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85" tabRatio="969" activeTab="2"/>
  </bookViews>
  <sheets>
    <sheet name="Минск электро" sheetId="285" r:id="rId1"/>
    <sheet name="Минский р-н электро" sheetId="286" r:id="rId2"/>
    <sheet name="Тепло" sheetId="287" r:id="rId3"/>
  </sheets>
  <externalReferences>
    <externalReference r:id="rId4"/>
  </externalReferences>
  <definedNames>
    <definedName name="_xlnm._FilterDatabase" localSheetId="0" hidden="1">'Минск электро'!$A$15:$DH$882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34" i="287" l="1"/>
  <c r="X34" i="287" s="1"/>
  <c r="V34" i="287"/>
  <c r="U34" i="287"/>
  <c r="T34" i="287"/>
  <c r="S34" i="287"/>
  <c r="W33" i="287"/>
  <c r="X33" i="287" s="1"/>
  <c r="V33" i="287"/>
  <c r="U33" i="287"/>
  <c r="T33" i="287"/>
  <c r="S33" i="287"/>
  <c r="W32" i="287"/>
  <c r="X32" i="287" s="1"/>
  <c r="V32" i="287"/>
  <c r="U32" i="287"/>
  <c r="T32" i="287"/>
  <c r="S32" i="287"/>
  <c r="W31" i="287"/>
  <c r="X31" i="287" s="1"/>
  <c r="V31" i="287"/>
  <c r="U31" i="287"/>
  <c r="T31" i="287"/>
  <c r="S31" i="287"/>
  <c r="W30" i="287"/>
  <c r="X30" i="287" s="1"/>
  <c r="V30" i="287"/>
  <c r="U30" i="287"/>
  <c r="T30" i="287"/>
  <c r="S30" i="287"/>
  <c r="W29" i="287"/>
  <c r="X29" i="287" s="1"/>
  <c r="V29" i="287"/>
  <c r="U29" i="287"/>
  <c r="T29" i="287"/>
  <c r="S29" i="287"/>
  <c r="W28" i="287"/>
  <c r="X28" i="287" s="1"/>
  <c r="V28" i="287"/>
  <c r="U28" i="287"/>
  <c r="T28" i="287"/>
  <c r="S28" i="287"/>
  <c r="W27" i="287"/>
  <c r="X27" i="287" s="1"/>
  <c r="V27" i="287"/>
  <c r="U27" i="287"/>
  <c r="T27" i="287"/>
  <c r="S27" i="287"/>
  <c r="W26" i="287"/>
  <c r="X26" i="287" s="1"/>
  <c r="V26" i="287"/>
  <c r="U26" i="287"/>
  <c r="T26" i="287"/>
  <c r="S26" i="287"/>
  <c r="W25" i="287"/>
  <c r="X25" i="287" s="1"/>
  <c r="V25" i="287"/>
  <c r="U25" i="287"/>
  <c r="T25" i="287"/>
  <c r="S25" i="287"/>
  <c r="W24" i="287"/>
  <c r="X24" i="287" s="1"/>
  <c r="V24" i="287"/>
  <c r="U24" i="287"/>
  <c r="T24" i="287"/>
  <c r="S24" i="287"/>
  <c r="W23" i="287"/>
  <c r="X23" i="287" s="1"/>
  <c r="V23" i="287"/>
  <c r="U23" i="287"/>
  <c r="T23" i="287"/>
  <c r="S23" i="287"/>
  <c r="W22" i="287"/>
  <c r="X22" i="287" s="1"/>
  <c r="V22" i="287"/>
  <c r="U22" i="287"/>
  <c r="T22" i="287"/>
  <c r="S22" i="287"/>
  <c r="W21" i="287"/>
  <c r="X21" i="287" s="1"/>
  <c r="V21" i="287"/>
  <c r="U21" i="287"/>
  <c r="T21" i="287"/>
  <c r="S21" i="287"/>
  <c r="W20" i="287"/>
  <c r="X20" i="287" s="1"/>
  <c r="V20" i="287"/>
  <c r="U20" i="287"/>
  <c r="T20" i="287"/>
  <c r="S20" i="287"/>
  <c r="W19" i="287"/>
  <c r="X19" i="287" s="1"/>
  <c r="V19" i="287"/>
  <c r="U19" i="287"/>
  <c r="T19" i="287"/>
  <c r="S19" i="287"/>
  <c r="W18" i="287"/>
  <c r="X18" i="287" s="1"/>
  <c r="V18" i="287"/>
  <c r="U18" i="287"/>
  <c r="T18" i="287"/>
  <c r="S18" i="287"/>
  <c r="W17" i="287"/>
  <c r="X17" i="287" s="1"/>
  <c r="V17" i="287"/>
  <c r="U17" i="287"/>
  <c r="T17" i="287"/>
  <c r="S17" i="287"/>
  <c r="W16" i="287"/>
  <c r="X16" i="287" s="1"/>
  <c r="V16" i="287"/>
  <c r="U16" i="287"/>
  <c r="T16" i="287"/>
  <c r="S16" i="287"/>
  <c r="W15" i="287"/>
  <c r="X15" i="287" s="1"/>
  <c r="V15" i="287"/>
  <c r="U15" i="287"/>
  <c r="T15" i="287"/>
  <c r="S15" i="287"/>
  <c r="W14" i="287"/>
  <c r="X14" i="287" s="1"/>
  <c r="V14" i="287"/>
  <c r="U14" i="287"/>
  <c r="T14" i="287"/>
  <c r="S14" i="287"/>
  <c r="W13" i="287"/>
  <c r="X13" i="287" s="1"/>
  <c r="V13" i="287"/>
  <c r="U13" i="287"/>
  <c r="T13" i="287"/>
  <c r="S13" i="287"/>
  <c r="W12" i="287"/>
  <c r="X12" i="287" s="1"/>
  <c r="V12" i="287"/>
  <c r="U12" i="287"/>
  <c r="T12" i="287"/>
  <c r="S12" i="287"/>
  <c r="W11" i="287"/>
  <c r="X11" i="287" s="1"/>
  <c r="V11" i="287"/>
  <c r="U11" i="287"/>
  <c r="T11" i="287"/>
  <c r="S11" i="287"/>
  <c r="W10" i="287"/>
  <c r="X10" i="287" s="1"/>
  <c r="V10" i="287"/>
  <c r="U10" i="287"/>
  <c r="T10" i="287"/>
  <c r="S10" i="287"/>
  <c r="W9" i="287"/>
  <c r="X9" i="287" s="1"/>
  <c r="V9" i="287"/>
  <c r="U9" i="287"/>
  <c r="T9" i="287"/>
  <c r="S9" i="287"/>
  <c r="W8" i="287"/>
  <c r="X8" i="287" s="1"/>
  <c r="V8" i="287"/>
  <c r="U8" i="287"/>
  <c r="T8" i="287"/>
  <c r="S8" i="287"/>
  <c r="W7" i="287"/>
  <c r="X7" i="287" s="1"/>
  <c r="V7" i="287"/>
  <c r="U7" i="287"/>
  <c r="T7" i="287"/>
  <c r="S7" i="287"/>
  <c r="W6" i="287"/>
  <c r="X6" i="287" s="1"/>
  <c r="V6" i="287"/>
  <c r="U6" i="287"/>
  <c r="T6" i="287"/>
  <c r="S6" i="287"/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Q720" i="285"/>
  <c r="P720" i="285"/>
  <c r="O720" i="285"/>
  <c r="R717" i="285"/>
  <c r="Q717" i="285"/>
  <c r="P717" i="285"/>
  <c r="O717" i="285"/>
  <c r="N717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N558" i="285"/>
  <c r="N557" i="285" s="1"/>
  <c r="O557" i="285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O483" i="285" s="1"/>
  <c r="N484" i="285"/>
  <c r="N483" i="285" s="1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Q61" i="285"/>
  <c r="P61" i="285"/>
  <c r="O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P50" i="285"/>
  <c r="P49" i="285" s="1"/>
  <c r="O50" i="285"/>
  <c r="O49" i="285" s="1"/>
  <c r="N50" i="285"/>
  <c r="N49" i="285" s="1"/>
  <c r="Q49" i="285"/>
  <c r="P161" i="285" l="1"/>
  <c r="Q745" i="285"/>
  <c r="P799" i="285"/>
  <c r="P79" i="285"/>
  <c r="Q289" i="285"/>
  <c r="Q648" i="285"/>
  <c r="O559" i="285"/>
  <c r="P485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N711" i="285"/>
  <c r="P745" i="285"/>
  <c r="P834" i="285"/>
  <c r="O161" i="285"/>
  <c r="Q161" i="285"/>
  <c r="N164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33" i="285" l="1"/>
  <c r="N808" i="285"/>
  <c r="R808" i="285"/>
  <c r="O808" i="285"/>
  <c r="Q808" i="285"/>
  <c r="P808" i="285"/>
  <c r="P78" i="285" l="1"/>
  <c r="P76" i="285" s="1"/>
  <c r="O833" i="285"/>
  <c r="Q833" i="285"/>
  <c r="O828" i="285"/>
  <c r="Q828" i="285"/>
  <c r="O78" i="285"/>
  <c r="O76" i="285" s="1"/>
  <c r="Q78" i="285"/>
  <c r="Q76" i="285" s="1"/>
  <c r="P833" i="285"/>
  <c r="P828" i="285"/>
  <c r="R828" i="285" l="1"/>
  <c r="R644" i="285"/>
  <c r="R643" i="285" s="1"/>
  <c r="R166" i="285"/>
  <c r="R164" i="285" s="1"/>
  <c r="R831" i="285"/>
  <c r="R54" i="285"/>
  <c r="R51" i="285" s="1"/>
  <c r="R606" i="285"/>
  <c r="R603" i="285" s="1"/>
  <c r="R716" i="285"/>
  <c r="R711" i="285" s="1"/>
  <c r="R308" i="285"/>
  <c r="R294" i="285" s="1"/>
  <c r="R413" i="285"/>
  <c r="R411" i="285" s="1"/>
  <c r="R511" i="285" s="1"/>
  <c r="N264" i="285"/>
  <c r="N262" i="285" s="1"/>
  <c r="N282" i="285"/>
  <c r="N281" i="285" s="1"/>
  <c r="N880" i="285"/>
  <c r="N879" i="285" s="1"/>
  <c r="N881" i="285" s="1"/>
  <c r="N153" i="285"/>
  <c r="N143" i="285" s="1"/>
  <c r="N806" i="285"/>
  <c r="N804" i="285" s="1"/>
  <c r="N200" i="285"/>
  <c r="N73" i="285"/>
  <c r="N365" i="285"/>
  <c r="N362" i="285" s="1"/>
  <c r="N373" i="285" s="1"/>
  <c r="N78" i="285"/>
  <c r="N76" i="285" s="1"/>
  <c r="N72" i="285"/>
  <c r="N276" i="285"/>
  <c r="N270" i="285" s="1"/>
  <c r="N720" i="285"/>
  <c r="N718" i="285" s="1"/>
  <c r="N762" i="285" s="1"/>
  <c r="N201" i="285"/>
  <c r="N61" i="285"/>
  <c r="R806" i="285"/>
  <c r="R804" i="285" s="1"/>
  <c r="R657" i="285" l="1"/>
  <c r="R818" i="285"/>
  <c r="N58" i="285"/>
  <c r="N99" i="285" s="1"/>
  <c r="N317" i="285"/>
  <c r="N169" i="285"/>
  <c r="N202" i="285" s="1"/>
  <c r="N865" i="285"/>
  <c r="R78" i="285"/>
  <c r="R76" i="285" s="1"/>
  <c r="R865" i="285"/>
  <c r="N882" i="285" l="1"/>
  <c r="R365" i="285" l="1"/>
  <c r="R362" i="285" s="1"/>
  <c r="R73" i="285"/>
  <c r="R200" i="285"/>
  <c r="R720" i="285" l="1"/>
  <c r="R718" i="285" s="1"/>
  <c r="R762" i="285" s="1"/>
  <c r="R373" i="285"/>
  <c r="R276" i="285" l="1"/>
  <c r="R270" i="285" s="1"/>
  <c r="R153" i="285"/>
  <c r="R143" i="285" s="1"/>
  <c r="R282" i="285"/>
  <c r="R281" i="285" s="1"/>
  <c r="R264" i="285" l="1"/>
  <c r="R262" i="285" s="1"/>
  <c r="R317" i="285" l="1"/>
  <c r="R61" i="285" l="1"/>
  <c r="R58" i="285" s="1"/>
  <c r="R99" i="285" l="1"/>
  <c r="R201" i="285" l="1"/>
  <c r="R169" i="285" s="1"/>
  <c r="R202" i="285" l="1"/>
  <c r="R882" i="285" s="1"/>
  <c r="O806" i="285" l="1"/>
  <c r="O804" i="285" s="1"/>
  <c r="Q806" i="285"/>
  <c r="Q804" i="285" s="1"/>
  <c r="O276" i="285"/>
  <c r="O270" i="285" s="1"/>
  <c r="Q276" i="285"/>
  <c r="Q270" i="285" s="1"/>
  <c r="P806" i="285"/>
  <c r="P804" i="285" s="1"/>
  <c r="P276" i="285"/>
  <c r="P270" i="285" s="1"/>
  <c r="P73" i="285"/>
  <c r="O606" i="285"/>
  <c r="O603" i="285" s="1"/>
  <c r="Q606" i="285"/>
  <c r="Q603" i="285" s="1"/>
  <c r="P166" i="285"/>
  <c r="P164" i="285" s="1"/>
  <c r="O73" i="285"/>
  <c r="Q73" i="285"/>
  <c r="P606" i="285"/>
  <c r="P603" i="285" s="1"/>
  <c r="O166" i="285"/>
  <c r="O164" i="285" s="1"/>
  <c r="Q166" i="285"/>
  <c r="Q164" i="285" s="1"/>
  <c r="O716" i="285"/>
  <c r="O711" i="285" s="1"/>
  <c r="O762" i="285" s="1"/>
  <c r="P716" i="285"/>
  <c r="P711" i="285" s="1"/>
  <c r="P762" i="285" s="1"/>
  <c r="Q716" i="285"/>
  <c r="Q711" i="285" s="1"/>
  <c r="Q762" i="285" s="1"/>
  <c r="P200" i="285" l="1"/>
  <c r="P169" i="285" s="1"/>
  <c r="Q201" i="285"/>
  <c r="O153" i="285"/>
  <c r="O143" i="285" s="1"/>
  <c r="Q72" i="285"/>
  <c r="Q58" i="285" s="1"/>
  <c r="P365" i="285"/>
  <c r="P362" i="285" s="1"/>
  <c r="P644" i="285"/>
  <c r="P643" i="285" s="1"/>
  <c r="P657" i="285" s="1"/>
  <c r="O54" i="285"/>
  <c r="O51" i="285" s="1"/>
  <c r="Q54" i="285"/>
  <c r="Q51" i="285" s="1"/>
  <c r="O831" i="285"/>
  <c r="O818" i="285" s="1"/>
  <c r="O865" i="285" s="1"/>
  <c r="Q831" i="285"/>
  <c r="Q818" i="285" s="1"/>
  <c r="Q865" i="285" s="1"/>
  <c r="P308" i="285"/>
  <c r="P294" i="285" s="1"/>
  <c r="P413" i="285"/>
  <c r="P411" i="285" s="1"/>
  <c r="P511" i="285" s="1"/>
  <c r="O201" i="285"/>
  <c r="Q153" i="285"/>
  <c r="Q143" i="285" s="1"/>
  <c r="O72" i="285"/>
  <c r="O58" i="285" s="1"/>
  <c r="P880" i="285"/>
  <c r="P879" i="285" s="1"/>
  <c r="P881" i="285" s="1"/>
  <c r="P282" i="285"/>
  <c r="P281" i="285" s="1"/>
  <c r="O264" i="285"/>
  <c r="O262" i="285" s="1"/>
  <c r="Q264" i="285"/>
  <c r="Q262" i="285" s="1"/>
  <c r="O200" i="285"/>
  <c r="O169" i="285" s="1"/>
  <c r="Q200" i="285"/>
  <c r="Q169" i="285" s="1"/>
  <c r="P201" i="285"/>
  <c r="P153" i="285"/>
  <c r="P143" i="285" s="1"/>
  <c r="P72" i="285"/>
  <c r="P58" i="285" s="1"/>
  <c r="O365" i="285"/>
  <c r="O362" i="285" s="1"/>
  <c r="Q365" i="285"/>
  <c r="Q362" i="285" s="1"/>
  <c r="O880" i="285"/>
  <c r="O879" i="285" s="1"/>
  <c r="O881" i="285" s="1"/>
  <c r="Q880" i="285"/>
  <c r="Q879" i="285" s="1"/>
  <c r="Q881" i="285" s="1"/>
  <c r="O282" i="285"/>
  <c r="O281" i="285" s="1"/>
  <c r="Q282" i="285"/>
  <c r="Q281" i="285" s="1"/>
  <c r="P264" i="285"/>
  <c r="P262" i="285" s="1"/>
  <c r="O644" i="285"/>
  <c r="O643" i="285" s="1"/>
  <c r="O657" i="285" s="1"/>
  <c r="Q644" i="285"/>
  <c r="Q643" i="285" s="1"/>
  <c r="Q657" i="285" s="1"/>
  <c r="P54" i="285"/>
  <c r="P51" i="285" s="1"/>
  <c r="P831" i="285"/>
  <c r="P818" i="285" s="1"/>
  <c r="P865" i="285" s="1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Q373" i="285" l="1"/>
  <c r="P99" i="285"/>
  <c r="P202" i="285"/>
  <c r="Q317" i="285"/>
  <c r="O317" i="285"/>
  <c r="Q202" i="285"/>
  <c r="P373" i="285"/>
  <c r="O202" i="285"/>
  <c r="P317" i="285"/>
  <c r="O373" i="285"/>
  <c r="O99" i="285"/>
  <c r="Q99" i="285"/>
  <c r="P882" i="285" l="1"/>
  <c r="Q882" i="285"/>
  <c r="O882" i="285"/>
</calcChain>
</file>

<file path=xl/sharedStrings.xml><?xml version="1.0" encoding="utf-8"?>
<sst xmlns="http://schemas.openxmlformats.org/spreadsheetml/2006/main" count="313" uniqueCount="182">
  <si>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</si>
  <si>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</si>
  <si>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</si>
  <si>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</si>
  <si>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</si>
  <si>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</si>
  <si>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</si>
  <si>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</si>
  <si>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</si>
  <si>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</si>
  <si>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</si>
  <si>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</si>
  <si>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</si>
  <si>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</si>
  <si>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</si>
  <si>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</si>
  <si>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</si>
  <si>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</si>
  <si>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</si>
  <si>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</si>
  <si>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</si>
  <si>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</si>
  <si>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</si>
  <si>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</si>
  <si>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</si>
  <si>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</si>
  <si>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</si>
  <si>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</si>
  <si>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</si>
  <si>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</si>
  <si>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</si>
  <si>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</si>
  <si>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Государственное предприятие "Аква-Минск"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</si>
  <si>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</si>
  <si>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</si>
  <si>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</si>
  <si>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</si>
  <si>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</si>
  <si>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</si>
  <si>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</si>
  <si>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</si>
  <si>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Бюджетные организации</t>
  </si>
  <si>
    <t>ОАО"Минский домостроительный комбинат" (ул. Пономаренко, 43)</t>
  </si>
  <si>
    <t>Управление по образованию администрации Октябрьского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</si>
  <si>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</si>
  <si>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</si>
  <si>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Минжилкомхоз</t>
  </si>
  <si>
    <t>ГП "ЖЭУ № 3 Советского района г. Минска"</t>
  </si>
  <si>
    <t>КУП "ЖЭУ №7 Фрунзенского района г.Минска</t>
  </si>
  <si>
    <t>КУП "Минская овощная фабрика"</t>
  </si>
  <si>
    <t>Прочие организации коммунальной формы собственности</t>
  </si>
  <si>
    <t>УЗ "13-я городская поликлиника"</t>
  </si>
  <si>
    <t>УЗ" 11-я городская клиническая стоматологическая поликлиника"</t>
  </si>
  <si>
    <t>УЗ "1-я городская клиническая больница"</t>
  </si>
  <si>
    <t>УП"Дирекция по строительству Минского метрополитена"</t>
  </si>
  <si>
    <t>УЗ "5-я городская клиническая поликлиника"</t>
  </si>
  <si>
    <t>УП "Авторух"</t>
  </si>
  <si>
    <t>ГУ "МГЦОР по велосипедному и ледовым видам спорта"</t>
  </si>
  <si>
    <t>ГУ "Территориальный центр социального обслуживания населения Фрунзенского района г.Минска"</t>
  </si>
  <si>
    <t>ГУ "Территориальный центр социального обслуживания населения Советского района г.Минска"</t>
  </si>
  <si>
    <t>КУП "ЖЭУ №3 Партизанского района г.Минска"</t>
  </si>
  <si>
    <t>УЗ"10-я городская стоматологическая поликлиника"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</si>
  <si>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</si>
  <si>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</si>
  <si>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</si>
  <si>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</si>
  <si>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</si>
  <si>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</si>
  <si>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</si>
  <si>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</si>
  <si>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</si>
  <si>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</si>
  <si>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</si>
  <si>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</si>
  <si>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</si>
  <si>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</si>
  <si>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</si>
  <si>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</si>
  <si>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</si>
  <si>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</si>
  <si>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</si>
  <si>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</si>
  <si>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</si>
  <si>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</si>
  <si>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</si>
  <si>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</si>
  <si>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</si>
  <si>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</si>
  <si>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</si>
  <si>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</si>
  <si>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</si>
  <si>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</si>
  <si>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</si>
  <si>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</si>
  <si>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</si>
  <si>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</si>
  <si>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</si>
  <si>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</si>
  <si>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</si>
  <si>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</si>
  <si>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</si>
  <si>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</si>
  <si>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</si>
  <si>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</si>
  <si>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</si>
  <si>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</si>
  <si>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</si>
  <si>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</si>
  <si>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</si>
  <si>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</si>
  <si>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</si>
  <si>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</si>
  <si>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</si>
  <si>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</si>
  <si>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</si>
  <si>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</si>
  <si>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</si>
  <si>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</si>
  <si>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</si>
  <si>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</si>
  <si>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</si>
  <si>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</si>
  <si>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</si>
  <si>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</si>
  <si>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</si>
  <si>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</si>
  <si>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</si>
  <si>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</si>
  <si>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</si>
  <si>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</si>
  <si>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</si>
  <si>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</si>
  <si>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</si>
  <si>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</si>
  <si>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</si>
  <si>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</si>
  <si>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</si>
  <si>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</si>
  <si>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01.06.2026</t>
  </si>
  <si>
    <t>Сумма возврата кредита</t>
  </si>
  <si>
    <t xml:space="preserve">Выставлено </t>
  </si>
  <si>
    <t xml:space="preserve">Оплата </t>
  </si>
  <si>
    <t xml:space="preserve">НЕДОПЛАТА за период 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</si>
  <si>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</si>
  <si>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</si>
  <si>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</si>
  <si>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</si>
  <si>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</si>
  <si>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</si>
  <si>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</si>
  <si>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</si>
  <si>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</si>
  <si>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</si>
  <si>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</si>
  <si>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июнь</t>
  </si>
  <si>
    <t>июнь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</si>
  <si>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</si>
  <si>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</si>
  <si>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</si>
  <si>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</si>
  <si>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</si>
  <si>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</si>
  <si>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Горисполком (местный бюджет)</t>
  </si>
  <si>
    <t>СДЮШОР по плаванию"Янтарь"</t>
  </si>
  <si>
    <t>ЛЕНИНСКИЙ</t>
  </si>
  <si>
    <t>Учр."Гор.центр олимп.резерва единоборств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</si>
  <si>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</si>
  <si>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- Минкультуры РБ (местный бюджет)</t>
  </si>
  <si>
    <t>ГУ "МИНСККОНЦЕРТ"</t>
  </si>
  <si>
    <t>МОСКОВСКИЙ</t>
  </si>
  <si>
    <t>- Минздрав РБ (местный бюджет)</t>
  </si>
  <si>
    <t>Республ.центр орг-ции мед.реагирования</t>
  </si>
  <si>
    <t>- Минобразования РБ (местный бюджет)</t>
  </si>
  <si>
    <t>МГК железнод. транспорта им.Е.П.Юшкевича</t>
  </si>
  <si>
    <t>ФРУНЗЕНСКИЙ (№1)</t>
  </si>
  <si>
    <t>0174</t>
  </si>
  <si>
    <t>ОАО"МИНСКИЙ ДОМОСТРОИТЕЛЬНЫЙ КОМБИНАТ"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</si>
  <si>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</si>
  <si>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</si>
  <si>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ЦЕНТРАЛЬНЫЙ</t>
  </si>
  <si>
    <t>Прочие организации коммунальной собственности</t>
  </si>
  <si>
    <t>УП"ЗЕЛЕНСТРОЙ ЦЕНТРАЛЬН.Р-НА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</si>
</sst>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270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3" fontId="34" fillId="0" borderId="0" xfId="0" applyNumberFormat="1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0" fontId="42" fillId="0" borderId="1" xfId="0" applyFont="1" applyFill="1" applyBorder="1"/>
    <xf numFmtId="3" fontId="34" fillId="0" borderId="1" xfId="0" applyNumberFormat="1" applyFont="1" applyFill="1" applyBorder="1" applyAlignment="1">
      <alignment wrapText="1"/>
    </xf>
    <xf numFmtId="1" fontId="71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72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74" fillId="0" borderId="30" xfId="0" applyFont="1" applyFill="1" applyBorder="1"/>
    <xf numFmtId="0" fontId="78" fillId="0" borderId="0" xfId="59" applyFont="1" applyAlignment="1">
      <alignment horizontal="right" vertical="top" wrapText="1"/>
    </xf>
    <xf numFmtId="169" fontId="78" fillId="0" borderId="0" xfId="59" applyNumberFormat="1" applyFont="1" applyAlignment="1">
      <alignment horizontal="left" vertical="top" wrapText="1"/>
    </xf>
    <xf numFmtId="0" fontId="77" fillId="0" borderId="0" xfId="59"/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right" vertical="top" wrapText="1"/>
    </xf>
    <xf numFmtId="49" fontId="79" fillId="0" borderId="1" xfId="59" applyNumberFormat="1" applyFont="1" applyFill="1" applyBorder="1" applyAlignment="1">
      <alignment horizontal="left" vertical="top" wrapText="1"/>
    </xf>
    <xf numFmtId="0" fontId="79" fillId="0" borderId="1" xfId="59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4" xfId="60" applyFont="1" applyFill="1" applyBorder="1" applyAlignment="1">
      <alignment horizontal="center" vertical="center" wrapText="1"/>
    </xf>
    <xf numFmtId="43" fontId="83" fillId="2" borderId="3" xfId="60" applyFont="1" applyFill="1" applyBorder="1" applyAlignment="1">
      <alignment horizontal="right" vertical="center" wrapText="1"/>
    </xf>
    <xf numFmtId="43" fontId="82" fillId="31" borderId="3" xfId="60" applyFont="1" applyFill="1" applyBorder="1" applyAlignment="1">
      <alignment vertical="center" wrapText="1"/>
    </xf>
    <xf numFmtId="43" fontId="84" fillId="30" borderId="3" xfId="60" applyFont="1" applyFill="1" applyBorder="1" applyAlignment="1">
      <alignment vertical="center" wrapText="1"/>
    </xf>
    <xf numFmtId="43" fontId="85" fillId="3" borderId="3" xfId="60" applyFont="1" applyFill="1" applyBorder="1" applyAlignment="1">
      <alignment vertical="center" wrapText="1"/>
    </xf>
    <xf numFmtId="43" fontId="83" fillId="32" borderId="3" xfId="60" applyFont="1" applyFill="1" applyBorder="1" applyAlignment="1">
      <alignment horizontal="center" vertical="center" wrapText="1"/>
    </xf>
    <xf numFmtId="0" fontId="80" fillId="0" borderId="1" xfId="59" applyFont="1" applyFill="1" applyBorder="1" applyAlignment="1">
      <alignment horizontal="lef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6" xfId="60" applyFont="1" applyFill="1" applyBorder="1" applyAlignment="1">
      <alignment horizontal="center" vertical="center" wrapText="1"/>
    </xf>
    <xf numFmtId="43" fontId="83" fillId="2" borderId="31" xfId="60" applyFont="1" applyFill="1" applyBorder="1" applyAlignment="1">
      <alignment horizontal="right" vertical="center" wrapText="1"/>
    </xf>
    <xf numFmtId="43" fontId="82" fillId="31" borderId="31" xfId="60" applyFont="1" applyFill="1" applyBorder="1" applyAlignment="1">
      <alignment vertical="center" wrapText="1"/>
    </xf>
    <xf numFmtId="43" fontId="84" fillId="30" borderId="31" xfId="60" applyFont="1" applyFill="1" applyBorder="1" applyAlignment="1">
      <alignment vertical="center" wrapText="1"/>
    </xf>
    <xf numFmtId="43" fontId="85" fillId="3" borderId="31" xfId="60" applyFont="1" applyFill="1" applyBorder="1" applyAlignment="1">
      <alignment vertical="center" wrapText="1"/>
    </xf>
    <xf numFmtId="43" fontId="83" fillId="32" borderId="31" xfId="60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center" vertical="top" wrapText="1"/>
    </xf>
    <xf numFmtId="43" fontId="82" fillId="31" borderId="28" xfId="60" applyFont="1" applyFill="1" applyBorder="1" applyAlignment="1">
      <alignment horizontal="center" vertical="center" wrapText="1"/>
    </xf>
    <xf numFmtId="43" fontId="83" fillId="2" borderId="2" xfId="60" applyFont="1" applyFill="1" applyBorder="1" applyAlignment="1">
      <alignment horizontal="right" vertical="center" wrapText="1"/>
    </xf>
    <xf numFmtId="43" fontId="82" fillId="31" borderId="2" xfId="60" applyFont="1" applyFill="1" applyBorder="1" applyAlignment="1">
      <alignment vertical="center" wrapText="1"/>
    </xf>
    <xf numFmtId="43" fontId="84" fillId="30" borderId="2" xfId="60" applyFont="1" applyFill="1" applyBorder="1" applyAlignment="1">
      <alignment vertical="center" wrapText="1"/>
    </xf>
    <xf numFmtId="43" fontId="85" fillId="3" borderId="2" xfId="60" applyFont="1" applyFill="1" applyBorder="1" applyAlignment="1">
      <alignment vertical="center" wrapText="1"/>
    </xf>
    <xf numFmtId="43" fontId="83" fillId="32" borderId="2" xfId="60" applyFont="1" applyFill="1" applyBorder="1" applyAlignment="1">
      <alignment horizontal="center" vertical="center" wrapText="1"/>
    </xf>
    <xf numFmtId="0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vertical="top" wrapText="1"/>
    </xf>
    <xf numFmtId="2" fontId="85" fillId="0" borderId="14" xfId="60" applyNumberFormat="1" applyFont="1" applyBorder="1" applyAlignment="1"/>
    <xf numFmtId="2" fontId="83" fillId="2" borderId="1" xfId="60" applyNumberFormat="1" applyFont="1" applyFill="1" applyBorder="1" applyAlignment="1">
      <alignment horizontal="right"/>
    </xf>
    <xf numFmtId="2" fontId="85" fillId="0" borderId="1" xfId="60" applyNumberFormat="1" applyFont="1" applyBorder="1" applyAlignment="1"/>
    <xf numFmtId="2" fontId="85" fillId="30" borderId="1" xfId="60" applyNumberFormat="1" applyFont="1" applyFill="1" applyBorder="1" applyAlignment="1"/>
    <xf numFmtId="2" fontId="83" fillId="32" borderId="1" xfId="60" applyNumberFormat="1" applyFont="1" applyFill="1" applyBorder="1" applyAlignment="1"/>
    <xf numFmtId="49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left" vertical="top" wrapText="1"/>
    </xf>
    <xf numFmtId="0" fontId="81" fillId="0" borderId="1" xfId="59" applyFont="1" applyFill="1" applyBorder="1" applyAlignment="1">
      <alignment horizontal="right" vertical="top" wrapText="1"/>
    </xf>
    <xf numFmtId="4" fontId="79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3" fontId="81" fillId="0" borderId="1" xfId="59" applyNumberFormat="1" applyFont="1" applyFill="1" applyBorder="1" applyAlignment="1">
      <alignment horizontal="center" vertical="top" wrapText="1"/>
    </xf>
    <xf numFmtId="4" fontId="87" fillId="0" borderId="1" xfId="59" applyNumberFormat="1" applyFont="1" applyFill="1" applyBorder="1" applyAlignment="1">
      <alignment horizontal="right" vertical="top" wrapText="1"/>
    </xf>
    <xf numFmtId="4" fontId="87" fillId="0" borderId="1" xfId="59" applyNumberFormat="1" applyFont="1" applyFill="1" applyBorder="1" applyAlignment="1">
      <alignment horizontal="right" vertical="top" wrapText="1"/>
    </xf>
    <xf numFmtId="0" fontId="87" fillId="0" borderId="1" xfId="59" applyNumberFormat="1" applyFont="1" applyFill="1" applyBorder="1" applyAlignment="1">
      <alignment horizontal="right" vertical="top" wrapText="1"/>
    </xf>
    <xf numFmtId="0" fontId="81" fillId="0" borderId="1" xfId="59" applyNumberFormat="1" applyFont="1" applyFill="1" applyBorder="1" applyAlignment="1">
      <alignment horizontal="center" vertical="top" wrapText="1"/>
    </xf>
    <xf numFmtId="49" fontId="81" fillId="0" borderId="1" xfId="59" applyNumberFormat="1" applyFont="1" applyFill="1" applyBorder="1" applyAlignment="1">
      <alignment horizontal="center" vertical="center" wrapText="1"/>
    </xf>
    <xf numFmtId="0" fontId="81" fillId="0" borderId="1" xfId="59" applyFont="1" applyFill="1" applyBorder="1" applyAlignment="1">
      <alignment horizontal="left" vertical="center" wrapText="1"/>
    </xf>
    <xf numFmtId="0" fontId="81" fillId="0" borderId="1" xfId="59" applyFont="1" applyFill="1" applyBorder="1" applyAlignment="1">
      <alignment horizontal="right" vertical="center" wrapText="1"/>
    </xf>
    <xf numFmtId="4" fontId="79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center" wrapText="1"/>
    </xf>
    <xf numFmtId="0" fontId="87" fillId="0" borderId="1" xfId="59" applyNumberFormat="1" applyFont="1" applyFill="1" applyBorder="1" applyAlignment="1">
      <alignment horizontal="right" vertical="center" wrapText="1"/>
    </xf>
    <xf numFmtId="2" fontId="85" fillId="0" borderId="14" xfId="60" applyNumberFormat="1" applyFont="1" applyBorder="1" applyAlignment="1">
      <alignment vertical="center"/>
    </xf>
    <xf numFmtId="2" fontId="83" fillId="2" borderId="1" xfId="60" applyNumberFormat="1" applyFont="1" applyFill="1" applyBorder="1" applyAlignment="1">
      <alignment horizontal="right" vertical="center"/>
    </xf>
    <xf numFmtId="2" fontId="85" fillId="0" borderId="1" xfId="60" applyNumberFormat="1" applyFont="1" applyBorder="1" applyAlignment="1">
      <alignment vertical="center"/>
    </xf>
    <xf numFmtId="2" fontId="85" fillId="30" borderId="1" xfId="60" applyNumberFormat="1" applyFont="1" applyFill="1" applyBorder="1" applyAlignment="1">
      <alignment vertical="center"/>
    </xf>
    <xf numFmtId="2" fontId="83" fillId="32" borderId="1" xfId="60" applyNumberFormat="1" applyFont="1" applyFill="1" applyBorder="1" applyAlignment="1">
      <alignment vertical="center"/>
    </xf>
    <xf numFmtId="0" fontId="88" fillId="0" borderId="25" xfId="59" applyFont="1" applyBorder="1" applyAlignment="1">
      <alignment horizontal="left" vertical="center" wrapText="1"/>
    </xf>
    <xf numFmtId="0" fontId="88" fillId="0" borderId="0" xfId="59" applyFont="1" applyBorder="1" applyAlignment="1">
      <alignment horizontal="left" vertical="center" wrapText="1"/>
    </xf>
    <xf numFmtId="0" fontId="77" fillId="0" borderId="0" xfId="59" applyAlignment="1">
      <alignment vertical="center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36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19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61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952625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18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0" y="1962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0" y="2152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600200" y="2305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952625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18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0" y="2647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19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800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18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3143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0" y="3333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19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486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21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600200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952625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0</xdr:rowOff>
    </xdr:from>
    <xdr:to>
      <xdr:col>18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829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19</xdr:col>
      <xdr:colOff>0</xdr:colOff>
      <xdr:row>23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981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24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324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18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514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19</xdr:col>
      <xdr:colOff>0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667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28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514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28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514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600200" y="4972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4819650"/>
          <a:ext cx="0" cy="6000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952625" y="4819650"/>
          <a:ext cx="0" cy="6000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0" y="56102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0</xdr:rowOff>
    </xdr:from>
    <xdr:to>
      <xdr:col>18</xdr:col>
      <xdr:colOff>0</xdr:colOff>
      <xdr:row>32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0" y="58007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19</xdr:col>
      <xdr:colOff>0</xdr:colOff>
      <xdr:row>33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600200" y="59531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34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600200" y="5800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952625" y="5800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175000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676366.33999999915</v>
          </cell>
        </row>
        <row r="6">
          <cell r="A6">
            <v>12</v>
          </cell>
          <cell r="J6">
            <v>240000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723777.48000000126</v>
          </cell>
        </row>
        <row r="8">
          <cell r="A8">
            <v>25</v>
          </cell>
          <cell r="J8">
            <v>93278.299999999988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262763.42999999964</v>
          </cell>
        </row>
        <row r="9">
          <cell r="A9">
            <v>35</v>
          </cell>
          <cell r="J9">
            <v>48500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136564.6399999999</v>
          </cell>
        </row>
        <row r="10">
          <cell r="A10">
            <v>43</v>
          </cell>
          <cell r="J10">
            <v>75000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203419.18000000008</v>
          </cell>
        </row>
        <row r="11">
          <cell r="A11">
            <v>73</v>
          </cell>
          <cell r="J11">
            <v>66000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427980.53</v>
          </cell>
        </row>
        <row r="12">
          <cell r="A12">
            <v>75</v>
          </cell>
          <cell r="J12">
            <v>211.71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315306.06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222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0</v>
          </cell>
        </row>
        <row r="15">
          <cell r="A15">
            <v>92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100261.66999999993</v>
          </cell>
        </row>
        <row r="17">
          <cell r="A17">
            <v>104</v>
          </cell>
          <cell r="J17">
            <v>1232.7700000000002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560960.98000000103</v>
          </cell>
        </row>
        <row r="18">
          <cell r="A18">
            <v>105</v>
          </cell>
          <cell r="J18">
            <v>35000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303014.67999999982</v>
          </cell>
        </row>
        <row r="19">
          <cell r="A19">
            <v>1334</v>
          </cell>
          <cell r="J19">
            <v>100000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304376.91000000009</v>
          </cell>
        </row>
        <row r="20">
          <cell r="A20">
            <v>1842</v>
          </cell>
          <cell r="J20">
            <v>7700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0</v>
          </cell>
        </row>
        <row r="23">
          <cell r="A23">
            <v>7861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0</v>
          </cell>
        </row>
        <row r="27">
          <cell r="A27">
            <v>111</v>
          </cell>
          <cell r="J27">
            <v>26000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3759517.8000000059</v>
          </cell>
        </row>
        <row r="31">
          <cell r="A31">
            <v>141</v>
          </cell>
          <cell r="J31">
            <v>96585.48000000001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481535.22000000009</v>
          </cell>
        </row>
        <row r="32">
          <cell r="A32">
            <v>174</v>
          </cell>
          <cell r="J32">
            <v>3622.63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6488.8700000001263</v>
          </cell>
        </row>
        <row r="33">
          <cell r="A33">
            <v>190</v>
          </cell>
          <cell r="J33">
            <v>55200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122625.13000000005</v>
          </cell>
        </row>
        <row r="35">
          <cell r="A35">
            <v>201</v>
          </cell>
          <cell r="J35">
            <v>95000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188928.47</v>
          </cell>
        </row>
        <row r="36">
          <cell r="A36">
            <v>217</v>
          </cell>
          <cell r="J36">
            <v>130000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448521.47999999986</v>
          </cell>
        </row>
        <row r="37">
          <cell r="A37">
            <v>225</v>
          </cell>
          <cell r="J37">
            <v>10000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0</v>
          </cell>
        </row>
        <row r="39">
          <cell r="A39">
            <v>227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240243.1800000004</v>
          </cell>
        </row>
        <row r="40">
          <cell r="A40">
            <v>266</v>
          </cell>
          <cell r="J40">
            <v>90000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383169.44000000018</v>
          </cell>
        </row>
        <row r="41">
          <cell r="A41">
            <v>267</v>
          </cell>
          <cell r="J41">
            <v>30000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176373.67000000013</v>
          </cell>
        </row>
        <row r="42">
          <cell r="A42">
            <v>273</v>
          </cell>
          <cell r="J42">
            <v>35000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34749.17000000002</v>
          </cell>
        </row>
        <row r="45">
          <cell r="A45">
            <v>725</v>
          </cell>
          <cell r="J45">
            <v>11020.59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202232.22999999946</v>
          </cell>
        </row>
        <row r="46">
          <cell r="A46">
            <v>903</v>
          </cell>
          <cell r="J46">
            <v>41873.39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425758.31999999919</v>
          </cell>
        </row>
        <row r="48">
          <cell r="A48">
            <v>3012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37689.950000000012</v>
          </cell>
        </row>
        <row r="50">
          <cell r="A50">
            <v>7085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0</v>
          </cell>
        </row>
        <row r="64">
          <cell r="A64">
            <v>6301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0</v>
          </cell>
        </row>
        <row r="65">
          <cell r="A65">
            <v>249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0</v>
          </cell>
        </row>
        <row r="71">
          <cell r="A71">
            <v>1497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0</v>
          </cell>
        </row>
        <row r="76">
          <cell r="A76">
            <v>3252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5000276.0299999872</v>
          </cell>
        </row>
        <row r="96">
          <cell r="A96">
            <v>415</v>
          </cell>
          <cell r="J96">
            <v>105800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1337185.9900000012</v>
          </cell>
        </row>
        <row r="98">
          <cell r="A98">
            <v>170</v>
          </cell>
          <cell r="J98">
            <v>15000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80089.88</v>
          </cell>
        </row>
        <row r="100">
          <cell r="A100">
            <v>515</v>
          </cell>
          <cell r="J100">
            <v>99321.91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105949.63999999994</v>
          </cell>
        </row>
        <row r="105">
          <cell r="A105">
            <v>88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42560.960000000014</v>
          </cell>
        </row>
        <row r="106">
          <cell r="A106">
            <v>108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25288.539999999997</v>
          </cell>
        </row>
        <row r="107">
          <cell r="A107">
            <v>109</v>
          </cell>
          <cell r="J107">
            <v>9000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15382.889999999985</v>
          </cell>
        </row>
        <row r="108">
          <cell r="A108">
            <v>113</v>
          </cell>
          <cell r="J108">
            <v>50896.21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67380.800000000032</v>
          </cell>
        </row>
        <row r="109">
          <cell r="A109">
            <v>119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133387.9599999999</v>
          </cell>
        </row>
        <row r="110">
          <cell r="A110">
            <v>121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30100.210000000006</v>
          </cell>
        </row>
        <row r="112">
          <cell r="A112">
            <v>151</v>
          </cell>
          <cell r="J112">
            <v>26000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45726.72000000011</v>
          </cell>
        </row>
        <row r="116">
          <cell r="A116">
            <v>172</v>
          </cell>
          <cell r="J116">
            <v>13800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20116.859999999986</v>
          </cell>
        </row>
        <row r="117">
          <cell r="A117">
            <v>185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0</v>
          </cell>
        </row>
        <row r="118">
          <cell r="A118">
            <v>186</v>
          </cell>
          <cell r="J118">
            <v>10000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67134.020000000019</v>
          </cell>
        </row>
        <row r="119">
          <cell r="A119">
            <v>194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1.7621459846850485E-12</v>
          </cell>
        </row>
        <row r="121">
          <cell r="A121">
            <v>216</v>
          </cell>
          <cell r="J121">
            <v>130000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119131.34999999987</v>
          </cell>
        </row>
        <row r="122">
          <cell r="A122">
            <v>234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86468.57</v>
          </cell>
        </row>
        <row r="123">
          <cell r="A123">
            <v>254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25031.14</v>
          </cell>
        </row>
        <row r="124">
          <cell r="A124">
            <v>270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16440.30999999999</v>
          </cell>
        </row>
        <row r="125">
          <cell r="A125">
            <v>285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18465.350000000002</v>
          </cell>
        </row>
        <row r="126">
          <cell r="A126">
            <v>299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10926.930000000008</v>
          </cell>
        </row>
        <row r="128">
          <cell r="A128">
            <v>338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99936.489999999991</v>
          </cell>
        </row>
        <row r="129">
          <cell r="A129">
            <v>340</v>
          </cell>
          <cell r="J129">
            <v>15693.68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65579.309999999939</v>
          </cell>
        </row>
        <row r="130">
          <cell r="A130">
            <v>343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5291.2800000000088</v>
          </cell>
        </row>
        <row r="132">
          <cell r="A132">
            <v>353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396.4700000000048</v>
          </cell>
        </row>
        <row r="133">
          <cell r="A133">
            <v>355</v>
          </cell>
          <cell r="J133">
            <v>4484.01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18662.709999999959</v>
          </cell>
        </row>
        <row r="135">
          <cell r="A135">
            <v>366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58156.709999999985</v>
          </cell>
        </row>
        <row r="136">
          <cell r="A136">
            <v>367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708080.68999999703</v>
          </cell>
        </row>
        <row r="137">
          <cell r="A137">
            <v>371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14258.489999999989</v>
          </cell>
        </row>
        <row r="138">
          <cell r="A138">
            <v>372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20385.259999999958</v>
          </cell>
        </row>
        <row r="139">
          <cell r="A139">
            <v>376</v>
          </cell>
          <cell r="J139">
            <v>7660290.6900000004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0</v>
          </cell>
        </row>
        <row r="140">
          <cell r="A140">
            <v>379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222322.92999999996</v>
          </cell>
        </row>
        <row r="142">
          <cell r="A142">
            <v>384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2007.379999999994</v>
          </cell>
        </row>
        <row r="143">
          <cell r="A143">
            <v>389</v>
          </cell>
          <cell r="J143">
            <v>15000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65016.619999999937</v>
          </cell>
        </row>
        <row r="144">
          <cell r="A144">
            <v>412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102303.96000000018</v>
          </cell>
        </row>
        <row r="145">
          <cell r="A145">
            <v>419</v>
          </cell>
          <cell r="J145">
            <v>170000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192666.98999999976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490837.39999999991</v>
          </cell>
        </row>
        <row r="147">
          <cell r="A147">
            <v>426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349080.60000000009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345915.93000000005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246718.28999999992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274353.91999999993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11087.969999999972</v>
          </cell>
        </row>
        <row r="153">
          <cell r="A153">
            <v>444</v>
          </cell>
          <cell r="J153">
            <v>16000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66492.410000000033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62796.830000000242</v>
          </cell>
        </row>
        <row r="155">
          <cell r="A155">
            <v>451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6900.7100000000046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25645.430000000018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12941.81</v>
          </cell>
        </row>
        <row r="159">
          <cell r="A159">
            <v>482</v>
          </cell>
          <cell r="J159">
            <v>48152.33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812505.07000000018</v>
          </cell>
        </row>
        <row r="160">
          <cell r="A160">
            <v>483</v>
          </cell>
          <cell r="J160">
            <v>20000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20397.919999999998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55245.009999999973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4535.739999999998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82870.849999999744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91252.869999999923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194890.93000000011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84061.55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15460.490000000038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128845.54999999999</v>
          </cell>
        </row>
        <row r="171">
          <cell r="A171">
            <v>535</v>
          </cell>
          <cell r="J171">
            <v>60000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114807.77000000002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5842.0800000000036</v>
          </cell>
        </row>
        <row r="173">
          <cell r="A173">
            <v>551</v>
          </cell>
          <cell r="J173">
            <v>12000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37374.689999999973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-52754.770000000004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37583.769999999902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78383.679999999993</v>
          </cell>
        </row>
        <row r="177">
          <cell r="A177">
            <v>574</v>
          </cell>
          <cell r="J177">
            <v>11300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J179">
            <v>2700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3782.3200000000033</v>
          </cell>
        </row>
        <row r="180">
          <cell r="A180">
            <v>587</v>
          </cell>
          <cell r="J180">
            <v>1800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3995.0199999999977</v>
          </cell>
        </row>
        <row r="181">
          <cell r="A181">
            <v>588</v>
          </cell>
          <cell r="J181">
            <v>111455.07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196545.15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3781.7800000000148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581891.62999999849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2172.5199999999995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108567.25999999986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124866.90999999986</v>
          </cell>
        </row>
        <row r="187">
          <cell r="A187">
            <v>618</v>
          </cell>
          <cell r="J187">
            <v>225.78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163017.68999999968</v>
          </cell>
        </row>
        <row r="188">
          <cell r="A188">
            <v>627</v>
          </cell>
          <cell r="J188">
            <v>14000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16250.03999999995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13354.239999999996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2560.3799999999997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162486.74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120614.3499999999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320.05000000000081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6527.2299999999923</v>
          </cell>
        </row>
        <row r="196">
          <cell r="A196">
            <v>652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116422.81999999977</v>
          </cell>
        </row>
        <row r="198">
          <cell r="A198">
            <v>660</v>
          </cell>
          <cell r="J198">
            <v>2.9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2856.3899999999994</v>
          </cell>
        </row>
        <row r="200">
          <cell r="A200">
            <v>664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23268.94999999999</v>
          </cell>
        </row>
        <row r="202">
          <cell r="A202">
            <v>687</v>
          </cell>
          <cell r="J202">
            <v>72885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81161.309999999939</v>
          </cell>
        </row>
        <row r="203">
          <cell r="A203">
            <v>690</v>
          </cell>
          <cell r="J203">
            <v>2950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39794.269999999946</v>
          </cell>
        </row>
        <row r="204">
          <cell r="A204">
            <v>694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13014.919999999993</v>
          </cell>
        </row>
        <row r="205">
          <cell r="A205">
            <v>699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18679.45</v>
          </cell>
        </row>
        <row r="206">
          <cell r="A206">
            <v>703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4058.9499999999907</v>
          </cell>
        </row>
        <row r="207">
          <cell r="A207">
            <v>704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639.27999999999884</v>
          </cell>
        </row>
        <row r="208">
          <cell r="A208">
            <v>706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2891.2499999999991</v>
          </cell>
        </row>
        <row r="209">
          <cell r="A209">
            <v>749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33657.619999999966</v>
          </cell>
        </row>
        <row r="210">
          <cell r="A210">
            <v>753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1.4551915228366852E-11</v>
          </cell>
        </row>
        <row r="211">
          <cell r="A211">
            <v>757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29993.279999999988</v>
          </cell>
        </row>
        <row r="212">
          <cell r="A212">
            <v>782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10112.760000000007</v>
          </cell>
        </row>
        <row r="213">
          <cell r="A213">
            <v>830</v>
          </cell>
          <cell r="J213">
            <v>2546.13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7987.7999999999975</v>
          </cell>
        </row>
        <row r="214">
          <cell r="A214">
            <v>834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300166.06999999995</v>
          </cell>
        </row>
        <row r="216">
          <cell r="A216">
            <v>842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14887.399999999987</v>
          </cell>
        </row>
        <row r="217">
          <cell r="A217">
            <v>844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6109.989999999988</v>
          </cell>
        </row>
        <row r="218">
          <cell r="A218">
            <v>871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5221.8700000000008</v>
          </cell>
        </row>
        <row r="219">
          <cell r="A219">
            <v>874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2010.1699999999987</v>
          </cell>
        </row>
        <row r="220">
          <cell r="A220">
            <v>875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0</v>
          </cell>
        </row>
        <row r="221">
          <cell r="A221">
            <v>877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250867.12999999995</v>
          </cell>
        </row>
        <row r="222">
          <cell r="A222">
            <v>882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7852.0600000000031</v>
          </cell>
        </row>
        <row r="223">
          <cell r="A223">
            <v>892</v>
          </cell>
          <cell r="J223">
            <v>3000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12633.29</v>
          </cell>
        </row>
        <row r="224">
          <cell r="A224">
            <v>896</v>
          </cell>
          <cell r="J224">
            <v>455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3045.5200000000023</v>
          </cell>
        </row>
        <row r="226">
          <cell r="A226">
            <v>910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11018.029999999993</v>
          </cell>
        </row>
        <row r="227">
          <cell r="A227">
            <v>924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14817.79</v>
          </cell>
        </row>
        <row r="228">
          <cell r="A228">
            <v>927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1081.0500000000025</v>
          </cell>
        </row>
        <row r="230">
          <cell r="A230">
            <v>984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5994.2300000000059</v>
          </cell>
        </row>
        <row r="231">
          <cell r="A231">
            <v>1002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1745.7099999999991</v>
          </cell>
        </row>
        <row r="232">
          <cell r="A232">
            <v>1005</v>
          </cell>
          <cell r="J232">
            <v>1178.19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15199.919999999987</v>
          </cell>
        </row>
        <row r="233">
          <cell r="A233">
            <v>1033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14614.119999999964</v>
          </cell>
        </row>
        <row r="234">
          <cell r="A234">
            <v>1034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8727.9900000000143</v>
          </cell>
        </row>
        <row r="235">
          <cell r="A235">
            <v>1051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17530.69000000001</v>
          </cell>
        </row>
        <row r="237">
          <cell r="A237">
            <v>1053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13799.320000000011</v>
          </cell>
        </row>
        <row r="238">
          <cell r="A238">
            <v>1055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0</v>
          </cell>
        </row>
        <row r="239">
          <cell r="A239">
            <v>1067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19931.669999999969</v>
          </cell>
        </row>
        <row r="241">
          <cell r="A241">
            <v>1072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95047.13</v>
          </cell>
        </row>
        <row r="243">
          <cell r="A243">
            <v>1080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5819.0399999999981</v>
          </cell>
        </row>
        <row r="244">
          <cell r="A244">
            <v>1085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182065.11999999985</v>
          </cell>
        </row>
        <row r="245">
          <cell r="A245">
            <v>1088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3811.9399999999814</v>
          </cell>
        </row>
        <row r="246">
          <cell r="A246">
            <v>1089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3409.9699999999993</v>
          </cell>
        </row>
        <row r="248">
          <cell r="A248">
            <v>1109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85534.030000000057</v>
          </cell>
        </row>
        <row r="249">
          <cell r="A249">
            <v>1117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141.01999999999998</v>
          </cell>
        </row>
        <row r="250">
          <cell r="A250">
            <v>1129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170.9000000000002</v>
          </cell>
        </row>
        <row r="251">
          <cell r="A251">
            <v>1131</v>
          </cell>
          <cell r="J251">
            <v>6500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12484.75</v>
          </cell>
        </row>
        <row r="252">
          <cell r="A252">
            <v>1138</v>
          </cell>
          <cell r="J252">
            <v>92000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138871.79999999987</v>
          </cell>
        </row>
        <row r="253">
          <cell r="A253">
            <v>1154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77396.529999999475</v>
          </cell>
        </row>
        <row r="254">
          <cell r="A254">
            <v>1157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0</v>
          </cell>
        </row>
        <row r="255">
          <cell r="A255">
            <v>1173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2593.9399999999987</v>
          </cell>
        </row>
        <row r="256">
          <cell r="A256">
            <v>1179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7047.7099999999955</v>
          </cell>
        </row>
        <row r="257">
          <cell r="A257">
            <v>1180</v>
          </cell>
          <cell r="J257">
            <v>132092.60999999999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130000.00000000006</v>
          </cell>
        </row>
        <row r="258">
          <cell r="A258">
            <v>1215</v>
          </cell>
          <cell r="J258">
            <v>1000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14965.05000000001</v>
          </cell>
        </row>
        <row r="259">
          <cell r="A259">
            <v>1243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4073.3299999999945</v>
          </cell>
        </row>
        <row r="261">
          <cell r="A261">
            <v>1260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3375.0500000000052</v>
          </cell>
        </row>
        <row r="262">
          <cell r="A262">
            <v>1264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3520.5200000000004</v>
          </cell>
        </row>
        <row r="263">
          <cell r="A263">
            <v>1290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12527.640000000021</v>
          </cell>
        </row>
        <row r="265">
          <cell r="A265">
            <v>1303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2356.7200000000003</v>
          </cell>
        </row>
        <row r="266">
          <cell r="A266">
            <v>1307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5.7553961596568115E-13</v>
          </cell>
        </row>
        <row r="267">
          <cell r="A267">
            <v>1309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15710.820000000018</v>
          </cell>
        </row>
        <row r="268">
          <cell r="A268">
            <v>1330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8512.0900000000165</v>
          </cell>
        </row>
        <row r="269">
          <cell r="A269">
            <v>1331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2036.6599999999983</v>
          </cell>
        </row>
        <row r="270">
          <cell r="A270">
            <v>1355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2618.5600000000068</v>
          </cell>
        </row>
        <row r="271">
          <cell r="A271">
            <v>1400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1280.1799999999998</v>
          </cell>
        </row>
        <row r="272">
          <cell r="A272">
            <v>1415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2176.3100000000009</v>
          </cell>
        </row>
        <row r="273">
          <cell r="A273">
            <v>1426</v>
          </cell>
          <cell r="J273">
            <v>13000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36642.50999999998</v>
          </cell>
        </row>
        <row r="274">
          <cell r="A274">
            <v>1427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14471.159999999998</v>
          </cell>
        </row>
        <row r="275">
          <cell r="A275">
            <v>1430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14681.759999999995</v>
          </cell>
        </row>
        <row r="276">
          <cell r="A276">
            <v>1437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6900.0000000000036</v>
          </cell>
        </row>
        <row r="277">
          <cell r="A277">
            <v>1450</v>
          </cell>
          <cell r="J277">
            <v>3000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6376.9399999999951</v>
          </cell>
        </row>
        <row r="278">
          <cell r="A278">
            <v>1452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122635.10000000017</v>
          </cell>
        </row>
        <row r="279">
          <cell r="A279">
            <v>1469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13.590000000001256</v>
          </cell>
        </row>
        <row r="280">
          <cell r="A280">
            <v>1484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63247.1599999998</v>
          </cell>
        </row>
        <row r="281">
          <cell r="A281">
            <v>1488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9310.4599999999919</v>
          </cell>
        </row>
        <row r="282">
          <cell r="A282">
            <v>1492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1263.7999999999993</v>
          </cell>
        </row>
        <row r="283">
          <cell r="A283">
            <v>1524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8260.02</v>
          </cell>
        </row>
        <row r="284">
          <cell r="A284">
            <v>1535</v>
          </cell>
          <cell r="J284">
            <v>4000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14934.519999999997</v>
          </cell>
        </row>
        <row r="286">
          <cell r="A286">
            <v>1590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42353.030000000093</v>
          </cell>
        </row>
        <row r="287">
          <cell r="A287">
            <v>1600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323809.91000000027</v>
          </cell>
        </row>
        <row r="288">
          <cell r="A288">
            <v>1657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3200.4699999999889</v>
          </cell>
        </row>
        <row r="289">
          <cell r="A289">
            <v>1658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5222.2099999999991</v>
          </cell>
        </row>
        <row r="290">
          <cell r="A290">
            <v>1669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1581.61</v>
          </cell>
        </row>
        <row r="291">
          <cell r="A291">
            <v>1670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2911.2599999999998</v>
          </cell>
        </row>
        <row r="292">
          <cell r="A292">
            <v>1677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2688.4000000000005</v>
          </cell>
        </row>
        <row r="293">
          <cell r="A293">
            <v>1681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2915.3400000000038</v>
          </cell>
        </row>
        <row r="294">
          <cell r="A294">
            <v>1706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5819.04</v>
          </cell>
        </row>
        <row r="295">
          <cell r="A295">
            <v>1709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11056.170000000006</v>
          </cell>
        </row>
        <row r="296">
          <cell r="A296">
            <v>1720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9892.36</v>
          </cell>
        </row>
        <row r="297">
          <cell r="A297">
            <v>1724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2.3661073100811336E-12</v>
          </cell>
        </row>
        <row r="298">
          <cell r="A298">
            <v>1735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4655.2300000000077</v>
          </cell>
        </row>
        <row r="299">
          <cell r="A299">
            <v>1740</v>
          </cell>
          <cell r="J299">
            <v>6000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3732.799999999992</v>
          </cell>
        </row>
        <row r="300">
          <cell r="A300">
            <v>1746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13627.18</v>
          </cell>
        </row>
        <row r="301">
          <cell r="A301">
            <v>1757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39.479999999999997</v>
          </cell>
        </row>
        <row r="302">
          <cell r="A302">
            <v>1771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2909.5200000000118</v>
          </cell>
        </row>
        <row r="303">
          <cell r="A303">
            <v>1772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17092.100000000035</v>
          </cell>
        </row>
        <row r="304">
          <cell r="A304">
            <v>1790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4330.600000000004</v>
          </cell>
        </row>
        <row r="305">
          <cell r="A305">
            <v>1799</v>
          </cell>
          <cell r="J305">
            <v>19198.240000000002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197050.83000000007</v>
          </cell>
        </row>
        <row r="306">
          <cell r="A306">
            <v>1806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10412.490000000047</v>
          </cell>
        </row>
        <row r="307">
          <cell r="A307">
            <v>1809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4851.1399999999885</v>
          </cell>
        </row>
        <row r="308">
          <cell r="A308">
            <v>1824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830.96000000000038</v>
          </cell>
        </row>
        <row r="309">
          <cell r="A309">
            <v>1831</v>
          </cell>
          <cell r="J309">
            <v>2500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9029.6199999999972</v>
          </cell>
        </row>
        <row r="310">
          <cell r="A310">
            <v>1832</v>
          </cell>
          <cell r="J310">
            <v>4422.9400000000005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11000.31000000001</v>
          </cell>
        </row>
        <row r="311">
          <cell r="A311">
            <v>1846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349.13999999999987</v>
          </cell>
        </row>
        <row r="312">
          <cell r="A312">
            <v>1861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3459.6900000000023</v>
          </cell>
        </row>
        <row r="313">
          <cell r="A313">
            <v>1867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12795.060000000005</v>
          </cell>
        </row>
        <row r="314">
          <cell r="A314">
            <v>1879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779.62999999999965</v>
          </cell>
        </row>
        <row r="315">
          <cell r="A315">
            <v>1880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11478.280000000006</v>
          </cell>
        </row>
        <row r="317">
          <cell r="A317">
            <v>1909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7057.5300000000025</v>
          </cell>
        </row>
        <row r="318">
          <cell r="A318">
            <v>1920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27828.520000000011</v>
          </cell>
        </row>
        <row r="319">
          <cell r="A319">
            <v>1923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19182.260000000002</v>
          </cell>
        </row>
        <row r="322">
          <cell r="A322">
            <v>1951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13044.739999999993</v>
          </cell>
        </row>
        <row r="323">
          <cell r="A323">
            <v>1970</v>
          </cell>
          <cell r="J323">
            <v>30000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64275.579999999987</v>
          </cell>
        </row>
        <row r="324">
          <cell r="A324">
            <v>1991</v>
          </cell>
          <cell r="J324">
            <v>25000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68509.409999999945</v>
          </cell>
        </row>
        <row r="325">
          <cell r="A325">
            <v>2038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4573.0700000000033</v>
          </cell>
        </row>
        <row r="326">
          <cell r="A326">
            <v>2044</v>
          </cell>
          <cell r="J326">
            <v>100116.95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766622.17000000051</v>
          </cell>
        </row>
        <row r="327">
          <cell r="A327">
            <v>2055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78041.2</v>
          </cell>
        </row>
        <row r="328">
          <cell r="A328">
            <v>2067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3200.4699999999971</v>
          </cell>
        </row>
        <row r="329">
          <cell r="A329">
            <v>2068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0</v>
          </cell>
        </row>
        <row r="330">
          <cell r="A330">
            <v>2074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19747.530000000028</v>
          </cell>
        </row>
        <row r="331">
          <cell r="A331">
            <v>2092</v>
          </cell>
          <cell r="J331">
            <v>19000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26486.75999999998</v>
          </cell>
        </row>
        <row r="332">
          <cell r="A332">
            <v>2093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11469.480000000009</v>
          </cell>
        </row>
        <row r="333">
          <cell r="A333">
            <v>2094</v>
          </cell>
          <cell r="J333">
            <v>1000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2596.41</v>
          </cell>
        </row>
        <row r="334">
          <cell r="A334">
            <v>2097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14987.740000000022</v>
          </cell>
        </row>
        <row r="335">
          <cell r="A335">
            <v>2101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1935.9999999999986</v>
          </cell>
        </row>
        <row r="336">
          <cell r="A336">
            <v>2114</v>
          </cell>
          <cell r="J336">
            <v>19743.36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40312.760000000009</v>
          </cell>
        </row>
        <row r="337">
          <cell r="A337">
            <v>2118</v>
          </cell>
          <cell r="J337">
            <v>514.74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936.74999999999977</v>
          </cell>
        </row>
        <row r="338">
          <cell r="A338">
            <v>2132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11638.080000000009</v>
          </cell>
        </row>
        <row r="339">
          <cell r="A339">
            <v>2148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2273.2899999999968</v>
          </cell>
        </row>
        <row r="340">
          <cell r="A340">
            <v>2157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5731.3899999999994</v>
          </cell>
        </row>
        <row r="341">
          <cell r="A341">
            <v>2169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7666.9599999999873</v>
          </cell>
        </row>
        <row r="343">
          <cell r="A343">
            <v>2189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5819.0400000000172</v>
          </cell>
        </row>
        <row r="344">
          <cell r="A344">
            <v>2207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30373.449999999997</v>
          </cell>
        </row>
        <row r="345">
          <cell r="A345">
            <v>2209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56714.900000000016</v>
          </cell>
        </row>
        <row r="346">
          <cell r="A346">
            <v>2233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8207.2499999999964</v>
          </cell>
        </row>
        <row r="347">
          <cell r="A347">
            <v>2234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0</v>
          </cell>
        </row>
        <row r="348">
          <cell r="A348">
            <v>2238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16441.459999999992</v>
          </cell>
        </row>
        <row r="349">
          <cell r="A349">
            <v>2260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59258.640000000007</v>
          </cell>
        </row>
        <row r="350">
          <cell r="A350">
            <v>2268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4713.4199999999919</v>
          </cell>
        </row>
        <row r="351">
          <cell r="A351">
            <v>2276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1708.5</v>
          </cell>
        </row>
        <row r="352">
          <cell r="A352">
            <v>2283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20775.990000000009</v>
          </cell>
        </row>
        <row r="353">
          <cell r="A353">
            <v>2285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4094.1500000000015</v>
          </cell>
        </row>
        <row r="354">
          <cell r="A354">
            <v>2286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6691.9099999999962</v>
          </cell>
        </row>
        <row r="355">
          <cell r="A355">
            <v>2289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2922.7100000000009</v>
          </cell>
        </row>
        <row r="356">
          <cell r="A356">
            <v>2321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273.29999999999882</v>
          </cell>
        </row>
        <row r="357">
          <cell r="A357">
            <v>2322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16355.959999999988</v>
          </cell>
        </row>
        <row r="358">
          <cell r="A358">
            <v>2339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4680.4599999999991</v>
          </cell>
        </row>
        <row r="359">
          <cell r="A359">
            <v>2341</v>
          </cell>
          <cell r="J359">
            <v>7591.51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28411.400000000012</v>
          </cell>
        </row>
        <row r="360">
          <cell r="A360">
            <v>2344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12486.920000000004</v>
          </cell>
        </row>
        <row r="361">
          <cell r="A361">
            <v>2365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6.2199999999996862</v>
          </cell>
        </row>
        <row r="362">
          <cell r="A362">
            <v>2377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8.4600000000000364</v>
          </cell>
        </row>
        <row r="363">
          <cell r="A363">
            <v>2381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2067.0699999999897</v>
          </cell>
        </row>
        <row r="364">
          <cell r="A364">
            <v>2389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3491.4199999999969</v>
          </cell>
        </row>
        <row r="365">
          <cell r="A365">
            <v>2400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13481.070000000003</v>
          </cell>
        </row>
        <row r="367">
          <cell r="A367">
            <v>2415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17568.079999999987</v>
          </cell>
        </row>
        <row r="368">
          <cell r="A368">
            <v>2430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4453.74999999999</v>
          </cell>
        </row>
        <row r="369">
          <cell r="A369">
            <v>2432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3200.47</v>
          </cell>
        </row>
        <row r="370">
          <cell r="A370">
            <v>2433</v>
          </cell>
          <cell r="J370">
            <v>9000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5942.8000000000102</v>
          </cell>
        </row>
        <row r="371">
          <cell r="A371">
            <v>2436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1602.7399999999991</v>
          </cell>
        </row>
        <row r="372">
          <cell r="A372">
            <v>2437</v>
          </cell>
          <cell r="J372">
            <v>7000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4230.7199999999903</v>
          </cell>
        </row>
        <row r="374">
          <cell r="A374">
            <v>2450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3551.7200000000012</v>
          </cell>
        </row>
        <row r="375">
          <cell r="A375">
            <v>2455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17924.860000000008</v>
          </cell>
        </row>
        <row r="376">
          <cell r="A376">
            <v>2490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2211.2399999999998</v>
          </cell>
        </row>
        <row r="377">
          <cell r="A377">
            <v>2501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360309.64</v>
          </cell>
        </row>
        <row r="378">
          <cell r="A378">
            <v>2503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39934.060000000005</v>
          </cell>
        </row>
        <row r="379">
          <cell r="A379">
            <v>2512</v>
          </cell>
          <cell r="J379">
            <v>25000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70181.390000000014</v>
          </cell>
        </row>
        <row r="380">
          <cell r="A380">
            <v>2515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4935.8400000000011</v>
          </cell>
        </row>
        <row r="382">
          <cell r="A382">
            <v>2566</v>
          </cell>
          <cell r="J382">
            <v>830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3755.1700000000019</v>
          </cell>
        </row>
        <row r="383">
          <cell r="A383">
            <v>2581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5895.9199999999946</v>
          </cell>
        </row>
        <row r="384">
          <cell r="A384">
            <v>2586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7130.3800000000092</v>
          </cell>
        </row>
        <row r="385">
          <cell r="A385">
            <v>2589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8780.1000000000095</v>
          </cell>
        </row>
        <row r="386">
          <cell r="A386">
            <v>2597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9597.799999999992</v>
          </cell>
        </row>
        <row r="387">
          <cell r="A387">
            <v>2601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31099.729999999974</v>
          </cell>
        </row>
        <row r="388">
          <cell r="A388">
            <v>2613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13672.32</v>
          </cell>
        </row>
        <row r="389">
          <cell r="A389">
            <v>2615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9774.5699999999961</v>
          </cell>
        </row>
        <row r="390">
          <cell r="A390">
            <v>2617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3025.8999999999992</v>
          </cell>
        </row>
        <row r="391">
          <cell r="A391">
            <v>2689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0</v>
          </cell>
        </row>
        <row r="392">
          <cell r="A392">
            <v>2719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5.6843418860808015E-14</v>
          </cell>
        </row>
        <row r="395">
          <cell r="A395">
            <v>2743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13460.800000000001</v>
          </cell>
        </row>
        <row r="396">
          <cell r="A396">
            <v>2755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34878.00999999998</v>
          </cell>
        </row>
        <row r="397">
          <cell r="A397">
            <v>2761</v>
          </cell>
          <cell r="J397">
            <v>2000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8860.7899999999936</v>
          </cell>
        </row>
        <row r="398">
          <cell r="A398">
            <v>2763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43631.369999999995</v>
          </cell>
        </row>
        <row r="399">
          <cell r="A399">
            <v>2769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10765.220000000003</v>
          </cell>
        </row>
        <row r="400">
          <cell r="A400">
            <v>2777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23087.060000000019</v>
          </cell>
        </row>
        <row r="401">
          <cell r="A401">
            <v>2803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2313.9299999999948</v>
          </cell>
        </row>
        <row r="402">
          <cell r="A402">
            <v>2808</v>
          </cell>
          <cell r="J402">
            <v>12219.98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14634.639999999996</v>
          </cell>
        </row>
        <row r="403">
          <cell r="A403">
            <v>2813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361.37000000000046</v>
          </cell>
        </row>
        <row r="404">
          <cell r="A404">
            <v>2822</v>
          </cell>
          <cell r="J404">
            <v>4500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7514.6899999999951</v>
          </cell>
        </row>
        <row r="405">
          <cell r="A405">
            <v>2824</v>
          </cell>
          <cell r="J405">
            <v>567398.18000000005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8169.800000000012</v>
          </cell>
        </row>
        <row r="407">
          <cell r="A407">
            <v>2833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15550.559999999998</v>
          </cell>
        </row>
        <row r="408">
          <cell r="A408">
            <v>2840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38841.660000000003</v>
          </cell>
        </row>
        <row r="409">
          <cell r="A409">
            <v>2847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70976.310000000027</v>
          </cell>
        </row>
        <row r="410">
          <cell r="A410">
            <v>2848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6982.8499999999967</v>
          </cell>
        </row>
        <row r="411">
          <cell r="A411">
            <v>2863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1652.5999999999926</v>
          </cell>
        </row>
        <row r="412">
          <cell r="A412">
            <v>2891</v>
          </cell>
          <cell r="J412">
            <v>8000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14503.669999999998</v>
          </cell>
        </row>
        <row r="413">
          <cell r="A413">
            <v>2896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22036.089999999989</v>
          </cell>
        </row>
        <row r="414">
          <cell r="A414">
            <v>2899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1192</v>
          </cell>
        </row>
        <row r="417">
          <cell r="A417">
            <v>2947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12803.519999999997</v>
          </cell>
        </row>
        <row r="418">
          <cell r="A418">
            <v>2954</v>
          </cell>
          <cell r="J418">
            <v>2000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19546.379999999994</v>
          </cell>
        </row>
        <row r="419">
          <cell r="A419">
            <v>2988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4082.4100000000067</v>
          </cell>
        </row>
        <row r="420">
          <cell r="A420">
            <v>2999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2919.7399999999975</v>
          </cell>
        </row>
        <row r="421">
          <cell r="A421">
            <v>3016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3721.199999999998</v>
          </cell>
        </row>
        <row r="423">
          <cell r="A423">
            <v>3148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0</v>
          </cell>
        </row>
        <row r="424">
          <cell r="A424">
            <v>3198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368.29999999999472</v>
          </cell>
        </row>
        <row r="425">
          <cell r="A425">
            <v>3217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569.10000000000082</v>
          </cell>
        </row>
        <row r="426">
          <cell r="A426">
            <v>3238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3893.2000000000012</v>
          </cell>
        </row>
        <row r="427">
          <cell r="A427">
            <v>3257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0</v>
          </cell>
        </row>
        <row r="428">
          <cell r="A428">
            <v>3262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783.97999999999968</v>
          </cell>
        </row>
        <row r="429">
          <cell r="A429">
            <v>3278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0</v>
          </cell>
        </row>
        <row r="430">
          <cell r="A430">
            <v>3283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10537.769999999991</v>
          </cell>
        </row>
        <row r="431">
          <cell r="A431">
            <v>3364</v>
          </cell>
          <cell r="J431">
            <v>45000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110009.66000000006</v>
          </cell>
        </row>
        <row r="432">
          <cell r="A432">
            <v>3366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0</v>
          </cell>
        </row>
        <row r="433">
          <cell r="A433">
            <v>3369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4597.0400000000236</v>
          </cell>
        </row>
        <row r="434">
          <cell r="A434">
            <v>3371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83763.189999999959</v>
          </cell>
        </row>
        <row r="435">
          <cell r="A435">
            <v>3379</v>
          </cell>
          <cell r="J435">
            <v>196000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270357.86999999965</v>
          </cell>
        </row>
        <row r="436">
          <cell r="A436">
            <v>3400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3647.6099999999979</v>
          </cell>
        </row>
        <row r="438">
          <cell r="A438">
            <v>3418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6109.9899999999971</v>
          </cell>
        </row>
        <row r="439">
          <cell r="A439">
            <v>3427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13465.320000000003</v>
          </cell>
        </row>
        <row r="440">
          <cell r="A440">
            <v>3438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20366.640000000014</v>
          </cell>
        </row>
        <row r="441">
          <cell r="A441">
            <v>3439</v>
          </cell>
          <cell r="J441">
            <v>427.65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2124.1600000000044</v>
          </cell>
        </row>
        <row r="442">
          <cell r="A442">
            <v>3451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1222.0000000000023</v>
          </cell>
        </row>
        <row r="443">
          <cell r="A443">
            <v>3460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8918.3799999999974</v>
          </cell>
        </row>
        <row r="444">
          <cell r="A444">
            <v>3470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20849.749999999993</v>
          </cell>
        </row>
        <row r="445">
          <cell r="A445">
            <v>3482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75019.450000000012</v>
          </cell>
        </row>
        <row r="446">
          <cell r="A446">
            <v>3488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5505.9500000000171</v>
          </cell>
        </row>
        <row r="447">
          <cell r="A447">
            <v>3491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2169.1299999999992</v>
          </cell>
        </row>
        <row r="448">
          <cell r="A448">
            <v>3523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53536.379999999917</v>
          </cell>
        </row>
        <row r="449">
          <cell r="A449">
            <v>3541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11027.08000000002</v>
          </cell>
        </row>
        <row r="450">
          <cell r="A450">
            <v>3544</v>
          </cell>
          <cell r="J450">
            <v>905.28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3035.7400000000093</v>
          </cell>
        </row>
        <row r="451">
          <cell r="A451">
            <v>3546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24295.51999999999</v>
          </cell>
        </row>
        <row r="454">
          <cell r="A454">
            <v>3580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9396.3499999999985</v>
          </cell>
        </row>
        <row r="455">
          <cell r="A455">
            <v>3589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5322.0800000000008</v>
          </cell>
        </row>
        <row r="456">
          <cell r="A456">
            <v>3598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1438.5999999999995</v>
          </cell>
        </row>
        <row r="457">
          <cell r="A457">
            <v>3610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7440.4699999999866</v>
          </cell>
        </row>
        <row r="458">
          <cell r="A458">
            <v>3634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4122.7999999999993</v>
          </cell>
        </row>
        <row r="459">
          <cell r="A459">
            <v>3649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5260.3999999999924</v>
          </cell>
        </row>
        <row r="460">
          <cell r="A460">
            <v>3658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4251.7900000000027</v>
          </cell>
        </row>
        <row r="461">
          <cell r="A461">
            <v>3662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3605.7600000000052</v>
          </cell>
        </row>
        <row r="462">
          <cell r="A462">
            <v>3689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2560.3799999999947</v>
          </cell>
        </row>
        <row r="463">
          <cell r="A463">
            <v>3708</v>
          </cell>
          <cell r="J463">
            <v>65000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90827.169999999984</v>
          </cell>
        </row>
        <row r="464">
          <cell r="A464">
            <v>3711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43410.189999999988</v>
          </cell>
        </row>
        <row r="465">
          <cell r="A465">
            <v>3777</v>
          </cell>
          <cell r="J465">
            <v>40000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50053.859999999928</v>
          </cell>
        </row>
        <row r="466">
          <cell r="A466">
            <v>3792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4168.2399999999943</v>
          </cell>
        </row>
        <row r="467">
          <cell r="A467">
            <v>3807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4499.9999999999782</v>
          </cell>
        </row>
        <row r="468">
          <cell r="A468">
            <v>3808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12890.980000000018</v>
          </cell>
        </row>
        <row r="469">
          <cell r="A469">
            <v>3809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2909.5200000000023</v>
          </cell>
        </row>
        <row r="470">
          <cell r="A470">
            <v>3812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109.65</v>
          </cell>
        </row>
        <row r="471">
          <cell r="A471">
            <v>3814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8300.8899999999921</v>
          </cell>
        </row>
        <row r="472">
          <cell r="A472">
            <v>3854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2036.6600000000008</v>
          </cell>
        </row>
        <row r="473">
          <cell r="A473">
            <v>3863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1879.8300000000004</v>
          </cell>
        </row>
        <row r="474">
          <cell r="A474">
            <v>3868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6211.8199999999933</v>
          </cell>
        </row>
        <row r="475">
          <cell r="A475">
            <v>3876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22292.309999999983</v>
          </cell>
        </row>
        <row r="476">
          <cell r="A476">
            <v>3886</v>
          </cell>
          <cell r="AE476" t="e">
            <v>#VALUE!</v>
          </cell>
          <cell r="AF476" t="e">
            <v>#VALUE!</v>
          </cell>
          <cell r="AG476" t="e">
            <v>#VALUE!</v>
          </cell>
          <cell r="AH476">
            <v>5819.0400000000063</v>
          </cell>
        </row>
        <row r="477">
          <cell r="A477">
            <v>3928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0</v>
          </cell>
        </row>
        <row r="478">
          <cell r="A478">
            <v>3992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7902.7600000000111</v>
          </cell>
        </row>
        <row r="479">
          <cell r="A479">
            <v>4006</v>
          </cell>
          <cell r="J479">
            <v>5000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21057.559999999983</v>
          </cell>
        </row>
        <row r="480">
          <cell r="A480">
            <v>4026</v>
          </cell>
          <cell r="J480">
            <v>3069.78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302486.09999999992</v>
          </cell>
        </row>
        <row r="481">
          <cell r="A481">
            <v>4033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20109.080000000009</v>
          </cell>
        </row>
        <row r="483">
          <cell r="A483">
            <v>4098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228283.6</v>
          </cell>
        </row>
        <row r="484">
          <cell r="A484">
            <v>4202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3491.42</v>
          </cell>
        </row>
        <row r="485">
          <cell r="A485">
            <v>4203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5885.0899999999974</v>
          </cell>
        </row>
        <row r="486">
          <cell r="A486">
            <v>4252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7629.110000000006</v>
          </cell>
        </row>
        <row r="487">
          <cell r="A487">
            <v>4274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4281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7731.1799999999967</v>
          </cell>
        </row>
        <row r="489">
          <cell r="A489">
            <v>4301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5178.9499999999825</v>
          </cell>
        </row>
        <row r="490">
          <cell r="A490">
            <v>4330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7898.7799999999988</v>
          </cell>
        </row>
        <row r="491">
          <cell r="A491">
            <v>4332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81073.489999999903</v>
          </cell>
        </row>
        <row r="492">
          <cell r="A492">
            <v>4349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14160.309999999987</v>
          </cell>
        </row>
        <row r="493">
          <cell r="A493">
            <v>4416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93502.190000000177</v>
          </cell>
        </row>
        <row r="494">
          <cell r="A494">
            <v>4448</v>
          </cell>
          <cell r="J494">
            <v>793179.52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1055286.1799999988</v>
          </cell>
        </row>
        <row r="495">
          <cell r="A495">
            <v>4467</v>
          </cell>
          <cell r="J495">
            <v>40000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54973.820000000007</v>
          </cell>
        </row>
        <row r="496">
          <cell r="A496">
            <v>4471</v>
          </cell>
          <cell r="J496">
            <v>50000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98357.04999999993</v>
          </cell>
        </row>
        <row r="497">
          <cell r="A497">
            <v>4492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2.2737367544323206E-13</v>
          </cell>
        </row>
        <row r="498">
          <cell r="A498">
            <v>4505</v>
          </cell>
          <cell r="J498">
            <v>180000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387388.26000000013</v>
          </cell>
        </row>
        <row r="499">
          <cell r="A499">
            <v>4506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35887.800000000003</v>
          </cell>
        </row>
        <row r="500">
          <cell r="A500">
            <v>4521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0</v>
          </cell>
        </row>
        <row r="501">
          <cell r="A501">
            <v>4544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500.00000000000182</v>
          </cell>
        </row>
        <row r="502">
          <cell r="A502">
            <v>4545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3498.1800000000094</v>
          </cell>
        </row>
        <row r="503">
          <cell r="A503">
            <v>4554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1543.7899999999988</v>
          </cell>
        </row>
        <row r="504">
          <cell r="A504">
            <v>4555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14006.759999999964</v>
          </cell>
        </row>
        <row r="505">
          <cell r="A505">
            <v>4571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19743.450000000015</v>
          </cell>
        </row>
        <row r="506">
          <cell r="A506">
            <v>4587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7584.1</v>
          </cell>
        </row>
        <row r="507">
          <cell r="A507">
            <v>4595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1542.0500000000002</v>
          </cell>
        </row>
        <row r="508">
          <cell r="A508">
            <v>4598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16942.070000000029</v>
          </cell>
        </row>
        <row r="509">
          <cell r="A509">
            <v>4623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12288.59</v>
          </cell>
        </row>
        <row r="510">
          <cell r="A510">
            <v>4689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17457.139999999992</v>
          </cell>
        </row>
        <row r="511">
          <cell r="A511">
            <v>4695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2018.630000000001</v>
          </cell>
        </row>
        <row r="512">
          <cell r="A512">
            <v>4699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45819.800000000047</v>
          </cell>
        </row>
        <row r="513">
          <cell r="A513">
            <v>4787</v>
          </cell>
          <cell r="J513">
            <v>3000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1735.9999999999991</v>
          </cell>
        </row>
        <row r="514">
          <cell r="A514">
            <v>4847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4922.7800000000007</v>
          </cell>
        </row>
        <row r="515">
          <cell r="A515">
            <v>4848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7855.6999999999989</v>
          </cell>
        </row>
        <row r="516">
          <cell r="A516">
            <v>4873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16134.339999999989</v>
          </cell>
        </row>
        <row r="517">
          <cell r="A517">
            <v>4892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8219.0800000000054</v>
          </cell>
        </row>
        <row r="518">
          <cell r="A518">
            <v>557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18920.570000000094</v>
          </cell>
        </row>
        <row r="520">
          <cell r="A520">
            <v>4923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14606.760000000009</v>
          </cell>
        </row>
        <row r="521">
          <cell r="A521">
            <v>4947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22233.66000000004</v>
          </cell>
        </row>
        <row r="522">
          <cell r="A522">
            <v>4973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9787.6299999999883</v>
          </cell>
        </row>
        <row r="523">
          <cell r="A523">
            <v>4981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7458.5500000000065</v>
          </cell>
        </row>
        <row r="524">
          <cell r="A524">
            <v>4990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2564.4099999999989</v>
          </cell>
        </row>
        <row r="525">
          <cell r="A525">
            <v>5042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720.51000000000022</v>
          </cell>
        </row>
        <row r="526">
          <cell r="A526">
            <v>5125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6333.0600000000013</v>
          </cell>
        </row>
        <row r="528">
          <cell r="A528">
            <v>5140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2327.6200000000226</v>
          </cell>
        </row>
        <row r="529">
          <cell r="A529">
            <v>5166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2798.9199999999923</v>
          </cell>
        </row>
        <row r="530">
          <cell r="A530">
            <v>507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2874.0200000000009</v>
          </cell>
        </row>
        <row r="531">
          <cell r="A531">
            <v>5206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5154.3900000000012</v>
          </cell>
        </row>
        <row r="532">
          <cell r="A532">
            <v>504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2554.5599999999986</v>
          </cell>
        </row>
        <row r="533">
          <cell r="A533">
            <v>552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4655.2300000000005</v>
          </cell>
        </row>
        <row r="534">
          <cell r="A534">
            <v>5246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5819.0400000000081</v>
          </cell>
        </row>
        <row r="535">
          <cell r="A535">
            <v>5269</v>
          </cell>
          <cell r="J535">
            <v>2000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16252.519999999997</v>
          </cell>
        </row>
        <row r="536">
          <cell r="A536">
            <v>5297</v>
          </cell>
          <cell r="J536">
            <v>12949.63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102268.19000000008</v>
          </cell>
        </row>
        <row r="537">
          <cell r="A537">
            <v>5304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16517.010000000028</v>
          </cell>
        </row>
        <row r="538">
          <cell r="A538">
            <v>5331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15617.180000000009</v>
          </cell>
        </row>
        <row r="539">
          <cell r="A539">
            <v>5360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230648.21000000011</v>
          </cell>
        </row>
        <row r="540">
          <cell r="A540">
            <v>5365</v>
          </cell>
          <cell r="J540">
            <v>1926.3400000000001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23060.710000000065</v>
          </cell>
        </row>
        <row r="541">
          <cell r="A541">
            <v>5366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5489.0299999999988</v>
          </cell>
        </row>
        <row r="542">
          <cell r="A542">
            <v>5401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5260.0499999999975</v>
          </cell>
        </row>
        <row r="543">
          <cell r="A543">
            <v>5407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2.8421709430404007E-14</v>
          </cell>
        </row>
        <row r="544">
          <cell r="A544">
            <v>5408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2567.6399999999958</v>
          </cell>
        </row>
        <row r="545">
          <cell r="A545">
            <v>5410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1787.039999999997</v>
          </cell>
        </row>
        <row r="546">
          <cell r="A546">
            <v>5412</v>
          </cell>
          <cell r="J546">
            <v>5790.47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5790.4699999999848</v>
          </cell>
        </row>
        <row r="547">
          <cell r="A547">
            <v>5441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7290.8699999999963</v>
          </cell>
        </row>
        <row r="548">
          <cell r="A548">
            <v>5532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17128.930000000008</v>
          </cell>
        </row>
        <row r="549">
          <cell r="A549">
            <v>5576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7855.6999999999816</v>
          </cell>
        </row>
        <row r="550">
          <cell r="A550">
            <v>5588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1920.289999999997</v>
          </cell>
        </row>
        <row r="551">
          <cell r="A551">
            <v>5604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19897.789999999997</v>
          </cell>
        </row>
        <row r="552">
          <cell r="A552">
            <v>5633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8179.3000000000102</v>
          </cell>
        </row>
        <row r="553">
          <cell r="A553">
            <v>5647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1745.7100000000034</v>
          </cell>
        </row>
        <row r="554">
          <cell r="A554">
            <v>5648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8728.5600000000086</v>
          </cell>
        </row>
        <row r="555">
          <cell r="A555">
            <v>5677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5159.4000000000015</v>
          </cell>
        </row>
        <row r="556">
          <cell r="A556">
            <v>5686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134.64000000000021</v>
          </cell>
        </row>
        <row r="557">
          <cell r="A557">
            <v>5691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1568.2799999999952</v>
          </cell>
        </row>
        <row r="558">
          <cell r="A558">
            <v>5825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1454.7599999999943</v>
          </cell>
        </row>
        <row r="559">
          <cell r="A559">
            <v>5837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1543.7600000000004</v>
          </cell>
        </row>
        <row r="560">
          <cell r="A560">
            <v>5884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0</v>
          </cell>
        </row>
        <row r="561">
          <cell r="A561">
            <v>5889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5276.6799999999976</v>
          </cell>
        </row>
        <row r="562">
          <cell r="A562">
            <v>5920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237444.43</v>
          </cell>
        </row>
        <row r="563">
          <cell r="A563">
            <v>5933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2619.1400000000158</v>
          </cell>
        </row>
        <row r="564">
          <cell r="A564">
            <v>5955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6168.1799999999903</v>
          </cell>
        </row>
        <row r="565">
          <cell r="A565">
            <v>5962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5819.0400000000182</v>
          </cell>
        </row>
        <row r="566">
          <cell r="A566">
            <v>5976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3242.4400000000064</v>
          </cell>
        </row>
        <row r="567">
          <cell r="A567">
            <v>5981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7621.8800000000101</v>
          </cell>
        </row>
        <row r="568">
          <cell r="A568">
            <v>5985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698.28000000000156</v>
          </cell>
        </row>
        <row r="569">
          <cell r="A569">
            <v>5986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4655.230000000005</v>
          </cell>
        </row>
        <row r="570">
          <cell r="A570">
            <v>6002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53960.99000000018</v>
          </cell>
        </row>
        <row r="571">
          <cell r="A571">
            <v>6074</v>
          </cell>
          <cell r="J571">
            <v>12000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5993.5299999999916</v>
          </cell>
        </row>
        <row r="572">
          <cell r="A572">
            <v>6082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3499.3399999999956</v>
          </cell>
        </row>
        <row r="573">
          <cell r="A573">
            <v>6092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2909.5199999999986</v>
          </cell>
        </row>
        <row r="574">
          <cell r="A574">
            <v>6106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229.76999999999998</v>
          </cell>
        </row>
        <row r="575">
          <cell r="A575">
            <v>6156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8175.239999999987</v>
          </cell>
        </row>
        <row r="576">
          <cell r="A576">
            <v>6192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11864.340000000013</v>
          </cell>
        </row>
        <row r="577">
          <cell r="A577">
            <v>6232</v>
          </cell>
          <cell r="J577">
            <v>628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18481.609999999975</v>
          </cell>
        </row>
        <row r="578">
          <cell r="A578">
            <v>6278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0</v>
          </cell>
        </row>
        <row r="579">
          <cell r="A579">
            <v>6333</v>
          </cell>
          <cell r="J579">
            <v>2000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180657.96999999991</v>
          </cell>
        </row>
        <row r="581">
          <cell r="A581">
            <v>6460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13745.479999999974</v>
          </cell>
        </row>
        <row r="582">
          <cell r="A582">
            <v>6462</v>
          </cell>
          <cell r="J582">
            <v>1000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2397.0300000000016</v>
          </cell>
        </row>
        <row r="583">
          <cell r="A583">
            <v>6476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814.67</v>
          </cell>
        </row>
        <row r="584">
          <cell r="A584">
            <v>6481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7930.760000000002</v>
          </cell>
        </row>
        <row r="585">
          <cell r="A585">
            <v>6505</v>
          </cell>
          <cell r="J585">
            <v>5000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4849.0599999999995</v>
          </cell>
        </row>
        <row r="586">
          <cell r="A586">
            <v>6525</v>
          </cell>
          <cell r="J586">
            <v>5000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17921.190000000002</v>
          </cell>
        </row>
        <row r="587">
          <cell r="A587">
            <v>6558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10045.500000000007</v>
          </cell>
        </row>
        <row r="588">
          <cell r="A588">
            <v>833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8729.68</v>
          </cell>
        </row>
        <row r="589">
          <cell r="A589">
            <v>6701</v>
          </cell>
          <cell r="J589">
            <v>7636.18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253.69999999999618</v>
          </cell>
        </row>
        <row r="591">
          <cell r="A591">
            <v>6719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4080.3099999999949</v>
          </cell>
        </row>
        <row r="592">
          <cell r="A592">
            <v>6768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486113.38999999966</v>
          </cell>
        </row>
        <row r="593">
          <cell r="A593">
            <v>6771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116868.20999999999</v>
          </cell>
        </row>
        <row r="594">
          <cell r="A594">
            <v>6800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1221.9999999999998</v>
          </cell>
        </row>
        <row r="595">
          <cell r="A595">
            <v>6805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8928.7299999999886</v>
          </cell>
        </row>
        <row r="596">
          <cell r="A596">
            <v>6806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135.40999999999997</v>
          </cell>
        </row>
        <row r="597">
          <cell r="A597">
            <v>6809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108.4899999999999</v>
          </cell>
        </row>
        <row r="598">
          <cell r="A598">
            <v>6816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115774.10000000003</v>
          </cell>
        </row>
        <row r="599">
          <cell r="A599">
            <v>6827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90558.109999999986</v>
          </cell>
        </row>
        <row r="600">
          <cell r="A600">
            <v>6846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5637.059999999994</v>
          </cell>
        </row>
        <row r="601">
          <cell r="A601">
            <v>6847</v>
          </cell>
          <cell r="J601">
            <v>335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6104.77</v>
          </cell>
        </row>
        <row r="603">
          <cell r="A603">
            <v>6879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88140.000000000146</v>
          </cell>
        </row>
        <row r="605">
          <cell r="A605">
            <v>6896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5997.1499999999896</v>
          </cell>
        </row>
        <row r="606">
          <cell r="A606">
            <v>6913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3991.6700000000201</v>
          </cell>
        </row>
        <row r="607">
          <cell r="A607">
            <v>6958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0</v>
          </cell>
        </row>
        <row r="608">
          <cell r="A608">
            <v>6966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389646.94000000006</v>
          </cell>
        </row>
        <row r="609">
          <cell r="A609">
            <v>6974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946.26000000000067</v>
          </cell>
        </row>
        <row r="610">
          <cell r="A610">
            <v>6980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1163.810000000002</v>
          </cell>
        </row>
        <row r="611">
          <cell r="A611">
            <v>6981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6982.8499999999867</v>
          </cell>
        </row>
        <row r="612">
          <cell r="A612">
            <v>6986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1454.7600000000029</v>
          </cell>
        </row>
        <row r="613">
          <cell r="A613">
            <v>6990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2.8421709430404007E-13</v>
          </cell>
        </row>
        <row r="614">
          <cell r="A614">
            <v>6991</v>
          </cell>
          <cell r="J614">
            <v>200000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284343.92999999964</v>
          </cell>
        </row>
        <row r="615">
          <cell r="A615">
            <v>6997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5.6843418860808015E-14</v>
          </cell>
        </row>
        <row r="617">
          <cell r="A617">
            <v>7042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2.2737367544323206E-13</v>
          </cell>
        </row>
        <row r="618">
          <cell r="A618">
            <v>7083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0</v>
          </cell>
        </row>
        <row r="619">
          <cell r="A619">
            <v>7090</v>
          </cell>
          <cell r="J619">
            <v>600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875.07000000000062</v>
          </cell>
        </row>
        <row r="620">
          <cell r="A620">
            <v>7102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6552.7900000000018</v>
          </cell>
        </row>
        <row r="621">
          <cell r="A621">
            <v>7116</v>
          </cell>
          <cell r="J621">
            <v>8076.74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18142.320000000007</v>
          </cell>
        </row>
        <row r="622">
          <cell r="A622">
            <v>7133</v>
          </cell>
          <cell r="J622">
            <v>540.01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17763.409999999963</v>
          </cell>
        </row>
        <row r="623">
          <cell r="A623">
            <v>7144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6375.41</v>
          </cell>
        </row>
        <row r="624">
          <cell r="A624">
            <v>7175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5468.180000000003</v>
          </cell>
        </row>
        <row r="625">
          <cell r="A625">
            <v>7176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0</v>
          </cell>
        </row>
        <row r="626">
          <cell r="A626">
            <v>7177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82.36</v>
          </cell>
        </row>
        <row r="627">
          <cell r="A627">
            <v>7201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12490.009999999997</v>
          </cell>
        </row>
        <row r="628">
          <cell r="A628">
            <v>7202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7035.2099999999991</v>
          </cell>
        </row>
        <row r="629">
          <cell r="A629">
            <v>7231</v>
          </cell>
          <cell r="J629">
            <v>79.06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715.19999999999811</v>
          </cell>
        </row>
        <row r="630">
          <cell r="A630">
            <v>7239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3404.1399999999894</v>
          </cell>
        </row>
        <row r="631">
          <cell r="A631">
            <v>7267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17542.720000000019</v>
          </cell>
        </row>
        <row r="632">
          <cell r="A632">
            <v>7302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408.67000000000007</v>
          </cell>
        </row>
        <row r="633">
          <cell r="A633">
            <v>7324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6982.849999999984</v>
          </cell>
        </row>
        <row r="634">
          <cell r="A634">
            <v>7422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105919.5799999999</v>
          </cell>
        </row>
        <row r="635">
          <cell r="A635">
            <v>7425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12451.62000000001</v>
          </cell>
        </row>
        <row r="637">
          <cell r="A637">
            <v>7462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81027.800000000119</v>
          </cell>
        </row>
        <row r="639">
          <cell r="A639">
            <v>7562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148422.13</v>
          </cell>
        </row>
        <row r="640">
          <cell r="A640">
            <v>7573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39538.809999999983</v>
          </cell>
        </row>
        <row r="641">
          <cell r="A641">
            <v>7625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1568.5499999999984</v>
          </cell>
        </row>
        <row r="642">
          <cell r="A642">
            <v>7637</v>
          </cell>
          <cell r="J642">
            <v>4000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17191.18</v>
          </cell>
        </row>
        <row r="643">
          <cell r="A643">
            <v>7639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3697.999999999995</v>
          </cell>
        </row>
        <row r="644">
          <cell r="A644">
            <v>7660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122.20000000000037</v>
          </cell>
        </row>
        <row r="645">
          <cell r="A645">
            <v>7739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2042.19</v>
          </cell>
        </row>
        <row r="646">
          <cell r="A646">
            <v>7789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9.0949470177292824E-13</v>
          </cell>
        </row>
        <row r="649">
          <cell r="A649">
            <v>7924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11443.179999999993</v>
          </cell>
        </row>
        <row r="650">
          <cell r="A650">
            <v>7935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2269.8199999999988</v>
          </cell>
        </row>
        <row r="651">
          <cell r="A651">
            <v>7876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1466.2600000000011</v>
          </cell>
        </row>
        <row r="653">
          <cell r="A653">
            <v>71205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2023.8300000000002</v>
          </cell>
        </row>
        <row r="654">
          <cell r="A654">
            <v>72102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29.099999999999994</v>
          </cell>
        </row>
        <row r="655">
          <cell r="A655">
            <v>72201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6709.4199999999983</v>
          </cell>
        </row>
        <row r="658">
          <cell r="A658">
            <v>78110</v>
          </cell>
          <cell r="J658">
            <v>36000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5032.2400000000016</v>
          </cell>
        </row>
        <row r="659">
          <cell r="A659">
            <v>78206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31447.17</v>
          </cell>
        </row>
        <row r="661">
          <cell r="A661">
            <v>79001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3240.56</v>
          </cell>
        </row>
        <row r="662">
          <cell r="A662">
            <v>7920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3097.3700000000026</v>
          </cell>
        </row>
        <row r="663">
          <cell r="A663">
            <v>784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0</v>
          </cell>
        </row>
        <row r="664">
          <cell r="A664">
            <v>6998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10696.579999999993</v>
          </cell>
        </row>
        <row r="665">
          <cell r="A665">
            <v>2492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7693.9800000000068</v>
          </cell>
        </row>
        <row r="666">
          <cell r="A666">
            <v>1534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7186.4999999999964</v>
          </cell>
        </row>
        <row r="667">
          <cell r="A667">
            <v>6995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7361.0900000000056</v>
          </cell>
        </row>
        <row r="668">
          <cell r="A668">
            <v>72106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0</v>
          </cell>
        </row>
        <row r="669">
          <cell r="A669">
            <v>78209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674.95000000000027</v>
          </cell>
        </row>
        <row r="670">
          <cell r="A670">
            <v>5101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1468.5</v>
          </cell>
        </row>
        <row r="671">
          <cell r="A671">
            <v>79108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615.52999999999975</v>
          </cell>
        </row>
        <row r="674">
          <cell r="A674">
            <v>75011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50.590000000000032</v>
          </cell>
        </row>
        <row r="676">
          <cell r="A676">
            <v>3093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16293.45</v>
          </cell>
        </row>
        <row r="677">
          <cell r="A677">
            <v>5934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0</v>
          </cell>
        </row>
        <row r="678">
          <cell r="A678">
            <v>1460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2872.1600000000049</v>
          </cell>
        </row>
        <row r="679">
          <cell r="A679">
            <v>73000</v>
          </cell>
          <cell r="J679">
            <v>31000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477.37</v>
          </cell>
        </row>
        <row r="681">
          <cell r="A681">
            <v>2944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98.819999999999936</v>
          </cell>
        </row>
        <row r="683">
          <cell r="A683">
            <v>77014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931.03999999999962</v>
          </cell>
        </row>
        <row r="684">
          <cell r="A684">
            <v>1954</v>
          </cell>
          <cell r="J684">
            <v>2000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18660.490000000002</v>
          </cell>
        </row>
        <row r="685">
          <cell r="A685">
            <v>79113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672.96000000000049</v>
          </cell>
        </row>
        <row r="686">
          <cell r="A686">
            <v>77000</v>
          </cell>
          <cell r="J686">
            <v>22000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3364.6899999999987</v>
          </cell>
        </row>
        <row r="687">
          <cell r="A687">
            <v>74114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785.56999999999937</v>
          </cell>
        </row>
        <row r="688">
          <cell r="A688">
            <v>3087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0</v>
          </cell>
        </row>
        <row r="689">
          <cell r="A689">
            <v>75012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133.63</v>
          </cell>
        </row>
        <row r="690">
          <cell r="A690">
            <v>71009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116.38999999999942</v>
          </cell>
        </row>
        <row r="691">
          <cell r="A691">
            <v>74017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221.70000000000005</v>
          </cell>
        </row>
        <row r="692">
          <cell r="A692">
            <v>2678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7562.2699999999877</v>
          </cell>
        </row>
        <row r="693">
          <cell r="A693">
            <v>75000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790.89</v>
          </cell>
        </row>
        <row r="694">
          <cell r="A694">
            <v>6009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0</v>
          </cell>
        </row>
        <row r="695">
          <cell r="A695">
            <v>89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27025.95</v>
          </cell>
        </row>
        <row r="696">
          <cell r="A696">
            <v>2768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11638.080000000005</v>
          </cell>
        </row>
        <row r="697">
          <cell r="A697">
            <v>72003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73.569999999999993</v>
          </cell>
        </row>
        <row r="698">
          <cell r="A698">
            <v>74117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49.46</v>
          </cell>
        </row>
        <row r="699">
          <cell r="A699">
            <v>79114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535.35999999999956</v>
          </cell>
        </row>
        <row r="700">
          <cell r="A700">
            <v>7883</v>
          </cell>
          <cell r="J700">
            <v>200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3408.2200000000003</v>
          </cell>
        </row>
        <row r="701">
          <cell r="A701">
            <v>74019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17.46</v>
          </cell>
        </row>
        <row r="702">
          <cell r="A702">
            <v>75109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145.48000000000008</v>
          </cell>
        </row>
        <row r="703">
          <cell r="A703">
            <v>76120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3491.4199999999992</v>
          </cell>
        </row>
        <row r="704">
          <cell r="A704">
            <v>1023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1333.3099999999995</v>
          </cell>
        </row>
        <row r="705">
          <cell r="A705">
            <v>1162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25032.149999999994</v>
          </cell>
        </row>
        <row r="707">
          <cell r="A707">
            <v>4179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27349.49</v>
          </cell>
        </row>
        <row r="708">
          <cell r="A708">
            <v>4779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4329.88</v>
          </cell>
        </row>
        <row r="709">
          <cell r="A709">
            <v>6564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4.5474735088646412E-13</v>
          </cell>
        </row>
        <row r="710">
          <cell r="A710">
            <v>7516</v>
          </cell>
          <cell r="J710">
            <v>1073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3813.5299999999997</v>
          </cell>
        </row>
        <row r="711">
          <cell r="A711">
            <v>72000</v>
          </cell>
          <cell r="J711">
            <v>500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762.54000000000008</v>
          </cell>
        </row>
        <row r="713">
          <cell r="A713">
            <v>75018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345.65</v>
          </cell>
        </row>
        <row r="714">
          <cell r="A714">
            <v>76114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64.009999999999991</v>
          </cell>
        </row>
        <row r="715">
          <cell r="A715">
            <v>77006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0</v>
          </cell>
        </row>
        <row r="716">
          <cell r="A716">
            <v>79121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11.259999999999998</v>
          </cell>
        </row>
        <row r="717">
          <cell r="A717">
            <v>73210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174.57999999999998</v>
          </cell>
        </row>
        <row r="718">
          <cell r="A718">
            <v>6728</v>
          </cell>
          <cell r="J718">
            <v>95283.96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313332.32</v>
          </cell>
        </row>
        <row r="719">
          <cell r="A719">
            <v>74138</v>
          </cell>
          <cell r="J719">
            <v>1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298.58000000000004</v>
          </cell>
        </row>
        <row r="720">
          <cell r="A720">
            <v>79120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267.67</v>
          </cell>
        </row>
        <row r="721">
          <cell r="A721">
            <v>71000</v>
          </cell>
          <cell r="J721">
            <v>2000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1148.22</v>
          </cell>
        </row>
        <row r="722">
          <cell r="A722">
            <v>73010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1046.8399999999997</v>
          </cell>
        </row>
        <row r="723">
          <cell r="A723">
            <v>71200</v>
          </cell>
          <cell r="J723">
            <v>2000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3076.44</v>
          </cell>
        </row>
        <row r="724">
          <cell r="A724">
            <v>2757</v>
          </cell>
          <cell r="J724">
            <v>500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1419.36</v>
          </cell>
        </row>
        <row r="725">
          <cell r="A725">
            <v>75110</v>
          </cell>
          <cell r="J725">
            <v>523.72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0</v>
          </cell>
        </row>
        <row r="726">
          <cell r="A726" t="str">
            <v>2055-1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0</v>
          </cell>
        </row>
        <row r="727">
          <cell r="A727" t="str">
            <v>4098-1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 t="str">
            <v>6701-1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0</v>
          </cell>
        </row>
        <row r="729">
          <cell r="A729" t="str">
            <v>6768-1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0</v>
          </cell>
        </row>
        <row r="730">
          <cell r="A730" t="str">
            <v>6771-1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0</v>
          </cell>
        </row>
        <row r="731">
          <cell r="A731">
            <v>252</v>
          </cell>
          <cell r="J731">
            <v>2000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18402.18</v>
          </cell>
        </row>
        <row r="732">
          <cell r="A732">
            <v>349</v>
          </cell>
          <cell r="J732">
            <v>40000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23730.93</v>
          </cell>
        </row>
        <row r="735">
          <cell r="A735">
            <v>2593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34830.71</v>
          </cell>
        </row>
        <row r="736">
          <cell r="A736">
            <v>2809</v>
          </cell>
          <cell r="AE736" t="e">
            <v>#VALUE!</v>
          </cell>
          <cell r="AF736" t="e">
            <v>#VALUE!</v>
          </cell>
          <cell r="AG736" t="e">
            <v>#VALUE!</v>
          </cell>
          <cell r="AH736">
            <v>853.20999999999992</v>
          </cell>
        </row>
        <row r="737">
          <cell r="A737">
            <v>3151</v>
          </cell>
          <cell r="AE737" t="e">
            <v>#VALUE!</v>
          </cell>
          <cell r="AF737" t="e">
            <v>#VALUE!</v>
          </cell>
          <cell r="AG737" t="e">
            <v>#VALUE!</v>
          </cell>
          <cell r="AH737">
            <v>5216.7599999999993</v>
          </cell>
        </row>
        <row r="738">
          <cell r="A738">
            <v>4940</v>
          </cell>
          <cell r="AE738" t="e">
            <v>#VALUE!</v>
          </cell>
          <cell r="AF738" t="e">
            <v>#VALUE!</v>
          </cell>
          <cell r="AG738" t="e">
            <v>#VALUE!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-13866501.350000003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11887573.390000053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H894"/>
  <sheetViews>
    <sheetView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E203" sqref="E203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77" x14ac:dyDescent="0.25">
      <c r="B1" s="146"/>
      <c r="F1" s="6"/>
      <c r="G1" s="6"/>
      <c r="H1" s="6"/>
      <c r="I1" s="6"/>
      <c r="J1" s="6"/>
      <c r="K1" s="6"/>
      <c r="L1" s="6"/>
      <c r="M1" s="6"/>
    </row>
    <row r="2" spans="1:77" x14ac:dyDescent="0.25">
      <c r="A2" s="130" t="s">
        <v>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77" x14ac:dyDescent="0.25">
      <c r="A3" s="132">
        <v>46203</v>
      </c>
      <c r="B3" s="132"/>
      <c r="C3" s="132"/>
      <c r="D3" s="132"/>
      <c r="E3" s="132"/>
      <c r="F3" s="133"/>
      <c r="G3" s="133"/>
      <c r="H3" s="133"/>
      <c r="I3" s="133"/>
      <c r="J3" s="133"/>
    </row>
    <row r="5" spans="1:77" s="21" customFormat="1" ht="14.45" customHeight="1" x14ac:dyDescent="0.25">
      <c r="A5" s="134" t="s">
        <v>6</v>
      </c>
      <c r="B5" s="134" t="s">
        <v>44</v>
      </c>
      <c r="C5" s="136" t="s">
        <v>26</v>
      </c>
      <c r="D5" s="137" t="s">
        <v>24</v>
      </c>
      <c r="E5" s="137"/>
      <c r="F5" s="137"/>
      <c r="G5" s="137"/>
      <c r="H5" s="136" t="s">
        <v>27</v>
      </c>
      <c r="I5" s="137" t="s">
        <v>25</v>
      </c>
      <c r="J5" s="147"/>
      <c r="K5" s="147"/>
      <c r="L5" s="147"/>
      <c r="M5" s="138" t="s">
        <v>37</v>
      </c>
      <c r="N5" s="139" t="s">
        <v>29</v>
      </c>
      <c r="O5" s="128" t="s">
        <v>33</v>
      </c>
      <c r="P5" s="128" t="s">
        <v>34</v>
      </c>
      <c r="Q5" s="128" t="s">
        <v>35</v>
      </c>
      <c r="R5" s="128" t="s">
        <v>38</v>
      </c>
      <c r="S5" s="30"/>
    </row>
    <row r="6" spans="1:77" s="21" customFormat="1" ht="52.5" customHeight="1" x14ac:dyDescent="0.25">
      <c r="A6" s="135"/>
      <c r="B6" s="135"/>
      <c r="C6" s="148"/>
      <c r="D6" s="127" t="s">
        <v>36</v>
      </c>
      <c r="E6" s="127" t="s">
        <v>28</v>
      </c>
      <c r="F6" s="127" t="s">
        <v>4</v>
      </c>
      <c r="G6" s="127" t="s">
        <v>5</v>
      </c>
      <c r="H6" s="148"/>
      <c r="I6" s="127" t="s">
        <v>36</v>
      </c>
      <c r="J6" s="127" t="s">
        <v>28</v>
      </c>
      <c r="K6" s="127" t="s">
        <v>4</v>
      </c>
      <c r="L6" s="127" t="s">
        <v>5</v>
      </c>
      <c r="M6" s="147"/>
      <c r="N6" s="140"/>
      <c r="O6" s="129"/>
      <c r="P6" s="129"/>
      <c r="Q6" s="129"/>
      <c r="R6" s="129"/>
      <c r="S6" s="30"/>
    </row>
    <row r="7" spans="1:77" s="8" customFormat="1" ht="15" hidden="1" customHeight="1" x14ac:dyDescent="0.25">
      <c r="A7" s="10"/>
      <c r="B7" s="4" t="s">
        <v>19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2"/>
      <c r="O7" s="52"/>
      <c r="P7" s="52"/>
      <c r="Q7" s="52"/>
      <c r="R7" s="52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</row>
    <row r="8" spans="1:77" s="16" customFormat="1" ht="14.25" hidden="1" customHeight="1" x14ac:dyDescent="0.2">
      <c r="A8" s="15"/>
      <c r="B8" s="3" t="s"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3"/>
      <c r="O8" s="53"/>
      <c r="P8" s="53"/>
      <c r="Q8" s="53"/>
      <c r="R8" s="53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</row>
    <row r="9" spans="1:77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</row>
    <row r="10" spans="1:77" s="7" customFormat="1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4"/>
      <c r="O10" s="54"/>
      <c r="P10" s="54"/>
      <c r="Q10" s="54"/>
      <c r="R10" s="54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1:77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1:77" s="7" customFormat="1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4"/>
      <c r="O12" s="54"/>
      <c r="P12" s="54"/>
      <c r="Q12" s="54"/>
      <c r="R12" s="54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77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1:77" s="7" customFormat="1" ht="33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4"/>
      <c r="O14" s="54"/>
      <c r="P14" s="54"/>
      <c r="Q14" s="54"/>
      <c r="R14" s="54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77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5"/>
      <c r="O15" s="55"/>
      <c r="P15" s="55"/>
      <c r="Q15" s="55"/>
      <c r="R15" s="55"/>
    </row>
    <row r="16" spans="1:77" x14ac:dyDescent="0.25">
      <c r="A16" s="23"/>
      <c r="B16" s="3" t="s">
        <v>41</v>
      </c>
      <c r="C16" s="9">
        <v>0</v>
      </c>
      <c r="D16" s="9">
        <v>8410</v>
      </c>
      <c r="E16" s="9">
        <v>7537.1399999999994</v>
      </c>
      <c r="F16" s="9">
        <v>89.621165279429249</v>
      </c>
      <c r="G16" s="9">
        <v>872.86000000000058</v>
      </c>
      <c r="H16" s="9">
        <v>1251.1900000000005</v>
      </c>
      <c r="I16" s="9">
        <v>989.25</v>
      </c>
      <c r="J16" s="9">
        <v>1367.58</v>
      </c>
      <c r="K16" s="9">
        <v>138.24412433661863</v>
      </c>
      <c r="L16" s="9">
        <v>-378.32999999999993</v>
      </c>
      <c r="M16" s="9">
        <v>872.86000000000058</v>
      </c>
      <c r="N16" s="54"/>
      <c r="O16" s="54"/>
      <c r="P16" s="54"/>
      <c r="Q16" s="54"/>
      <c r="R16" s="54"/>
    </row>
    <row r="17" spans="1:77" s="100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1"/>
      <c r="N17" s="19"/>
      <c r="O17" s="19"/>
      <c r="P17" s="19"/>
      <c r="Q17" s="19"/>
      <c r="R17" s="19"/>
      <c r="S17" s="17"/>
    </row>
    <row r="18" spans="1:77" s="100" customFormat="1" hidden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1"/>
      <c r="N18" s="19"/>
      <c r="O18" s="19"/>
      <c r="P18" s="19"/>
      <c r="Q18" s="19"/>
      <c r="R18" s="19"/>
      <c r="S18" s="17"/>
    </row>
    <row r="19" spans="1:77" s="100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1"/>
      <c r="N19" s="19"/>
      <c r="O19" s="19"/>
      <c r="P19" s="19"/>
      <c r="Q19" s="19"/>
      <c r="R19" s="19"/>
      <c r="S19" s="17"/>
    </row>
    <row r="20" spans="1:77" s="20" customFormat="1" hidden="1" x14ac:dyDescent="0.25">
      <c r="A20" s="19"/>
      <c r="B20" s="19"/>
      <c r="C20" s="19"/>
      <c r="D20" s="111"/>
      <c r="E20" s="111"/>
      <c r="F20" s="19"/>
      <c r="G20" s="19"/>
      <c r="H20" s="19"/>
      <c r="I20" s="19"/>
      <c r="J20" s="19"/>
      <c r="K20" s="19"/>
      <c r="L20" s="19"/>
      <c r="M20" s="111"/>
      <c r="N20" s="19"/>
      <c r="O20" s="19"/>
      <c r="P20" s="19"/>
      <c r="Q20" s="19"/>
      <c r="R20" s="19"/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1:77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1"/>
      <c r="N21" s="19"/>
      <c r="O21" s="19"/>
      <c r="P21" s="19"/>
      <c r="Q21" s="19"/>
      <c r="R21" s="19"/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1:77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1"/>
      <c r="N22" s="19"/>
      <c r="O22" s="19"/>
      <c r="P22" s="19"/>
      <c r="Q22" s="19"/>
      <c r="R22" s="19"/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1:77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1"/>
      <c r="N23" s="19"/>
      <c r="O23" s="19"/>
      <c r="P23" s="19"/>
      <c r="Q23" s="19"/>
      <c r="R23" s="19"/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1:77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1"/>
      <c r="N24" s="19"/>
      <c r="O24" s="19"/>
      <c r="P24" s="19"/>
      <c r="Q24" s="19"/>
      <c r="R24" s="19"/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1:77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1"/>
      <c r="N25" s="19"/>
      <c r="O25" s="19"/>
      <c r="P25" s="19"/>
      <c r="Q25" s="19"/>
      <c r="R25" s="19"/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s="94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1"/>
      <c r="N26" s="19"/>
      <c r="O26" s="19"/>
      <c r="P26" s="19"/>
      <c r="Q26" s="19"/>
      <c r="R26" s="19"/>
      <c r="S26" s="17"/>
    </row>
    <row r="27" spans="1:77" s="20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1"/>
      <c r="N27" s="19"/>
      <c r="O27" s="19"/>
      <c r="P27" s="19"/>
      <c r="Q27" s="19"/>
      <c r="R27" s="19"/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s="94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1"/>
      <c r="N28" s="19"/>
      <c r="O28" s="19"/>
      <c r="P28" s="19"/>
      <c r="Q28" s="19"/>
      <c r="R28" s="19"/>
      <c r="S28" s="17"/>
    </row>
    <row r="29" spans="1:77" s="20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1"/>
      <c r="N29" s="19"/>
      <c r="O29" s="19"/>
      <c r="P29" s="19"/>
      <c r="Q29" s="19"/>
      <c r="R29" s="19"/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77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1"/>
      <c r="N30" s="19"/>
      <c r="O30" s="19"/>
      <c r="P30" s="19"/>
      <c r="Q30" s="19"/>
      <c r="R30" s="19"/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77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1"/>
      <c r="N31" s="19"/>
      <c r="O31" s="19"/>
      <c r="P31" s="19"/>
      <c r="Q31" s="19"/>
      <c r="R31" s="19"/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77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1"/>
      <c r="N32" s="19"/>
      <c r="O32" s="19"/>
      <c r="P32" s="19"/>
      <c r="Q32" s="19"/>
      <c r="R32" s="19"/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1"/>
      <c r="N33" s="19"/>
      <c r="O33" s="19"/>
      <c r="P33" s="19"/>
      <c r="Q33" s="19"/>
      <c r="R33" s="19"/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pans="1:77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1"/>
      <c r="N34" s="19"/>
      <c r="O34" s="19"/>
      <c r="P34" s="19"/>
      <c r="Q34" s="19"/>
      <c r="R34" s="19"/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pans="1:77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1"/>
      <c r="N35" s="19"/>
      <c r="O35" s="19"/>
      <c r="P35" s="19"/>
      <c r="Q35" s="19"/>
      <c r="R35" s="19"/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  <row r="36" spans="1:77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1"/>
      <c r="N36" s="19"/>
      <c r="O36" s="19"/>
      <c r="P36" s="19"/>
      <c r="Q36" s="19"/>
      <c r="R36" s="19"/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1"/>
      <c r="N37" s="19"/>
      <c r="O37" s="19"/>
      <c r="P37" s="19"/>
      <c r="Q37" s="19"/>
      <c r="R37" s="19"/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spans="1:77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1"/>
      <c r="N38" s="19"/>
      <c r="O38" s="19"/>
      <c r="P38" s="19"/>
      <c r="Q38" s="19"/>
      <c r="R38" s="19"/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</row>
    <row r="39" spans="1:77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1"/>
      <c r="N39" s="19"/>
      <c r="O39" s="19"/>
      <c r="P39" s="19"/>
      <c r="Q39" s="19"/>
      <c r="R39" s="19"/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s="4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1"/>
      <c r="N40" s="19"/>
      <c r="O40" s="19"/>
      <c r="P40" s="19"/>
      <c r="Q40" s="19"/>
      <c r="R40" s="19"/>
      <c r="S40" s="17"/>
    </row>
    <row r="41" spans="1:77" s="4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1"/>
      <c r="N41" s="19"/>
      <c r="O41" s="19"/>
      <c r="P41" s="19"/>
      <c r="Q41" s="19"/>
      <c r="R41" s="19"/>
      <c r="S41" s="17"/>
    </row>
    <row r="42" spans="1:77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1"/>
      <c r="N42" s="19"/>
      <c r="O42" s="19"/>
      <c r="P42" s="19"/>
      <c r="Q42" s="19"/>
      <c r="R42" s="19"/>
      <c r="S42" s="17"/>
    </row>
    <row r="43" spans="1:77" x14ac:dyDescent="0.25">
      <c r="A43" s="2">
        <v>71009</v>
      </c>
      <c r="B43" s="2" t="s">
        <v>58</v>
      </c>
      <c r="C43" s="2">
        <v>0</v>
      </c>
      <c r="D43" s="2">
        <v>8410</v>
      </c>
      <c r="E43" s="2">
        <v>7537.1399999999994</v>
      </c>
      <c r="F43" s="2">
        <v>89.621165279429249</v>
      </c>
      <c r="G43" s="2">
        <v>872.86000000000058</v>
      </c>
      <c r="H43" s="2">
        <v>1251.1900000000005</v>
      </c>
      <c r="I43" s="2">
        <v>989.25</v>
      </c>
      <c r="J43" s="2">
        <v>1367.58</v>
      </c>
      <c r="K43" s="2">
        <v>138.24412433661863</v>
      </c>
      <c r="L43" s="2">
        <v>-378.32999999999993</v>
      </c>
      <c r="M43" s="93">
        <v>872.86000000000058</v>
      </c>
      <c r="N43" s="19"/>
      <c r="O43" s="19"/>
      <c r="P43" s="19"/>
      <c r="Q43" s="19"/>
      <c r="R43" s="19"/>
    </row>
    <row r="44" spans="1:77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1"/>
      <c r="N44" s="19"/>
      <c r="O44" s="19"/>
      <c r="P44" s="19"/>
      <c r="Q44" s="19"/>
      <c r="R44" s="19"/>
      <c r="S44" s="17"/>
    </row>
    <row r="45" spans="1:77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1"/>
      <c r="N45" s="19"/>
      <c r="O45" s="19"/>
      <c r="P45" s="19"/>
      <c r="Q45" s="19"/>
      <c r="R45" s="19"/>
      <c r="S45" s="17"/>
    </row>
    <row r="46" spans="1:77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1"/>
      <c r="N46" s="19"/>
      <c r="O46" s="19"/>
      <c r="P46" s="19"/>
      <c r="Q46" s="19"/>
      <c r="R46" s="19"/>
      <c r="S46" s="17"/>
    </row>
    <row r="47" spans="1:77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1"/>
      <c r="N47" s="19"/>
      <c r="O47" s="19"/>
      <c r="P47" s="19"/>
      <c r="Q47" s="19"/>
      <c r="R47" s="19"/>
      <c r="S47" s="17"/>
    </row>
    <row r="48" spans="1:77" s="2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1"/>
      <c r="N48" s="19"/>
      <c r="O48" s="19"/>
      <c r="P48" s="19"/>
      <c r="Q48" s="19"/>
      <c r="R48" s="19"/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</row>
    <row r="49" spans="1:77" s="7" customFormat="1" hidden="1" x14ac:dyDescent="0.25">
      <c r="A49" s="2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7"/>
      <c r="N49" s="54" t="e">
        <f t="shared" ref="N49:R49" si="0">SUM(N50:N50)</f>
        <v>#VALUE!</v>
      </c>
      <c r="O49" s="54" t="e">
        <f t="shared" si="0"/>
        <v>#VALUE!</v>
      </c>
      <c r="P49" s="54" t="e">
        <f t="shared" si="0"/>
        <v>#VALUE!</v>
      </c>
      <c r="Q49" s="54" t="e">
        <f t="shared" si="0"/>
        <v>#VALUE!</v>
      </c>
      <c r="R49" s="54" t="e">
        <f t="shared" si="0"/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</row>
    <row r="50" spans="1:77" s="7" customFormat="1" hidden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3"/>
      <c r="N50" s="45" t="e">
        <f>SUMIF([1]июнь2026!$A$5:$A$3237,$A$17:$A$1290,[1]июнь2026!$J$5:$J$3237)</f>
        <v>#VALUE!</v>
      </c>
      <c r="O50" s="45" t="e">
        <f>SUMIF([1]июнь2026!$A$5:$A$3237,$A$17:$A$1290,[1]июнь2026!$AE$5:$AE$3237)</f>
        <v>#VALUE!</v>
      </c>
      <c r="P50" s="45" t="e">
        <f>SUMIF([1]июнь2026!$A$5:$A$3237,$A$17:$A$1290,[1]июнь2026!$AF$5:$AF$3237)</f>
        <v>#VALUE!</v>
      </c>
      <c r="Q50" s="45" t="e">
        <f>SUMIF([1]июнь2026!$A$5:$A$3237,$A$17:$A$1290,[1]июнь2026!$AG$5:$AG$3237)</f>
        <v>#VALUE!</v>
      </c>
      <c r="R50" s="45" t="e">
        <f>SUMIF([1]июнь2026!$A$5:$A$3237,$A$17:$A$1290,[1]июнь2026!$AH$5:$AH$3237)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</row>
    <row r="51" spans="1:77" x14ac:dyDescent="0.25">
      <c r="A51" s="23"/>
      <c r="B51" s="3" t="s">
        <v>3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</row>
    <row r="52" spans="1:77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3"/>
      <c r="N52" s="45" t="e">
        <f>SUMIF([1]июнь2026!$A$5:$A$3237,$A$17:$A$1290,[1]июнь2026!$J$5:$J$3237)</f>
        <v>#VALUE!</v>
      </c>
      <c r="O52" s="45" t="e">
        <f>SUMIF([1]июнь2026!$A$5:$A$3237,$A$17:$A$1290,[1]июнь2026!$AE$5:$AE$3237)</f>
        <v>#VALUE!</v>
      </c>
      <c r="P52" s="45" t="e">
        <f>SUMIF([1]июнь2026!$A$5:$A$3237,$A$17:$A$1290,[1]июнь2026!$AF$5:$AF$3237)</f>
        <v>#VALUE!</v>
      </c>
      <c r="Q52" s="45" t="e">
        <f>SUMIF([1]июнь2026!$A$5:$A$3237,$A$17:$A$1290,[1]июнь2026!$AG$5:$AG$3237)</f>
        <v>#VALUE!</v>
      </c>
      <c r="R52" s="45" t="e">
        <f>SUMIF([1]июнь2026!$A$5:$A$3237,$A$17:$A$1290,[1]июнь2026!$AH$5:$AH$3237)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</row>
    <row r="53" spans="1:77" s="7" customFormat="1" hidden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3"/>
      <c r="N53" s="45" t="e">
        <f>SUMIF([1]июнь2026!$A$5:$A$3237,$A$17:$A$1290,[1]июнь2026!$J$5:$J$3237)</f>
        <v>#VALUE!</v>
      </c>
      <c r="O53" s="45" t="e">
        <f>SUMIF([1]июнь2026!$A$5:$A$3237,$A$17:$A$1290,[1]июнь2026!$AE$5:$AE$3237)</f>
        <v>#VALUE!</v>
      </c>
      <c r="P53" s="45" t="e">
        <f>SUMIF([1]июнь2026!$A$5:$A$3237,$A$17:$A$1290,[1]июнь2026!$AF$5:$AF$3237)</f>
        <v>#VALUE!</v>
      </c>
      <c r="Q53" s="45" t="e">
        <f>SUMIF([1]июнь2026!$A$5:$A$3237,$A$17:$A$1290,[1]июнь2026!$AG$5:$AG$3237)</f>
        <v>#VALUE!</v>
      </c>
      <c r="R53" s="45" t="e">
        <f>SUMIF([1]июнь2026!$A$5:$A$3237,$A$17:$A$1290,[1]июнь2026!$AH$5:$AH$3237)</f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</row>
    <row r="54" spans="1:77" x14ac:dyDescent="0.25">
      <c r="A54" s="23">
        <v>704</v>
      </c>
      <c r="B54" s="1" t="s">
        <v>48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3">
        <v>418.400000000001</v>
      </c>
      <c r="N54" s="45" t="e">
        <f>SUMIF([1]июнь2026!$A$5:$A$3237,$A$17:$A$1290,[1]июнь2026!$J$5:$J$3237)</f>
        <v>#VALUE!</v>
      </c>
      <c r="O54" s="45" t="e">
        <f>SUMIF([1]июнь2026!$A$5:$A$3237,$A$17:$A$1290,[1]июнь2026!$AE$5:$AE$3237)</f>
        <v>#VALUE!</v>
      </c>
      <c r="P54" s="45" t="e">
        <f>SUMIF([1]июнь2026!$A$5:$A$3237,$A$17:$A$1290,[1]июнь2026!$AF$5:$AF$3237)</f>
        <v>#VALUE!</v>
      </c>
      <c r="Q54" s="45" t="e">
        <f>SUMIF([1]июнь2026!$A$5:$A$3237,$A$17:$A$1290,[1]июнь2026!$AG$5:$AG$3237)</f>
        <v>#VALUE!</v>
      </c>
      <c r="R54" s="45" t="e">
        <f>SUMIF([1]июнь2026!$A$5:$A$3237,$A$17:$A$1290,[1]июнь2026!$AH$5:$AH$3237)</f>
        <v>#VALUE!</v>
      </c>
    </row>
    <row r="55" spans="1:77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3"/>
      <c r="N55" s="45" t="e">
        <f>SUMIF([1]июнь2026!$A$5:$A$3237,$A$17:$A$1290,[1]июнь2026!$J$5:$J$3237)</f>
        <v>#VALUE!</v>
      </c>
      <c r="O55" s="45" t="e">
        <f>SUMIF([1]июнь2026!$A$5:$A$3237,$A$17:$A$1290,[1]июнь2026!$AE$5:$AE$3237)</f>
        <v>#VALUE!</v>
      </c>
      <c r="P55" s="45" t="e">
        <f>SUMIF([1]июнь2026!$A$5:$A$3237,$A$17:$A$1290,[1]июнь2026!$AF$5:$AF$3237)</f>
        <v>#VALUE!</v>
      </c>
      <c r="Q55" s="45" t="e">
        <f>SUMIF([1]июнь2026!$A$5:$A$3237,$A$17:$A$1290,[1]июнь2026!$AG$5:$AG$3237)</f>
        <v>#VALUE!</v>
      </c>
      <c r="R55" s="45" t="e">
        <f>SUMIF([1]июнь2026!$A$5:$A$3237,$A$17:$A$1290,[1]июнь2026!$AH$5:$AH$3237)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</row>
    <row r="56" spans="1:77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3"/>
      <c r="N56" s="45" t="e">
        <f>SUMIF([1]июнь2026!$A$5:$A$3237,$A$17:$A$1290,[1]июнь2026!$J$5:$J$3237)</f>
        <v>#VALUE!</v>
      </c>
      <c r="O56" s="45" t="e">
        <f>SUMIF([1]июнь2026!$A$5:$A$3237,$A$17:$A$1290,[1]июнь2026!$AE$5:$AE$3237)</f>
        <v>#VALUE!</v>
      </c>
      <c r="P56" s="45" t="e">
        <f>SUMIF([1]июнь2026!$A$5:$A$3237,$A$17:$A$1290,[1]июнь2026!$AF$5:$AF$3237)</f>
        <v>#VALUE!</v>
      </c>
      <c r="Q56" s="45" t="e">
        <f>SUMIF([1]июнь2026!$A$5:$A$3237,$A$17:$A$1290,[1]июнь2026!$AG$5:$AG$3237)</f>
        <v>#VALUE!</v>
      </c>
      <c r="R56" s="45" t="e">
        <f>SUMIF([1]июнь2026!$A$5:$A$3237,$A$17:$A$1290,[1]июнь2026!$AH$5:$AH$3237)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</row>
    <row r="57" spans="1:77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3"/>
      <c r="N57" s="45" t="e">
        <f>SUMIF([1]июнь2026!$A$5:$A$3237,$A$17:$A$1290,[1]июнь2026!$J$5:$J$3237)</f>
        <v>#VALUE!</v>
      </c>
      <c r="O57" s="45" t="e">
        <f>SUMIF([1]июнь2026!$A$5:$A$3237,$A$17:$A$1290,[1]июнь2026!$AE$5:$AE$3237)</f>
        <v>#VALUE!</v>
      </c>
      <c r="P57" s="45" t="e">
        <f>SUMIF([1]июнь2026!$A$5:$A$3237,$A$17:$A$1290,[1]июнь2026!$AF$5:$AF$3237)</f>
        <v>#VALUE!</v>
      </c>
      <c r="Q57" s="45" t="e">
        <f>SUMIF([1]июнь2026!$A$5:$A$3237,$A$17:$A$1290,[1]июнь2026!$AG$5:$AG$3237)</f>
        <v>#VALUE!</v>
      </c>
      <c r="R57" s="45" t="e">
        <f>SUMIF([1]июнь2026!$A$5:$A$3237,$A$17:$A$1290,[1]июнь2026!$AH$5:$AH$3237)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</row>
    <row r="58" spans="1:77" x14ac:dyDescent="0.25">
      <c r="A58" s="23"/>
      <c r="B58" s="3" t="s">
        <v>0</v>
      </c>
      <c r="C58" s="9">
        <v>298661.99999999988</v>
      </c>
      <c r="D58" s="9">
        <v>1398683.29</v>
      </c>
      <c r="E58" s="9">
        <v>1647164.6</v>
      </c>
      <c r="F58" s="9">
        <v>117.76537346063525</v>
      </c>
      <c r="G58" s="9">
        <v>-248481.31000000006</v>
      </c>
      <c r="H58" s="9">
        <v>142807.91000000006</v>
      </c>
      <c r="I58" s="9">
        <v>204672.23999999996</v>
      </c>
      <c r="J58" s="9">
        <v>297299.46000000002</v>
      </c>
      <c r="K58" s="9">
        <v>145.25636696017011</v>
      </c>
      <c r="L58" s="9">
        <v>-92627.220000000059</v>
      </c>
      <c r="M58" s="47">
        <v>50180.69</v>
      </c>
      <c r="N58" s="54" t="e">
        <f t="shared" ref="N58:R58" si="4">SUM(N60:N75)</f>
        <v>#VALUE!</v>
      </c>
      <c r="O58" s="54" t="e">
        <f t="shared" si="4"/>
        <v>#VALUE!</v>
      </c>
      <c r="P58" s="54" t="e">
        <f t="shared" si="4"/>
        <v>#VALUE!</v>
      </c>
      <c r="Q58" s="54" t="e">
        <f t="shared" si="4"/>
        <v>#VALUE!</v>
      </c>
      <c r="R58" s="54" t="e">
        <f t="shared" si="4"/>
        <v>#VALUE!</v>
      </c>
    </row>
    <row r="59" spans="1:77" s="7" customFormat="1" ht="15.75" hidden="1" x14ac:dyDescent="0.25">
      <c r="A59" s="60"/>
      <c r="B59" s="79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112"/>
      <c r="N59" s="63"/>
      <c r="O59" s="63"/>
      <c r="P59" s="63"/>
      <c r="Q59" s="63"/>
      <c r="R59" s="63"/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</row>
    <row r="60" spans="1:77" s="7" customFormat="1" ht="15.75" hidden="1" x14ac:dyDescent="0.25">
      <c r="A60" s="23"/>
      <c r="B60" s="70"/>
      <c r="C60" s="2"/>
      <c r="D60" s="2"/>
      <c r="E60" s="2"/>
      <c r="F60" s="2"/>
      <c r="G60" s="2"/>
      <c r="H60" s="2"/>
      <c r="I60" s="2"/>
      <c r="J60" s="2"/>
      <c r="K60" s="2"/>
      <c r="L60" s="2"/>
      <c r="M60" s="93"/>
      <c r="N60" s="45" t="e">
        <f>SUMIF([1]июнь2026!$A$5:$A$3237,$A$17:$A$1290,[1]июнь2026!$J$5:$J$3237)</f>
        <v>#VALUE!</v>
      </c>
      <c r="O60" s="45" t="e">
        <f>SUMIF([1]июнь2026!$A$5:$A$3237,$A$17:$A$1290,[1]июнь2026!$AE$5:$AE$3237)</f>
        <v>#VALUE!</v>
      </c>
      <c r="P60" s="45" t="e">
        <f>SUMIF([1]июнь2026!$A$5:$A$3237,$A$17:$A$1290,[1]июнь2026!$AF$5:$AF$3237)</f>
        <v>#VALUE!</v>
      </c>
      <c r="Q60" s="45" t="e">
        <f>SUMIF([1]июнь2026!$A$5:$A$3237,$A$17:$A$1290,[1]июнь2026!$AG$5:$AG$3237)</f>
        <v>#VALUE!</v>
      </c>
      <c r="R60" s="45" t="e">
        <f>SUMIF([1]июнь2026!$A$5:$A$3237,$A$17:$A$1290,[1]июнь2026!$AH$5:$AH$3237)</f>
        <v>#VALUE!</v>
      </c>
      <c r="S60" s="17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s="7" customFormat="1" ht="15.75" hidden="1" x14ac:dyDescent="0.25">
      <c r="A61" s="23"/>
      <c r="B61" s="70"/>
      <c r="C61" s="2"/>
      <c r="D61" s="2"/>
      <c r="E61" s="2"/>
      <c r="F61" s="2"/>
      <c r="G61" s="2"/>
      <c r="H61" s="2"/>
      <c r="I61" s="2"/>
      <c r="J61" s="2"/>
      <c r="K61" s="2"/>
      <c r="L61" s="2"/>
      <c r="M61" s="93"/>
      <c r="N61" s="45" t="e">
        <f>SUMIF([1]июнь2026!$A$5:$A$3237,$A$17:$A$1290,[1]июнь2026!$J$5:$J$3237)</f>
        <v>#VALUE!</v>
      </c>
      <c r="O61" s="45" t="e">
        <f>SUMIF([1]июнь2026!$A$5:$A$3237,$A$17:$A$1290,[1]июнь2026!$AE$5:$AE$3237)</f>
        <v>#VALUE!</v>
      </c>
      <c r="P61" s="45" t="e">
        <f>SUMIF([1]июнь2026!$A$5:$A$3237,$A$17:$A$1290,[1]июнь2026!$AF$5:$AF$3237)</f>
        <v>#VALUE!</v>
      </c>
      <c r="Q61" s="45" t="e">
        <f>SUMIF([1]июнь2026!$A$5:$A$3237,$A$17:$A$1290,[1]июнь2026!$AG$5:$AG$3237)</f>
        <v>#VALUE!</v>
      </c>
      <c r="R61" s="45" t="e">
        <f>SUMIF([1]июнь2026!$A$5:$A$3237,$A$17:$A$1290,[1]июнь2026!$AH$5:$AH$3237)</f>
        <v>#VALUE!</v>
      </c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</row>
    <row r="62" spans="1:77" s="7" customFormat="1" ht="15.75" hidden="1" x14ac:dyDescent="0.25">
      <c r="A62" s="23"/>
      <c r="B62" s="70"/>
      <c r="C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45" t="e">
        <f>SUMIF([1]июнь2026!$A$5:$A$3237,$A$17:$A$1290,[1]июнь2026!$J$5:$J$3237)</f>
        <v>#VALUE!</v>
      </c>
      <c r="O62" s="45" t="e">
        <f>SUMIF([1]июнь2026!$A$5:$A$3237,$A$17:$A$1290,[1]июнь2026!$AE$5:$AE$3237)</f>
        <v>#VALUE!</v>
      </c>
      <c r="P62" s="45" t="e">
        <f>SUMIF([1]июнь2026!$A$5:$A$3237,$A$17:$A$1290,[1]июнь2026!$AF$5:$AF$3237)</f>
        <v>#VALUE!</v>
      </c>
      <c r="Q62" s="45" t="e">
        <f>SUMIF([1]июнь2026!$A$5:$A$3237,$A$17:$A$1290,[1]июнь2026!$AG$5:$AG$3237)</f>
        <v>#VALUE!</v>
      </c>
      <c r="R62" s="45" t="e">
        <f>SUMIF([1]июнь2026!$A$5:$A$3237,$A$17:$A$1290,[1]июнь2026!$AH$5:$AH$3237)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s="7" customFormat="1" ht="15.75" hidden="1" x14ac:dyDescent="0.25">
      <c r="A63" s="23"/>
      <c r="B63" s="70"/>
      <c r="C63" s="2"/>
      <c r="D63" s="2"/>
      <c r="E63" s="2"/>
      <c r="F63" s="2"/>
      <c r="G63" s="2"/>
      <c r="H63" s="2"/>
      <c r="I63" s="2"/>
      <c r="J63" s="2"/>
      <c r="K63" s="2"/>
      <c r="L63" s="2"/>
      <c r="M63" s="93"/>
      <c r="N63" s="45" t="e">
        <f>SUMIF([1]июнь2026!$A$5:$A$3237,$A$17:$A$1290,[1]июнь2026!$J$5:$J$3237)</f>
        <v>#VALUE!</v>
      </c>
      <c r="O63" s="45" t="e">
        <f>SUMIF([1]июнь2026!$A$5:$A$3237,$A$17:$A$1290,[1]июнь2026!$AE$5:$AE$3237)</f>
        <v>#VALUE!</v>
      </c>
      <c r="P63" s="45" t="e">
        <f>SUMIF([1]июнь2026!$A$5:$A$3237,$A$17:$A$1290,[1]июнь2026!$AF$5:$AF$3237)</f>
        <v>#VALUE!</v>
      </c>
      <c r="Q63" s="45" t="e">
        <f>SUMIF([1]июнь2026!$A$5:$A$3237,$A$17:$A$1290,[1]июнь2026!$AG$5:$AG$3237)</f>
        <v>#VALUE!</v>
      </c>
      <c r="R63" s="45" t="e">
        <f>SUMIF([1]июнь2026!$A$5:$A$3237,$A$17:$A$1290,[1]июнь2026!$AH$5:$AH$3237)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</row>
    <row r="64" spans="1:77" s="7" customFormat="1" ht="15.75" hidden="1" x14ac:dyDescent="0.25">
      <c r="A64" s="23"/>
      <c r="B64" s="70"/>
      <c r="C64" s="2"/>
      <c r="D64" s="2"/>
      <c r="E64" s="2"/>
      <c r="F64" s="2"/>
      <c r="G64" s="2"/>
      <c r="H64" s="2"/>
      <c r="I64" s="2"/>
      <c r="J64" s="2"/>
      <c r="K64" s="2"/>
      <c r="L64" s="2"/>
      <c r="M64" s="93"/>
      <c r="N64" s="45" t="e">
        <f>SUMIF([1]июнь2026!$A$5:$A$3237,$A$17:$A$1290,[1]июнь2026!$J$5:$J$3237)</f>
        <v>#VALUE!</v>
      </c>
      <c r="O64" s="45" t="e">
        <f>SUMIF([1]июнь2026!$A$5:$A$3237,$A$17:$A$1290,[1]июнь2026!$AE$5:$AE$3237)</f>
        <v>#VALUE!</v>
      </c>
      <c r="P64" s="45" t="e">
        <f>SUMIF([1]июнь2026!$A$5:$A$3237,$A$17:$A$1290,[1]июнь2026!$AF$5:$AF$3237)</f>
        <v>#VALUE!</v>
      </c>
      <c r="Q64" s="45" t="e">
        <f>SUMIF([1]июнь2026!$A$5:$A$3237,$A$17:$A$1290,[1]июнь2026!$AG$5:$AG$3237)</f>
        <v>#VALUE!</v>
      </c>
      <c r="R64" s="45" t="e">
        <f>SUMIF([1]июнь2026!$A$5:$A$3237,$A$17:$A$1290,[1]июнь2026!$AH$5:$AH$3237)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</row>
    <row r="65" spans="1:77" s="7" customFormat="1" ht="15.75" hidden="1" x14ac:dyDescent="0.25">
      <c r="A65" s="23"/>
      <c r="B65" s="70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45" t="e">
        <f>SUMIF([1]июнь2026!$A$5:$A$3237,$A$17:$A$1290,[1]июнь2026!$J$5:$J$3237)</f>
        <v>#VALUE!</v>
      </c>
      <c r="O65" s="45" t="e">
        <f>SUMIF([1]июнь2026!$A$5:$A$3237,$A$17:$A$1290,[1]июнь2026!$AE$5:$AE$3237)</f>
        <v>#VALUE!</v>
      </c>
      <c r="P65" s="45" t="e">
        <f>SUMIF([1]июнь2026!$A$5:$A$3237,$A$17:$A$1290,[1]июнь2026!$AF$5:$AF$3237)</f>
        <v>#VALUE!</v>
      </c>
      <c r="Q65" s="45" t="e">
        <f>SUMIF([1]июнь2026!$A$5:$A$3237,$A$17:$A$1290,[1]июнь2026!$AG$5:$AG$3237)</f>
        <v>#VALUE!</v>
      </c>
      <c r="R65" s="45" t="e">
        <f>SUMIF([1]июнь2026!$A$5:$A$3237,$A$17:$A$1290,[1]июнь2026!$AH$5:$AH$3237)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</row>
    <row r="66" spans="1:77" s="7" customFormat="1" ht="15.75" hidden="1" x14ac:dyDescent="0.25">
      <c r="A66" s="23"/>
      <c r="B66" s="70"/>
      <c r="C66" s="2"/>
      <c r="D66" s="2"/>
      <c r="E66" s="2"/>
      <c r="F66" s="2"/>
      <c r="G66" s="2"/>
      <c r="H66" s="2"/>
      <c r="I66" s="2"/>
      <c r="J66" s="2"/>
      <c r="K66" s="2"/>
      <c r="L66" s="2"/>
      <c r="M66" s="93"/>
      <c r="N66" s="45" t="e">
        <f>SUMIF([1]июнь2026!$A$5:$A$3237,$A$17:$A$1290,[1]июнь2026!$J$5:$J$3237)</f>
        <v>#VALUE!</v>
      </c>
      <c r="O66" s="45" t="e">
        <f>SUMIF([1]июнь2026!$A$5:$A$3237,$A$17:$A$1290,[1]июнь2026!$AE$5:$AE$3237)</f>
        <v>#VALUE!</v>
      </c>
      <c r="P66" s="45" t="e">
        <f>SUMIF([1]июнь2026!$A$5:$A$3237,$A$17:$A$1290,[1]июнь2026!$AF$5:$AF$3237)</f>
        <v>#VALUE!</v>
      </c>
      <c r="Q66" s="45" t="e">
        <f>SUMIF([1]июнь2026!$A$5:$A$3237,$A$17:$A$1290,[1]июнь2026!$AG$5:$AG$3237)</f>
        <v>#VALUE!</v>
      </c>
      <c r="R66" s="45" t="e">
        <f>SUMIF([1]июнь2026!$A$5:$A$3237,$A$17:$A$1290,[1]июнь2026!$AH$5:$AH$3237)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</row>
    <row r="67" spans="1:77" s="7" customFormat="1" ht="15.75" hidden="1" x14ac:dyDescent="0.25">
      <c r="A67" s="23"/>
      <c r="B67" s="70"/>
      <c r="C67" s="2"/>
      <c r="D67" s="2"/>
      <c r="E67" s="2"/>
      <c r="F67" s="2"/>
      <c r="G67" s="2"/>
      <c r="H67" s="2"/>
      <c r="I67" s="2"/>
      <c r="J67" s="2"/>
      <c r="K67" s="2"/>
      <c r="L67" s="2"/>
      <c r="M67" s="93"/>
      <c r="N67" s="45" t="e">
        <f>SUMIF([1]июнь2026!$A$5:$A$3237,$A$17:$A$1290,[1]июнь2026!$J$5:$J$3237)</f>
        <v>#VALUE!</v>
      </c>
      <c r="O67" s="45" t="e">
        <f>SUMIF([1]июнь2026!$A$5:$A$3237,$A$17:$A$1290,[1]июнь2026!$AE$5:$AE$3237)</f>
        <v>#VALUE!</v>
      </c>
      <c r="P67" s="45" t="e">
        <f>SUMIF([1]июнь2026!$A$5:$A$3237,$A$17:$A$1290,[1]июнь2026!$AF$5:$AF$3237)</f>
        <v>#VALUE!</v>
      </c>
      <c r="Q67" s="45" t="e">
        <f>SUMIF([1]июнь2026!$A$5:$A$3237,$A$17:$A$1290,[1]июнь2026!$AG$5:$AG$3237)</f>
        <v>#VALUE!</v>
      </c>
      <c r="R67" s="45" t="e">
        <f>SUMIF([1]июнь2026!$A$5:$A$3237,$A$17:$A$1290,[1]июнь2026!$AH$5:$AH$3237)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</row>
    <row r="68" spans="1:77" s="7" customFormat="1" ht="15.75" hidden="1" x14ac:dyDescent="0.25">
      <c r="A68" s="23"/>
      <c r="B68" s="70"/>
      <c r="C68" s="2"/>
      <c r="D68" s="2"/>
      <c r="E68" s="2"/>
      <c r="F68" s="2"/>
      <c r="G68" s="2"/>
      <c r="H68" s="2"/>
      <c r="I68" s="2"/>
      <c r="J68" s="2"/>
      <c r="K68" s="2"/>
      <c r="L68" s="2"/>
      <c r="M68" s="93"/>
      <c r="N68" s="45" t="e">
        <f>SUMIF([1]июнь2026!$A$5:$A$3237,$A$17:$A$1290,[1]июнь2026!$J$5:$J$3237)</f>
        <v>#VALUE!</v>
      </c>
      <c r="O68" s="45" t="e">
        <f>SUMIF([1]июнь2026!$A$5:$A$3237,$A$17:$A$1290,[1]июнь2026!$AE$5:$AE$3237)</f>
        <v>#VALUE!</v>
      </c>
      <c r="P68" s="45" t="e">
        <f>SUMIF([1]июнь2026!$A$5:$A$3237,$A$17:$A$1290,[1]июнь2026!$AF$5:$AF$3237)</f>
        <v>#VALUE!</v>
      </c>
      <c r="Q68" s="45" t="e">
        <f>SUMIF([1]июнь2026!$A$5:$A$3237,$A$17:$A$1290,[1]июнь2026!$AG$5:$AG$3237)</f>
        <v>#VALUE!</v>
      </c>
      <c r="R68" s="45" t="e">
        <f>SUMIF([1]июнь2026!$A$5:$A$3237,$A$17:$A$1290,[1]июнь2026!$AH$5:$AH$3237)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</row>
    <row r="69" spans="1:77" s="7" customFormat="1" hidden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3"/>
      <c r="N69" s="45" t="e">
        <f>SUMIF([1]июнь2026!$A$5:$A$3237,$A$17:$A$1290,[1]июнь2026!$J$5:$J$3237)</f>
        <v>#VALUE!</v>
      </c>
      <c r="O69" s="45" t="e">
        <f>SUMIF([1]июнь2026!$A$5:$A$3237,$A$17:$A$1290,[1]июнь2026!$AE$5:$AE$3237)</f>
        <v>#VALUE!</v>
      </c>
      <c r="P69" s="45" t="e">
        <f>SUMIF([1]июнь2026!$A$5:$A$3237,$A$17:$A$1290,[1]июнь2026!$AF$5:$AF$3237)</f>
        <v>#VALUE!</v>
      </c>
      <c r="Q69" s="45" t="e">
        <f>SUMIF([1]июнь2026!$A$5:$A$3237,$A$17:$A$1290,[1]июнь2026!$AG$5:$AG$3237)</f>
        <v>#VALUE!</v>
      </c>
      <c r="R69" s="45" t="e">
        <f>SUMIF([1]июнь2026!$A$5:$A$3237,$A$17:$A$1290,[1]июнь2026!$AH$5:$AH$3237)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</row>
    <row r="70" spans="1:77" s="7" customFormat="1" hidden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3"/>
      <c r="N70" s="45" t="e">
        <f>SUMIF([1]июнь2026!$A$5:$A$3237,$A$17:$A$1290,[1]июнь2026!$J$5:$J$3237)</f>
        <v>#VALUE!</v>
      </c>
      <c r="O70" s="45" t="e">
        <f>SUMIF([1]июнь2026!$A$5:$A$3237,$A$17:$A$1290,[1]июнь2026!$AE$5:$AE$3237)</f>
        <v>#VALUE!</v>
      </c>
      <c r="P70" s="45" t="e">
        <f>SUMIF([1]июнь2026!$A$5:$A$3237,$A$17:$A$1290,[1]июнь2026!$AF$5:$AF$3237)</f>
        <v>#VALUE!</v>
      </c>
      <c r="Q70" s="45" t="e">
        <f>SUMIF([1]июнь2026!$A$5:$A$3237,$A$17:$A$1290,[1]июнь2026!$AG$5:$AG$3237)</f>
        <v>#VALUE!</v>
      </c>
      <c r="R70" s="45" t="e">
        <f>SUMIF([1]июнь2026!$A$5:$A$3237,$A$17:$A$1290,[1]июнь2026!$AH$5:$AH$3237)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</row>
    <row r="71" spans="1:77" ht="15.75" x14ac:dyDescent="0.25">
      <c r="A71" s="23"/>
      <c r="B71" s="144" t="s">
        <v>42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93"/>
      <c r="N71" s="65"/>
      <c r="O71" s="65"/>
      <c r="P71" s="65"/>
      <c r="Q71" s="65"/>
      <c r="R71" s="65"/>
    </row>
    <row r="72" spans="1:77" ht="15.75" x14ac:dyDescent="0.25">
      <c r="A72" s="23">
        <v>174</v>
      </c>
      <c r="B72" s="70" t="s">
        <v>40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3">
        <v>50180.69</v>
      </c>
      <c r="N72" s="45" t="e">
        <f>SUMIF([1]июнь2026!$A$5:$A$3237,$A$17:$A$1290,[1]июнь2026!$J$5:$J$3237)</f>
        <v>#VALUE!</v>
      </c>
      <c r="O72" s="45" t="e">
        <f>SUMIF([1]июнь2026!$A$5:$A$3237,$A$17:$A$1290,[1]июнь2026!$AE$5:$AE$3237)</f>
        <v>#VALUE!</v>
      </c>
      <c r="P72" s="45" t="e">
        <f>SUMIF([1]июнь2026!$A$5:$A$3237,$A$17:$A$1290,[1]июнь2026!$AF$5:$AF$3237)</f>
        <v>#VALUE!</v>
      </c>
      <c r="Q72" s="45" t="e">
        <f>SUMIF([1]июнь2026!$A$5:$A$3237,$A$17:$A$1290,[1]июнь2026!$AG$5:$AG$3237)</f>
        <v>#VALUE!</v>
      </c>
      <c r="R72" s="45" t="e">
        <f>SUMIF([1]июнь2026!$A$5:$A$3237,$A$17:$A$1290,[1]июнь2026!$AH$5:$AH$3237)</f>
        <v>#VALUE!</v>
      </c>
    </row>
    <row r="73" spans="1:77" s="7" customFormat="1" ht="15.75" hidden="1" x14ac:dyDescent="0.25">
      <c r="A73" s="23"/>
      <c r="B73" s="70"/>
      <c r="C73" s="2"/>
      <c r="D73" s="2"/>
      <c r="E73" s="2"/>
      <c r="F73" s="2"/>
      <c r="G73" s="2"/>
      <c r="H73" s="2"/>
      <c r="I73" s="2"/>
      <c r="J73" s="2"/>
      <c r="K73" s="2"/>
      <c r="L73" s="2"/>
      <c r="M73" s="93"/>
      <c r="N73" s="45" t="e">
        <f>SUMIF([1]июнь2026!$A$5:$A$3237,$A$17:$A$1290,[1]июнь2026!$J$5:$J$3237)</f>
        <v>#VALUE!</v>
      </c>
      <c r="O73" s="45" t="e">
        <f>SUMIF([1]июнь2026!$A$5:$A$3237,$A$17:$A$1290,[1]июнь2026!$AE$5:$AE$3237)</f>
        <v>#VALUE!</v>
      </c>
      <c r="P73" s="45" t="e">
        <f>SUMIF([1]июнь2026!$A$5:$A$3237,$A$17:$A$1290,[1]июнь2026!$AF$5:$AF$3237)</f>
        <v>#VALUE!</v>
      </c>
      <c r="Q73" s="45" t="e">
        <f>SUMIF([1]июнь2026!$A$5:$A$3237,$A$17:$A$1290,[1]июнь2026!$AG$5:$AG$3237)</f>
        <v>#VALUE!</v>
      </c>
      <c r="R73" s="45" t="e">
        <f>SUMIF([1]июнь2026!$A$5:$A$3237,$A$17:$A$1290,[1]июнь2026!$AH$5:$AH$3237)</f>
        <v>#VALUE!</v>
      </c>
      <c r="S73" s="17"/>
    </row>
    <row r="74" spans="1:77" s="7" customFormat="1" ht="15.75" hidden="1" x14ac:dyDescent="0.25">
      <c r="A74" s="60"/>
      <c r="B74" s="79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13"/>
      <c r="N74" s="65"/>
      <c r="O74" s="65"/>
      <c r="P74" s="65"/>
      <c r="Q74" s="65"/>
      <c r="R74" s="65"/>
      <c r="S74" s="17"/>
    </row>
    <row r="75" spans="1:77" s="7" customFormat="1" ht="15.75" hidden="1" x14ac:dyDescent="0.25">
      <c r="A75" s="81"/>
      <c r="B75" s="109"/>
      <c r="C75" s="2"/>
      <c r="D75" s="2"/>
      <c r="E75" s="2"/>
      <c r="F75" s="2"/>
      <c r="G75" s="2"/>
      <c r="H75" s="2"/>
      <c r="I75" s="2"/>
      <c r="J75" s="2"/>
      <c r="K75" s="2"/>
      <c r="L75" s="2"/>
      <c r="M75" s="93"/>
      <c r="N75" s="45" t="e">
        <f>SUMIF([1]июнь2026!$A$5:$A$3237,$A$17:$A$1290,[1]июнь2026!$J$5:$J$3237)</f>
        <v>#VALUE!</v>
      </c>
      <c r="O75" s="45" t="e">
        <f>SUMIF([1]июнь2026!$A$5:$A$3237,$A$17:$A$1290,[1]июнь2026!$AE$5:$AE$3237)</f>
        <v>#VALUE!</v>
      </c>
      <c r="P75" s="45" t="e">
        <f>SUMIF([1]июнь2026!$A$5:$A$3237,$A$17:$A$1290,[1]июнь2026!$AF$5:$AF$3237)</f>
        <v>#VALUE!</v>
      </c>
      <c r="Q75" s="45" t="e">
        <f>SUMIF([1]июнь2026!$A$5:$A$3237,$A$17:$A$1290,[1]июнь2026!$AG$5:$AG$3237)</f>
        <v>#VALUE!</v>
      </c>
      <c r="R75" s="45" t="e">
        <f>SUMIF([1]июнь2026!$A$5:$A$3237,$A$17:$A$1290,[1]июнь2026!$AH$5:$AH$3237)</f>
        <v>#VALUE!</v>
      </c>
      <c r="S75" s="17"/>
    </row>
    <row r="76" spans="1:77" s="7" customFormat="1" hidden="1" x14ac:dyDescent="0.25">
      <c r="A76" s="23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47"/>
      <c r="N76" s="54" t="e">
        <f t="shared" ref="N76:R76" si="5">SUM(N77:N78)</f>
        <v>#VALUE!</v>
      </c>
      <c r="O76" s="54" t="e">
        <f t="shared" si="5"/>
        <v>#VALUE!</v>
      </c>
      <c r="P76" s="54" t="e">
        <f t="shared" si="5"/>
        <v>#VALUE!</v>
      </c>
      <c r="Q76" s="54" t="e">
        <f t="shared" si="5"/>
        <v>#VALUE!</v>
      </c>
      <c r="R76" s="54" t="e">
        <f t="shared" si="5"/>
        <v>#VALUE!</v>
      </c>
      <c r="S76" s="17"/>
    </row>
    <row r="77" spans="1:77" s="7" customFormat="1" hidden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3"/>
      <c r="N77" s="45" t="e">
        <f>SUMIF([1]июнь2026!$A$5:$A$3237,$A$17:$A$1290,[1]июнь2026!$J$5:$J$3237)</f>
        <v>#VALUE!</v>
      </c>
      <c r="O77" s="45" t="e">
        <f>SUMIF([1]июнь2026!$A$5:$A$3237,$A$17:$A$1290,[1]июнь2026!$AE$5:$AE$3237)</f>
        <v>#VALUE!</v>
      </c>
      <c r="P77" s="45" t="e">
        <f>SUMIF([1]июнь2026!$A$5:$A$3237,$A$17:$A$1290,[1]июнь2026!$AF$5:$AF$3237)</f>
        <v>#VALUE!</v>
      </c>
      <c r="Q77" s="45" t="e">
        <f>SUMIF([1]июнь2026!$A$5:$A$3237,$A$17:$A$1290,[1]июнь2026!$AG$5:$AG$3237)</f>
        <v>#VALUE!</v>
      </c>
      <c r="R77" s="45" t="e">
        <f>SUMIF([1]июнь2026!$A$5:$A$3237,$A$17:$A$1290,[1]июнь2026!$AH$5:$AH$3237)</f>
        <v>#VALUE!</v>
      </c>
      <c r="S77" s="17"/>
    </row>
    <row r="78" spans="1:77" s="7" customFormat="1" hidden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93"/>
      <c r="N78" s="45" t="e">
        <f>SUMIF([1]июнь2026!$A$5:$A$3237,$A$17:$A$1290,[1]июнь2026!$J$5:$J$3237)</f>
        <v>#VALUE!</v>
      </c>
      <c r="O78" s="45" t="e">
        <f>SUMIF([1]июнь2026!$A$5:$A$3237,$A$17:$A$1290,[1]июнь2026!$AE$5:$AE$3237)</f>
        <v>#VALUE!</v>
      </c>
      <c r="P78" s="45" t="e">
        <f>SUMIF([1]июнь2026!$A$5:$A$3237,$A$17:$A$1290,[1]июнь2026!$AF$5:$AF$3237)</f>
        <v>#VALUE!</v>
      </c>
      <c r="Q78" s="45" t="e">
        <f>SUMIF([1]июнь2026!$A$5:$A$3237,$A$17:$A$1290,[1]июнь2026!$AG$5:$AG$3237)</f>
        <v>#VALUE!</v>
      </c>
      <c r="R78" s="45" t="e">
        <f>SUMIF([1]июнь2026!$A$5:$A$3237,$A$17:$A$1290,[1]июнь2026!$AH$5:$AH$3237)</f>
        <v>#VALUE!</v>
      </c>
      <c r="S78" s="17"/>
    </row>
    <row r="79" spans="1:77" s="7" customFormat="1" hidden="1" x14ac:dyDescent="0.25">
      <c r="A79" s="2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7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7"/>
    </row>
    <row r="80" spans="1:77" s="7" customFormat="1" ht="15.75" hidden="1" x14ac:dyDescent="0.25">
      <c r="A80" s="60"/>
      <c r="B80" s="79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13"/>
      <c r="N80" s="65"/>
      <c r="O80" s="65"/>
      <c r="P80" s="65"/>
      <c r="Q80" s="65"/>
      <c r="R80" s="65"/>
      <c r="S80" s="17"/>
    </row>
    <row r="81" spans="1:77" s="7" customFormat="1" ht="15.75" hidden="1" x14ac:dyDescent="0.25">
      <c r="A81" s="23"/>
      <c r="B81" s="70"/>
      <c r="C81" s="2"/>
      <c r="D81" s="2"/>
      <c r="E81" s="2"/>
      <c r="F81" s="2"/>
      <c r="G81" s="2"/>
      <c r="H81" s="2"/>
      <c r="I81" s="2"/>
      <c r="J81" s="2"/>
      <c r="K81" s="2"/>
      <c r="L81" s="2"/>
      <c r="M81" s="93"/>
      <c r="N81" s="45" t="e">
        <f>SUMIF([1]июнь2026!$A$5:$A$3237,$A$17:$A$1290,[1]июнь2026!$J$5:$J$3237)</f>
        <v>#VALUE!</v>
      </c>
      <c r="O81" s="45" t="e">
        <f>SUMIF([1]июнь2026!$A$5:$A$3237,$A$17:$A$1290,[1]июнь2026!$AE$5:$AE$3237)</f>
        <v>#VALUE!</v>
      </c>
      <c r="P81" s="45" t="e">
        <f>SUMIF([1]июнь2026!$A$5:$A$3237,$A$17:$A$1290,[1]июнь2026!$AF$5:$AF$3237)</f>
        <v>#VALUE!</v>
      </c>
      <c r="Q81" s="45" t="e">
        <f>SUMIF([1]июнь2026!$A$5:$A$3237,$A$17:$A$1290,[1]июнь2026!$AG$5:$AG$3237)</f>
        <v>#VALUE!</v>
      </c>
      <c r="R81" s="45" t="e">
        <f>SUMIF([1]июнь2026!$A$5:$A$3237,$A$17:$A$1290,[1]июнь2026!$AH$5:$AH$3237)</f>
        <v>#VALUE!</v>
      </c>
      <c r="S81" s="17"/>
    </row>
    <row r="82" spans="1:77" s="7" customFormat="1" ht="15.75" hidden="1" x14ac:dyDescent="0.25">
      <c r="A82" s="90"/>
      <c r="B82" s="79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112"/>
      <c r="N82" s="63"/>
      <c r="O82" s="63"/>
      <c r="P82" s="63"/>
      <c r="Q82" s="63"/>
      <c r="R82" s="63"/>
      <c r="S82" s="17"/>
    </row>
    <row r="83" spans="1:77" s="7" customFormat="1" ht="15.75" hidden="1" x14ac:dyDescent="0.25">
      <c r="A83" s="23"/>
      <c r="B83" s="70"/>
      <c r="C83" s="2"/>
      <c r="D83" s="2"/>
      <c r="E83" s="2"/>
      <c r="F83" s="2"/>
      <c r="G83" s="2"/>
      <c r="H83" s="2"/>
      <c r="I83" s="2"/>
      <c r="J83" s="2"/>
      <c r="K83" s="2"/>
      <c r="L83" s="2"/>
      <c r="M83" s="93"/>
      <c r="N83" s="45" t="e">
        <f>SUMIF([1]июнь2026!$A$5:$A$3237,$A$17:$A$1290,[1]июнь2026!$J$5:$J$3237)</f>
        <v>#VALUE!</v>
      </c>
      <c r="O83" s="45" t="e">
        <f>SUMIF([1]июнь2026!$A$5:$A$3237,$A$17:$A$1290,[1]июнь2026!$AE$5:$AE$3237)</f>
        <v>#VALUE!</v>
      </c>
      <c r="P83" s="45" t="e">
        <f>SUMIF([1]июнь2026!$A$5:$A$3237,$A$17:$A$1290,[1]июнь2026!$AF$5:$AF$3237)</f>
        <v>#VALUE!</v>
      </c>
      <c r="Q83" s="45" t="e">
        <f>SUMIF([1]июнь2026!$A$5:$A$3237,$A$17:$A$1290,[1]июнь2026!$AG$5:$AG$3237)</f>
        <v>#VALUE!</v>
      </c>
      <c r="R83" s="45" t="e">
        <f>SUMIF([1]июнь2026!$A$5:$A$3237,$A$17:$A$1290,[1]июнь2026!$AH$5:$AH$3237)</f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1:77" s="7" customFormat="1" ht="15.75" hidden="1" x14ac:dyDescent="0.25">
      <c r="A84" s="23"/>
      <c r="B84" s="70"/>
      <c r="C84" s="2"/>
      <c r="D84" s="2"/>
      <c r="E84" s="2"/>
      <c r="F84" s="2"/>
      <c r="G84" s="2"/>
      <c r="H84" s="2"/>
      <c r="I84" s="2"/>
      <c r="J84" s="2"/>
      <c r="K84" s="2"/>
      <c r="L84" s="2"/>
      <c r="M84" s="93"/>
      <c r="N84" s="45" t="e">
        <f>SUMIF([1]июнь2026!$A$5:$A$3237,$A$17:$A$1290,[1]июнь2026!$J$5:$J$3237)</f>
        <v>#VALUE!</v>
      </c>
      <c r="O84" s="45" t="e">
        <f>SUMIF([1]июнь2026!$A$5:$A$3237,$A$17:$A$1290,[1]июнь2026!$AE$5:$AE$3237)</f>
        <v>#VALUE!</v>
      </c>
      <c r="P84" s="45" t="e">
        <f>SUMIF([1]июнь2026!$A$5:$A$3237,$A$17:$A$1290,[1]июнь2026!$AF$5:$AF$3237)</f>
        <v>#VALUE!</v>
      </c>
      <c r="Q84" s="45" t="e">
        <f>SUMIF([1]июнь2026!$A$5:$A$3237,$A$17:$A$1290,[1]июнь2026!$AG$5:$AG$3237)</f>
        <v>#VALUE!</v>
      </c>
      <c r="R84" s="45" t="e">
        <f>SUMIF([1]июнь2026!$A$5:$A$3237,$A$17:$A$1290,[1]июнь2026!$AH$5:$AH$3237)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1:77" s="7" customFormat="1" ht="15.75" hidden="1" x14ac:dyDescent="0.25">
      <c r="A85" s="60"/>
      <c r="B85" s="79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113"/>
      <c r="N85" s="65"/>
      <c r="O85" s="65"/>
      <c r="P85" s="65"/>
      <c r="Q85" s="65"/>
      <c r="R85" s="65"/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1:77" s="7" customFormat="1" ht="15.75" hidden="1" x14ac:dyDescent="0.25">
      <c r="A86" s="23"/>
      <c r="B86" s="70"/>
      <c r="C86" s="2"/>
      <c r="D86" s="2"/>
      <c r="E86" s="2"/>
      <c r="F86" s="2"/>
      <c r="G86" s="2"/>
      <c r="H86" s="2"/>
      <c r="I86" s="2"/>
      <c r="J86" s="2"/>
      <c r="K86" s="2"/>
      <c r="L86" s="2"/>
      <c r="M86" s="93"/>
      <c r="N86" s="45" t="e">
        <f>SUMIF([1]июнь2026!$A$5:$A$3237,$A$17:$A$1290,[1]июнь2026!$J$5:$J$3237)</f>
        <v>#VALUE!</v>
      </c>
      <c r="O86" s="45" t="e">
        <f>SUMIF([1]июнь2026!$A$5:$A$3237,$A$17:$A$1290,[1]июнь2026!$AE$5:$AE$3237)</f>
        <v>#VALUE!</v>
      </c>
      <c r="P86" s="45" t="e">
        <f>SUMIF([1]июнь2026!$A$5:$A$3237,$A$17:$A$1290,[1]июнь2026!$AF$5:$AF$3237)</f>
        <v>#VALUE!</v>
      </c>
      <c r="Q86" s="45" t="e">
        <f>SUMIF([1]июнь2026!$A$5:$A$3237,$A$17:$A$1290,[1]июнь2026!$AG$5:$AG$3237)</f>
        <v>#VALUE!</v>
      </c>
      <c r="R86" s="45" t="e">
        <f>SUMIF([1]июнь2026!$A$5:$A$3237,$A$17:$A$1290,[1]июнь2026!$AH$5:$AH$3237)</f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</row>
    <row r="87" spans="1:77" s="7" customFormat="1" ht="15.75" hidden="1" x14ac:dyDescent="0.25">
      <c r="A87" s="23"/>
      <c r="B87" s="70"/>
      <c r="C87" s="2"/>
      <c r="D87" s="2"/>
      <c r="E87" s="2"/>
      <c r="F87" s="2"/>
      <c r="G87" s="2"/>
      <c r="H87" s="2"/>
      <c r="I87" s="2"/>
      <c r="J87" s="2"/>
      <c r="K87" s="2"/>
      <c r="L87" s="2"/>
      <c r="M87" s="93"/>
      <c r="N87" s="45" t="e">
        <f>SUMIF([1]июнь2026!$A$5:$A$3237,$A$17:$A$1290,[1]июнь2026!$J$5:$J$3237)</f>
        <v>#VALUE!</v>
      </c>
      <c r="O87" s="45" t="e">
        <f>SUMIF([1]июнь2026!$A$5:$A$3237,$A$17:$A$1290,[1]июнь2026!$AE$5:$AE$3237)</f>
        <v>#VALUE!</v>
      </c>
      <c r="P87" s="45" t="e">
        <f>SUMIF([1]июнь2026!$A$5:$A$3237,$A$17:$A$1290,[1]июнь2026!$AF$5:$AF$3237)</f>
        <v>#VALUE!</v>
      </c>
      <c r="Q87" s="45" t="e">
        <f>SUMIF([1]июнь2026!$A$5:$A$3237,$A$17:$A$1290,[1]июнь2026!$AG$5:$AG$3237)</f>
        <v>#VALUE!</v>
      </c>
      <c r="R87" s="45" t="e">
        <f>SUMIF([1]июнь2026!$A$5:$A$3237,$A$17:$A$1290,[1]июнь2026!$AH$5:$AH$3237)</f>
        <v>#VALUE!</v>
      </c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</row>
    <row r="88" spans="1:77" s="7" customFormat="1" ht="15.75" hidden="1" x14ac:dyDescent="0.25">
      <c r="A88" s="23"/>
      <c r="B88" s="70"/>
      <c r="C88" s="2"/>
      <c r="D88" s="2"/>
      <c r="E88" s="2"/>
      <c r="F88" s="2"/>
      <c r="G88" s="2"/>
      <c r="H88" s="2"/>
      <c r="I88" s="2"/>
      <c r="J88" s="2"/>
      <c r="K88" s="2"/>
      <c r="L88" s="2"/>
      <c r="M88" s="93"/>
      <c r="N88" s="45" t="e">
        <f>SUMIF([1]июнь2026!$A$5:$A$3237,$A$17:$A$1290,[1]июнь2026!$J$5:$J$3237)</f>
        <v>#VALUE!</v>
      </c>
      <c r="O88" s="45" t="e">
        <f>SUMIF([1]июнь2026!$A$5:$A$3237,$A$17:$A$1290,[1]июнь2026!$AE$5:$AE$3237)</f>
        <v>#VALUE!</v>
      </c>
      <c r="P88" s="45" t="e">
        <f>SUMIF([1]июнь2026!$A$5:$A$3237,$A$17:$A$1290,[1]июнь2026!$AF$5:$AF$3237)</f>
        <v>#VALUE!</v>
      </c>
      <c r="Q88" s="45" t="e">
        <f>SUMIF([1]июнь2026!$A$5:$A$3237,$A$17:$A$1290,[1]июнь2026!$AG$5:$AG$3237)</f>
        <v>#VALUE!</v>
      </c>
      <c r="R88" s="45" t="e">
        <f>SUMIF([1]июнь2026!$A$5:$A$3237,$A$17:$A$1290,[1]июнь2026!$AH$5:$AH$3237)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</row>
    <row r="89" spans="1:77" s="7" customFormat="1" ht="15.75" hidden="1" x14ac:dyDescent="0.25">
      <c r="A89" s="60"/>
      <c r="B89" s="79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3"/>
      <c r="N89" s="65"/>
      <c r="O89" s="65"/>
      <c r="P89" s="65"/>
      <c r="Q89" s="65"/>
      <c r="R89" s="65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</row>
    <row r="90" spans="1:77" s="7" customFormat="1" ht="15.75" hidden="1" x14ac:dyDescent="0.25">
      <c r="A90" s="23"/>
      <c r="B90" s="70"/>
      <c r="C90" s="2"/>
      <c r="D90" s="2"/>
      <c r="E90" s="2"/>
      <c r="F90" s="2"/>
      <c r="G90" s="2"/>
      <c r="H90" s="2"/>
      <c r="I90" s="2"/>
      <c r="J90" s="2"/>
      <c r="K90" s="2"/>
      <c r="L90" s="2"/>
      <c r="M90" s="93"/>
      <c r="N90" s="45" t="e">
        <f>SUMIF([1]июнь2026!$A$5:$A$3237,$A$17:$A$1290,[1]июнь2026!$J$5:$J$3237)</f>
        <v>#VALUE!</v>
      </c>
      <c r="O90" s="45" t="e">
        <f>SUMIF([1]июнь2026!$A$5:$A$3237,$A$17:$A$1290,[1]июнь2026!$AE$5:$AE$3237)</f>
        <v>#VALUE!</v>
      </c>
      <c r="P90" s="45" t="e">
        <f>SUMIF([1]июнь2026!$A$5:$A$3237,$A$17:$A$1290,[1]июнь2026!$AF$5:$AF$3237)</f>
        <v>#VALUE!</v>
      </c>
      <c r="Q90" s="45" t="e">
        <f>SUMIF([1]июнь2026!$A$5:$A$3237,$A$17:$A$1290,[1]июнь2026!$AG$5:$AG$3237)</f>
        <v>#VALUE!</v>
      </c>
      <c r="R90" s="45" t="e">
        <f>SUMIF([1]июнь2026!$A$5:$A$3237,$A$17:$A$1290,[1]июнь2026!$AH$5:$AH$3237)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</row>
    <row r="91" spans="1:77" s="7" customFormat="1" ht="15.75" hidden="1" x14ac:dyDescent="0.25">
      <c r="A91" s="23"/>
      <c r="B91" s="70"/>
      <c r="C91" s="2"/>
      <c r="D91" s="2"/>
      <c r="E91" s="2"/>
      <c r="F91" s="2"/>
      <c r="G91" s="2"/>
      <c r="H91" s="2"/>
      <c r="I91" s="2"/>
      <c r="J91" s="2"/>
      <c r="K91" s="2"/>
      <c r="L91" s="2"/>
      <c r="M91" s="93"/>
      <c r="N91" s="45" t="e">
        <f>SUMIF([1]июнь2026!$A$5:$A$3237,$A$17:$A$1290,[1]июнь2026!$J$5:$J$3237)</f>
        <v>#VALUE!</v>
      </c>
      <c r="O91" s="45" t="e">
        <f>SUMIF([1]июнь2026!$A$5:$A$3237,$A$17:$A$1290,[1]июнь2026!$AE$5:$AE$3237)</f>
        <v>#VALUE!</v>
      </c>
      <c r="P91" s="45" t="e">
        <f>SUMIF([1]июнь2026!$A$5:$A$3237,$A$17:$A$1290,[1]июнь2026!$AF$5:$AF$3237)</f>
        <v>#VALUE!</v>
      </c>
      <c r="Q91" s="45" t="e">
        <f>SUMIF([1]июнь2026!$A$5:$A$3237,$A$17:$A$1290,[1]июнь2026!$AG$5:$AG$3237)</f>
        <v>#VALUE!</v>
      </c>
      <c r="R91" s="45" t="e">
        <f>SUMIF([1]июнь2026!$A$5:$A$3237,$A$17:$A$1290,[1]июнь2026!$AH$5:$AH$3237)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</row>
    <row r="92" spans="1:77" s="7" customFormat="1" ht="15.75" hidden="1" x14ac:dyDescent="0.25">
      <c r="A92" s="60"/>
      <c r="B92" s="79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13"/>
      <c r="N92" s="65"/>
      <c r="O92" s="65"/>
      <c r="P92" s="65"/>
      <c r="Q92" s="65"/>
      <c r="R92" s="65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</row>
    <row r="93" spans="1:77" s="7" customFormat="1" ht="15.75" hidden="1" x14ac:dyDescent="0.25">
      <c r="A93" s="50"/>
      <c r="B93" s="82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114"/>
      <c r="N93" s="57" t="e">
        <f>SUMIF([1]июнь2026!$A$5:$A$3237,$A$17:$A$1290,[1]июнь2026!$J$5:$J$3237)</f>
        <v>#VALUE!</v>
      </c>
      <c r="O93" s="57" t="e">
        <f>SUMIF([1]июнь2026!$A$5:$A$3237,$A$17:$A$1290,[1]июнь2026!$AE$5:$AE$3237)</f>
        <v>#VALUE!</v>
      </c>
      <c r="P93" s="57" t="e">
        <f>SUMIF([1]июнь2026!$A$5:$A$3237,$A$17:$A$1290,[1]июнь2026!$AF$5:$AF$3237)</f>
        <v>#VALUE!</v>
      </c>
      <c r="Q93" s="57" t="e">
        <f>SUMIF([1]июнь2026!$A$5:$A$3237,$A$17:$A$1290,[1]июнь2026!$AG$5:$AG$3237)</f>
        <v>#VALUE!</v>
      </c>
      <c r="R93" s="57" t="e">
        <f>SUMIF([1]июнь2026!$A$5:$A$3237,$A$17:$A$1290,[1]июнь2026!$AH$5:$AH$3237)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</row>
    <row r="94" spans="1:77" s="7" customFormat="1" ht="15.75" hidden="1" x14ac:dyDescent="0.25">
      <c r="A94" s="60"/>
      <c r="B94" s="79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113"/>
      <c r="N94" s="65"/>
      <c r="O94" s="65"/>
      <c r="P94" s="65"/>
      <c r="Q94" s="65"/>
      <c r="R94" s="65"/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</row>
    <row r="95" spans="1:77" s="7" customFormat="1" hidden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3"/>
      <c r="N95" s="45" t="e">
        <f>SUMIF([1]июнь2026!$A$5:$A$3237,$A$17:$A$1290,[1]июнь2026!$J$5:$J$3237)</f>
        <v>#VALUE!</v>
      </c>
      <c r="O95" s="45" t="e">
        <f>SUMIF([1]июнь2026!$A$5:$A$3237,$A$17:$A$1290,[1]июнь2026!$AE$5:$AE$3237)</f>
        <v>#VALUE!</v>
      </c>
      <c r="P95" s="45" t="e">
        <f>SUMIF([1]июнь2026!$A$5:$A$3237,$A$17:$A$1290,[1]июнь2026!$AF$5:$AF$3237)</f>
        <v>#VALUE!</v>
      </c>
      <c r="Q95" s="45" t="e">
        <f>SUMIF([1]июнь2026!$A$5:$A$3237,$A$17:$A$1290,[1]июнь2026!$AG$5:$AG$3237)</f>
        <v>#VALUE!</v>
      </c>
      <c r="R95" s="45" t="e">
        <f>SUMIF([1]июнь2026!$A$5:$A$3237,$A$17:$A$1290,[1]июнь2026!$AH$5:$AH$3237)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s="7" customFormat="1" hidden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3"/>
      <c r="N96" s="45" t="e">
        <f>SUMIF([1]июнь2026!$A$5:$A$3237,$A$17:$A$1290,[1]июнь2026!$J$5:$J$3237)</f>
        <v>#VALUE!</v>
      </c>
      <c r="O96" s="45" t="e">
        <f>SUMIF([1]июнь2026!$A$5:$A$3237,$A$17:$A$1290,[1]июнь2026!$AE$5:$AE$3237)</f>
        <v>#VALUE!</v>
      </c>
      <c r="P96" s="45" t="e">
        <f>SUMIF([1]июнь2026!$A$5:$A$3237,$A$17:$A$1290,[1]июнь2026!$AF$5:$AF$3237)</f>
        <v>#VALUE!</v>
      </c>
      <c r="Q96" s="45" t="e">
        <f>SUMIF([1]июнь2026!$A$5:$A$3237,$A$17:$A$1290,[1]июнь2026!$AG$5:$AG$3237)</f>
        <v>#VALUE!</v>
      </c>
      <c r="R96" s="45" t="e">
        <f>SUMIF([1]июнь2026!$A$5:$A$3237,$A$17:$A$1290,[1]июнь2026!$AH$5:$AH$3237)</f>
        <v>#VALUE!</v>
      </c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</row>
    <row r="97" spans="1:77" s="7" customFormat="1" hidden="1" x14ac:dyDescent="0.25">
      <c r="A97" s="23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3"/>
      <c r="N97" s="45" t="e">
        <f>SUMIF([1]июнь2026!$A$5:$A$3237,$A$17:$A$1290,[1]июнь2026!$J$5:$J$3237)</f>
        <v>#VALUE!</v>
      </c>
      <c r="O97" s="45" t="e">
        <f>SUMIF([1]июнь2026!$A$5:$A$3237,$A$17:$A$1290,[1]июнь2026!$AE$5:$AE$3237)</f>
        <v>#VALUE!</v>
      </c>
      <c r="P97" s="45" t="e">
        <f>SUMIF([1]июнь2026!$A$5:$A$3237,$A$17:$A$1290,[1]июнь2026!$AF$5:$AF$3237)</f>
        <v>#VALUE!</v>
      </c>
      <c r="Q97" s="45" t="e">
        <f>SUMIF([1]июнь2026!$A$5:$A$3237,$A$17:$A$1290,[1]июнь2026!$AG$5:$AG$3237)</f>
        <v>#VALUE!</v>
      </c>
      <c r="R97" s="45" t="e">
        <f>SUMIF([1]июнь2026!$A$5:$A$3237,$A$17:$A$1290,[1]июнь2026!$AH$5:$AH$3237)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s="7" customFormat="1" hidden="1" x14ac:dyDescent="0.25">
      <c r="A98" s="23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3"/>
      <c r="N98" s="45" t="e">
        <f>SUMIF([1]июнь2026!$A$5:$A$3237,$A$17:$A$1290,[1]июнь2026!$J$5:$J$3237)</f>
        <v>#VALUE!</v>
      </c>
      <c r="O98" s="45" t="e">
        <f>SUMIF([1]июнь2026!$A$5:$A$3237,$A$17:$A$1290,[1]июнь2026!$AE$5:$AE$3237)</f>
        <v>#VALUE!</v>
      </c>
      <c r="P98" s="45" t="e">
        <f>SUMIF([1]июнь2026!$A$5:$A$3237,$A$17:$A$1290,[1]июнь2026!$AF$5:$AF$3237)</f>
        <v>#VALUE!</v>
      </c>
      <c r="Q98" s="45" t="e">
        <f>SUMIF([1]июнь2026!$A$5:$A$3237,$A$17:$A$1290,[1]июнь2026!$AG$5:$AG$3237)</f>
        <v>#VALUE!</v>
      </c>
      <c r="R98" s="45" t="e">
        <f>SUMIF([1]июнь2026!$A$5:$A$3237,$A$17:$A$1290,[1]июнь2026!$AH$5:$AH$3237)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</row>
    <row r="99" spans="1:77" x14ac:dyDescent="0.25">
      <c r="A99" s="23"/>
      <c r="B99" s="3" t="s">
        <v>18</v>
      </c>
      <c r="C99" s="9">
        <v>298661.99999999988</v>
      </c>
      <c r="D99" s="9">
        <v>1412010.86</v>
      </c>
      <c r="E99" s="9">
        <v>1659200.91</v>
      </c>
      <c r="F99" s="9">
        <v>117.50624283442124</v>
      </c>
      <c r="G99" s="9">
        <v>-247190.05000000008</v>
      </c>
      <c r="H99" s="9">
        <v>144059.10000000006</v>
      </c>
      <c r="I99" s="9">
        <v>206719.16999999995</v>
      </c>
      <c r="J99" s="9">
        <v>299306.32000000007</v>
      </c>
      <c r="K99" s="9">
        <v>144.78885533451015</v>
      </c>
      <c r="L99" s="9">
        <v>-92587.150000000067</v>
      </c>
      <c r="M99" s="47">
        <v>51471.950000000004</v>
      </c>
      <c r="N99" s="54" t="e">
        <f t="shared" ref="N99:R99" si="7">N49+N16+N58+N76+N79+N51</f>
        <v>#VALUE!</v>
      </c>
      <c r="O99" s="54" t="e">
        <f t="shared" si="7"/>
        <v>#VALUE!</v>
      </c>
      <c r="P99" s="54" t="e">
        <f t="shared" si="7"/>
        <v>#VALUE!</v>
      </c>
      <c r="Q99" s="54" t="e">
        <f t="shared" si="7"/>
        <v>#VALUE!</v>
      </c>
      <c r="R99" s="54" t="e">
        <f t="shared" si="7"/>
        <v>#VALUE!</v>
      </c>
    </row>
    <row r="100" spans="1:77" x14ac:dyDescent="0.25">
      <c r="A100" s="23"/>
      <c r="B100" s="3" t="s">
        <v>12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3"/>
      <c r="N100" s="55"/>
      <c r="O100" s="55"/>
      <c r="P100" s="55"/>
      <c r="Q100" s="55"/>
      <c r="R100" s="55"/>
    </row>
    <row r="101" spans="1:77" hidden="1" x14ac:dyDescent="0.25">
      <c r="A101" s="23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7"/>
      <c r="N101" s="54"/>
      <c r="O101" s="54"/>
      <c r="P101" s="54"/>
      <c r="Q101" s="54"/>
      <c r="R101" s="54"/>
    </row>
    <row r="102" spans="1:77" s="20" customFormat="1" hidden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11"/>
      <c r="N102" s="19"/>
      <c r="O102" s="19"/>
      <c r="P102" s="19"/>
      <c r="Q102" s="19"/>
      <c r="R102" s="19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</row>
    <row r="103" spans="1:77" s="20" customFormat="1" hidden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11"/>
      <c r="N103" s="19"/>
      <c r="O103" s="19"/>
      <c r="P103" s="19"/>
      <c r="Q103" s="19"/>
      <c r="R103" s="19"/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</row>
    <row r="104" spans="1:77" s="20" customFormat="1" hidden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11"/>
      <c r="N104" s="19"/>
      <c r="O104" s="19"/>
      <c r="P104" s="19"/>
      <c r="Q104" s="19"/>
      <c r="R104" s="19"/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</row>
    <row r="105" spans="1:77" s="20" customFormat="1" hidden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11"/>
      <c r="N105" s="19"/>
      <c r="O105" s="19"/>
      <c r="P105" s="19"/>
      <c r="Q105" s="19"/>
      <c r="R105" s="19"/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</row>
    <row r="106" spans="1:77" s="20" customFormat="1" hidden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11"/>
      <c r="N106" s="19"/>
      <c r="O106" s="19"/>
      <c r="P106" s="19"/>
      <c r="Q106" s="19"/>
      <c r="R106" s="19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s="20" customFormat="1" hidden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11"/>
      <c r="N107" s="19"/>
      <c r="O107" s="19"/>
      <c r="P107" s="19"/>
      <c r="Q107" s="19"/>
      <c r="R107" s="19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</row>
    <row r="108" spans="1:77" s="20" customFormat="1" hidden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11"/>
      <c r="N108" s="19"/>
      <c r="O108" s="19"/>
      <c r="P108" s="19"/>
      <c r="Q108" s="19"/>
      <c r="R108" s="19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</row>
    <row r="109" spans="1:77" s="20" customFormat="1" hidden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11"/>
      <c r="N109" s="19"/>
      <c r="O109" s="19"/>
      <c r="P109" s="19"/>
      <c r="Q109" s="19"/>
      <c r="R109" s="19"/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s="20" customFormat="1" hidden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11"/>
      <c r="N110" s="19"/>
      <c r="O110" s="19"/>
      <c r="P110" s="19"/>
      <c r="Q110" s="19"/>
      <c r="R110" s="19"/>
      <c r="S110" s="17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</row>
    <row r="111" spans="1:77" s="20" customFormat="1" hidden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11"/>
      <c r="N111" s="19"/>
      <c r="O111" s="19"/>
      <c r="P111" s="19"/>
      <c r="Q111" s="19"/>
      <c r="R111" s="19"/>
      <c r="S111" s="17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</row>
    <row r="112" spans="1:77" s="20" customFormat="1" hidden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11"/>
      <c r="N112" s="19"/>
      <c r="O112" s="19"/>
      <c r="P112" s="19"/>
      <c r="Q112" s="19"/>
      <c r="R112" s="19"/>
      <c r="S112" s="17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</row>
    <row r="113" spans="1:77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1"/>
      <c r="N113" s="19"/>
      <c r="O113" s="19"/>
      <c r="P113" s="19"/>
      <c r="Q113" s="19"/>
      <c r="R113" s="19"/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</row>
    <row r="114" spans="1:77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1"/>
      <c r="N114" s="19"/>
      <c r="O114" s="19"/>
      <c r="P114" s="19"/>
      <c r="Q114" s="19"/>
      <c r="R114" s="19"/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</row>
    <row r="115" spans="1:77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1"/>
      <c r="N115" s="19"/>
      <c r="O115" s="19"/>
      <c r="P115" s="19"/>
      <c r="Q115" s="19"/>
      <c r="R115" s="19"/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</row>
    <row r="116" spans="1:77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1"/>
      <c r="N116" s="19"/>
      <c r="O116" s="19"/>
      <c r="P116" s="19"/>
      <c r="Q116" s="19"/>
      <c r="R116" s="19"/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</row>
    <row r="117" spans="1:77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1"/>
      <c r="N117" s="19"/>
      <c r="O117" s="19"/>
      <c r="P117" s="19"/>
      <c r="Q117" s="19"/>
      <c r="R117" s="19"/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</row>
    <row r="118" spans="1:77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1"/>
      <c r="N118" s="19"/>
      <c r="O118" s="19"/>
      <c r="P118" s="19"/>
      <c r="Q118" s="19"/>
      <c r="R118" s="19"/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</row>
    <row r="119" spans="1:77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1"/>
      <c r="N119" s="19"/>
      <c r="O119" s="19"/>
      <c r="P119" s="19"/>
      <c r="Q119" s="19"/>
      <c r="R119" s="19"/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</row>
    <row r="120" spans="1:77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1"/>
      <c r="N120" s="19"/>
      <c r="O120" s="19"/>
      <c r="P120" s="19"/>
      <c r="Q120" s="19"/>
      <c r="R120" s="19"/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</row>
    <row r="121" spans="1:77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1"/>
      <c r="N121" s="19"/>
      <c r="O121" s="19"/>
      <c r="P121" s="19"/>
      <c r="Q121" s="19"/>
      <c r="R121" s="19"/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</row>
    <row r="122" spans="1:77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1"/>
      <c r="N122" s="19"/>
      <c r="O122" s="19"/>
      <c r="P122" s="19"/>
      <c r="Q122" s="19"/>
      <c r="R122" s="19"/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</row>
    <row r="123" spans="1:77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1"/>
      <c r="N123" s="19"/>
      <c r="O123" s="19"/>
      <c r="P123" s="19"/>
      <c r="Q123" s="19"/>
      <c r="R123" s="19"/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</row>
    <row r="124" spans="1:77" s="94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1"/>
      <c r="N124" s="19"/>
      <c r="O124" s="19"/>
      <c r="P124" s="19"/>
      <c r="Q124" s="19"/>
      <c r="R124" s="19"/>
      <c r="S124" s="17"/>
    </row>
    <row r="125" spans="1:77" s="94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1"/>
      <c r="N125" s="19"/>
      <c r="O125" s="19"/>
      <c r="P125" s="19"/>
      <c r="Q125" s="19"/>
      <c r="R125" s="19"/>
      <c r="S125" s="17"/>
    </row>
    <row r="126" spans="1:77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1"/>
      <c r="N126" s="19"/>
      <c r="O126" s="19"/>
      <c r="P126" s="19"/>
      <c r="Q126" s="19"/>
      <c r="R126" s="19"/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</row>
    <row r="127" spans="1:77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1"/>
      <c r="N127" s="19"/>
      <c r="O127" s="19"/>
      <c r="P127" s="19"/>
      <c r="Q127" s="19"/>
      <c r="R127" s="19"/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</row>
    <row r="128" spans="1:77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1"/>
      <c r="N128" s="19"/>
      <c r="O128" s="19"/>
      <c r="P128" s="19"/>
      <c r="Q128" s="19"/>
      <c r="R128" s="19"/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</row>
    <row r="129" spans="1:77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1"/>
      <c r="N129" s="19"/>
      <c r="O129" s="19"/>
      <c r="P129" s="19"/>
      <c r="Q129" s="19"/>
      <c r="R129" s="19"/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</row>
    <row r="130" spans="1:77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1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</row>
    <row r="131" spans="1:77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1"/>
      <c r="N131" s="19"/>
      <c r="O131" s="19"/>
      <c r="P131" s="19"/>
      <c r="Q131" s="19"/>
      <c r="R131" s="19"/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</row>
    <row r="132" spans="1:77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1"/>
      <c r="N132" s="19"/>
      <c r="O132" s="19"/>
      <c r="P132" s="19"/>
      <c r="Q132" s="19"/>
      <c r="R132" s="19"/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</row>
    <row r="133" spans="1:77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1"/>
      <c r="N133" s="19"/>
      <c r="O133" s="19"/>
      <c r="P133" s="19"/>
      <c r="Q133" s="19"/>
      <c r="R133" s="19"/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</row>
    <row r="134" spans="1:77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1"/>
      <c r="N134" s="19"/>
      <c r="O134" s="19"/>
      <c r="P134" s="19"/>
      <c r="Q134" s="19"/>
      <c r="R134" s="19"/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</row>
    <row r="135" spans="1:77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1"/>
      <c r="N135" s="19"/>
      <c r="O135" s="19"/>
      <c r="P135" s="19"/>
      <c r="Q135" s="19"/>
      <c r="R135" s="19"/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</row>
    <row r="136" spans="1:77" s="20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1"/>
      <c r="N136" s="19"/>
      <c r="O136" s="19"/>
      <c r="P136" s="19"/>
      <c r="Q136" s="19"/>
      <c r="R136" s="19"/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</row>
    <row r="137" spans="1:77" s="20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1"/>
      <c r="N137" s="19"/>
      <c r="O137" s="19"/>
      <c r="P137" s="19"/>
      <c r="Q137" s="19"/>
      <c r="R137" s="19"/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</row>
    <row r="138" spans="1:77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1"/>
      <c r="N138" s="19"/>
      <c r="O138" s="19"/>
      <c r="P138" s="19"/>
      <c r="Q138" s="19"/>
      <c r="R138" s="19"/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</row>
    <row r="139" spans="1:77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1"/>
      <c r="N139" s="19"/>
      <c r="O139" s="19"/>
      <c r="P139" s="19"/>
      <c r="Q139" s="19"/>
      <c r="R139" s="19"/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</row>
    <row r="140" spans="1:77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1"/>
      <c r="N140" s="19"/>
      <c r="O140" s="19"/>
      <c r="P140" s="19"/>
      <c r="Q140" s="19"/>
      <c r="R140" s="19"/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</row>
    <row r="141" spans="1:77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1"/>
      <c r="N141" s="19"/>
      <c r="O141" s="19"/>
      <c r="P141" s="19"/>
      <c r="Q141" s="19"/>
      <c r="R141" s="19"/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</row>
    <row r="142" spans="1:77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1"/>
      <c r="N142" s="19"/>
      <c r="O142" s="19"/>
      <c r="P142" s="19"/>
      <c r="Q142" s="19"/>
      <c r="R142" s="19"/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</row>
    <row r="143" spans="1:77" hidden="1" x14ac:dyDescent="0.25">
      <c r="A143" s="23"/>
      <c r="B143" s="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47"/>
      <c r="N143" s="54" t="e">
        <f t="shared" ref="N143:R143" si="8">SUM(N144:N160)</f>
        <v>#VALUE!</v>
      </c>
      <c r="O143" s="54" t="e">
        <f t="shared" si="8"/>
        <v>#VALUE!</v>
      </c>
      <c r="P143" s="54" t="e">
        <f t="shared" si="8"/>
        <v>#VALUE!</v>
      </c>
      <c r="Q143" s="54" t="e">
        <f t="shared" si="8"/>
        <v>#VALUE!</v>
      </c>
      <c r="R143" s="54" t="e">
        <f t="shared" si="8"/>
        <v>#VALUE!</v>
      </c>
    </row>
    <row r="144" spans="1:77" s="7" customFormat="1" ht="15.75" hidden="1" x14ac:dyDescent="0.25">
      <c r="A144" s="60"/>
      <c r="B144" s="79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13"/>
      <c r="N144" s="65"/>
      <c r="O144" s="65"/>
      <c r="P144" s="65"/>
      <c r="Q144" s="65"/>
      <c r="R144" s="65"/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</row>
    <row r="145" spans="1:77" s="7" customFormat="1" ht="15.75" hidden="1" x14ac:dyDescent="0.25">
      <c r="A145" s="50"/>
      <c r="B145" s="82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114"/>
      <c r="N145" s="57"/>
      <c r="O145" s="57"/>
      <c r="P145" s="57"/>
      <c r="Q145" s="57"/>
      <c r="R145" s="57"/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</row>
    <row r="146" spans="1:77" s="7" customFormat="1" ht="15.75" hidden="1" x14ac:dyDescent="0.25">
      <c r="A146" s="50"/>
      <c r="B146" s="82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114"/>
      <c r="N146" s="57"/>
      <c r="O146" s="57"/>
      <c r="P146" s="57"/>
      <c r="Q146" s="57"/>
      <c r="R146" s="57"/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</row>
    <row r="147" spans="1:77" s="7" customFormat="1" ht="15.75" hidden="1" x14ac:dyDescent="0.25">
      <c r="A147" s="60"/>
      <c r="B147" s="79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113"/>
      <c r="N147" s="65"/>
      <c r="O147" s="65"/>
      <c r="P147" s="65"/>
      <c r="Q147" s="65"/>
      <c r="R147" s="65"/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</row>
    <row r="148" spans="1:77" s="7" customFormat="1" ht="15.75" hidden="1" x14ac:dyDescent="0.25">
      <c r="A148" s="66"/>
      <c r="B148" s="7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3"/>
      <c r="N148" s="45"/>
      <c r="O148" s="45"/>
      <c r="P148" s="45"/>
      <c r="Q148" s="45"/>
      <c r="R148" s="45"/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</row>
    <row r="149" spans="1:77" s="7" customFormat="1" ht="15.75" hidden="1" x14ac:dyDescent="0.25">
      <c r="A149" s="91"/>
      <c r="B149" s="79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113"/>
      <c r="N149" s="65"/>
      <c r="O149" s="65"/>
      <c r="P149" s="65"/>
      <c r="Q149" s="65"/>
      <c r="R149" s="65"/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</row>
    <row r="150" spans="1:77" s="7" customFormat="1" hidden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3"/>
      <c r="N150" s="45"/>
      <c r="O150" s="45"/>
      <c r="P150" s="45"/>
      <c r="Q150" s="45"/>
      <c r="R150" s="45"/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</row>
    <row r="151" spans="1:77" s="7" customFormat="1" hidden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3"/>
      <c r="N151" s="45"/>
      <c r="O151" s="45"/>
      <c r="P151" s="45"/>
      <c r="Q151" s="45"/>
      <c r="R151" s="45"/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</row>
    <row r="152" spans="1:77" s="7" customFormat="1" hidden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3"/>
      <c r="N152" s="45"/>
      <c r="O152" s="45"/>
      <c r="P152" s="45"/>
      <c r="Q152" s="45"/>
      <c r="R152" s="45"/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</row>
    <row r="153" spans="1:77" s="7" customFormat="1" hidden="1" x14ac:dyDescent="0.25">
      <c r="A153" s="23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93"/>
      <c r="N153" s="45" t="e">
        <f>SUMIF([1]июнь2026!$A$5:$A$3237,$A$17:$A$1290,[1]июнь2026!$J$5:$J$3237)</f>
        <v>#VALUE!</v>
      </c>
      <c r="O153" s="45" t="e">
        <f>SUMIF([1]июнь2026!$A$5:$A$3237,$A$17:$A$1290,[1]июнь2026!$AE$5:$AE$3237)</f>
        <v>#VALUE!</v>
      </c>
      <c r="P153" s="45" t="e">
        <f>SUMIF([1]июнь2026!$A$5:$A$3237,$A$17:$A$1290,[1]июнь2026!$AF$5:$AF$3237)</f>
        <v>#VALUE!</v>
      </c>
      <c r="Q153" s="45" t="e">
        <f>SUMIF([1]июнь2026!$A$5:$A$3237,$A$17:$A$1290,[1]июнь2026!$AG$5:$AG$3237)</f>
        <v>#VALUE!</v>
      </c>
      <c r="R153" s="45" t="e">
        <f>SUMIF([1]июнь2026!$A$5:$A$3237,$A$17:$A$1290,[1]июнь2026!$AH$5:$AH$3237)</f>
        <v>#VALUE!</v>
      </c>
      <c r="S153" s="17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</row>
    <row r="154" spans="1:77" s="7" customFormat="1" hidden="1" x14ac:dyDescent="0.25">
      <c r="A154" s="124"/>
      <c r="B154" s="4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3"/>
      <c r="N154" s="45" t="e">
        <f>SUMIF([1]июнь2026!$A$5:$A$3237,$A$17:$A$1290,[1]июнь2026!$J$5:$J$3237)</f>
        <v>#VALUE!</v>
      </c>
      <c r="O154" s="45" t="e">
        <f>SUMIF([1]июнь2026!$A$5:$A$3237,$A$17:$A$1290,[1]июнь2026!$AE$5:$AE$3237)</f>
        <v>#VALUE!</v>
      </c>
      <c r="P154" s="45" t="e">
        <f>SUMIF([1]июнь2026!$A$5:$A$3237,$A$17:$A$1290,[1]июнь2026!$AF$5:$AF$3237)</f>
        <v>#VALUE!</v>
      </c>
      <c r="Q154" s="45" t="e">
        <f>SUMIF([1]июнь2026!$A$5:$A$3237,$A$17:$A$1290,[1]июнь2026!$AG$5:$AG$3237)</f>
        <v>#VALUE!</v>
      </c>
      <c r="R154" s="45" t="e">
        <f>SUMIF([1]июнь2026!$A$5:$A$3237,$A$17:$A$1290,[1]июнь2026!$AH$5:$AH$3237)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</row>
    <row r="155" spans="1:77" s="7" customFormat="1" hidden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3"/>
      <c r="N155" s="45" t="e">
        <f>SUMIF([1]июнь2026!$A$5:$A$3237,$A$17:$A$1290,[1]июнь2026!$J$5:$J$3237)</f>
        <v>#VALUE!</v>
      </c>
      <c r="O155" s="45" t="e">
        <f>SUMIF([1]июнь2026!$A$5:$A$3237,$A$17:$A$1290,[1]июнь2026!$AE$5:$AE$3237)</f>
        <v>#VALUE!</v>
      </c>
      <c r="P155" s="45" t="e">
        <f>SUMIF([1]июнь2026!$A$5:$A$3237,$A$17:$A$1290,[1]июнь2026!$AF$5:$AF$3237)</f>
        <v>#VALUE!</v>
      </c>
      <c r="Q155" s="45" t="e">
        <f>SUMIF([1]июнь2026!$A$5:$A$3237,$A$17:$A$1290,[1]июнь2026!$AG$5:$AG$3237)</f>
        <v>#VALUE!</v>
      </c>
      <c r="R155" s="45" t="e">
        <f>SUMIF([1]июнь2026!$A$5:$A$3237,$A$17:$A$1290,[1]июнь2026!$AH$5:$AH$3237)</f>
        <v>#VALUE!</v>
      </c>
      <c r="S155" s="17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</row>
    <row r="156" spans="1:77" s="7" customFormat="1" hidden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3"/>
      <c r="N156" s="45" t="e">
        <f>SUMIF([1]июнь2026!$A$5:$A$3237,$A$17:$A$1290,[1]июнь2026!$J$5:$J$3237)</f>
        <v>#VALUE!</v>
      </c>
      <c r="O156" s="45" t="e">
        <f>SUMIF([1]июнь2026!$A$5:$A$3237,$A$17:$A$1290,[1]июнь2026!$AE$5:$AE$3237)</f>
        <v>#VALUE!</v>
      </c>
      <c r="P156" s="45" t="e">
        <f>SUMIF([1]июнь2026!$A$5:$A$3237,$A$17:$A$1290,[1]июнь2026!$AF$5:$AF$3237)</f>
        <v>#VALUE!</v>
      </c>
      <c r="Q156" s="45" t="e">
        <f>SUMIF([1]июнь2026!$A$5:$A$3237,$A$17:$A$1290,[1]июнь2026!$AG$5:$AG$3237)</f>
        <v>#VALUE!</v>
      </c>
      <c r="R156" s="45" t="e">
        <f>SUMIF([1]июнь2026!$A$5:$A$3237,$A$17:$A$1290,[1]июнь2026!$AH$5:$AH$3237)</f>
        <v>#VALUE!</v>
      </c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</row>
    <row r="157" spans="1:77" s="7" customFormat="1" hidden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3"/>
      <c r="N157" s="45" t="e">
        <f>SUMIF([1]июнь2026!$A$5:$A$3237,$A$17:$A$1290,[1]июнь2026!$J$5:$J$3237)</f>
        <v>#VALUE!</v>
      </c>
      <c r="O157" s="45" t="e">
        <f>SUMIF([1]июнь2026!$A$5:$A$3237,$A$17:$A$1290,[1]июнь2026!$AE$5:$AE$3237)</f>
        <v>#VALUE!</v>
      </c>
      <c r="P157" s="45" t="e">
        <f>SUMIF([1]июнь2026!$A$5:$A$3237,$A$17:$A$1290,[1]июнь2026!$AF$5:$AF$3237)</f>
        <v>#VALUE!</v>
      </c>
      <c r="Q157" s="45" t="e">
        <f>SUMIF([1]июнь2026!$A$5:$A$3237,$A$17:$A$1290,[1]июнь2026!$AG$5:$AG$3237)</f>
        <v>#VALUE!</v>
      </c>
      <c r="R157" s="45" t="e">
        <f>SUMIF([1]июнь2026!$A$5:$A$3237,$A$17:$A$1290,[1]июнь2026!$AH$5:$AH$3237)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</row>
    <row r="158" spans="1:77" s="7" customFormat="1" hidden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3"/>
      <c r="N158" s="45" t="e">
        <f>SUMIF([1]июнь2026!$A$5:$A$3237,$A$17:$A$1290,[1]июнь2026!$J$5:$J$3237)</f>
        <v>#VALUE!</v>
      </c>
      <c r="O158" s="45" t="e">
        <f>SUMIF([1]июнь2026!$A$5:$A$3237,$A$17:$A$1290,[1]июнь2026!$AE$5:$AE$3237)</f>
        <v>#VALUE!</v>
      </c>
      <c r="P158" s="45" t="e">
        <f>SUMIF([1]июнь2026!$A$5:$A$3237,$A$17:$A$1290,[1]июнь2026!$AF$5:$AF$3237)</f>
        <v>#VALUE!</v>
      </c>
      <c r="Q158" s="45" t="e">
        <f>SUMIF([1]июнь2026!$A$5:$A$3237,$A$17:$A$1290,[1]июнь2026!$AG$5:$AG$3237)</f>
        <v>#VALUE!</v>
      </c>
      <c r="R158" s="45" t="e">
        <f>SUMIF([1]июнь2026!$A$5:$A$3237,$A$17:$A$1290,[1]июнь2026!$AH$5:$AH$3237)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</row>
    <row r="159" spans="1:77" s="7" customFormat="1" hidden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3"/>
      <c r="N159" s="45" t="e">
        <f>SUMIF([1]июнь2026!$A$5:$A$3237,$A$17:$A$1290,[1]июнь2026!$J$5:$J$3237)</f>
        <v>#VALUE!</v>
      </c>
      <c r="O159" s="45" t="e">
        <f>SUMIF([1]июнь2026!$A$5:$A$3237,$A$17:$A$1290,[1]июнь2026!$AE$5:$AE$3237)</f>
        <v>#VALUE!</v>
      </c>
      <c r="P159" s="45" t="e">
        <f>SUMIF([1]июнь2026!$A$5:$A$3237,$A$17:$A$1290,[1]июнь2026!$AF$5:$AF$3237)</f>
        <v>#VALUE!</v>
      </c>
      <c r="Q159" s="45" t="e">
        <f>SUMIF([1]июнь2026!$A$5:$A$3237,$A$17:$A$1290,[1]июнь2026!$AG$5:$AG$3237)</f>
        <v>#VALUE!</v>
      </c>
      <c r="R159" s="45" t="e">
        <f>SUMIF([1]июнь2026!$A$5:$A$3237,$A$17:$A$1290,[1]июнь2026!$AH$5:$AH$3237)</f>
        <v>#VALUE!</v>
      </c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</row>
    <row r="160" spans="1:77" s="7" customFormat="1" hidden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3"/>
      <c r="N160" s="45" t="e">
        <f>SUMIF([1]июнь2026!$A$5:$A$3237,$A$17:$A$1290,[1]июнь2026!$J$5:$J$3237)</f>
        <v>#VALUE!</v>
      </c>
      <c r="O160" s="45" t="e">
        <f>SUMIF([1]июнь2026!$A$5:$A$3237,$A$17:$A$1290,[1]июнь2026!$AE$5:$AE$3237)</f>
        <v>#VALUE!</v>
      </c>
      <c r="P160" s="45" t="e">
        <f>SUMIF([1]июнь2026!$A$5:$A$3237,$A$17:$A$1290,[1]июнь2026!$AF$5:$AF$3237)</f>
        <v>#VALUE!</v>
      </c>
      <c r="Q160" s="45" t="e">
        <f>SUMIF([1]июнь2026!$A$5:$A$3237,$A$17:$A$1290,[1]июнь2026!$AG$5:$AG$3237)</f>
        <v>#VALUE!</v>
      </c>
      <c r="R160" s="45" t="e">
        <f>SUMIF([1]июнь2026!$A$5:$A$3237,$A$17:$A$1290,[1]июнь2026!$AH$5:$AH$3237)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</row>
    <row r="161" spans="1:77" s="7" customFormat="1" hidden="1" x14ac:dyDescent="0.25">
      <c r="A161" s="23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7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</row>
    <row r="162" spans="1:77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3"/>
      <c r="N162" s="45" t="e">
        <f>SUMIF([1]июнь2026!$A$5:$A$3237,$A$17:$A$1290,[1]июнь2026!$J$5:$J$3237)</f>
        <v>#VALUE!</v>
      </c>
      <c r="O162" s="45" t="e">
        <f>SUMIF([1]июнь2026!$A$5:$A$3237,$A$17:$A$1290,[1]июнь2026!$AE$5:$AE$3237)</f>
        <v>#VALUE!</v>
      </c>
      <c r="P162" s="45" t="e">
        <f>SUMIF([1]июнь2026!$A$5:$A$3237,$A$17:$A$1290,[1]июнь2026!$AF$5:$AF$3237)</f>
        <v>#VALUE!</v>
      </c>
      <c r="Q162" s="45" t="e">
        <f>SUMIF([1]июнь2026!$A$5:$A$3237,$A$17:$A$1290,[1]июнь2026!$AG$5:$AG$3237)</f>
        <v>#VALUE!</v>
      </c>
      <c r="R162" s="45" t="e">
        <f>SUMIF([1]июнь2026!$A$5:$A$3237,$A$17:$A$1290,[1]июнь2026!$AH$5:$AH$3237)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</row>
    <row r="163" spans="1:77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3"/>
      <c r="N163" s="45" t="e">
        <f>SUMIF([1]июнь2026!$A$5:$A$3237,$A$17:$A$1290,[1]июнь2026!$J$5:$J$3237)</f>
        <v>#VALUE!</v>
      </c>
      <c r="O163" s="45" t="e">
        <f>SUMIF([1]июнь2026!$A$5:$A$3237,$A$17:$A$1290,[1]июнь2026!$AE$5:$AE$3237)</f>
        <v>#VALUE!</v>
      </c>
      <c r="P163" s="45" t="e">
        <f>SUMIF([1]июнь2026!$A$5:$A$3237,$A$17:$A$1290,[1]июнь2026!$AF$5:$AF$3237)</f>
        <v>#VALUE!</v>
      </c>
      <c r="Q163" s="45" t="e">
        <f>SUMIF([1]июнь2026!$A$5:$A$3237,$A$17:$A$1290,[1]июнь2026!$AG$5:$AG$3237)</f>
        <v>#VALUE!</v>
      </c>
      <c r="R163" s="45" t="e">
        <f>SUMIF([1]июнь2026!$A$5:$A$3237,$A$17:$A$1290,[1]июнь2026!$AH$5:$AH$3237)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</row>
    <row r="164" spans="1:77" s="7" customFormat="1" hidden="1" x14ac:dyDescent="0.25">
      <c r="A164" s="23"/>
      <c r="B164" s="3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115"/>
      <c r="N164" s="58" t="e">
        <f t="shared" ref="N164:R164" si="10">SUM(N165:N168)</f>
        <v>#VALUE!</v>
      </c>
      <c r="O164" s="58" t="e">
        <f t="shared" si="10"/>
        <v>#VALUE!</v>
      </c>
      <c r="P164" s="58" t="e">
        <f t="shared" si="10"/>
        <v>#VALUE!</v>
      </c>
      <c r="Q164" s="58" t="e">
        <f t="shared" si="10"/>
        <v>#VALUE!</v>
      </c>
      <c r="R164" s="58" t="e">
        <f t="shared" si="10"/>
        <v>#VALUE!</v>
      </c>
      <c r="S164" s="17"/>
    </row>
    <row r="165" spans="1:77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3"/>
      <c r="N165" s="45" t="e">
        <f>SUMIF([1]июнь2026!$A$5:$A$3237,$A$17:$A$1290,[1]июнь2026!$J$5:$J$3237)</f>
        <v>#VALUE!</v>
      </c>
      <c r="O165" s="45" t="e">
        <f>SUMIF([1]июнь2026!$A$5:$A$3237,$A$17:$A$1290,[1]июнь2026!$AE$5:$AE$3237)</f>
        <v>#VALUE!</v>
      </c>
      <c r="P165" s="45" t="e">
        <f>SUMIF([1]июнь2026!$A$5:$A$3237,$A$17:$A$1290,[1]июнь2026!$AF$5:$AF$3237)</f>
        <v>#VALUE!</v>
      </c>
      <c r="Q165" s="45" t="e">
        <f>SUMIF([1]июнь2026!$A$5:$A$3237,$A$17:$A$1290,[1]июнь2026!$AG$5:$AG$3237)</f>
        <v>#VALUE!</v>
      </c>
      <c r="R165" s="45" t="e">
        <f>SUMIF([1]июнь2026!$A$5:$A$3237,$A$17:$A$1290,[1]июнь2026!$AH$5:$AH$3237)</f>
        <v>#VALUE!</v>
      </c>
      <c r="S165" s="17"/>
    </row>
    <row r="166" spans="1:77" s="7" customFormat="1" hidden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3"/>
      <c r="N166" s="45" t="e">
        <f>SUMIF([1]июнь2026!$A$5:$A$3237,$A$17:$A$1290,[1]июнь2026!$J$5:$J$3237)</f>
        <v>#VALUE!</v>
      </c>
      <c r="O166" s="45" t="e">
        <f>SUMIF([1]июнь2026!$A$5:$A$3237,$A$17:$A$1290,[1]июнь2026!$AE$5:$AE$3237)</f>
        <v>#VALUE!</v>
      </c>
      <c r="P166" s="45" t="e">
        <f>SUMIF([1]июнь2026!$A$5:$A$3237,$A$17:$A$1290,[1]июнь2026!$AF$5:$AF$3237)</f>
        <v>#VALUE!</v>
      </c>
      <c r="Q166" s="45" t="e">
        <f>SUMIF([1]июнь2026!$A$5:$A$3237,$A$17:$A$1290,[1]июнь2026!$AG$5:$AG$3237)</f>
        <v>#VALUE!</v>
      </c>
      <c r="R166" s="45" t="e">
        <f>SUMIF([1]июнь2026!$A$5:$A$3237,$A$17:$A$1290,[1]июнь2026!$AH$5:$AH$3237)</f>
        <v>#VALUE!</v>
      </c>
      <c r="S166" s="17"/>
    </row>
    <row r="167" spans="1:77" s="7" customFormat="1" ht="15.7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3"/>
      <c r="N167" s="45" t="e">
        <f>SUMIF([1]июнь2026!$A$5:$A$3237,$A$17:$A$1290,[1]июнь2026!$J$5:$J$3237)</f>
        <v>#VALUE!</v>
      </c>
      <c r="O167" s="45" t="e">
        <f>SUMIF([1]июнь2026!$A$5:$A$3237,$A$17:$A$1290,[1]июнь2026!$AE$5:$AE$3237)</f>
        <v>#VALUE!</v>
      </c>
      <c r="P167" s="45" t="e">
        <f>SUMIF([1]июнь2026!$A$5:$A$3237,$A$17:$A$1290,[1]июнь2026!$AF$5:$AF$3237)</f>
        <v>#VALUE!</v>
      </c>
      <c r="Q167" s="45" t="e">
        <f>SUMIF([1]июнь2026!$A$5:$A$3237,$A$17:$A$1290,[1]июнь2026!$AG$5:$AG$3237)</f>
        <v>#VALUE!</v>
      </c>
      <c r="R167" s="45" t="e">
        <f>SUMIF([1]июнь2026!$A$5:$A$3237,$A$17:$A$1290,[1]июнь2026!$AH$5:$AH$3237)</f>
        <v>#VALUE!</v>
      </c>
      <c r="S167" s="17"/>
    </row>
    <row r="168" spans="1:77" s="7" customFormat="1" ht="15.7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3"/>
      <c r="N168" s="45" t="e">
        <f>SUMIF([1]июнь2026!$A$5:$A$3237,$A$17:$A$1290,[1]июнь2026!$J$5:$J$3237)</f>
        <v>#VALUE!</v>
      </c>
      <c r="O168" s="45" t="e">
        <f>SUMIF([1]июнь2026!$A$5:$A$3237,$A$17:$A$1290,[1]июнь2026!$AE$5:$AE$3237)</f>
        <v>#VALUE!</v>
      </c>
      <c r="P168" s="45" t="e">
        <f>SUMIF([1]июнь2026!$A$5:$A$3237,$A$17:$A$1290,[1]июнь2026!$AF$5:$AF$3237)</f>
        <v>#VALUE!</v>
      </c>
      <c r="Q168" s="45" t="e">
        <f>SUMIF([1]июнь2026!$A$5:$A$3237,$A$17:$A$1290,[1]июнь2026!$AG$5:$AG$3237)</f>
        <v>#VALUE!</v>
      </c>
      <c r="R168" s="45" t="e">
        <f>SUMIF([1]июнь2026!$A$5:$A$3237,$A$17:$A$1290,[1]июнь2026!$AH$5:$AH$3237)</f>
        <v>#VALUE!</v>
      </c>
      <c r="S168" s="17"/>
    </row>
    <row r="169" spans="1:77" ht="15.75" customHeight="1" x14ac:dyDescent="0.25">
      <c r="A169" s="23"/>
      <c r="B169" s="3" t="s">
        <v>17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7">
        <v>108261.62999999983</v>
      </c>
      <c r="N169" s="54" t="e">
        <f t="shared" ref="N169:R169" si="11">SUM(N171:N201)</f>
        <v>#VALUE!</v>
      </c>
      <c r="O169" s="54" t="e">
        <f t="shared" si="11"/>
        <v>#VALUE!</v>
      </c>
      <c r="P169" s="54" t="e">
        <f t="shared" si="11"/>
        <v>#VALUE!</v>
      </c>
      <c r="Q169" s="54" t="e">
        <f t="shared" si="11"/>
        <v>#VALUE!</v>
      </c>
      <c r="R169" s="54" t="e">
        <f t="shared" si="11"/>
        <v>#VALUE!</v>
      </c>
    </row>
    <row r="170" spans="1:77" s="7" customFormat="1" ht="15.75" hidden="1" x14ac:dyDescent="0.25">
      <c r="A170" s="60"/>
      <c r="B170" s="79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112"/>
      <c r="N170" s="63"/>
      <c r="O170" s="63"/>
      <c r="P170" s="63"/>
      <c r="Q170" s="63"/>
      <c r="R170" s="63"/>
      <c r="S170" s="17"/>
    </row>
    <row r="171" spans="1:77" s="7" customFormat="1" ht="15.75" hidden="1" x14ac:dyDescent="0.25">
      <c r="A171" s="73"/>
      <c r="B171" s="7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3"/>
      <c r="N171" s="45" t="e">
        <f>SUMIF([1]июнь2026!$A$5:$A$3237,$A$17:$A$1290,[1]июнь2026!$J$5:$J$3237)</f>
        <v>#VALUE!</v>
      </c>
      <c r="O171" s="45" t="e">
        <f>SUMIF([1]июнь2026!$A$5:$A$3237,$A$17:$A$1290,[1]июнь2026!$AE$5:$AE$3237)</f>
        <v>#VALUE!</v>
      </c>
      <c r="P171" s="45" t="e">
        <f>SUMIF([1]июнь2026!$A$5:$A$3237,$A$17:$A$1290,[1]июнь2026!$AF$5:$AF$3237)</f>
        <v>#VALUE!</v>
      </c>
      <c r="Q171" s="45" t="e">
        <f>SUMIF([1]июнь2026!$A$5:$A$3237,$A$17:$A$1290,[1]июнь2026!$AG$5:$AG$3237)</f>
        <v>#VALUE!</v>
      </c>
      <c r="R171" s="45" t="e">
        <f>SUMIF([1]июнь2026!$A$5:$A$3237,$A$17:$A$1290,[1]июнь2026!$AH$5:$AH$3237)</f>
        <v>#VALUE!</v>
      </c>
      <c r="S171" s="17"/>
    </row>
    <row r="172" spans="1:77" s="7" customFormat="1" ht="15.75" hidden="1" x14ac:dyDescent="0.25">
      <c r="A172" s="73"/>
      <c r="B172" s="7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3"/>
      <c r="N172" s="45" t="e">
        <f>SUMIF([1]июнь2026!$A$5:$A$3237,$A$17:$A$1290,[1]июнь2026!$J$5:$J$3237)</f>
        <v>#VALUE!</v>
      </c>
      <c r="O172" s="45" t="e">
        <f>SUMIF([1]июнь2026!$A$5:$A$3237,$A$17:$A$1290,[1]июнь2026!$AE$5:$AE$3237)</f>
        <v>#VALUE!</v>
      </c>
      <c r="P172" s="45" t="e">
        <f>SUMIF([1]июнь2026!$A$5:$A$3237,$A$17:$A$1290,[1]июнь2026!$AF$5:$AF$3237)</f>
        <v>#VALUE!</v>
      </c>
      <c r="Q172" s="45" t="e">
        <f>SUMIF([1]июнь2026!$A$5:$A$3237,$A$17:$A$1290,[1]июнь2026!$AG$5:$AG$3237)</f>
        <v>#VALUE!</v>
      </c>
      <c r="R172" s="45" t="e">
        <f>SUMIF([1]июнь2026!$A$5:$A$3237,$A$17:$A$1290,[1]июнь2026!$AH$5:$AH$3237)</f>
        <v>#VALUE!</v>
      </c>
      <c r="S172" s="17"/>
    </row>
    <row r="173" spans="1:77" s="7" customFormat="1" ht="15.75" hidden="1" x14ac:dyDescent="0.25">
      <c r="A173" s="73"/>
      <c r="B173" s="7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3"/>
      <c r="N173" s="45" t="e">
        <f>SUMIF([1]июнь2026!$A$5:$A$3237,$A$17:$A$1290,[1]июнь2026!$J$5:$J$3237)</f>
        <v>#VALUE!</v>
      </c>
      <c r="O173" s="45" t="e">
        <f>SUMIF([1]июнь2026!$A$5:$A$3237,$A$17:$A$1290,[1]июнь2026!$AE$5:$AE$3237)</f>
        <v>#VALUE!</v>
      </c>
      <c r="P173" s="45" t="e">
        <f>SUMIF([1]июнь2026!$A$5:$A$3237,$A$17:$A$1290,[1]июнь2026!$AF$5:$AF$3237)</f>
        <v>#VALUE!</v>
      </c>
      <c r="Q173" s="45" t="e">
        <f>SUMIF([1]июнь2026!$A$5:$A$3237,$A$17:$A$1290,[1]июнь2026!$AG$5:$AG$3237)</f>
        <v>#VALUE!</v>
      </c>
      <c r="R173" s="45" t="e">
        <f>SUMIF([1]июнь2026!$A$5:$A$3237,$A$17:$A$1290,[1]июнь2026!$AH$5:$AH$3237)</f>
        <v>#VALUE!</v>
      </c>
      <c r="S173" s="17"/>
    </row>
    <row r="174" spans="1:77" s="44" customFormat="1" ht="15.75" hidden="1" x14ac:dyDescent="0.25">
      <c r="A174" s="74"/>
      <c r="B174" s="7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116"/>
      <c r="N174" s="59" t="e">
        <f>SUMIF([1]июнь2026!$A$5:$A$3237,$A$17:$A$1290,[1]июнь2026!$J$5:$J$3237)</f>
        <v>#VALUE!</v>
      </c>
      <c r="O174" s="59" t="e">
        <f>SUMIF([1]июнь2026!$A$5:$A$3237,$A$17:$A$1290,[1]июнь2026!$AE$5:$AE$3237)</f>
        <v>#VALUE!</v>
      </c>
      <c r="P174" s="59" t="e">
        <f>SUMIF([1]июнь2026!$A$5:$A$3237,$A$17:$A$1290,[1]июнь2026!$AF$5:$AF$3237)</f>
        <v>#VALUE!</v>
      </c>
      <c r="Q174" s="59" t="e">
        <f>SUMIF([1]июнь2026!$A$5:$A$3237,$A$17:$A$1290,[1]июнь2026!$AG$5:$AG$3237)</f>
        <v>#VALUE!</v>
      </c>
      <c r="R174" s="59" t="e">
        <f>SUMIF([1]июнь2026!$A$5:$A$3237,$A$17:$A$1290,[1]июнь2026!$AH$5:$AH$3237)</f>
        <v>#VALUE!</v>
      </c>
      <c r="S174" s="17"/>
    </row>
    <row r="175" spans="1:77" s="44" customFormat="1" ht="15.75" hidden="1" x14ac:dyDescent="0.25">
      <c r="A175" s="60"/>
      <c r="B175" s="79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113"/>
      <c r="N175" s="65"/>
      <c r="O175" s="65"/>
      <c r="P175" s="65"/>
      <c r="Q175" s="65"/>
      <c r="R175" s="65"/>
      <c r="S175" s="17"/>
    </row>
    <row r="176" spans="1:77" s="7" customFormat="1" ht="15.75" hidden="1" x14ac:dyDescent="0.25">
      <c r="A176" s="81"/>
      <c r="B176" s="7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3"/>
      <c r="N176" s="45" t="e">
        <f>SUMIF([1]июнь2026!$A$5:$A$3237,$A$17:$A$1290,[1]июнь2026!$J$5:$J$3237)</f>
        <v>#VALUE!</v>
      </c>
      <c r="O176" s="45" t="e">
        <f>SUMIF([1]июнь2026!$A$5:$A$3237,$A$17:$A$1290,[1]июнь2026!$AE$5:$AE$3237)</f>
        <v>#VALUE!</v>
      </c>
      <c r="P176" s="45" t="e">
        <f>SUMIF([1]июнь2026!$A$5:$A$3237,$A$17:$A$1290,[1]июнь2026!$AF$5:$AF$3237)</f>
        <v>#VALUE!</v>
      </c>
      <c r="Q176" s="45" t="e">
        <f>SUMIF([1]июнь2026!$A$5:$A$3237,$A$17:$A$1290,[1]июнь2026!$AG$5:$AG$3237)</f>
        <v>#VALUE!</v>
      </c>
      <c r="R176" s="45" t="e">
        <f>SUMIF([1]июнь2026!$A$5:$A$3237,$A$17:$A$1290,[1]июнь2026!$AH$5:$AH$3237)</f>
        <v>#VALUE!</v>
      </c>
      <c r="S176" s="17"/>
    </row>
    <row r="177" spans="1:19" s="7" customFormat="1" ht="15.75" hidden="1" x14ac:dyDescent="0.25">
      <c r="A177" s="81"/>
      <c r="B177" s="7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3"/>
      <c r="N177" s="45" t="e">
        <f>SUMIF([1]июнь2026!$A$5:$A$3237,$A$17:$A$1290,[1]июнь2026!$J$5:$J$3237)</f>
        <v>#VALUE!</v>
      </c>
      <c r="O177" s="45" t="e">
        <f>SUMIF([1]июнь2026!$A$5:$A$3237,$A$17:$A$1290,[1]июнь2026!$AE$5:$AE$3237)</f>
        <v>#VALUE!</v>
      </c>
      <c r="P177" s="45" t="e">
        <f>SUMIF([1]июнь2026!$A$5:$A$3237,$A$17:$A$1290,[1]июнь2026!$AF$5:$AF$3237)</f>
        <v>#VALUE!</v>
      </c>
      <c r="Q177" s="45" t="e">
        <f>SUMIF([1]июнь2026!$A$5:$A$3237,$A$17:$A$1290,[1]июнь2026!$AG$5:$AG$3237)</f>
        <v>#VALUE!</v>
      </c>
      <c r="R177" s="45" t="e">
        <f>SUMIF([1]июнь2026!$A$5:$A$3237,$A$17:$A$1290,[1]июнь2026!$AH$5:$AH$3237)</f>
        <v>#VALUE!</v>
      </c>
      <c r="S177" s="17"/>
    </row>
    <row r="178" spans="1:19" s="7" customFormat="1" ht="15.75" hidden="1" x14ac:dyDescent="0.25">
      <c r="A178" s="89"/>
      <c r="B178" s="79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113"/>
      <c r="N178" s="65"/>
      <c r="O178" s="65"/>
      <c r="P178" s="65"/>
      <c r="Q178" s="65"/>
      <c r="R178" s="65"/>
      <c r="S178" s="17"/>
    </row>
    <row r="179" spans="1:19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3"/>
      <c r="N179" s="45" t="e">
        <f>SUMIF([1]июнь2026!$A$5:$A$3237,$A$17:$A$1290,[1]июнь2026!$J$5:$J$3237)</f>
        <v>#VALUE!</v>
      </c>
      <c r="O179" s="45" t="e">
        <f>SUMIF([1]июнь2026!$A$5:$A$3237,$A$17:$A$1290,[1]июнь2026!$AE$5:$AE$3237)</f>
        <v>#VALUE!</v>
      </c>
      <c r="P179" s="45" t="e">
        <f>SUMIF([1]июнь2026!$A$5:$A$3237,$A$17:$A$1290,[1]июнь2026!$AF$5:$AF$3237)</f>
        <v>#VALUE!</v>
      </c>
      <c r="Q179" s="45" t="e">
        <f>SUMIF([1]июнь2026!$A$5:$A$3237,$A$17:$A$1290,[1]июнь2026!$AG$5:$AG$3237)</f>
        <v>#VALUE!</v>
      </c>
      <c r="R179" s="45" t="e">
        <f>SUMIF([1]июнь2026!$A$5:$A$3237,$A$17:$A$1290,[1]июнь2026!$AH$5:$AH$3237)</f>
        <v>#VALUE!</v>
      </c>
      <c r="S179" s="17"/>
    </row>
    <row r="180" spans="1:19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3"/>
      <c r="N180" s="45" t="e">
        <f>SUMIF([1]июнь2026!$A$5:$A$3237,$A$17:$A$1290,[1]июнь2026!$J$5:$J$3237)</f>
        <v>#VALUE!</v>
      </c>
      <c r="O180" s="45" t="e">
        <f>SUMIF([1]июнь2026!$A$5:$A$3237,$A$17:$A$1290,[1]июнь2026!$AE$5:$AE$3237)</f>
        <v>#VALUE!</v>
      </c>
      <c r="P180" s="45" t="e">
        <f>SUMIF([1]июнь2026!$A$5:$A$3237,$A$17:$A$1290,[1]июнь2026!$AF$5:$AF$3237)</f>
        <v>#VALUE!</v>
      </c>
      <c r="Q180" s="45" t="e">
        <f>SUMIF([1]июнь2026!$A$5:$A$3237,$A$17:$A$1290,[1]июнь2026!$AG$5:$AG$3237)</f>
        <v>#VALUE!</v>
      </c>
      <c r="R180" s="45" t="e">
        <f>SUMIF([1]июнь2026!$A$5:$A$3237,$A$17:$A$1290,[1]июнь2026!$AH$5:$AH$3237)</f>
        <v>#VALUE!</v>
      </c>
      <c r="S180" s="17"/>
    </row>
    <row r="181" spans="1:19" s="7" customFormat="1" hidden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3"/>
      <c r="N181" s="45" t="e">
        <f>SUMIF([1]июнь2026!$A$5:$A$3237,$A$17:$A$1290,[1]июнь2026!$J$5:$J$3237)</f>
        <v>#VALUE!</v>
      </c>
      <c r="O181" s="45" t="e">
        <f>SUMIF([1]июнь2026!$A$5:$A$3237,$A$17:$A$1290,[1]июнь2026!$AE$5:$AE$3237)</f>
        <v>#VALUE!</v>
      </c>
      <c r="P181" s="45" t="e">
        <f>SUMIF([1]июнь2026!$A$5:$A$3237,$A$17:$A$1290,[1]июнь2026!$AF$5:$AF$3237)</f>
        <v>#VALUE!</v>
      </c>
      <c r="Q181" s="45" t="e">
        <f>SUMIF([1]июнь2026!$A$5:$A$3237,$A$17:$A$1290,[1]июнь2026!$AG$5:$AG$3237)</f>
        <v>#VALUE!</v>
      </c>
      <c r="R181" s="45" t="e">
        <f>SUMIF([1]июнь2026!$A$5:$A$3237,$A$17:$A$1290,[1]июнь2026!$AH$5:$AH$3237)</f>
        <v>#VALUE!</v>
      </c>
      <c r="S181" s="17"/>
    </row>
    <row r="182" spans="1:19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3"/>
      <c r="N182" s="45" t="e">
        <f>SUMIF([1]июнь2026!$A$5:$A$3237,$A$17:$A$1290,[1]июнь2026!$J$5:$J$3237)</f>
        <v>#VALUE!</v>
      </c>
      <c r="O182" s="45" t="e">
        <f>SUMIF([1]июнь2026!$A$5:$A$3237,$A$17:$A$1290,[1]июнь2026!$AE$5:$AE$3237)</f>
        <v>#VALUE!</v>
      </c>
      <c r="P182" s="45" t="e">
        <f>SUMIF([1]июнь2026!$A$5:$A$3237,$A$17:$A$1290,[1]июнь2026!$AF$5:$AF$3237)</f>
        <v>#VALUE!</v>
      </c>
      <c r="Q182" s="45" t="e">
        <f>SUMIF([1]июнь2026!$A$5:$A$3237,$A$17:$A$1290,[1]июнь2026!$AG$5:$AG$3237)</f>
        <v>#VALUE!</v>
      </c>
      <c r="R182" s="45" t="e">
        <f>SUMIF([1]июнь2026!$A$5:$A$3237,$A$17:$A$1290,[1]июнь2026!$AH$5:$AH$3237)</f>
        <v>#VALUE!</v>
      </c>
      <c r="S182" s="17"/>
    </row>
    <row r="183" spans="1:19" s="7" customFormat="1" ht="15.75" hidden="1" x14ac:dyDescent="0.25">
      <c r="A183" s="89"/>
      <c r="B183" s="79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113"/>
      <c r="N183" s="65"/>
      <c r="O183" s="65"/>
      <c r="P183" s="65"/>
      <c r="Q183" s="65"/>
      <c r="R183" s="65"/>
      <c r="S183" s="17"/>
    </row>
    <row r="184" spans="1:19" s="7" customFormat="1" ht="15.75" hidden="1" x14ac:dyDescent="0.25">
      <c r="A184" s="73"/>
      <c r="B184" s="7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3"/>
      <c r="N184" s="45" t="e">
        <f>SUMIF([1]июнь2026!$A$5:$A$3237,$A$17:$A$1290,[1]июнь2026!$J$5:$J$3237)</f>
        <v>#VALUE!</v>
      </c>
      <c r="O184" s="45" t="e">
        <f>SUMIF([1]июнь2026!$A$5:$A$3237,$A$17:$A$1290,[1]июнь2026!$AE$5:$AE$3237)</f>
        <v>#VALUE!</v>
      </c>
      <c r="P184" s="45" t="e">
        <f>SUMIF([1]июнь2026!$A$5:$A$3237,$A$17:$A$1290,[1]июнь2026!$AF$5:$AF$3237)</f>
        <v>#VALUE!</v>
      </c>
      <c r="Q184" s="45" t="e">
        <f>SUMIF([1]июнь2026!$A$5:$A$3237,$A$17:$A$1290,[1]июнь2026!$AG$5:$AG$3237)</f>
        <v>#VALUE!</v>
      </c>
      <c r="R184" s="45" t="e">
        <f>SUMIF([1]июнь2026!$A$5:$A$3237,$A$17:$A$1290,[1]июнь2026!$AH$5:$AH$3237)</f>
        <v>#VALUE!</v>
      </c>
      <c r="S184" s="17"/>
    </row>
    <row r="185" spans="1:19" s="7" customFormat="1" ht="15.75" hidden="1" x14ac:dyDescent="0.25">
      <c r="A185" s="73"/>
      <c r="B185" s="7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3"/>
      <c r="N185" s="45" t="e">
        <f>SUMIF([1]июнь2026!$A$5:$A$3237,$A$17:$A$1290,[1]июнь2026!$J$5:$J$3237)</f>
        <v>#VALUE!</v>
      </c>
      <c r="O185" s="45" t="e">
        <f>SUMIF([1]июнь2026!$A$5:$A$3237,$A$17:$A$1290,[1]июнь2026!$AE$5:$AE$3237)</f>
        <v>#VALUE!</v>
      </c>
      <c r="P185" s="45" t="e">
        <f>SUMIF([1]июнь2026!$A$5:$A$3237,$A$17:$A$1290,[1]июнь2026!$AF$5:$AF$3237)</f>
        <v>#VALUE!</v>
      </c>
      <c r="Q185" s="45" t="e">
        <f>SUMIF([1]июнь2026!$A$5:$A$3237,$A$17:$A$1290,[1]июнь2026!$AG$5:$AG$3237)</f>
        <v>#VALUE!</v>
      </c>
      <c r="R185" s="45" t="e">
        <f>SUMIF([1]июнь2026!$A$5:$A$3237,$A$17:$A$1290,[1]июнь2026!$AH$5:$AH$3237)</f>
        <v>#VALUE!</v>
      </c>
      <c r="S185" s="17"/>
    </row>
    <row r="186" spans="1:19" s="7" customFormat="1" ht="15.75" hidden="1" x14ac:dyDescent="0.25">
      <c r="A186" s="73"/>
      <c r="B186" s="7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3"/>
      <c r="N186" s="45" t="e">
        <f>SUMIF([1]июнь2026!$A$5:$A$3237,$A$17:$A$1290,[1]июнь2026!$J$5:$J$3237)</f>
        <v>#VALUE!</v>
      </c>
      <c r="O186" s="45" t="e">
        <f>SUMIF([1]июнь2026!$A$5:$A$3237,$A$17:$A$1290,[1]июнь2026!$AE$5:$AE$3237)</f>
        <v>#VALUE!</v>
      </c>
      <c r="P186" s="45" t="e">
        <f>SUMIF([1]июнь2026!$A$5:$A$3237,$A$17:$A$1290,[1]июнь2026!$AF$5:$AF$3237)</f>
        <v>#VALUE!</v>
      </c>
      <c r="Q186" s="45" t="e">
        <f>SUMIF([1]июнь2026!$A$5:$A$3237,$A$17:$A$1290,[1]июнь2026!$AG$5:$AG$3237)</f>
        <v>#VALUE!</v>
      </c>
      <c r="R186" s="45" t="e">
        <f>SUMIF([1]июнь2026!$A$5:$A$3237,$A$17:$A$1290,[1]июнь2026!$AH$5:$AH$3237)</f>
        <v>#VALUE!</v>
      </c>
      <c r="S186" s="17"/>
    </row>
    <row r="187" spans="1:19" s="7" customFormat="1" ht="15.75" hidden="1" x14ac:dyDescent="0.25">
      <c r="A187" s="73"/>
      <c r="B187" s="7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3"/>
      <c r="N187" s="45" t="e">
        <f>SUMIF([1]июнь2026!$A$5:$A$3237,$A$17:$A$1290,[1]июнь2026!$J$5:$J$3237)</f>
        <v>#VALUE!</v>
      </c>
      <c r="O187" s="45" t="e">
        <f>SUMIF([1]июнь2026!$A$5:$A$3237,$A$17:$A$1290,[1]июнь2026!$AE$5:$AE$3237)</f>
        <v>#VALUE!</v>
      </c>
      <c r="P187" s="45" t="e">
        <f>SUMIF([1]июнь2026!$A$5:$A$3237,$A$17:$A$1290,[1]июнь2026!$AF$5:$AF$3237)</f>
        <v>#VALUE!</v>
      </c>
      <c r="Q187" s="45" t="e">
        <f>SUMIF([1]июнь2026!$A$5:$A$3237,$A$17:$A$1290,[1]июнь2026!$AG$5:$AG$3237)</f>
        <v>#VALUE!</v>
      </c>
      <c r="R187" s="45" t="e">
        <f>SUMIF([1]июнь2026!$A$5:$A$3237,$A$17:$A$1290,[1]июнь2026!$AH$5:$AH$3237)</f>
        <v>#VALUE!</v>
      </c>
      <c r="S187" s="17"/>
    </row>
    <row r="188" spans="1:19" s="7" customFormat="1" ht="15.75" hidden="1" x14ac:dyDescent="0.25">
      <c r="A188" s="73"/>
      <c r="B188" s="7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3"/>
      <c r="N188" s="45" t="e">
        <f>SUMIF([1]июнь2026!$A$5:$A$3237,$A$17:$A$1290,[1]июнь2026!$J$5:$J$3237)</f>
        <v>#VALUE!</v>
      </c>
      <c r="O188" s="45" t="e">
        <f>SUMIF([1]июнь2026!$A$5:$A$3237,$A$17:$A$1290,[1]июнь2026!$AE$5:$AE$3237)</f>
        <v>#VALUE!</v>
      </c>
      <c r="P188" s="45" t="e">
        <f>SUMIF([1]июнь2026!$A$5:$A$3237,$A$17:$A$1290,[1]июнь2026!$AF$5:$AF$3237)</f>
        <v>#VALUE!</v>
      </c>
      <c r="Q188" s="45" t="e">
        <f>SUMIF([1]июнь2026!$A$5:$A$3237,$A$17:$A$1290,[1]июнь2026!$AG$5:$AG$3237)</f>
        <v>#VALUE!</v>
      </c>
      <c r="R188" s="45" t="e">
        <f>SUMIF([1]июнь2026!$A$5:$A$3237,$A$17:$A$1290,[1]июнь2026!$AH$5:$AH$3237)</f>
        <v>#VALUE!</v>
      </c>
      <c r="S188" s="17"/>
    </row>
    <row r="189" spans="1:19" s="7" customFormat="1" ht="15.75" hidden="1" x14ac:dyDescent="0.25">
      <c r="A189" s="80"/>
      <c r="B189" s="79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113"/>
      <c r="N189" s="65"/>
      <c r="O189" s="65"/>
      <c r="P189" s="65"/>
      <c r="Q189" s="65"/>
      <c r="R189" s="65"/>
      <c r="S189" s="17"/>
    </row>
    <row r="190" spans="1:19" s="7" customFormat="1" ht="15.75" hidden="1" x14ac:dyDescent="0.25">
      <c r="A190" s="73"/>
      <c r="B190" s="7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3"/>
      <c r="N190" s="45" t="e">
        <f>SUMIF([1]июнь2026!$A$5:$A$3237,$A$17:$A$1290,[1]июнь2026!$J$5:$J$3237)</f>
        <v>#VALUE!</v>
      </c>
      <c r="O190" s="45" t="e">
        <f>SUMIF([1]июнь2026!$A$5:$A$3237,$A$17:$A$1290,[1]июнь2026!$AE$5:$AE$3237)</f>
        <v>#VALUE!</v>
      </c>
      <c r="P190" s="45" t="e">
        <f>SUMIF([1]июнь2026!$A$5:$A$3237,$A$17:$A$1290,[1]июнь2026!$AF$5:$AF$3237)</f>
        <v>#VALUE!</v>
      </c>
      <c r="Q190" s="45" t="e">
        <f>SUMIF([1]июнь2026!$A$5:$A$3237,$A$17:$A$1290,[1]июнь2026!$AG$5:$AG$3237)</f>
        <v>#VALUE!</v>
      </c>
      <c r="R190" s="45" t="e">
        <f>SUMIF([1]июнь2026!$A$5:$A$3237,$A$17:$A$1290,[1]июнь2026!$AH$5:$AH$3237)</f>
        <v>#VALUE!</v>
      </c>
      <c r="S190" s="17"/>
    </row>
    <row r="191" spans="1:19" s="7" customFormat="1" ht="15.75" hidden="1" x14ac:dyDescent="0.25">
      <c r="A191" s="73"/>
      <c r="B191" s="7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3"/>
      <c r="N191" s="45" t="e">
        <f>SUMIF([1]июнь2026!$A$5:$A$3237,$A$17:$A$1290,[1]июнь2026!$J$5:$J$3237)</f>
        <v>#VALUE!</v>
      </c>
      <c r="O191" s="45" t="e">
        <f>SUMIF([1]июнь2026!$A$5:$A$3237,$A$17:$A$1290,[1]июнь2026!$AE$5:$AE$3237)</f>
        <v>#VALUE!</v>
      </c>
      <c r="P191" s="45" t="e">
        <f>SUMIF([1]июнь2026!$A$5:$A$3237,$A$17:$A$1290,[1]июнь2026!$AF$5:$AF$3237)</f>
        <v>#VALUE!</v>
      </c>
      <c r="Q191" s="45" t="e">
        <f>SUMIF([1]июнь2026!$A$5:$A$3237,$A$17:$A$1290,[1]июнь2026!$AG$5:$AG$3237)</f>
        <v>#VALUE!</v>
      </c>
      <c r="R191" s="45" t="e">
        <f>SUMIF([1]июнь2026!$A$5:$A$3237,$A$17:$A$1290,[1]июнь2026!$AH$5:$AH$3237)</f>
        <v>#VALUE!</v>
      </c>
      <c r="S191" s="17"/>
    </row>
    <row r="192" spans="1:19" s="7" customFormat="1" ht="15.75" hidden="1" x14ac:dyDescent="0.25">
      <c r="A192" s="73"/>
      <c r="B192" s="7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3"/>
      <c r="N192" s="45" t="e">
        <f>SUMIF([1]июнь2026!$A$5:$A$3237,$A$17:$A$1290,[1]июнь2026!$J$5:$J$3237)</f>
        <v>#VALUE!</v>
      </c>
      <c r="O192" s="45" t="e">
        <f>SUMIF([1]июнь2026!$A$5:$A$3237,$A$17:$A$1290,[1]июнь2026!$AE$5:$AE$3237)</f>
        <v>#VALUE!</v>
      </c>
      <c r="P192" s="45" t="e">
        <f>SUMIF([1]июнь2026!$A$5:$A$3237,$A$17:$A$1290,[1]июнь2026!$AF$5:$AF$3237)</f>
        <v>#VALUE!</v>
      </c>
      <c r="Q192" s="45" t="e">
        <f>SUMIF([1]июнь2026!$A$5:$A$3237,$A$17:$A$1290,[1]июнь2026!$AG$5:$AG$3237)</f>
        <v>#VALUE!</v>
      </c>
      <c r="R192" s="45" t="e">
        <f>SUMIF([1]июнь2026!$A$5:$A$3237,$A$17:$A$1290,[1]июнь2026!$AH$5:$AH$3237)</f>
        <v>#VALUE!</v>
      </c>
      <c r="S192" s="17"/>
    </row>
    <row r="193" spans="1:77" s="7" customFormat="1" ht="15.75" hidden="1" x14ac:dyDescent="0.25">
      <c r="A193" s="73"/>
      <c r="B193" s="7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3"/>
      <c r="N193" s="45" t="e">
        <f>SUMIF([1]июнь2026!$A$5:$A$3237,$A$17:$A$1290,[1]июнь2026!$J$5:$J$3237)</f>
        <v>#VALUE!</v>
      </c>
      <c r="O193" s="45" t="e">
        <f>SUMIF([1]июнь2026!$A$5:$A$3237,$A$17:$A$1290,[1]июнь2026!$AE$5:$AE$3237)</f>
        <v>#VALUE!</v>
      </c>
      <c r="P193" s="45" t="e">
        <f>SUMIF([1]июнь2026!$A$5:$A$3237,$A$17:$A$1290,[1]июнь2026!$AF$5:$AF$3237)</f>
        <v>#VALUE!</v>
      </c>
      <c r="Q193" s="45" t="e">
        <f>SUMIF([1]июнь2026!$A$5:$A$3237,$A$17:$A$1290,[1]июнь2026!$AG$5:$AG$3237)</f>
        <v>#VALUE!</v>
      </c>
      <c r="R193" s="45" t="e">
        <f>SUMIF([1]июнь2026!$A$5:$A$3237,$A$17:$A$1290,[1]июнь2026!$AH$5:$AH$3237)</f>
        <v>#VALUE!</v>
      </c>
      <c r="S193" s="17"/>
    </row>
    <row r="194" spans="1:77" s="7" customFormat="1" ht="15.75" hidden="1" x14ac:dyDescent="0.25">
      <c r="A194" s="73"/>
      <c r="B194" s="7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3"/>
      <c r="N194" s="45" t="e">
        <f>SUMIF([1]июнь2026!$A$5:$A$3237,$A$17:$A$1290,[1]июнь2026!$J$5:$J$3237)</f>
        <v>#VALUE!</v>
      </c>
      <c r="O194" s="45" t="e">
        <f>SUMIF([1]июнь2026!$A$5:$A$3237,$A$17:$A$1290,[1]июнь2026!$AE$5:$AE$3237)</f>
        <v>#VALUE!</v>
      </c>
      <c r="P194" s="45" t="e">
        <f>SUMIF([1]июнь2026!$A$5:$A$3237,$A$17:$A$1290,[1]июнь2026!$AF$5:$AF$3237)</f>
        <v>#VALUE!</v>
      </c>
      <c r="Q194" s="45" t="e">
        <f>SUMIF([1]июнь2026!$A$5:$A$3237,$A$17:$A$1290,[1]июнь2026!$AG$5:$AG$3237)</f>
        <v>#VALUE!</v>
      </c>
      <c r="R194" s="45" t="e">
        <f>SUMIF([1]июнь2026!$A$5:$A$3237,$A$17:$A$1290,[1]июнь2026!$AH$5:$AH$3237)</f>
        <v>#VALUE!</v>
      </c>
      <c r="S194" s="17"/>
    </row>
    <row r="195" spans="1:77" s="7" customFormat="1" ht="15.75" hidden="1" x14ac:dyDescent="0.25">
      <c r="A195" s="73"/>
      <c r="B195" s="7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3"/>
      <c r="N195" s="45" t="e">
        <f>SUMIF([1]июнь2026!$A$5:$A$3237,$A$17:$A$1290,[1]июнь2026!$J$5:$J$3237)</f>
        <v>#VALUE!</v>
      </c>
      <c r="O195" s="45" t="e">
        <f>SUMIF([1]июнь2026!$A$5:$A$3237,$A$17:$A$1290,[1]июнь2026!$AE$5:$AE$3237)</f>
        <v>#VALUE!</v>
      </c>
      <c r="P195" s="45" t="e">
        <f>SUMIF([1]июнь2026!$A$5:$A$3237,$A$17:$A$1290,[1]июнь2026!$AF$5:$AF$3237)</f>
        <v>#VALUE!</v>
      </c>
      <c r="Q195" s="45" t="e">
        <f>SUMIF([1]июнь2026!$A$5:$A$3237,$A$17:$A$1290,[1]июнь2026!$AG$5:$AG$3237)</f>
        <v>#VALUE!</v>
      </c>
      <c r="R195" s="45" t="e">
        <f>SUMIF([1]июнь2026!$A$5:$A$3237,$A$17:$A$1290,[1]июнь2026!$AH$5:$AH$3237)</f>
        <v>#VALUE!</v>
      </c>
      <c r="S195" s="17"/>
    </row>
    <row r="196" spans="1:77" s="7" customFormat="1" ht="15.75" hidden="1" x14ac:dyDescent="0.25">
      <c r="A196" s="73"/>
      <c r="B196" s="7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3"/>
      <c r="N196" s="45" t="e">
        <f>SUMIF([1]июнь2026!$A$5:$A$3237,$A$17:$A$1290,[1]июнь2026!$J$5:$J$3237)</f>
        <v>#VALUE!</v>
      </c>
      <c r="O196" s="45" t="e">
        <f>SUMIF([1]июнь2026!$A$5:$A$3237,$A$17:$A$1290,[1]июнь2026!$AE$5:$AE$3237)</f>
        <v>#VALUE!</v>
      </c>
      <c r="P196" s="45" t="e">
        <f>SUMIF([1]июнь2026!$A$5:$A$3237,$A$17:$A$1290,[1]июнь2026!$AF$5:$AF$3237)</f>
        <v>#VALUE!</v>
      </c>
      <c r="Q196" s="45" t="e">
        <f>SUMIF([1]июнь2026!$A$5:$A$3237,$A$17:$A$1290,[1]июнь2026!$AG$5:$AG$3237)</f>
        <v>#VALUE!</v>
      </c>
      <c r="R196" s="45" t="e">
        <f>SUMIF([1]июнь2026!$A$5:$A$3237,$A$17:$A$1290,[1]июнь2026!$AH$5:$AH$3237)</f>
        <v>#VALUE!</v>
      </c>
      <c r="S196" s="17"/>
    </row>
    <row r="197" spans="1:77" s="7" customFormat="1" ht="15.75" hidden="1" x14ac:dyDescent="0.25">
      <c r="A197" s="73"/>
      <c r="B197" s="7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3"/>
      <c r="N197" s="45" t="e">
        <f>SUMIF([1]июнь2026!$A$5:$A$3237,$A$17:$A$1290,[1]июнь2026!$J$5:$J$3237)</f>
        <v>#VALUE!</v>
      </c>
      <c r="O197" s="45" t="e">
        <f>SUMIF([1]июнь2026!$A$5:$A$3237,$A$17:$A$1290,[1]июнь2026!$AE$5:$AE$3237)</f>
        <v>#VALUE!</v>
      </c>
      <c r="P197" s="45" t="e">
        <f>SUMIF([1]июнь2026!$A$5:$A$3237,$A$17:$A$1290,[1]июнь2026!$AF$5:$AF$3237)</f>
        <v>#VALUE!</v>
      </c>
      <c r="Q197" s="45" t="e">
        <f>SUMIF([1]июнь2026!$A$5:$A$3237,$A$17:$A$1290,[1]июнь2026!$AG$5:$AG$3237)</f>
        <v>#VALUE!</v>
      </c>
      <c r="R197" s="45" t="e">
        <f>SUMIF([1]июнь2026!$A$5:$A$3237,$A$17:$A$1290,[1]июнь2026!$AH$5:$AH$3237)</f>
        <v>#VALUE!</v>
      </c>
      <c r="S197" s="17"/>
    </row>
    <row r="198" spans="1:77" s="7" customFormat="1" ht="15.75" hidden="1" x14ac:dyDescent="0.25">
      <c r="A198" s="89"/>
      <c r="B198" s="79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113"/>
      <c r="N198" s="65"/>
      <c r="O198" s="65"/>
      <c r="P198" s="65"/>
      <c r="Q198" s="65"/>
      <c r="R198" s="65"/>
      <c r="S198" s="17"/>
    </row>
    <row r="199" spans="1:77" s="7" customFormat="1" ht="15.75" hidden="1" x14ac:dyDescent="0.25">
      <c r="A199" s="81"/>
      <c r="B199" s="10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3"/>
      <c r="N199" s="45" t="e">
        <f>SUMIF([1]июнь2026!$A$5:$A$3237,$A$17:$A$1290,[1]июнь2026!$J$5:$J$3237)</f>
        <v>#VALUE!</v>
      </c>
      <c r="O199" s="45" t="e">
        <f>SUMIF([1]июнь2026!$A$5:$A$3237,$A$17:$A$1290,[1]июнь2026!$AE$5:$AE$3237)</f>
        <v>#VALUE!</v>
      </c>
      <c r="P199" s="45" t="e">
        <f>SUMIF([1]июнь2026!$A$5:$A$3237,$A$17:$A$1290,[1]июнь2026!$AF$5:$AF$3237)</f>
        <v>#VALUE!</v>
      </c>
      <c r="Q199" s="45" t="e">
        <f>SUMIF([1]июнь2026!$A$5:$A$3237,$A$17:$A$1290,[1]июнь2026!$AG$5:$AG$3237)</f>
        <v>#VALUE!</v>
      </c>
      <c r="R199" s="45" t="e">
        <f>SUMIF([1]июнь2026!$A$5:$A$3237,$A$17:$A$1290,[1]июнь2026!$AH$5:$AH$3237)</f>
        <v>#VALUE!</v>
      </c>
      <c r="S199" s="17"/>
    </row>
    <row r="200" spans="1:77" x14ac:dyDescent="0.25">
      <c r="A200" s="23">
        <v>78</v>
      </c>
      <c r="B200" s="102" t="s">
        <v>45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3">
        <v>91642.699999999837</v>
      </c>
      <c r="N200" s="45" t="e">
        <f>SUMIF([1]июнь2026!$A$5:$A$3237,$A$17:$A$1290,[1]июнь2026!$J$5:$J$3237)</f>
        <v>#VALUE!</v>
      </c>
      <c r="O200" s="45" t="e">
        <f>SUMIF([1]июнь2026!$A$5:$A$3237,$A$17:$A$1290,[1]июнь2026!$AE$5:$AE$3237)</f>
        <v>#VALUE!</v>
      </c>
      <c r="P200" s="45" t="e">
        <f>SUMIF([1]июнь2026!$A$5:$A$3237,$A$17:$A$1290,[1]июнь2026!$AF$5:$AF$3237)</f>
        <v>#VALUE!</v>
      </c>
      <c r="Q200" s="45" t="e">
        <f>SUMIF([1]июнь2026!$A$5:$A$3237,$A$17:$A$1290,[1]июнь2026!$AG$5:$AG$3237)</f>
        <v>#VALUE!</v>
      </c>
      <c r="R200" s="45" t="e">
        <f>SUMIF([1]июнь2026!$A$5:$A$3237,$A$17:$A$1290,[1]июнь2026!$AH$5:$AH$3237)</f>
        <v>#VALUE!</v>
      </c>
    </row>
    <row r="201" spans="1:77" x14ac:dyDescent="0.25">
      <c r="A201" s="23">
        <v>222</v>
      </c>
      <c r="B201" s="102" t="s">
        <v>45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3">
        <v>16618.93</v>
      </c>
      <c r="N201" s="45" t="e">
        <f>SUMIF([1]июнь2026!$A$5:$A$3237,$A$17:$A$1290,[1]июнь2026!$J$5:$J$3237)</f>
        <v>#VALUE!</v>
      </c>
      <c r="O201" s="45" t="e">
        <f>SUMIF([1]июнь2026!$A$5:$A$3237,$A$17:$A$1290,[1]июнь2026!$AE$5:$AE$3237)</f>
        <v>#VALUE!</v>
      </c>
      <c r="P201" s="45" t="e">
        <f>SUMIF([1]июнь2026!$A$5:$A$3237,$A$17:$A$1290,[1]июнь2026!$AF$5:$AF$3237)</f>
        <v>#VALUE!</v>
      </c>
      <c r="Q201" s="45" t="e">
        <f>SUMIF([1]июнь2026!$A$5:$A$3237,$A$17:$A$1290,[1]июнь2026!$AG$5:$AG$3237)</f>
        <v>#VALUE!</v>
      </c>
      <c r="R201" s="45" t="e">
        <f>SUMIF([1]июнь2026!$A$5:$A$3237,$A$17:$A$1290,[1]июнь2026!$AH$5:$AH$3237)</f>
        <v>#VALUE!</v>
      </c>
    </row>
    <row r="202" spans="1:77" x14ac:dyDescent="0.25">
      <c r="A202" s="23"/>
      <c r="B202" s="3" t="s">
        <v>18</v>
      </c>
      <c r="C202" s="9">
        <v>0</v>
      </c>
      <c r="D202" s="9">
        <v>581849.43000000005</v>
      </c>
      <c r="E202" s="9">
        <v>473587.80000000016</v>
      </c>
      <c r="F202" s="9">
        <v>81.393531656463097</v>
      </c>
      <c r="G202" s="9">
        <v>108261.62999999983</v>
      </c>
      <c r="H202" s="9">
        <v>23899.519999999822</v>
      </c>
      <c r="I202" s="9">
        <v>84362.110000000015</v>
      </c>
      <c r="J202" s="9">
        <v>0</v>
      </c>
      <c r="K202" s="9">
        <v>0</v>
      </c>
      <c r="L202" s="9">
        <v>84362.110000000015</v>
      </c>
      <c r="M202" s="47">
        <v>108261.62999999983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77" x14ac:dyDescent="0.25">
      <c r="A203" s="23"/>
      <c r="B203" s="3" t="s">
        <v>13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3"/>
      <c r="N203" s="55"/>
      <c r="O203" s="55"/>
      <c r="P203" s="55"/>
      <c r="Q203" s="55"/>
      <c r="R203" s="55"/>
    </row>
    <row r="204" spans="1:77" x14ac:dyDescent="0.25">
      <c r="A204" s="23"/>
      <c r="B204" s="3" t="s">
        <v>10</v>
      </c>
      <c r="C204" s="9">
        <v>0</v>
      </c>
      <c r="D204" s="9">
        <v>95174.989999999991</v>
      </c>
      <c r="E204" s="9">
        <v>95138.62</v>
      </c>
      <c r="F204" s="9">
        <v>99.961786179331355</v>
      </c>
      <c r="G204" s="9">
        <v>36.369999999995343</v>
      </c>
      <c r="H204" s="9">
        <v>83.819999999990614</v>
      </c>
      <c r="I204" s="9">
        <v>15653.550000000003</v>
      </c>
      <c r="J204" s="9">
        <v>15701</v>
      </c>
      <c r="K204" s="9">
        <v>100.30312612793901</v>
      </c>
      <c r="L204" s="9">
        <v>-47.44999999999709</v>
      </c>
      <c r="M204" s="47">
        <v>36.369999999993524</v>
      </c>
      <c r="N204" s="54"/>
      <c r="O204" s="54"/>
      <c r="P204" s="54"/>
      <c r="Q204" s="54"/>
      <c r="R204" s="54"/>
    </row>
    <row r="205" spans="1:77" s="20" customFormat="1" hidden="1" x14ac:dyDescent="0.25">
      <c r="A205" s="19"/>
      <c r="B205" s="123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11"/>
      <c r="N205" s="19"/>
      <c r="O205" s="19"/>
      <c r="P205" s="19"/>
      <c r="Q205" s="19"/>
      <c r="R205" s="19"/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</row>
    <row r="206" spans="1:77" s="20" customFormat="1" hidden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11"/>
      <c r="N206" s="19"/>
      <c r="O206" s="19"/>
      <c r="P206" s="19"/>
      <c r="Q206" s="19"/>
      <c r="R206" s="19"/>
      <c r="S206" s="17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</row>
    <row r="207" spans="1:77" s="20" customFormat="1" hidden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11"/>
      <c r="N207" s="19"/>
      <c r="O207" s="19"/>
      <c r="P207" s="19"/>
      <c r="Q207" s="19"/>
      <c r="R207" s="19"/>
      <c r="S207" s="17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</row>
    <row r="208" spans="1:77" s="20" customFormat="1" hidden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11"/>
      <c r="N208" s="19"/>
      <c r="O208" s="19"/>
      <c r="P208" s="19"/>
      <c r="Q208" s="19"/>
      <c r="R208" s="19"/>
      <c r="S208" s="17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</row>
    <row r="209" spans="1:77" s="20" customFormat="1" hidden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11"/>
      <c r="N209" s="19"/>
      <c r="O209" s="19"/>
      <c r="P209" s="19"/>
      <c r="Q209" s="19"/>
      <c r="R209" s="19"/>
      <c r="S209" s="17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</row>
    <row r="210" spans="1:77" s="20" customFormat="1" hidden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1"/>
      <c r="N210" s="19"/>
      <c r="O210" s="19"/>
      <c r="P210" s="19"/>
      <c r="Q210" s="19"/>
      <c r="R210" s="19"/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</row>
    <row r="211" spans="1:77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1"/>
      <c r="N211" s="19"/>
      <c r="O211" s="19"/>
      <c r="P211" s="19"/>
      <c r="Q211" s="19"/>
      <c r="R211" s="19"/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</row>
    <row r="212" spans="1:77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1"/>
      <c r="N212" s="19"/>
      <c r="O212" s="19"/>
      <c r="P212" s="19"/>
      <c r="Q212" s="19"/>
      <c r="R212" s="19"/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</row>
    <row r="213" spans="1:77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1"/>
      <c r="N213" s="19"/>
      <c r="O213" s="19"/>
      <c r="P213" s="19"/>
      <c r="Q213" s="19"/>
      <c r="R213" s="19"/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</row>
    <row r="214" spans="1:77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1"/>
      <c r="N214" s="19"/>
      <c r="O214" s="19"/>
      <c r="P214" s="19"/>
      <c r="Q214" s="19"/>
      <c r="R214" s="19"/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</row>
    <row r="215" spans="1:77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1"/>
      <c r="N215" s="19"/>
      <c r="O215" s="19"/>
      <c r="P215" s="19"/>
      <c r="Q215" s="19"/>
      <c r="R215" s="19"/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</row>
    <row r="216" spans="1:77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1"/>
      <c r="N216" s="19"/>
      <c r="O216" s="19"/>
      <c r="P216" s="19"/>
      <c r="Q216" s="19"/>
      <c r="R216" s="19"/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</row>
    <row r="217" spans="1:77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1"/>
      <c r="N217" s="19"/>
      <c r="O217" s="19"/>
      <c r="P217" s="19"/>
      <c r="Q217" s="19"/>
      <c r="R217" s="19"/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</row>
    <row r="218" spans="1:77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1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</row>
    <row r="219" spans="1:77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1"/>
      <c r="N219" s="19"/>
      <c r="O219" s="19"/>
      <c r="P219" s="19"/>
      <c r="Q219" s="19"/>
      <c r="R219" s="19"/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</row>
    <row r="220" spans="1:77" s="20" customFormat="1" hidden="1" x14ac:dyDescent="0.25">
      <c r="A220" s="19"/>
      <c r="B220" s="123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1"/>
      <c r="N220" s="19"/>
      <c r="O220" s="19"/>
      <c r="P220" s="19"/>
      <c r="Q220" s="19"/>
      <c r="R220" s="19"/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</row>
    <row r="221" spans="1:77" s="44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1"/>
      <c r="N221" s="19"/>
      <c r="O221" s="19"/>
      <c r="P221" s="19"/>
      <c r="Q221" s="19"/>
      <c r="R221" s="19"/>
      <c r="S221" s="17"/>
    </row>
    <row r="222" spans="1:77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7"/>
      <c r="N222" s="110"/>
      <c r="O222" s="110"/>
      <c r="P222" s="110"/>
      <c r="Q222" s="110"/>
      <c r="R222" s="110"/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</row>
    <row r="223" spans="1:77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1"/>
      <c r="N223" s="19"/>
      <c r="O223" s="19"/>
      <c r="P223" s="19"/>
      <c r="Q223" s="19"/>
      <c r="R223" s="19"/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</row>
    <row r="224" spans="1:77" s="46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1"/>
      <c r="N224" s="19"/>
      <c r="O224" s="19"/>
      <c r="P224" s="19"/>
      <c r="Q224" s="19"/>
      <c r="R224" s="19"/>
      <c r="S224" s="17"/>
    </row>
    <row r="225" spans="1:77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1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</row>
    <row r="226" spans="1:77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1"/>
      <c r="N226" s="19"/>
      <c r="O226" s="19"/>
      <c r="P226" s="19"/>
      <c r="Q226" s="19"/>
      <c r="R226" s="19"/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</row>
    <row r="227" spans="1:77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1"/>
      <c r="N227" s="19"/>
      <c r="O227" s="19"/>
      <c r="P227" s="19"/>
      <c r="Q227" s="19"/>
      <c r="R227" s="19"/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</row>
    <row r="228" spans="1:77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1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</row>
    <row r="229" spans="1:77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1"/>
      <c r="N229" s="19"/>
      <c r="O229" s="19"/>
      <c r="P229" s="19"/>
      <c r="Q229" s="19"/>
      <c r="R229" s="19"/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</row>
    <row r="230" spans="1:77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1"/>
      <c r="N230" s="19"/>
      <c r="O230" s="19"/>
      <c r="P230" s="19"/>
      <c r="Q230" s="19"/>
      <c r="R230" s="19"/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</row>
    <row r="231" spans="1:77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1"/>
      <c r="N231" s="19"/>
      <c r="O231" s="19"/>
      <c r="P231" s="19"/>
      <c r="Q231" s="19"/>
      <c r="R231" s="19"/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</row>
    <row r="232" spans="1:77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1"/>
      <c r="N232" s="19"/>
      <c r="O232" s="19"/>
      <c r="P232" s="19"/>
      <c r="Q232" s="19"/>
      <c r="R232" s="19"/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</row>
    <row r="233" spans="1:77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1"/>
      <c r="N233" s="19"/>
      <c r="O233" s="19"/>
      <c r="P233" s="19"/>
      <c r="Q233" s="19"/>
      <c r="R233" s="19"/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</row>
    <row r="234" spans="1:77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1"/>
      <c r="N234" s="19"/>
      <c r="O234" s="19"/>
      <c r="P234" s="19"/>
      <c r="Q234" s="19"/>
      <c r="R234" s="19"/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</row>
    <row r="235" spans="1:77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1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</row>
    <row r="236" spans="1:77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1"/>
      <c r="N236" s="19"/>
      <c r="O236" s="19"/>
      <c r="P236" s="19"/>
      <c r="Q236" s="19"/>
      <c r="R236" s="19"/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</row>
    <row r="237" spans="1:77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1"/>
      <c r="N237" s="19"/>
      <c r="O237" s="19"/>
      <c r="P237" s="19"/>
      <c r="Q237" s="19"/>
      <c r="R237" s="19"/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</row>
    <row r="238" spans="1:77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1"/>
      <c r="N238" s="19"/>
      <c r="O238" s="19"/>
      <c r="P238" s="19"/>
      <c r="Q238" s="19"/>
      <c r="R238" s="19"/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</row>
    <row r="239" spans="1:77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1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</row>
    <row r="240" spans="1:77" x14ac:dyDescent="0.25">
      <c r="A240" s="2">
        <v>5331</v>
      </c>
      <c r="B240" s="2" t="s">
        <v>55</v>
      </c>
      <c r="C240" s="2">
        <v>0</v>
      </c>
      <c r="D240" s="2">
        <v>95174.989999999991</v>
      </c>
      <c r="E240" s="2">
        <v>95138.62</v>
      </c>
      <c r="F240" s="2">
        <v>99.961786179331355</v>
      </c>
      <c r="G240" s="2">
        <v>36.369999999995343</v>
      </c>
      <c r="H240" s="2">
        <v>83.819999999990614</v>
      </c>
      <c r="I240" s="2">
        <v>15653.550000000003</v>
      </c>
      <c r="J240" s="2">
        <v>15701</v>
      </c>
      <c r="K240" s="2">
        <v>100.30312612793901</v>
      </c>
      <c r="L240" s="2">
        <v>-47.44999999999709</v>
      </c>
      <c r="M240" s="93">
        <v>36.369999999993524</v>
      </c>
      <c r="N240" s="19"/>
      <c r="O240" s="19"/>
      <c r="P240" s="19"/>
      <c r="Q240" s="19"/>
      <c r="R240" s="19"/>
    </row>
    <row r="241" spans="1:77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1"/>
      <c r="N241" s="19"/>
      <c r="O241" s="19"/>
      <c r="P241" s="19"/>
      <c r="Q241" s="19"/>
      <c r="R241" s="19"/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</row>
    <row r="242" spans="1:77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1"/>
      <c r="N242" s="19"/>
      <c r="O242" s="19"/>
      <c r="P242" s="19"/>
      <c r="Q242" s="19"/>
      <c r="R242" s="19"/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</row>
    <row r="243" spans="1:77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1"/>
      <c r="N243" s="19"/>
      <c r="O243" s="19"/>
      <c r="P243" s="19"/>
      <c r="Q243" s="19"/>
      <c r="R243" s="19"/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</row>
    <row r="244" spans="1:77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1"/>
      <c r="N244" s="19"/>
      <c r="O244" s="19"/>
      <c r="P244" s="19"/>
      <c r="Q244" s="19"/>
      <c r="R244" s="19"/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</row>
    <row r="245" spans="1:77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1"/>
      <c r="N245" s="19"/>
      <c r="O245" s="19"/>
      <c r="P245" s="19"/>
      <c r="Q245" s="19"/>
      <c r="R245" s="19"/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</row>
    <row r="246" spans="1:77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1"/>
      <c r="N246" s="19"/>
      <c r="O246" s="19"/>
      <c r="P246" s="19"/>
      <c r="Q246" s="19"/>
      <c r="R246" s="19"/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</row>
    <row r="247" spans="1:77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1"/>
      <c r="N247" s="19"/>
      <c r="O247" s="19"/>
      <c r="P247" s="19"/>
      <c r="Q247" s="19"/>
      <c r="R247" s="19"/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</row>
    <row r="248" spans="1:77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1"/>
      <c r="N248" s="19"/>
      <c r="O248" s="19"/>
      <c r="P248" s="19"/>
      <c r="Q248" s="19"/>
      <c r="R248" s="19"/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</row>
    <row r="249" spans="1:77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1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</row>
    <row r="250" spans="1:77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1"/>
      <c r="N250" s="19"/>
      <c r="O250" s="19"/>
      <c r="P250" s="19"/>
      <c r="Q250" s="19"/>
      <c r="R250" s="19"/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</row>
    <row r="251" spans="1:77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1"/>
      <c r="N251" s="19"/>
      <c r="O251" s="19"/>
      <c r="P251" s="19"/>
      <c r="Q251" s="19"/>
      <c r="R251" s="19"/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</row>
    <row r="252" spans="1:77" hidden="1" x14ac:dyDescent="0.25">
      <c r="A252" s="23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7"/>
      <c r="N252" s="54" t="e">
        <f t="shared" ref="N252:R252" si="13">SUM(N253:N261)</f>
        <v>#VALUE!</v>
      </c>
      <c r="O252" s="54" t="e">
        <f t="shared" si="13"/>
        <v>#VALUE!</v>
      </c>
      <c r="P252" s="54" t="e">
        <f t="shared" si="13"/>
        <v>#VALUE!</v>
      </c>
      <c r="Q252" s="54" t="e">
        <f t="shared" si="13"/>
        <v>#VALUE!</v>
      </c>
      <c r="R252" s="54" t="e">
        <f t="shared" si="13"/>
        <v>#VALUE!</v>
      </c>
    </row>
    <row r="253" spans="1:77" s="7" customFormat="1" ht="15.75" hidden="1" x14ac:dyDescent="0.25">
      <c r="A253" s="60"/>
      <c r="B253" s="79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113"/>
      <c r="N253" s="65"/>
      <c r="O253" s="65"/>
      <c r="P253" s="65"/>
      <c r="Q253" s="65"/>
      <c r="R253" s="65"/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</row>
    <row r="254" spans="1:77" s="7" customFormat="1" ht="15.75" hidden="1" x14ac:dyDescent="0.25">
      <c r="A254" s="73"/>
      <c r="B254" s="10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3"/>
      <c r="N254" s="45" t="e">
        <f>SUMIF([1]июнь2026!$A$5:$A$3237,$A$17:$A$1290,[1]июнь2026!$J$5:$J$3237)</f>
        <v>#VALUE!</v>
      </c>
      <c r="O254" s="45" t="e">
        <f>SUMIF([1]июнь2026!$A$5:$A$3237,$A$17:$A$1290,[1]июнь2026!$AE$5:$AE$3237)</f>
        <v>#VALUE!</v>
      </c>
      <c r="P254" s="45" t="e">
        <f>SUMIF([1]июнь2026!$A$5:$A$3237,$A$17:$A$1290,[1]июнь2026!$AF$5:$AF$3237)</f>
        <v>#VALUE!</v>
      </c>
      <c r="Q254" s="45" t="e">
        <f>SUMIF([1]июнь2026!$A$5:$A$3237,$A$17:$A$1290,[1]июнь2026!$AG$5:$AG$3237)</f>
        <v>#VALUE!</v>
      </c>
      <c r="R254" s="45" t="e">
        <f>SUMIF([1]июнь2026!$A$5:$A$3237,$A$17:$A$1290,[1]июнь2026!$AH$5:$AH$3237)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</row>
    <row r="255" spans="1:77" s="7" customFormat="1" ht="15.75" hidden="1" x14ac:dyDescent="0.25">
      <c r="A255" s="73"/>
      <c r="B255" s="10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3"/>
      <c r="N255" s="45" t="e">
        <f>SUMIF([1]июнь2026!$A$5:$A$3237,$A$17:$A$1290,[1]июнь2026!$J$5:$J$3237)</f>
        <v>#VALUE!</v>
      </c>
      <c r="O255" s="45" t="e">
        <f>SUMIF([1]июнь2026!$A$5:$A$3237,$A$17:$A$1290,[1]июнь2026!$AE$5:$AE$3237)</f>
        <v>#VALUE!</v>
      </c>
      <c r="P255" s="45" t="e">
        <f>SUMIF([1]июнь2026!$A$5:$A$3237,$A$17:$A$1290,[1]июнь2026!$AF$5:$AF$3237)</f>
        <v>#VALUE!</v>
      </c>
      <c r="Q255" s="45" t="e">
        <f>SUMIF([1]июнь2026!$A$5:$A$3237,$A$17:$A$1290,[1]июнь2026!$AG$5:$AG$3237)</f>
        <v>#VALUE!</v>
      </c>
      <c r="R255" s="45" t="e">
        <f>SUMIF([1]июнь2026!$A$5:$A$3237,$A$17:$A$1290,[1]июнь2026!$AH$5:$AH$3237)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</row>
    <row r="256" spans="1:77" s="7" customFormat="1" ht="15.75" hidden="1" x14ac:dyDescent="0.25">
      <c r="A256" s="23"/>
      <c r="B256" s="10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3"/>
      <c r="N256" s="45" t="e">
        <f>SUMIF([1]июнь2026!$A$5:$A$3237,$A$17:$A$1290,[1]июнь2026!$J$5:$J$3237)</f>
        <v>#VALUE!</v>
      </c>
      <c r="O256" s="45" t="e">
        <f>SUMIF([1]июнь2026!$A$5:$A$3237,$A$17:$A$1290,[1]июнь2026!$AE$5:$AE$3237)</f>
        <v>#VALUE!</v>
      </c>
      <c r="P256" s="45" t="e">
        <f>SUMIF([1]июнь2026!$A$5:$A$3237,$A$17:$A$1290,[1]июнь2026!$AF$5:$AF$3237)</f>
        <v>#VALUE!</v>
      </c>
      <c r="Q256" s="45" t="e">
        <f>SUMIF([1]июнь2026!$A$5:$A$3237,$A$17:$A$1290,[1]июнь2026!$AG$5:$AG$3237)</f>
        <v>#VALUE!</v>
      </c>
      <c r="R256" s="45" t="e">
        <f>SUMIF([1]июнь2026!$A$5:$A$3237,$A$17:$A$1290,[1]июнь2026!$AH$5:$AH$3237)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</row>
    <row r="257" spans="1:112" s="7" customFormat="1" ht="15.75" hidden="1" x14ac:dyDescent="0.25">
      <c r="A257" s="23"/>
      <c r="B257" s="10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3"/>
      <c r="N257" s="45" t="e">
        <f>SUMIF([1]июнь2026!$A$5:$A$3237,$A$17:$A$1290,[1]июнь2026!$J$5:$J$3237)</f>
        <v>#VALUE!</v>
      </c>
      <c r="O257" s="45" t="e">
        <f>SUMIF([1]июнь2026!$A$5:$A$3237,$A$17:$A$1290,[1]июнь2026!$AE$5:$AE$3237)</f>
        <v>#VALUE!</v>
      </c>
      <c r="P257" s="45" t="e">
        <f>SUMIF([1]июнь2026!$A$5:$A$3237,$A$17:$A$1290,[1]июнь2026!$AF$5:$AF$3237)</f>
        <v>#VALUE!</v>
      </c>
      <c r="Q257" s="45" t="e">
        <f>SUMIF([1]июнь2026!$A$5:$A$3237,$A$17:$A$1290,[1]июнь2026!$AG$5:$AG$3237)</f>
        <v>#VALUE!</v>
      </c>
      <c r="R257" s="45" t="e">
        <f>SUMIF([1]июнь2026!$A$5:$A$3237,$A$17:$A$1290,[1]июнь2026!$AH$5:$AH$3237)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</row>
    <row r="258" spans="1:112" s="7" customFormat="1" ht="15.75" hidden="1" x14ac:dyDescent="0.25">
      <c r="A258" s="23"/>
      <c r="B258" s="10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3"/>
      <c r="N258" s="45" t="e">
        <f>SUMIF([1]июнь2026!$A$5:$A$3237,$A$17:$A$1290,[1]июнь2026!$J$5:$J$3237)</f>
        <v>#VALUE!</v>
      </c>
      <c r="O258" s="45" t="e">
        <f>SUMIF([1]июнь2026!$A$5:$A$3237,$A$17:$A$1290,[1]июнь2026!$AE$5:$AE$3237)</f>
        <v>#VALUE!</v>
      </c>
      <c r="P258" s="45" t="e">
        <f>SUMIF([1]июнь2026!$A$5:$A$3237,$A$17:$A$1290,[1]июнь2026!$AF$5:$AF$3237)</f>
        <v>#VALUE!</v>
      </c>
      <c r="Q258" s="45" t="e">
        <f>SUMIF([1]июнь2026!$A$5:$A$3237,$A$17:$A$1290,[1]июнь2026!$AG$5:$AG$3237)</f>
        <v>#VALUE!</v>
      </c>
      <c r="R258" s="45" t="e">
        <f>SUMIF([1]июнь2026!$A$5:$A$3237,$A$17:$A$1290,[1]июнь2026!$AH$5:$AH$3237)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</row>
    <row r="259" spans="1:112" s="7" customFormat="1" ht="15.75" hidden="1" x14ac:dyDescent="0.25">
      <c r="A259" s="80"/>
      <c r="B259" s="79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113"/>
      <c r="N259" s="65"/>
      <c r="O259" s="65"/>
      <c r="P259" s="65"/>
      <c r="Q259" s="65"/>
      <c r="R259" s="65"/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</row>
    <row r="260" spans="1:112" s="7" customFormat="1" hidden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3"/>
      <c r="N260" s="45" t="e">
        <f>SUMIF([1]июнь2026!$A$5:$A$3237,$A$17:$A$1290,[1]июнь2026!$J$5:$J$3237)</f>
        <v>#VALUE!</v>
      </c>
      <c r="O260" s="45" t="e">
        <f>SUMIF([1]июнь2026!$A$5:$A$3237,$A$17:$A$1290,[1]июнь2026!$AE$5:$AE$3237)</f>
        <v>#VALUE!</v>
      </c>
      <c r="P260" s="45" t="e">
        <f>SUMIF([1]июнь2026!$A$5:$A$3237,$A$17:$A$1290,[1]июнь2026!$AF$5:$AF$3237)</f>
        <v>#VALUE!</v>
      </c>
      <c r="Q260" s="45" t="e">
        <f>SUMIF([1]июнь2026!$A$5:$A$3237,$A$17:$A$1290,[1]июнь2026!$AG$5:$AG$3237)</f>
        <v>#VALUE!</v>
      </c>
      <c r="R260" s="45" t="e">
        <f>SUMIF([1]июнь2026!$A$5:$A$3237,$A$17:$A$1290,[1]июнь2026!$AH$5:$AH$3237)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</row>
    <row r="261" spans="1:112" s="7" customFormat="1" hidden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3"/>
      <c r="N261" s="45" t="e">
        <f>SUMIF([1]июнь2026!$A$5:$A$3237,$A$17:$A$1290,[1]июнь2026!$J$5:$J$3237)</f>
        <v>#VALUE!</v>
      </c>
      <c r="O261" s="45" t="e">
        <f>SUMIF([1]июнь2026!$A$5:$A$3237,$A$17:$A$1290,[1]июнь2026!$AE$5:$AE$3237)</f>
        <v>#VALUE!</v>
      </c>
      <c r="P261" s="45" t="e">
        <f>SUMIF([1]июнь2026!$A$5:$A$3237,$A$17:$A$1290,[1]июнь2026!$AF$5:$AF$3237)</f>
        <v>#VALUE!</v>
      </c>
      <c r="Q261" s="45" t="e">
        <f>SUMIF([1]июнь2026!$A$5:$A$3237,$A$17:$A$1290,[1]июнь2026!$AG$5:$AG$3237)</f>
        <v>#VALUE!</v>
      </c>
      <c r="R261" s="45" t="e">
        <f>SUMIF([1]июнь2026!$A$5:$A$3237,$A$17:$A$1290,[1]июнь2026!$AH$5:$AH$3237)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</row>
    <row r="262" spans="1:112" x14ac:dyDescent="0.25">
      <c r="A262" s="23"/>
      <c r="B262" s="3" t="s">
        <v>3</v>
      </c>
      <c r="C262" s="9">
        <v>0</v>
      </c>
      <c r="D262" s="9">
        <v>14707557.91</v>
      </c>
      <c r="E262" s="9">
        <v>14550697.720000003</v>
      </c>
      <c r="F262" s="9">
        <v>98.933472225913562</v>
      </c>
      <c r="G262" s="9">
        <v>156860.18999999762</v>
      </c>
      <c r="H262" s="9">
        <v>0</v>
      </c>
      <c r="I262" s="9">
        <v>1494046.1799999995</v>
      </c>
      <c r="J262" s="9">
        <v>1337185.9900000012</v>
      </c>
      <c r="K262" s="9">
        <v>89.500981154411292</v>
      </c>
      <c r="L262" s="9">
        <v>156860.18999999831</v>
      </c>
      <c r="M262" s="47">
        <v>156860.18999999831</v>
      </c>
      <c r="N262" s="54" t="e">
        <f t="shared" ref="N262:R262" si="14">SUM(N263:N269)</f>
        <v>#VALUE!</v>
      </c>
      <c r="O262" s="54" t="e">
        <f t="shared" si="14"/>
        <v>#VALUE!</v>
      </c>
      <c r="P262" s="54" t="e">
        <f t="shared" si="14"/>
        <v>#VALUE!</v>
      </c>
      <c r="Q262" s="54" t="e">
        <f t="shared" si="14"/>
        <v>#VALUE!</v>
      </c>
      <c r="R262" s="54" t="e">
        <f t="shared" si="14"/>
        <v>#VALUE!</v>
      </c>
    </row>
    <row r="263" spans="1:112" s="33" customFormat="1" hidden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3"/>
      <c r="N263" s="45" t="e">
        <f>SUMIF([1]июнь2026!$A$5:$A$3237,$A$17:$A$1290,[1]июнь2026!$J$5:$J$3237)</f>
        <v>#VALUE!</v>
      </c>
      <c r="O263" s="45" t="e">
        <f>SUMIF([1]июнь2026!$A$5:$A$3237,$A$17:$A$1290,[1]июнь2026!$AE$5:$AE$3237)</f>
        <v>#VALUE!</v>
      </c>
      <c r="P263" s="45" t="e">
        <f>SUMIF([1]июнь2026!$A$5:$A$3237,$A$17:$A$1290,[1]июнь2026!$AF$5:$AF$3237)</f>
        <v>#VALUE!</v>
      </c>
      <c r="Q263" s="45" t="e">
        <f>SUMIF([1]июнь2026!$A$5:$A$3237,$A$17:$A$1290,[1]июнь2026!$AG$5:$AG$3237)</f>
        <v>#VALUE!</v>
      </c>
      <c r="R263" s="45" t="e">
        <f>SUMIF([1]июнь2026!$A$5:$A$3237,$A$17:$A$1290,[1]июнь2026!$AH$5:$AH$3237)</f>
        <v>#VALUE!</v>
      </c>
      <c r="S263" s="17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</row>
    <row r="264" spans="1:112" s="17" customFormat="1" x14ac:dyDescent="0.25">
      <c r="A264" s="23">
        <v>723</v>
      </c>
      <c r="B264" s="1" t="s">
        <v>30</v>
      </c>
      <c r="C264" s="2">
        <v>0</v>
      </c>
      <c r="D264" s="2">
        <v>14707557.91</v>
      </c>
      <c r="E264" s="2">
        <v>14550697.720000003</v>
      </c>
      <c r="F264" s="2">
        <v>98.933472225913562</v>
      </c>
      <c r="G264" s="2">
        <v>156860.18999999762</v>
      </c>
      <c r="H264" s="2">
        <v>0</v>
      </c>
      <c r="I264" s="2">
        <v>1494046.1799999995</v>
      </c>
      <c r="J264" s="2">
        <v>1337185.9900000012</v>
      </c>
      <c r="K264" s="2">
        <v>89.500981154411292</v>
      </c>
      <c r="L264" s="2">
        <v>156860.18999999831</v>
      </c>
      <c r="M264" s="93">
        <v>156860.18999999831</v>
      </c>
      <c r="N264" s="45" t="e">
        <f>SUMIF([1]июнь2026!$A$5:$A$3237,$A$17:$A$1290,[1]июнь2026!$J$5:$J$3237)</f>
        <v>#VALUE!</v>
      </c>
      <c r="O264" s="45" t="e">
        <f>SUMIF([1]июнь2026!$A$5:$A$3237,$A$17:$A$1290,[1]июнь2026!$AE$5:$AE$3237)</f>
        <v>#VALUE!</v>
      </c>
      <c r="P264" s="45" t="e">
        <f>SUMIF([1]июнь2026!$A$5:$A$3237,$A$17:$A$1290,[1]июнь2026!$AF$5:$AF$3237)</f>
        <v>#VALUE!</v>
      </c>
      <c r="Q264" s="45" t="e">
        <f>SUMIF([1]июнь2026!$A$5:$A$3237,$A$17:$A$1290,[1]июнь2026!$AG$5:$AG$3237)</f>
        <v>#VALUE!</v>
      </c>
      <c r="R264" s="45" t="e">
        <f>SUMIF([1]июнь2026!$A$5:$A$3237,$A$17:$A$1290,[1]июнь2026!$AH$5:$AH$3237)</f>
        <v>#VALUE!</v>
      </c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</row>
    <row r="265" spans="1:112" s="33" customFormat="1" hidden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3"/>
      <c r="N265" s="45" t="e">
        <f>SUMIF([1]июнь2026!$A$5:$A$3237,$A$17:$A$1290,[1]июнь2026!$J$5:$J$3237)</f>
        <v>#VALUE!</v>
      </c>
      <c r="O265" s="45" t="e">
        <f>SUMIF([1]июнь2026!$A$5:$A$3237,$A$17:$A$1290,[1]июнь2026!$AE$5:$AE$3237)</f>
        <v>#VALUE!</v>
      </c>
      <c r="P265" s="45" t="e">
        <f>SUMIF([1]июнь2026!$A$5:$A$3237,$A$17:$A$1290,[1]июнь2026!$AF$5:$AF$3237)</f>
        <v>#VALUE!</v>
      </c>
      <c r="Q265" s="45" t="e">
        <f>SUMIF([1]июнь2026!$A$5:$A$3237,$A$17:$A$1290,[1]июнь2026!$AG$5:$AG$3237)</f>
        <v>#VALUE!</v>
      </c>
      <c r="R265" s="45" t="e">
        <f>SUMIF([1]июнь2026!$A$5:$A$3237,$A$17:$A$1290,[1]июнь2026!$AH$5:$AH$3237)</f>
        <v>#VALUE!</v>
      </c>
      <c r="S265" s="17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</row>
    <row r="266" spans="1:112" s="33" customFormat="1" hidden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3"/>
      <c r="N266" s="45" t="e">
        <f>SUMIF([1]июнь2026!$A$5:$A$3237,$A$17:$A$1290,[1]июнь2026!$J$5:$J$3237)</f>
        <v>#VALUE!</v>
      </c>
      <c r="O266" s="45" t="e">
        <f>SUMIF([1]июнь2026!$A$5:$A$3237,$A$17:$A$1290,[1]июнь2026!$AE$5:$AE$3237)</f>
        <v>#VALUE!</v>
      </c>
      <c r="P266" s="45" t="e">
        <f>SUMIF([1]июнь2026!$A$5:$A$3237,$A$17:$A$1290,[1]июнь2026!$AF$5:$AF$3237)</f>
        <v>#VALUE!</v>
      </c>
      <c r="Q266" s="45" t="e">
        <f>SUMIF([1]июнь2026!$A$5:$A$3237,$A$17:$A$1290,[1]июнь2026!$AG$5:$AG$3237)</f>
        <v>#VALUE!</v>
      </c>
      <c r="R266" s="45" t="e">
        <f>SUMIF([1]июнь2026!$A$5:$A$3237,$A$17:$A$1290,[1]июнь2026!$AH$5:$AH$3237)</f>
        <v>#VALUE!</v>
      </c>
      <c r="S266" s="17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</row>
    <row r="267" spans="1:112" s="33" customFormat="1" hidden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3"/>
      <c r="N267" s="45" t="e">
        <f>SUMIF([1]июнь2026!$A$5:$A$3237,$A$17:$A$1290,[1]июнь2026!$J$5:$J$3237)</f>
        <v>#VALUE!</v>
      </c>
      <c r="O267" s="45" t="e">
        <f>SUMIF([1]июнь2026!$A$5:$A$3237,$A$17:$A$1290,[1]июнь2026!$AE$5:$AE$3237)</f>
        <v>#VALUE!</v>
      </c>
      <c r="P267" s="45" t="e">
        <f>SUMIF([1]июнь2026!$A$5:$A$3237,$A$17:$A$1290,[1]июнь2026!$AF$5:$AF$3237)</f>
        <v>#VALUE!</v>
      </c>
      <c r="Q267" s="45" t="e">
        <f>SUMIF([1]июнь2026!$A$5:$A$3237,$A$17:$A$1290,[1]июнь2026!$AG$5:$AG$3237)</f>
        <v>#VALUE!</v>
      </c>
      <c r="R267" s="45" t="e">
        <f>SUMIF([1]июнь2026!$A$5:$A$3237,$A$17:$A$1290,[1]июнь2026!$AH$5:$AH$3237)</f>
        <v>#VALUE!</v>
      </c>
      <c r="S267" s="17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</row>
    <row r="268" spans="1:112" s="33" customFormat="1" hidden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3"/>
      <c r="N268" s="45" t="e">
        <f>SUMIF([1]июнь2026!$A$5:$A$3237,$A$17:$A$1290,[1]июнь2026!$J$5:$J$3237)</f>
        <v>#VALUE!</v>
      </c>
      <c r="O268" s="45" t="e">
        <f>SUMIF([1]июнь2026!$A$5:$A$3237,$A$17:$A$1290,[1]июнь2026!$AE$5:$AE$3237)</f>
        <v>#VALUE!</v>
      </c>
      <c r="P268" s="45" t="e">
        <f>SUMIF([1]июнь2026!$A$5:$A$3237,$A$17:$A$1290,[1]июнь2026!$AF$5:$AF$3237)</f>
        <v>#VALUE!</v>
      </c>
      <c r="Q268" s="45" t="e">
        <f>SUMIF([1]июнь2026!$A$5:$A$3237,$A$17:$A$1290,[1]июнь2026!$AG$5:$AG$3237)</f>
        <v>#VALUE!</v>
      </c>
      <c r="R268" s="45" t="e">
        <f>SUMIF([1]июнь2026!$A$5:$A$3237,$A$17:$A$1290,[1]июнь2026!$AH$5:$AH$3237)</f>
        <v>#VALUE!</v>
      </c>
      <c r="S268" s="17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</row>
    <row r="269" spans="1:112" s="33" customFormat="1" hidden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3"/>
      <c r="N269" s="45" t="e">
        <f>SUMIF([1]июнь2026!$A$5:$A$3237,$A$17:$A$1290,[1]июнь2026!$J$5:$J$3237)</f>
        <v>#VALUE!</v>
      </c>
      <c r="O269" s="45" t="e">
        <f>SUMIF([1]июнь2026!$A$5:$A$3237,$A$17:$A$1290,[1]июнь2026!$AE$5:$AE$3237)</f>
        <v>#VALUE!</v>
      </c>
      <c r="P269" s="45" t="e">
        <f>SUMIF([1]июнь2026!$A$5:$A$3237,$A$17:$A$1290,[1]июнь2026!$AF$5:$AF$3237)</f>
        <v>#VALUE!</v>
      </c>
      <c r="Q269" s="45" t="e">
        <f>SUMIF([1]июнь2026!$A$5:$A$3237,$A$17:$A$1290,[1]июнь2026!$AG$5:$AG$3237)</f>
        <v>#VALUE!</v>
      </c>
      <c r="R269" s="45" t="e">
        <f>SUMIF([1]июнь2026!$A$5:$A$3237,$A$17:$A$1290,[1]июнь2026!$AH$5:$AH$3237)</f>
        <v>#VALUE!</v>
      </c>
      <c r="S269" s="17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</row>
    <row r="270" spans="1:112" s="7" customFormat="1" hidden="1" x14ac:dyDescent="0.25">
      <c r="A270" s="23"/>
      <c r="B270" s="3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47"/>
      <c r="N270" s="54" t="e">
        <f t="shared" ref="N270:R270" si="15">SUM(N272:N280)</f>
        <v>#VALUE!</v>
      </c>
      <c r="O270" s="54" t="e">
        <f t="shared" si="15"/>
        <v>#VALUE!</v>
      </c>
      <c r="P270" s="54" t="e">
        <f t="shared" si="15"/>
        <v>#VALUE!</v>
      </c>
      <c r="Q270" s="54" t="e">
        <f t="shared" si="15"/>
        <v>#VALUE!</v>
      </c>
      <c r="R270" s="54" t="e">
        <f t="shared" si="15"/>
        <v>#VALUE!</v>
      </c>
      <c r="S270" s="17"/>
    </row>
    <row r="271" spans="1:112" s="7" customFormat="1" hidden="1" x14ac:dyDescent="0.25">
      <c r="A271" s="6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112"/>
      <c r="N271" s="63"/>
      <c r="O271" s="63"/>
      <c r="P271" s="63"/>
      <c r="Q271" s="63"/>
      <c r="R271" s="63"/>
      <c r="S271" s="17"/>
    </row>
    <row r="272" spans="1:112" s="7" customFormat="1" ht="15.75" hidden="1" x14ac:dyDescent="0.25">
      <c r="A272" s="23"/>
      <c r="B272" s="7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3"/>
      <c r="N272" s="45" t="e">
        <f>SUMIF([1]июнь2026!$A$5:$A$3237,$A$17:$A$1290,[1]июнь2026!$J$5:$J$3237)</f>
        <v>#VALUE!</v>
      </c>
      <c r="O272" s="45" t="e">
        <f>SUMIF([1]июнь2026!$A$5:$A$3237,$A$17:$A$1290,[1]июнь2026!$AE$5:$AE$3237)</f>
        <v>#VALUE!</v>
      </c>
      <c r="P272" s="45" t="e">
        <f>SUMIF([1]июнь2026!$A$5:$A$3237,$A$17:$A$1290,[1]июнь2026!$AF$5:$AF$3237)</f>
        <v>#VALUE!</v>
      </c>
      <c r="Q272" s="45" t="e">
        <f>SUMIF([1]июнь2026!$A$5:$A$3237,$A$17:$A$1290,[1]июнь2026!$AG$5:$AG$3237)</f>
        <v>#VALUE!</v>
      </c>
      <c r="R272" s="45" t="e">
        <f>SUMIF([1]июнь2026!$A$5:$A$3237,$A$17:$A$1290,[1]июнь2026!$AH$5:$AH$3237)</f>
        <v>#VALUE!</v>
      </c>
      <c r="S272" s="17"/>
    </row>
    <row r="273" spans="1:19" s="7" customFormat="1" ht="15.75" hidden="1" x14ac:dyDescent="0.25">
      <c r="A273" s="23"/>
      <c r="B273" s="7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3"/>
      <c r="N273" s="45" t="e">
        <f>SUMIF([1]июнь2026!$A$5:$A$3237,$A$17:$A$1290,[1]июнь2026!$J$5:$J$3237)</f>
        <v>#VALUE!</v>
      </c>
      <c r="O273" s="45" t="e">
        <f>SUMIF([1]июнь2026!$A$5:$A$3237,$A$17:$A$1290,[1]июнь2026!$AE$5:$AE$3237)</f>
        <v>#VALUE!</v>
      </c>
      <c r="P273" s="45" t="e">
        <f>SUMIF([1]июнь2026!$A$5:$A$3237,$A$17:$A$1290,[1]июнь2026!$AF$5:$AF$3237)</f>
        <v>#VALUE!</v>
      </c>
      <c r="Q273" s="45" t="e">
        <f>SUMIF([1]июнь2026!$A$5:$A$3237,$A$17:$A$1290,[1]июнь2026!$AG$5:$AG$3237)</f>
        <v>#VALUE!</v>
      </c>
      <c r="R273" s="45" t="e">
        <f>SUMIF([1]июнь2026!$A$5:$A$3237,$A$17:$A$1290,[1]июнь2026!$AH$5:$AH$3237)</f>
        <v>#VALUE!</v>
      </c>
      <c r="S273" s="17"/>
    </row>
    <row r="274" spans="1:19" s="7" customFormat="1" ht="15.75" hidden="1" x14ac:dyDescent="0.25">
      <c r="A274" s="23"/>
      <c r="B274" s="7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3"/>
      <c r="N274" s="45" t="e">
        <f>SUMIF([1]июнь2026!$A$5:$A$3237,$A$17:$A$1290,[1]июнь2026!$J$5:$J$3237)</f>
        <v>#VALUE!</v>
      </c>
      <c r="O274" s="45" t="e">
        <f>SUMIF([1]июнь2026!$A$5:$A$3237,$A$17:$A$1290,[1]июнь2026!$AE$5:$AE$3237)</f>
        <v>#VALUE!</v>
      </c>
      <c r="P274" s="45" t="e">
        <f>SUMIF([1]июнь2026!$A$5:$A$3237,$A$17:$A$1290,[1]июнь2026!$AF$5:$AF$3237)</f>
        <v>#VALUE!</v>
      </c>
      <c r="Q274" s="45" t="e">
        <f>SUMIF([1]июнь2026!$A$5:$A$3237,$A$17:$A$1290,[1]июнь2026!$AG$5:$AG$3237)</f>
        <v>#VALUE!</v>
      </c>
      <c r="R274" s="45" t="e">
        <f>SUMIF([1]июнь2026!$A$5:$A$3237,$A$17:$A$1290,[1]июнь2026!$AH$5:$AH$3237)</f>
        <v>#VALUE!</v>
      </c>
      <c r="S274" s="17"/>
    </row>
    <row r="275" spans="1:19" s="7" customFormat="1" ht="15.75" hidden="1" x14ac:dyDescent="0.25">
      <c r="A275" s="60"/>
      <c r="B275" s="79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113"/>
      <c r="N275" s="65"/>
      <c r="O275" s="65"/>
      <c r="P275" s="65"/>
      <c r="Q275" s="65"/>
      <c r="R275" s="65"/>
      <c r="S275" s="37"/>
    </row>
    <row r="276" spans="1:19" s="7" customFormat="1" ht="15.75" hidden="1" x14ac:dyDescent="0.25">
      <c r="A276" s="23"/>
      <c r="B276" s="70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93"/>
      <c r="N276" s="45" t="e">
        <f>SUMIF([1]июнь2026!$A$5:$A$3237,$A$17:$A$1290,[1]июнь2026!$J$5:$J$3237)</f>
        <v>#VALUE!</v>
      </c>
      <c r="O276" s="45" t="e">
        <f>SUMIF([1]июнь2026!$A$5:$A$3237,$A$17:$A$1290,[1]июнь2026!$AE$5:$AE$3237)</f>
        <v>#VALUE!</v>
      </c>
      <c r="P276" s="45" t="e">
        <f>SUMIF([1]июнь2026!$A$5:$A$3237,$A$17:$A$1290,[1]июнь2026!$AF$5:$AF$3237)</f>
        <v>#VALUE!</v>
      </c>
      <c r="Q276" s="45" t="e">
        <f>SUMIF([1]июнь2026!$A$5:$A$3237,$A$17:$A$1290,[1]июнь2026!$AG$5:$AG$3237)</f>
        <v>#VALUE!</v>
      </c>
      <c r="R276" s="45" t="e">
        <f>SUMIF([1]июнь2026!$A$5:$A$3237,$A$17:$A$1290,[1]июнь2026!$AH$5:$AH$3237)</f>
        <v>#VALUE!</v>
      </c>
      <c r="S276" s="37"/>
    </row>
    <row r="277" spans="1:19" s="7" customFormat="1" ht="15.75" hidden="1" x14ac:dyDescent="0.25">
      <c r="A277" s="23"/>
      <c r="B277" s="7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3"/>
      <c r="N277" s="45" t="e">
        <f>SUMIF([1]июнь2026!$A$5:$A$3237,$A$17:$A$1290,[1]июнь2026!$J$5:$J$3237)</f>
        <v>#VALUE!</v>
      </c>
      <c r="O277" s="45" t="e">
        <f>SUMIF([1]июнь2026!$A$5:$A$3237,$A$17:$A$1290,[1]июнь2026!$AE$5:$AE$3237)</f>
        <v>#VALUE!</v>
      </c>
      <c r="P277" s="45" t="e">
        <f>SUMIF([1]июнь2026!$A$5:$A$3237,$A$17:$A$1290,[1]июнь2026!$AF$5:$AF$3237)</f>
        <v>#VALUE!</v>
      </c>
      <c r="Q277" s="45" t="e">
        <f>SUMIF([1]июнь2026!$A$5:$A$3237,$A$17:$A$1290,[1]июнь2026!$AG$5:$AG$3237)</f>
        <v>#VALUE!</v>
      </c>
      <c r="R277" s="45" t="e">
        <f>SUMIF([1]июнь2026!$A$5:$A$3237,$A$17:$A$1290,[1]июнь2026!$AH$5:$AH$3237)</f>
        <v>#VALUE!</v>
      </c>
      <c r="S277" s="17"/>
    </row>
    <row r="278" spans="1:19" s="7" customFormat="1" ht="15.75" hidden="1" x14ac:dyDescent="0.25">
      <c r="A278" s="23"/>
      <c r="B278" s="7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3"/>
      <c r="N278" s="45" t="e">
        <f>SUMIF([1]июнь2026!$A$5:$A$3237,$A$17:$A$1290,[1]июнь2026!$J$5:$J$3237)</f>
        <v>#VALUE!</v>
      </c>
      <c r="O278" s="45" t="e">
        <f>SUMIF([1]июнь2026!$A$5:$A$3237,$A$17:$A$1290,[1]июнь2026!$AE$5:$AE$3237)</f>
        <v>#VALUE!</v>
      </c>
      <c r="P278" s="45" t="e">
        <f>SUMIF([1]июнь2026!$A$5:$A$3237,$A$17:$A$1290,[1]июнь2026!$AF$5:$AF$3237)</f>
        <v>#VALUE!</v>
      </c>
      <c r="Q278" s="45" t="e">
        <f>SUMIF([1]июнь2026!$A$5:$A$3237,$A$17:$A$1290,[1]июнь2026!$AG$5:$AG$3237)</f>
        <v>#VALUE!</v>
      </c>
      <c r="R278" s="45" t="e">
        <f>SUMIF([1]июнь2026!$A$5:$A$3237,$A$17:$A$1290,[1]июнь2026!$AH$5:$AH$3237)</f>
        <v>#VALUE!</v>
      </c>
      <c r="S278" s="17"/>
    </row>
    <row r="279" spans="1:19" s="7" customFormat="1" ht="15.75" hidden="1" x14ac:dyDescent="0.25">
      <c r="A279" s="23"/>
      <c r="B279" s="7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3"/>
      <c r="N279" s="45" t="e">
        <f>SUMIF([1]июнь2026!$A$5:$A$3237,$A$17:$A$1290,[1]июнь2026!$J$5:$J$3237)</f>
        <v>#VALUE!</v>
      </c>
      <c r="O279" s="45" t="e">
        <f>SUMIF([1]июнь2026!$A$5:$A$3237,$A$17:$A$1290,[1]июнь2026!$AE$5:$AE$3237)</f>
        <v>#VALUE!</v>
      </c>
      <c r="P279" s="45" t="e">
        <f>SUMIF([1]июнь2026!$A$5:$A$3237,$A$17:$A$1290,[1]июнь2026!$AF$5:$AF$3237)</f>
        <v>#VALUE!</v>
      </c>
      <c r="Q279" s="45" t="e">
        <f>SUMIF([1]июнь2026!$A$5:$A$3237,$A$17:$A$1290,[1]июнь2026!$AG$5:$AG$3237)</f>
        <v>#VALUE!</v>
      </c>
      <c r="R279" s="45" t="e">
        <f>SUMIF([1]июнь2026!$A$5:$A$3237,$A$17:$A$1290,[1]июнь2026!$AH$5:$AH$3237)</f>
        <v>#VALUE!</v>
      </c>
      <c r="S279" s="17"/>
    </row>
    <row r="280" spans="1:19" s="7" customFormat="1" ht="15.75" hidden="1" x14ac:dyDescent="0.25">
      <c r="A280" s="23"/>
      <c r="B280" s="7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3"/>
      <c r="N280" s="45" t="e">
        <f>SUMIF([1]июнь2026!$A$5:$A$3237,$A$17:$A$1290,[1]июнь2026!$J$5:$J$3237)</f>
        <v>#VALUE!</v>
      </c>
      <c r="O280" s="45" t="e">
        <f>SUMIF([1]июнь2026!$A$5:$A$3237,$A$17:$A$1290,[1]июнь2026!$AE$5:$AE$3237)</f>
        <v>#VALUE!</v>
      </c>
      <c r="P280" s="45" t="e">
        <f>SUMIF([1]июнь2026!$A$5:$A$3237,$A$17:$A$1290,[1]июнь2026!$AF$5:$AF$3237)</f>
        <v>#VALUE!</v>
      </c>
      <c r="Q280" s="45" t="e">
        <f>SUMIF([1]июнь2026!$A$5:$A$3237,$A$17:$A$1290,[1]июнь2026!$AG$5:$AG$3237)</f>
        <v>#VALUE!</v>
      </c>
      <c r="R280" s="45" t="e">
        <f>SUMIF([1]июнь2026!$A$5:$A$3237,$A$17:$A$1290,[1]июнь2026!$AH$5:$AH$3237)</f>
        <v>#VALUE!</v>
      </c>
      <c r="S280" s="17"/>
    </row>
    <row r="281" spans="1:19" x14ac:dyDescent="0.25">
      <c r="A281" s="23"/>
      <c r="B281" s="3" t="s">
        <v>17</v>
      </c>
      <c r="C281" s="9">
        <v>0</v>
      </c>
      <c r="D281" s="9">
        <v>2576849.69</v>
      </c>
      <c r="E281" s="9">
        <v>2496349.2299999991</v>
      </c>
      <c r="F281" s="9">
        <v>96.876012585739886</v>
      </c>
      <c r="G281" s="9">
        <v>80500.460000000894</v>
      </c>
      <c r="H281" s="9">
        <v>0</v>
      </c>
      <c r="I281" s="9">
        <v>506258.78000000014</v>
      </c>
      <c r="J281" s="9">
        <v>425758.31999999919</v>
      </c>
      <c r="K281" s="9">
        <v>84.098950343142505</v>
      </c>
      <c r="L281" s="9">
        <v>80500.460000000952</v>
      </c>
      <c r="M281" s="47">
        <v>80500.460000000952</v>
      </c>
      <c r="N281" s="54" t="e">
        <f t="shared" ref="N281:R281" si="16">SUM(N282:N288)</f>
        <v>#VALUE!</v>
      </c>
      <c r="O281" s="54" t="e">
        <f t="shared" si="16"/>
        <v>#VALUE!</v>
      </c>
      <c r="P281" s="54" t="e">
        <f t="shared" si="16"/>
        <v>#VALUE!</v>
      </c>
      <c r="Q281" s="54" t="e">
        <f t="shared" si="16"/>
        <v>#VALUE!</v>
      </c>
      <c r="R281" s="54" t="e">
        <f t="shared" si="16"/>
        <v>#VALUE!</v>
      </c>
    </row>
    <row r="282" spans="1:19" x14ac:dyDescent="0.25">
      <c r="A282" s="23">
        <v>1087</v>
      </c>
      <c r="B282" s="1" t="s">
        <v>54</v>
      </c>
      <c r="C282" s="2">
        <v>0</v>
      </c>
      <c r="D282" s="2">
        <v>2576849.69</v>
      </c>
      <c r="E282" s="2">
        <v>2496349.2299999991</v>
      </c>
      <c r="F282" s="2">
        <v>96.876012585739886</v>
      </c>
      <c r="G282" s="2">
        <v>80500.460000000894</v>
      </c>
      <c r="H282" s="2">
        <v>0</v>
      </c>
      <c r="I282" s="2">
        <v>506258.78000000014</v>
      </c>
      <c r="J282" s="2">
        <v>425758.31999999919</v>
      </c>
      <c r="K282" s="2">
        <v>84.098950343142505</v>
      </c>
      <c r="L282" s="2">
        <v>80500.460000000952</v>
      </c>
      <c r="M282" s="93">
        <v>80500.460000000952</v>
      </c>
      <c r="N282" s="45" t="e">
        <f>SUMIF([1]июнь2026!$A$5:$A$3237,$A$17:$A$1290,[1]июнь2026!$J$5:$J$3237)</f>
        <v>#VALUE!</v>
      </c>
      <c r="O282" s="45" t="e">
        <f>SUMIF([1]июнь2026!$A$5:$A$3237,$A$17:$A$1290,[1]июнь2026!$AE$5:$AE$3237)</f>
        <v>#VALUE!</v>
      </c>
      <c r="P282" s="45" t="e">
        <f>SUMIF([1]июнь2026!$A$5:$A$3237,$A$17:$A$1290,[1]июнь2026!$AF$5:$AF$3237)</f>
        <v>#VALUE!</v>
      </c>
      <c r="Q282" s="45" t="e">
        <f>SUMIF([1]июнь2026!$A$5:$A$3237,$A$17:$A$1290,[1]июнь2026!$AG$5:$AG$3237)</f>
        <v>#VALUE!</v>
      </c>
      <c r="R282" s="45" t="e">
        <f>SUMIF([1]июнь2026!$A$5:$A$3237,$A$17:$A$1290,[1]июнь2026!$AH$5:$AH$3237)</f>
        <v>#VALUE!</v>
      </c>
    </row>
    <row r="283" spans="1:19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3"/>
      <c r="N283" s="45" t="e">
        <f>SUMIF([1]июнь2026!$A$5:$A$3237,$A$17:$A$1290,[1]июнь2026!$J$5:$J$3237)</f>
        <v>#VALUE!</v>
      </c>
      <c r="O283" s="45" t="e">
        <f>SUMIF([1]июнь2026!$A$5:$A$3237,$A$17:$A$1290,[1]июнь2026!$AE$5:$AE$3237)</f>
        <v>#VALUE!</v>
      </c>
      <c r="P283" s="45" t="e">
        <f>SUMIF([1]июнь2026!$A$5:$A$3237,$A$17:$A$1290,[1]июнь2026!$AF$5:$AF$3237)</f>
        <v>#VALUE!</v>
      </c>
      <c r="Q283" s="45" t="e">
        <f>SUMIF([1]июнь2026!$A$5:$A$3237,$A$17:$A$1290,[1]июнь2026!$AG$5:$AG$3237)</f>
        <v>#VALUE!</v>
      </c>
      <c r="R283" s="45" t="e">
        <f>SUMIF([1]июнь2026!$A$5:$A$3237,$A$17:$A$1290,[1]июнь2026!$AH$5:$AH$3237)</f>
        <v>#VALUE!</v>
      </c>
      <c r="S283" s="17"/>
    </row>
    <row r="284" spans="1:19" s="7" customFormat="1" hidden="1" x14ac:dyDescent="0.25">
      <c r="A284" s="23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3"/>
      <c r="N284" s="45" t="e">
        <f>SUMIF([1]июнь2026!$A$5:$A$3237,$A$17:$A$1290,[1]июнь2026!$J$5:$J$3237)</f>
        <v>#VALUE!</v>
      </c>
      <c r="O284" s="45" t="e">
        <f>SUMIF([1]июнь2026!$A$5:$A$3237,$A$17:$A$1290,[1]июнь2026!$AE$5:$AE$3237)</f>
        <v>#VALUE!</v>
      </c>
      <c r="P284" s="45" t="e">
        <f>SUMIF([1]июнь2026!$A$5:$A$3237,$A$17:$A$1290,[1]июнь2026!$AF$5:$AF$3237)</f>
        <v>#VALUE!</v>
      </c>
      <c r="Q284" s="45" t="e">
        <f>SUMIF([1]июнь2026!$A$5:$A$3237,$A$17:$A$1290,[1]июнь2026!$AG$5:$AG$3237)</f>
        <v>#VALUE!</v>
      </c>
      <c r="R284" s="45" t="e">
        <f>SUMIF([1]июнь2026!$A$5:$A$3237,$A$17:$A$1290,[1]июнь2026!$AH$5:$AH$3237)</f>
        <v>#VALUE!</v>
      </c>
      <c r="S284" s="17"/>
    </row>
    <row r="285" spans="1:19" s="7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3"/>
      <c r="N285" s="45" t="e">
        <f>SUMIF([1]июнь2026!$A$5:$A$3237,$A$17:$A$1290,[1]июнь2026!$J$5:$J$3237)</f>
        <v>#VALUE!</v>
      </c>
      <c r="O285" s="45" t="e">
        <f>SUMIF([1]июнь2026!$A$5:$A$3237,$A$17:$A$1290,[1]июнь2026!$AE$5:$AE$3237)</f>
        <v>#VALUE!</v>
      </c>
      <c r="P285" s="45" t="e">
        <f>SUMIF([1]июнь2026!$A$5:$A$3237,$A$17:$A$1290,[1]июнь2026!$AF$5:$AF$3237)</f>
        <v>#VALUE!</v>
      </c>
      <c r="Q285" s="45" t="e">
        <f>SUMIF([1]июнь2026!$A$5:$A$3237,$A$17:$A$1290,[1]июнь2026!$AG$5:$AG$3237)</f>
        <v>#VALUE!</v>
      </c>
      <c r="R285" s="45" t="e">
        <f>SUMIF([1]июнь2026!$A$5:$A$3237,$A$17:$A$1290,[1]июнь2026!$AH$5:$AH$3237)</f>
        <v>#VALUE!</v>
      </c>
      <c r="S285" s="17"/>
    </row>
    <row r="286" spans="1:19" s="7" customFormat="1" ht="15.75" hidden="1" x14ac:dyDescent="0.25">
      <c r="A286" s="81"/>
      <c r="B286" s="10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3"/>
      <c r="N286" s="45" t="e">
        <f>SUMIF([1]июнь2026!$A$5:$A$3237,$A$17:$A$1290,[1]июнь2026!$J$5:$J$3237)</f>
        <v>#VALUE!</v>
      </c>
      <c r="O286" s="45" t="e">
        <f>SUMIF([1]июнь2026!$A$5:$A$3237,$A$17:$A$1290,[1]июнь2026!$AE$5:$AE$3237)</f>
        <v>#VALUE!</v>
      </c>
      <c r="P286" s="45" t="e">
        <f>SUMIF([1]июнь2026!$A$5:$A$3237,$A$17:$A$1290,[1]июнь2026!$AF$5:$AF$3237)</f>
        <v>#VALUE!</v>
      </c>
      <c r="Q286" s="45" t="e">
        <f>SUMIF([1]июнь2026!$A$5:$A$3237,$A$17:$A$1290,[1]июнь2026!$AG$5:$AG$3237)</f>
        <v>#VALUE!</v>
      </c>
      <c r="R286" s="45" t="e">
        <f>SUMIF([1]июнь2026!$A$5:$A$3237,$A$17:$A$1290,[1]июнь2026!$AH$5:$AH$3237)</f>
        <v>#VALUE!</v>
      </c>
      <c r="S286" s="17"/>
    </row>
    <row r="287" spans="1:19" s="7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3"/>
      <c r="N287" s="45" t="e">
        <f>SUMIF([1]июнь2026!$A$5:$A$3237,$A$17:$A$1290,[1]июнь2026!$J$5:$J$3237)</f>
        <v>#VALUE!</v>
      </c>
      <c r="O287" s="45" t="e">
        <f>SUMIF([1]июнь2026!$A$5:$A$3237,$A$17:$A$1290,[1]июнь2026!$AE$5:$AE$3237)</f>
        <v>#VALUE!</v>
      </c>
      <c r="P287" s="45" t="e">
        <f>SUMIF([1]июнь2026!$A$5:$A$3237,$A$17:$A$1290,[1]июнь2026!$AF$5:$AF$3237)</f>
        <v>#VALUE!</v>
      </c>
      <c r="Q287" s="45" t="e">
        <f>SUMIF([1]июнь2026!$A$5:$A$3237,$A$17:$A$1290,[1]июнь2026!$AG$5:$AG$3237)</f>
        <v>#VALUE!</v>
      </c>
      <c r="R287" s="45" t="e">
        <f>SUMIF([1]июнь2026!$A$5:$A$3237,$A$17:$A$1290,[1]июнь2026!$AH$5:$AH$3237)</f>
        <v>#VALUE!</v>
      </c>
      <c r="S287" s="17"/>
    </row>
    <row r="288" spans="1:19" s="7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3"/>
      <c r="N288" s="45" t="e">
        <f>SUMIF([1]июнь2026!$A$5:$A$3237,$A$17:$A$1290,[1]июнь2026!$J$5:$J$3237)</f>
        <v>#VALUE!</v>
      </c>
      <c r="O288" s="45" t="e">
        <f>SUMIF([1]июнь2026!$A$5:$A$3237,$A$17:$A$1290,[1]июнь2026!$AE$5:$AE$3237)</f>
        <v>#VALUE!</v>
      </c>
      <c r="P288" s="45" t="e">
        <f>SUMIF([1]июнь2026!$A$5:$A$3237,$A$17:$A$1290,[1]июнь2026!$AF$5:$AF$3237)</f>
        <v>#VALUE!</v>
      </c>
      <c r="Q288" s="45" t="e">
        <f>SUMIF([1]июнь2026!$A$5:$A$3237,$A$17:$A$1290,[1]июнь2026!$AG$5:$AG$3237)</f>
        <v>#VALUE!</v>
      </c>
      <c r="R288" s="45" t="e">
        <f>SUMIF([1]июнь2026!$A$5:$A$3237,$A$17:$A$1290,[1]июнь2026!$AH$5:$AH$3237)</f>
        <v>#VALUE!</v>
      </c>
      <c r="S288" s="17"/>
    </row>
    <row r="289" spans="1:19" s="7" customFormat="1" hidden="1" x14ac:dyDescent="0.25">
      <c r="A289" s="23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7"/>
      <c r="N289" s="54" t="e">
        <f t="shared" ref="N289:Q289" si="17">SUM(N291:N293)</f>
        <v>#VALUE!</v>
      </c>
      <c r="O289" s="54" t="e">
        <f t="shared" si="17"/>
        <v>#VALUE!</v>
      </c>
      <c r="P289" s="54" t="e">
        <f t="shared" si="17"/>
        <v>#VALUE!</v>
      </c>
      <c r="Q289" s="54" t="e">
        <f t="shared" si="17"/>
        <v>#VALUE!</v>
      </c>
      <c r="R289" s="54" t="e">
        <f>SUM(R291:R293)</f>
        <v>#VALUE!</v>
      </c>
      <c r="S289" s="17"/>
    </row>
    <row r="290" spans="1:19" s="7" customFormat="1" ht="15.75" hidden="1" x14ac:dyDescent="0.25">
      <c r="A290" s="60"/>
      <c r="B290" s="79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112"/>
      <c r="N290" s="63"/>
      <c r="O290" s="63"/>
      <c r="P290" s="63"/>
      <c r="Q290" s="63"/>
      <c r="R290" s="63"/>
      <c r="S290" s="17"/>
    </row>
    <row r="291" spans="1:19" s="7" customFormat="1" ht="15.75" hidden="1" x14ac:dyDescent="0.25">
      <c r="A291" s="23"/>
      <c r="B291" s="7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3"/>
      <c r="N291" s="45" t="e">
        <f>SUMIF([1]июнь2026!$A$5:$A$3237,$A$17:$A$1290,[1]июнь2026!$J$5:$J$3237)</f>
        <v>#VALUE!</v>
      </c>
      <c r="O291" s="45" t="e">
        <f>SUMIF([1]июнь2026!$A$5:$A$3237,$A$17:$A$1290,[1]июнь2026!$AE$5:$AE$3237)</f>
        <v>#VALUE!</v>
      </c>
      <c r="P291" s="45" t="e">
        <f>SUMIF([1]июнь2026!$A$5:$A$3237,$A$17:$A$1290,[1]июнь2026!$AF$5:$AF$3237)</f>
        <v>#VALUE!</v>
      </c>
      <c r="Q291" s="45" t="e">
        <f>SUMIF([1]июнь2026!$A$5:$A$3237,$A$17:$A$1290,[1]июнь2026!$AG$5:$AG$3237)</f>
        <v>#VALUE!</v>
      </c>
      <c r="R291" s="45" t="e">
        <f>SUMIF([1]июнь2026!$A$5:$A$3237,$A$17:$A$1290,[1]июнь2026!$AH$5:$AH$3237)</f>
        <v>#VALUE!</v>
      </c>
      <c r="S291" s="17"/>
    </row>
    <row r="292" spans="1:19" s="7" customFormat="1" ht="15.75" hidden="1" x14ac:dyDescent="0.25">
      <c r="A292" s="23"/>
      <c r="B292" s="7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3"/>
      <c r="N292" s="45" t="e">
        <f>SUMIF([1]июнь2026!$A$5:$A$3237,$A$17:$A$1290,[1]июнь2026!$J$5:$J$3237)</f>
        <v>#VALUE!</v>
      </c>
      <c r="O292" s="45" t="e">
        <f>SUMIF([1]июнь2026!$A$5:$A$3237,$A$17:$A$1290,[1]июнь2026!$AE$5:$AE$3237)</f>
        <v>#VALUE!</v>
      </c>
      <c r="P292" s="45" t="e">
        <f>SUMIF([1]июнь2026!$A$5:$A$3237,$A$17:$A$1290,[1]июнь2026!$AF$5:$AF$3237)</f>
        <v>#VALUE!</v>
      </c>
      <c r="Q292" s="45" t="e">
        <f>SUMIF([1]июнь2026!$A$5:$A$3237,$A$17:$A$1290,[1]июнь2026!$AG$5:$AG$3237)</f>
        <v>#VALUE!</v>
      </c>
      <c r="R292" s="45" t="e">
        <f>SUMIF([1]июнь2026!$A$5:$A$3237,$A$17:$A$1290,[1]июнь2026!$AH$5:$AH$3237)</f>
        <v>#VALUE!</v>
      </c>
      <c r="S292" s="17"/>
    </row>
    <row r="293" spans="1:19" s="7" customFormat="1" ht="15.75" hidden="1" x14ac:dyDescent="0.25">
      <c r="A293" s="23"/>
      <c r="B293" s="7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3"/>
      <c r="N293" s="45" t="e">
        <f>SUMIF([1]июнь2026!$A$5:$A$3237,$A$17:$A$1290,[1]июнь2026!$J$5:$J$3237)</f>
        <v>#VALUE!</v>
      </c>
      <c r="O293" s="45" t="e">
        <f>SUMIF([1]июнь2026!$A$5:$A$3237,$A$17:$A$1290,[1]июнь2026!$AE$5:$AE$3237)</f>
        <v>#VALUE!</v>
      </c>
      <c r="P293" s="45" t="e">
        <f>SUMIF([1]июнь2026!$A$5:$A$3237,$A$17:$A$1290,[1]июнь2026!$AF$5:$AF$3237)</f>
        <v>#VALUE!</v>
      </c>
      <c r="Q293" s="45" t="e">
        <f>SUMIF([1]июнь2026!$A$5:$A$3237,$A$17:$A$1290,[1]июнь2026!$AG$5:$AG$3237)</f>
        <v>#VALUE!</v>
      </c>
      <c r="R293" s="45" t="e">
        <f>SUMIF([1]июнь2026!$A$5:$A$3237,$A$17:$A$1290,[1]июнь2026!$AH$5:$AH$3237)</f>
        <v>#VALUE!</v>
      </c>
      <c r="S293" s="17"/>
    </row>
    <row r="294" spans="1:19" x14ac:dyDescent="0.25">
      <c r="A294" s="23"/>
      <c r="B294" s="3" t="s">
        <v>11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7">
        <v>50.010000000000048</v>
      </c>
      <c r="N294" s="54" t="e">
        <f t="shared" ref="N294:R294" si="18">SUM(N296:N316)</f>
        <v>#VALUE!</v>
      </c>
      <c r="O294" s="54" t="e">
        <f t="shared" si="18"/>
        <v>#VALUE!</v>
      </c>
      <c r="P294" s="54" t="e">
        <f t="shared" si="18"/>
        <v>#VALUE!</v>
      </c>
      <c r="Q294" s="54" t="e">
        <f t="shared" si="18"/>
        <v>#VALUE!</v>
      </c>
      <c r="R294" s="54" t="e">
        <f t="shared" si="18"/>
        <v>#VALUE!</v>
      </c>
    </row>
    <row r="295" spans="1:19" s="7" customFormat="1" ht="15.75" hidden="1" x14ac:dyDescent="0.25">
      <c r="A295" s="60"/>
      <c r="B295" s="79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112"/>
      <c r="N295" s="63"/>
      <c r="O295" s="63"/>
      <c r="P295" s="63"/>
      <c r="Q295" s="63"/>
      <c r="R295" s="63"/>
      <c r="S295" s="17"/>
    </row>
    <row r="296" spans="1:19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3"/>
      <c r="N296" s="45" t="e">
        <f>SUMIF([1]июнь2026!$A$5:$A$3237,$A$17:$A$1290,[1]июнь2026!$J$5:$J$3237)</f>
        <v>#VALUE!</v>
      </c>
      <c r="O296" s="45" t="e">
        <f>SUMIF([1]июнь2026!$A$5:$A$3237,$A$17:$A$1290,[1]июнь2026!$AE$5:$AE$3237)</f>
        <v>#VALUE!</v>
      </c>
      <c r="P296" s="45" t="e">
        <f>SUMIF([1]июнь2026!$A$5:$A$3237,$A$17:$A$1290,[1]июнь2026!$AF$5:$AF$3237)</f>
        <v>#VALUE!</v>
      </c>
      <c r="Q296" s="45" t="e">
        <f>SUMIF([1]июнь2026!$A$5:$A$3237,$A$17:$A$1290,[1]июнь2026!$AG$5:$AG$3237)</f>
        <v>#VALUE!</v>
      </c>
      <c r="R296" s="45" t="e">
        <f>SUMIF([1]июнь2026!$A$5:$A$3237,$A$17:$A$1290,[1]июнь2026!$AH$5:$AH$3237)</f>
        <v>#VALUE!</v>
      </c>
      <c r="S296" s="17"/>
    </row>
    <row r="297" spans="1:19" s="7" customFormat="1" ht="15.75" hidden="1" x14ac:dyDescent="0.25">
      <c r="A297" s="60"/>
      <c r="B297" s="79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113"/>
      <c r="N297" s="65"/>
      <c r="O297" s="65"/>
      <c r="P297" s="65"/>
      <c r="Q297" s="65"/>
      <c r="R297" s="65"/>
      <c r="S297" s="17"/>
    </row>
    <row r="298" spans="1:19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3"/>
      <c r="N298" s="45" t="e">
        <f>SUMIF([1]июнь2026!$A$5:$A$3237,$A$17:$A$1290,[1]июнь2026!$J$5:$J$3237)</f>
        <v>#VALUE!</v>
      </c>
      <c r="O298" s="45" t="e">
        <f>SUMIF([1]июнь2026!$A$5:$A$3237,$A$17:$A$1290,[1]июнь2026!$AE$5:$AE$3237)</f>
        <v>#VALUE!</v>
      </c>
      <c r="P298" s="45" t="e">
        <f>SUMIF([1]июнь2026!$A$5:$A$3237,$A$17:$A$1290,[1]июнь2026!$AF$5:$AF$3237)</f>
        <v>#VALUE!</v>
      </c>
      <c r="Q298" s="45" t="e">
        <f>SUMIF([1]июнь2026!$A$5:$A$3237,$A$17:$A$1290,[1]июнь2026!$AG$5:$AG$3237)</f>
        <v>#VALUE!</v>
      </c>
      <c r="R298" s="45" t="e">
        <f>SUMIF([1]июнь2026!$A$5:$A$3237,$A$17:$A$1290,[1]июнь2026!$AH$5:$AH$3237)</f>
        <v>#VALUE!</v>
      </c>
      <c r="S298" s="17"/>
    </row>
    <row r="299" spans="1:19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3"/>
      <c r="N299" s="45" t="e">
        <f>SUMIF([1]июнь2026!$A$5:$A$3237,$A$17:$A$1290,[1]июнь2026!$J$5:$J$3237)</f>
        <v>#VALUE!</v>
      </c>
      <c r="O299" s="45" t="e">
        <f>SUMIF([1]июнь2026!$A$5:$A$3237,$A$17:$A$1290,[1]июнь2026!$AE$5:$AE$3237)</f>
        <v>#VALUE!</v>
      </c>
      <c r="P299" s="45" t="e">
        <f>SUMIF([1]июнь2026!$A$5:$A$3237,$A$17:$A$1290,[1]июнь2026!$AF$5:$AF$3237)</f>
        <v>#VALUE!</v>
      </c>
      <c r="Q299" s="45" t="e">
        <f>SUMIF([1]июнь2026!$A$5:$A$3237,$A$17:$A$1290,[1]июнь2026!$AG$5:$AG$3237)</f>
        <v>#VALUE!</v>
      </c>
      <c r="R299" s="45" t="e">
        <f>SUMIF([1]июнь2026!$A$5:$A$3237,$A$17:$A$1290,[1]июнь2026!$AH$5:$AH$3237)</f>
        <v>#VALUE!</v>
      </c>
      <c r="S299" s="17"/>
    </row>
    <row r="300" spans="1:19" s="7" customFormat="1" hidden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3"/>
      <c r="N300" s="45" t="e">
        <f>SUMIF([1]июнь2026!$A$5:$A$3237,$A$17:$A$1290,[1]июнь2026!$J$5:$J$3237)</f>
        <v>#VALUE!</v>
      </c>
      <c r="O300" s="45" t="e">
        <f>SUMIF([1]июнь2026!$A$5:$A$3237,$A$17:$A$1290,[1]июнь2026!$AE$5:$AE$3237)</f>
        <v>#VALUE!</v>
      </c>
      <c r="P300" s="45" t="e">
        <f>SUMIF([1]июнь2026!$A$5:$A$3237,$A$17:$A$1290,[1]июнь2026!$AF$5:$AF$3237)</f>
        <v>#VALUE!</v>
      </c>
      <c r="Q300" s="45" t="e">
        <f>SUMIF([1]июнь2026!$A$5:$A$3237,$A$17:$A$1290,[1]июнь2026!$AG$5:$AG$3237)</f>
        <v>#VALUE!</v>
      </c>
      <c r="R300" s="45" t="e">
        <f>SUMIF([1]июнь2026!$A$5:$A$3237,$A$17:$A$1290,[1]июнь2026!$AH$5:$AH$3237)</f>
        <v>#VALUE!</v>
      </c>
      <c r="S300" s="17"/>
    </row>
    <row r="301" spans="1:19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3"/>
      <c r="N301" s="45" t="e">
        <f>SUMIF([1]июнь2026!$A$5:$A$3237,$A$17:$A$1290,[1]июнь2026!$J$5:$J$3237)</f>
        <v>#VALUE!</v>
      </c>
      <c r="O301" s="45" t="e">
        <f>SUMIF([1]июнь2026!$A$5:$A$3237,$A$17:$A$1290,[1]июнь2026!$AE$5:$AE$3237)</f>
        <v>#VALUE!</v>
      </c>
      <c r="P301" s="45" t="e">
        <f>SUMIF([1]июнь2026!$A$5:$A$3237,$A$17:$A$1290,[1]июнь2026!$AF$5:$AF$3237)</f>
        <v>#VALUE!</v>
      </c>
      <c r="Q301" s="45" t="e">
        <f>SUMIF([1]июнь2026!$A$5:$A$3237,$A$17:$A$1290,[1]июнь2026!$AG$5:$AG$3237)</f>
        <v>#VALUE!</v>
      </c>
      <c r="R301" s="45" t="e">
        <f>SUMIF([1]июнь2026!$A$5:$A$3237,$A$17:$A$1290,[1]июнь2026!$AH$5:$AH$3237)</f>
        <v>#VALUE!</v>
      </c>
      <c r="S301" s="17"/>
    </row>
    <row r="302" spans="1:19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3"/>
      <c r="N302" s="45" t="e">
        <f>SUMIF([1]июнь2026!$A$5:$A$3237,$A$17:$A$1290,[1]июнь2026!$J$5:$J$3237)</f>
        <v>#VALUE!</v>
      </c>
      <c r="O302" s="45" t="e">
        <f>SUMIF([1]июнь2026!$A$5:$A$3237,$A$17:$A$1290,[1]июнь2026!$AE$5:$AE$3237)</f>
        <v>#VALUE!</v>
      </c>
      <c r="P302" s="45" t="e">
        <f>SUMIF([1]июнь2026!$A$5:$A$3237,$A$17:$A$1290,[1]июнь2026!$AF$5:$AF$3237)</f>
        <v>#VALUE!</v>
      </c>
      <c r="Q302" s="45" t="e">
        <f>SUMIF([1]июнь2026!$A$5:$A$3237,$A$17:$A$1290,[1]июнь2026!$AG$5:$AG$3237)</f>
        <v>#VALUE!</v>
      </c>
      <c r="R302" s="45" t="e">
        <f>SUMIF([1]июнь2026!$A$5:$A$3237,$A$17:$A$1290,[1]июнь2026!$AH$5:$AH$3237)</f>
        <v>#VALUE!</v>
      </c>
      <c r="S302" s="17"/>
    </row>
    <row r="303" spans="1:19" s="7" customFormat="1" hidden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3"/>
      <c r="N303" s="45" t="e">
        <f>SUMIF([1]июнь2026!$A$5:$A$3237,$A$17:$A$1290,[1]июнь2026!$J$5:$J$3237)</f>
        <v>#VALUE!</v>
      </c>
      <c r="O303" s="45" t="e">
        <f>SUMIF([1]июнь2026!$A$5:$A$3237,$A$17:$A$1290,[1]июнь2026!$AE$5:$AE$3237)</f>
        <v>#VALUE!</v>
      </c>
      <c r="P303" s="45" t="e">
        <f>SUMIF([1]июнь2026!$A$5:$A$3237,$A$17:$A$1290,[1]июнь2026!$AF$5:$AF$3237)</f>
        <v>#VALUE!</v>
      </c>
      <c r="Q303" s="45" t="e">
        <f>SUMIF([1]июнь2026!$A$5:$A$3237,$A$17:$A$1290,[1]июнь2026!$AG$5:$AG$3237)</f>
        <v>#VALUE!</v>
      </c>
      <c r="R303" s="45" t="e">
        <f>SUMIF([1]июнь2026!$A$5:$A$3237,$A$17:$A$1290,[1]июнь2026!$AH$5:$AH$3237)</f>
        <v>#VALUE!</v>
      </c>
      <c r="S303" s="17"/>
    </row>
    <row r="304" spans="1:19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3"/>
      <c r="N304" s="45" t="e">
        <f>SUMIF([1]июнь2026!$A$5:$A$3237,$A$17:$A$1290,[1]июнь2026!$J$5:$J$3237)</f>
        <v>#VALUE!</v>
      </c>
      <c r="O304" s="45" t="e">
        <f>SUMIF([1]июнь2026!$A$5:$A$3237,$A$17:$A$1290,[1]июнь2026!$AE$5:$AE$3237)</f>
        <v>#VALUE!</v>
      </c>
      <c r="P304" s="45" t="e">
        <f>SUMIF([1]июнь2026!$A$5:$A$3237,$A$17:$A$1290,[1]июнь2026!$AF$5:$AF$3237)</f>
        <v>#VALUE!</v>
      </c>
      <c r="Q304" s="45" t="e">
        <f>SUMIF([1]июнь2026!$A$5:$A$3237,$A$17:$A$1290,[1]июнь2026!$AG$5:$AG$3237)</f>
        <v>#VALUE!</v>
      </c>
      <c r="R304" s="45" t="e">
        <f>SUMIF([1]июнь2026!$A$5:$A$3237,$A$17:$A$1290,[1]июнь2026!$AH$5:$AH$3237)</f>
        <v>#VALUE!</v>
      </c>
      <c r="S304" s="17"/>
    </row>
    <row r="305" spans="1:77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3"/>
      <c r="N305" s="45" t="e">
        <f>SUMIF([1]июнь2026!$A$5:$A$3237,$A$17:$A$1290,[1]июнь2026!$J$5:$J$3237)</f>
        <v>#VALUE!</v>
      </c>
      <c r="O305" s="45" t="e">
        <f>SUMIF([1]июнь2026!$A$5:$A$3237,$A$17:$A$1290,[1]июнь2026!$AE$5:$AE$3237)</f>
        <v>#VALUE!</v>
      </c>
      <c r="P305" s="45" t="e">
        <f>SUMIF([1]июнь2026!$A$5:$A$3237,$A$17:$A$1290,[1]июнь2026!$AF$5:$AF$3237)</f>
        <v>#VALUE!</v>
      </c>
      <c r="Q305" s="45" t="e">
        <f>SUMIF([1]июнь2026!$A$5:$A$3237,$A$17:$A$1290,[1]июнь2026!$AG$5:$AG$3237)</f>
        <v>#VALUE!</v>
      </c>
      <c r="R305" s="45" t="e">
        <f>SUMIF([1]июнь2026!$A$5:$A$3237,$A$17:$A$1290,[1]июнь2026!$AH$5:$AH$3237)</f>
        <v>#VALUE!</v>
      </c>
      <c r="S305" s="17"/>
    </row>
    <row r="306" spans="1:77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3"/>
      <c r="N306" s="45" t="e">
        <f>SUMIF([1]июнь2026!$A$5:$A$3237,$A$17:$A$1290,[1]июнь2026!$J$5:$J$3237)</f>
        <v>#VALUE!</v>
      </c>
      <c r="O306" s="45" t="e">
        <f>SUMIF([1]июнь2026!$A$5:$A$3237,$A$17:$A$1290,[1]июнь2026!$AE$5:$AE$3237)</f>
        <v>#VALUE!</v>
      </c>
      <c r="P306" s="45" t="e">
        <f>SUMIF([1]июнь2026!$A$5:$A$3237,$A$17:$A$1290,[1]июнь2026!$AF$5:$AF$3237)</f>
        <v>#VALUE!</v>
      </c>
      <c r="Q306" s="45" t="e">
        <f>SUMIF([1]июнь2026!$A$5:$A$3237,$A$17:$A$1290,[1]июнь2026!$AG$5:$AG$3237)</f>
        <v>#VALUE!</v>
      </c>
      <c r="R306" s="45" t="e">
        <f>SUMIF([1]июнь2026!$A$5:$A$3237,$A$17:$A$1290,[1]июнь2026!$AH$5:$AH$3237)</f>
        <v>#VALUE!</v>
      </c>
      <c r="S306" s="17"/>
    </row>
    <row r="307" spans="1:77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3"/>
      <c r="N307" s="45" t="e">
        <f>SUMIF([1]июнь2026!$A$5:$A$3237,$A$17:$A$1290,[1]июнь2026!$J$5:$J$3237)</f>
        <v>#VALUE!</v>
      </c>
      <c r="O307" s="45" t="e">
        <f>SUMIF([1]июнь2026!$A$5:$A$3237,$A$17:$A$1290,[1]июнь2026!$AE$5:$AE$3237)</f>
        <v>#VALUE!</v>
      </c>
      <c r="P307" s="45" t="e">
        <f>SUMIF([1]июнь2026!$A$5:$A$3237,$A$17:$A$1290,[1]июнь2026!$AF$5:$AF$3237)</f>
        <v>#VALUE!</v>
      </c>
      <c r="Q307" s="45" t="e">
        <f>SUMIF([1]июнь2026!$A$5:$A$3237,$A$17:$A$1290,[1]июнь2026!$AG$5:$AG$3237)</f>
        <v>#VALUE!</v>
      </c>
      <c r="R307" s="45" t="e">
        <f>SUMIF([1]июнь2026!$A$5:$A$3237,$A$17:$A$1290,[1]июнь2026!$AH$5:$AH$3237)</f>
        <v>#VALUE!</v>
      </c>
      <c r="S307" s="17"/>
    </row>
    <row r="308" spans="1:77" x14ac:dyDescent="0.25">
      <c r="A308" s="23">
        <v>5934</v>
      </c>
      <c r="B308" s="1" t="s">
        <v>56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3">
        <v>50.010000000000048</v>
      </c>
      <c r="N308" s="45" t="e">
        <f>SUMIF([1]июнь2026!$A$5:$A$3237,$A$17:$A$1290,[1]июнь2026!$J$5:$J$3237)</f>
        <v>#VALUE!</v>
      </c>
      <c r="O308" s="45" t="e">
        <f>SUMIF([1]июнь2026!$A$5:$A$3237,$A$17:$A$1290,[1]июнь2026!$AE$5:$AE$3237)</f>
        <v>#VALUE!</v>
      </c>
      <c r="P308" s="45" t="e">
        <f>SUMIF([1]июнь2026!$A$5:$A$3237,$A$17:$A$1290,[1]июнь2026!$AF$5:$AF$3237)</f>
        <v>#VALUE!</v>
      </c>
      <c r="Q308" s="45" t="e">
        <f>SUMIF([1]июнь2026!$A$5:$A$3237,$A$17:$A$1290,[1]июнь2026!$AG$5:$AG$3237)</f>
        <v>#VALUE!</v>
      </c>
      <c r="R308" s="45" t="e">
        <f>SUMIF([1]июнь2026!$A$5:$A$3237,$A$17:$A$1290,[1]июнь2026!$AH$5:$AH$3237)</f>
        <v>#VALUE!</v>
      </c>
    </row>
    <row r="309" spans="1:77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3"/>
      <c r="N309" s="45" t="e">
        <f>SUMIF([1]июнь2026!$A$5:$A$3237,$A$17:$A$1290,[1]июнь2026!$J$5:$J$3237)</f>
        <v>#VALUE!</v>
      </c>
      <c r="O309" s="45" t="e">
        <f>SUMIF([1]июнь2026!$A$5:$A$3237,$A$17:$A$1290,[1]июнь2026!$AE$5:$AE$3237)</f>
        <v>#VALUE!</v>
      </c>
      <c r="P309" s="45" t="e">
        <f>SUMIF([1]июнь2026!$A$5:$A$3237,$A$17:$A$1290,[1]июнь2026!$AF$5:$AF$3237)</f>
        <v>#VALUE!</v>
      </c>
      <c r="Q309" s="45" t="e">
        <f>SUMIF([1]июнь2026!$A$5:$A$3237,$A$17:$A$1290,[1]июнь2026!$AG$5:$AG$3237)</f>
        <v>#VALUE!</v>
      </c>
      <c r="R309" s="45" t="e">
        <f>SUMIF([1]июнь2026!$A$5:$A$3237,$A$17:$A$1290,[1]июнь2026!$AH$5:$AH$3237)</f>
        <v>#VALUE!</v>
      </c>
      <c r="S309" s="17"/>
    </row>
    <row r="310" spans="1:77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3"/>
      <c r="N310" s="45" t="e">
        <f>SUMIF([1]июнь2026!$A$5:$A$3237,$A$17:$A$1290,[1]июнь2026!$J$5:$J$3237)</f>
        <v>#VALUE!</v>
      </c>
      <c r="O310" s="45" t="e">
        <f>SUMIF([1]июнь2026!$A$5:$A$3237,$A$17:$A$1290,[1]июнь2026!$AE$5:$AE$3237)</f>
        <v>#VALUE!</v>
      </c>
      <c r="P310" s="45" t="e">
        <f>SUMIF([1]июнь2026!$A$5:$A$3237,$A$17:$A$1290,[1]июнь2026!$AF$5:$AF$3237)</f>
        <v>#VALUE!</v>
      </c>
      <c r="Q310" s="45" t="e">
        <f>SUMIF([1]июнь2026!$A$5:$A$3237,$A$17:$A$1290,[1]июнь2026!$AG$5:$AG$3237)</f>
        <v>#VALUE!</v>
      </c>
      <c r="R310" s="45" t="e">
        <f>SUMIF([1]июнь2026!$A$5:$A$3237,$A$17:$A$1290,[1]июнь2026!$AH$5:$AH$3237)</f>
        <v>#VALUE!</v>
      </c>
      <c r="S310" s="17"/>
    </row>
    <row r="311" spans="1:77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3"/>
      <c r="N311" s="45" t="e">
        <f>SUMIF([1]июнь2026!$A$5:$A$3237,$A$17:$A$1290,[1]июнь2026!$J$5:$J$3237)</f>
        <v>#VALUE!</v>
      </c>
      <c r="O311" s="45" t="e">
        <f>SUMIF([1]июнь2026!$A$5:$A$3237,$A$17:$A$1290,[1]июнь2026!$AE$5:$AE$3237)</f>
        <v>#VALUE!</v>
      </c>
      <c r="P311" s="45" t="e">
        <f>SUMIF([1]июнь2026!$A$5:$A$3237,$A$17:$A$1290,[1]июнь2026!$AF$5:$AF$3237)</f>
        <v>#VALUE!</v>
      </c>
      <c r="Q311" s="45" t="e">
        <f>SUMIF([1]июнь2026!$A$5:$A$3237,$A$17:$A$1290,[1]июнь2026!$AG$5:$AG$3237)</f>
        <v>#VALUE!</v>
      </c>
      <c r="R311" s="45" t="e">
        <f>SUMIF([1]июнь2026!$A$5:$A$3237,$A$17:$A$1290,[1]июнь2026!$AH$5:$AH$3237)</f>
        <v>#VALUE!</v>
      </c>
      <c r="S311" s="17"/>
    </row>
    <row r="312" spans="1:77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3"/>
      <c r="N312" s="45" t="e">
        <f>SUMIF([1]июнь2026!$A$5:$A$3237,$A$17:$A$1290,[1]июнь2026!$J$5:$J$3237)</f>
        <v>#VALUE!</v>
      </c>
      <c r="O312" s="45" t="e">
        <f>SUMIF([1]июнь2026!$A$5:$A$3237,$A$17:$A$1290,[1]июнь2026!$AE$5:$AE$3237)</f>
        <v>#VALUE!</v>
      </c>
      <c r="P312" s="45" t="e">
        <f>SUMIF([1]июнь2026!$A$5:$A$3237,$A$17:$A$1290,[1]июнь2026!$AF$5:$AF$3237)</f>
        <v>#VALUE!</v>
      </c>
      <c r="Q312" s="45" t="e">
        <f>SUMIF([1]июнь2026!$A$5:$A$3237,$A$17:$A$1290,[1]июнь2026!$AG$5:$AG$3237)</f>
        <v>#VALUE!</v>
      </c>
      <c r="R312" s="45" t="e">
        <f>SUMIF([1]июнь2026!$A$5:$A$3237,$A$17:$A$1290,[1]июнь2026!$AH$5:$AH$3237)</f>
        <v>#VALUE!</v>
      </c>
    </row>
    <row r="313" spans="1:77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3"/>
      <c r="N313" s="45" t="e">
        <f>SUMIF([1]июнь2026!$A$5:$A$3237,$A$17:$A$1290,[1]июнь2026!$J$5:$J$3237)</f>
        <v>#VALUE!</v>
      </c>
      <c r="O313" s="45" t="e">
        <f>SUMIF([1]июнь2026!$A$5:$A$3237,$A$17:$A$1290,[1]июнь2026!$AE$5:$AE$3237)</f>
        <v>#VALUE!</v>
      </c>
      <c r="P313" s="45" t="e">
        <f>SUMIF([1]июнь2026!$A$5:$A$3237,$A$17:$A$1290,[1]июнь2026!$AF$5:$AF$3237)</f>
        <v>#VALUE!</v>
      </c>
      <c r="Q313" s="45" t="e">
        <f>SUMIF([1]июнь2026!$A$5:$A$3237,$A$17:$A$1290,[1]июнь2026!$AG$5:$AG$3237)</f>
        <v>#VALUE!</v>
      </c>
      <c r="R313" s="45" t="e">
        <f>SUMIF([1]июнь2026!$A$5:$A$3237,$A$17:$A$1290,[1]июнь2026!$AH$5:$AH$3237)</f>
        <v>#VALUE!</v>
      </c>
      <c r="S313" s="17"/>
    </row>
    <row r="314" spans="1:77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3"/>
      <c r="N314" s="45" t="e">
        <f>SUMIF([1]июнь2026!$A$5:$A$3237,$A$17:$A$1290,[1]июнь2026!$J$5:$J$3237)</f>
        <v>#VALUE!</v>
      </c>
      <c r="O314" s="45" t="e">
        <f>SUMIF([1]июнь2026!$A$5:$A$3237,$A$17:$A$1290,[1]июнь2026!$AE$5:$AE$3237)</f>
        <v>#VALUE!</v>
      </c>
      <c r="P314" s="45" t="e">
        <f>SUMIF([1]июнь2026!$A$5:$A$3237,$A$17:$A$1290,[1]июнь2026!$AF$5:$AF$3237)</f>
        <v>#VALUE!</v>
      </c>
      <c r="Q314" s="45" t="e">
        <f>SUMIF([1]июнь2026!$A$5:$A$3237,$A$17:$A$1290,[1]июнь2026!$AG$5:$AG$3237)</f>
        <v>#VALUE!</v>
      </c>
      <c r="R314" s="45" t="e">
        <f>SUMIF([1]июнь2026!$A$5:$A$3237,$A$17:$A$1290,[1]июнь2026!$AH$5:$AH$3237)</f>
        <v>#VALUE!</v>
      </c>
      <c r="S314" s="17"/>
    </row>
    <row r="315" spans="1:77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3"/>
      <c r="N315" s="45" t="e">
        <f>SUMIF([1]июнь2026!$A$5:$A$3237,$A$17:$A$1290,[1]июнь2026!$J$5:$J$3237)</f>
        <v>#VALUE!</v>
      </c>
      <c r="O315" s="45" t="e">
        <f>SUMIF([1]июнь2026!$A$5:$A$3237,$A$17:$A$1290,[1]июнь2026!$AE$5:$AE$3237)</f>
        <v>#VALUE!</v>
      </c>
      <c r="P315" s="45" t="e">
        <f>SUMIF([1]июнь2026!$A$5:$A$3237,$A$17:$A$1290,[1]июнь2026!$AF$5:$AF$3237)</f>
        <v>#VALUE!</v>
      </c>
      <c r="Q315" s="45" t="e">
        <f>SUMIF([1]июнь2026!$A$5:$A$3237,$A$17:$A$1290,[1]июнь2026!$AG$5:$AG$3237)</f>
        <v>#VALUE!</v>
      </c>
      <c r="R315" s="45" t="e">
        <f>SUMIF([1]июнь2026!$A$5:$A$3237,$A$17:$A$1290,[1]июнь2026!$AH$5:$AH$3237)</f>
        <v>#VALUE!</v>
      </c>
    </row>
    <row r="316" spans="1:77" s="7" customFormat="1" hidden="1" x14ac:dyDescent="0.25">
      <c r="A316" s="23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3"/>
      <c r="N316" s="45" t="e">
        <f>SUMIF([1]июнь2026!$A$5:$A$3237,$A$17:$A$1290,[1]июнь2026!$J$5:$J$3237)</f>
        <v>#VALUE!</v>
      </c>
      <c r="O316" s="45" t="e">
        <f>SUMIF([1]июнь2026!$A$5:$A$3237,$A$17:$A$1290,[1]июнь2026!$AE$5:$AE$3237)</f>
        <v>#VALUE!</v>
      </c>
      <c r="P316" s="45" t="e">
        <f>SUMIF([1]июнь2026!$A$5:$A$3237,$A$17:$A$1290,[1]июнь2026!$AF$5:$AF$3237)</f>
        <v>#VALUE!</v>
      </c>
      <c r="Q316" s="45" t="e">
        <f>SUMIF([1]июнь2026!$A$5:$A$3237,$A$17:$A$1290,[1]июнь2026!$AG$5:$AG$3237)</f>
        <v>#VALUE!</v>
      </c>
      <c r="R316" s="45" t="e">
        <f>SUMIF([1]июнь2026!$A$5:$A$3237,$A$17:$A$1290,[1]июнь2026!$AH$5:$AH$3237)</f>
        <v>#VALUE!</v>
      </c>
      <c r="S316" s="17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</row>
    <row r="317" spans="1:77" x14ac:dyDescent="0.25">
      <c r="A317" s="23"/>
      <c r="B317" s="3" t="s">
        <v>18</v>
      </c>
      <c r="C317" s="9">
        <v>0</v>
      </c>
      <c r="D317" s="9">
        <v>17379964.440000001</v>
      </c>
      <c r="E317" s="9">
        <v>17142517.41</v>
      </c>
      <c r="F317" s="9">
        <v>98.633788746693199</v>
      </c>
      <c r="G317" s="9">
        <v>237447.02999999851</v>
      </c>
      <c r="H317" s="9">
        <v>133.82999999999066</v>
      </c>
      <c r="I317" s="9">
        <v>2015958.5099999998</v>
      </c>
      <c r="J317" s="9">
        <v>1778645.3100000003</v>
      </c>
      <c r="K317" s="9">
        <v>88.228269638346902</v>
      </c>
      <c r="L317" s="9">
        <v>237313.19999999925</v>
      </c>
      <c r="M317" s="47">
        <v>237447.02999999927</v>
      </c>
      <c r="N317" s="54" t="e">
        <f t="shared" ref="N317:R317" si="19">N204+N252+N262+N270+N281+N294+N289</f>
        <v>#VALUE!</v>
      </c>
      <c r="O317" s="54" t="e">
        <f t="shared" si="19"/>
        <v>#VALUE!</v>
      </c>
      <c r="P317" s="54" t="e">
        <f t="shared" si="19"/>
        <v>#VALUE!</v>
      </c>
      <c r="Q317" s="54" t="e">
        <f t="shared" si="19"/>
        <v>#VALUE!</v>
      </c>
      <c r="R317" s="54" t="e">
        <f t="shared" si="19"/>
        <v>#VALUE!</v>
      </c>
    </row>
    <row r="318" spans="1:77" x14ac:dyDescent="0.25">
      <c r="A318" s="23"/>
      <c r="B318" s="3" t="s">
        <v>14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3"/>
      <c r="N318" s="55"/>
      <c r="O318" s="55"/>
      <c r="P318" s="55"/>
      <c r="Q318" s="55"/>
      <c r="R318" s="55"/>
    </row>
    <row r="319" spans="1:77" x14ac:dyDescent="0.25">
      <c r="A319" s="23"/>
      <c r="B319" s="3" t="s">
        <v>10</v>
      </c>
      <c r="C319" s="9">
        <v>0</v>
      </c>
      <c r="D319" s="9">
        <v>1278855.3499999999</v>
      </c>
      <c r="E319" s="9">
        <v>1113404.3700000001</v>
      </c>
      <c r="F319" s="9">
        <v>87.062572792145744</v>
      </c>
      <c r="G319" s="9">
        <v>165450.97999999975</v>
      </c>
      <c r="H319" s="9">
        <v>0</v>
      </c>
      <c r="I319" s="9">
        <v>228247.81000000006</v>
      </c>
      <c r="J319" s="9">
        <v>62796.830000000242</v>
      </c>
      <c r="K319" s="9">
        <v>27.512566276101502</v>
      </c>
      <c r="L319" s="9">
        <v>165450.97999999981</v>
      </c>
      <c r="M319" s="47">
        <v>165450.97999999981</v>
      </c>
      <c r="N319" s="54"/>
      <c r="O319" s="54"/>
      <c r="P319" s="54"/>
      <c r="Q319" s="54"/>
      <c r="R319" s="54"/>
    </row>
    <row r="320" spans="1:77" s="20" customFormat="1" hidden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11"/>
      <c r="N320" s="19"/>
      <c r="O320" s="19"/>
      <c r="P320" s="19"/>
      <c r="Q320" s="19"/>
      <c r="R320" s="19"/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</row>
    <row r="321" spans="1:77" x14ac:dyDescent="0.25">
      <c r="A321" s="2">
        <v>445</v>
      </c>
      <c r="B321" s="2" t="s">
        <v>43</v>
      </c>
      <c r="C321" s="2">
        <v>0</v>
      </c>
      <c r="D321" s="2">
        <v>1278855.3499999999</v>
      </c>
      <c r="E321" s="2">
        <v>1113404.3700000001</v>
      </c>
      <c r="F321" s="2">
        <v>87.062572792145744</v>
      </c>
      <c r="G321" s="2">
        <v>165450.97999999975</v>
      </c>
      <c r="H321" s="2">
        <v>0</v>
      </c>
      <c r="I321" s="2">
        <v>228247.81000000006</v>
      </c>
      <c r="J321" s="2">
        <v>62796.830000000242</v>
      </c>
      <c r="K321" s="2">
        <v>27.512566276101502</v>
      </c>
      <c r="L321" s="2">
        <v>165450.97999999981</v>
      </c>
      <c r="M321" s="93">
        <v>165450.97999999981</v>
      </c>
      <c r="N321" s="19"/>
      <c r="O321" s="19"/>
      <c r="P321" s="19"/>
      <c r="Q321" s="19"/>
      <c r="R321" s="19"/>
    </row>
    <row r="322" spans="1:77" s="20" customFormat="1" hidden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11"/>
      <c r="N322" s="19"/>
      <c r="O322" s="19"/>
      <c r="P322" s="19"/>
      <c r="Q322" s="19"/>
      <c r="R322" s="19"/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</row>
    <row r="323" spans="1:77" s="20" customFormat="1" hidden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11"/>
      <c r="N323" s="19"/>
      <c r="O323" s="19"/>
      <c r="P323" s="19"/>
      <c r="Q323" s="19"/>
      <c r="R323" s="19"/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</row>
    <row r="324" spans="1:77" s="20" customFormat="1" hidden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11"/>
      <c r="N324" s="19"/>
      <c r="O324" s="19"/>
      <c r="P324" s="19"/>
      <c r="Q324" s="19"/>
      <c r="R324" s="19"/>
      <c r="S324" s="17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</row>
    <row r="325" spans="1:77" s="20" customFormat="1" hidden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11"/>
      <c r="N325" s="19"/>
      <c r="O325" s="19"/>
      <c r="P325" s="19"/>
      <c r="Q325" s="19"/>
      <c r="R325" s="19"/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</row>
    <row r="326" spans="1:77" s="20" customFormat="1" hidden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11"/>
      <c r="N326" s="19"/>
      <c r="O326" s="19"/>
      <c r="P326" s="19"/>
      <c r="Q326" s="19"/>
      <c r="R326" s="19"/>
      <c r="S326" s="17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</row>
    <row r="327" spans="1:77" s="20" customFormat="1" hidden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11"/>
      <c r="N327" s="19"/>
      <c r="O327" s="19"/>
      <c r="P327" s="19"/>
      <c r="Q327" s="19"/>
      <c r="R327" s="19"/>
      <c r="S327" s="17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</row>
    <row r="328" spans="1:77" s="20" customFormat="1" hidden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11"/>
      <c r="N328" s="19"/>
      <c r="O328" s="19"/>
      <c r="P328" s="19"/>
      <c r="Q328" s="19"/>
      <c r="R328" s="19"/>
      <c r="S328" s="17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</row>
    <row r="329" spans="1:77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1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</row>
    <row r="330" spans="1:77" s="20" customFormat="1" hidden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11"/>
      <c r="N330" s="19"/>
      <c r="O330" s="19"/>
      <c r="P330" s="19"/>
      <c r="Q330" s="19"/>
      <c r="R330" s="19"/>
      <c r="S330" s="17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</row>
    <row r="331" spans="1:77" s="20" customFormat="1" hidden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1"/>
      <c r="N331" s="19"/>
      <c r="O331" s="19"/>
      <c r="P331" s="19"/>
      <c r="Q331" s="19"/>
      <c r="R331" s="19"/>
      <c r="S331" s="17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</row>
    <row r="332" spans="1:77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1"/>
      <c r="N332" s="19"/>
      <c r="O332" s="19"/>
      <c r="P332" s="19"/>
      <c r="Q332" s="19"/>
      <c r="R332" s="19"/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</row>
    <row r="333" spans="1:77" s="20" customFormat="1" hidden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11"/>
      <c r="N333" s="19"/>
      <c r="O333" s="19"/>
      <c r="P333" s="19"/>
      <c r="Q333" s="19"/>
      <c r="R333" s="19"/>
      <c r="S333" s="17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</row>
    <row r="334" spans="1:77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1"/>
      <c r="N334" s="19"/>
      <c r="O334" s="19"/>
      <c r="P334" s="19"/>
      <c r="Q334" s="19"/>
      <c r="R334" s="19"/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</row>
    <row r="335" spans="1:77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1"/>
      <c r="N335" s="19"/>
      <c r="O335" s="19"/>
      <c r="P335" s="19"/>
      <c r="Q335" s="19"/>
      <c r="R335" s="19"/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</row>
    <row r="336" spans="1:77" s="20" customFormat="1" hidden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11"/>
      <c r="N336" s="19"/>
      <c r="O336" s="19"/>
      <c r="P336" s="19"/>
      <c r="Q336" s="19"/>
      <c r="R336" s="19"/>
      <c r="S336" s="17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</row>
    <row r="337" spans="1:77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1"/>
      <c r="N337" s="19"/>
      <c r="O337" s="19"/>
      <c r="P337" s="19"/>
      <c r="Q337" s="19"/>
      <c r="R337" s="19"/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</row>
    <row r="338" spans="1:77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1"/>
      <c r="N338" s="19"/>
      <c r="O338" s="19"/>
      <c r="P338" s="19"/>
      <c r="Q338" s="19"/>
      <c r="R338" s="19"/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</row>
    <row r="339" spans="1:77" s="4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1"/>
      <c r="N339" s="19"/>
      <c r="O339" s="19"/>
      <c r="P339" s="19"/>
      <c r="Q339" s="19"/>
      <c r="R339" s="19"/>
      <c r="S339" s="17"/>
    </row>
    <row r="340" spans="1:77" s="20" customFormat="1" hidden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11"/>
      <c r="N340" s="19"/>
      <c r="O340" s="19"/>
      <c r="P340" s="19"/>
      <c r="Q340" s="19"/>
      <c r="R340" s="19"/>
      <c r="S340" s="17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</row>
    <row r="341" spans="1:77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1"/>
      <c r="N341" s="19"/>
      <c r="O341" s="19"/>
      <c r="P341" s="19"/>
      <c r="Q341" s="19"/>
      <c r="R341" s="19"/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</row>
    <row r="342" spans="1:77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1"/>
      <c r="N342" s="19"/>
      <c r="O342" s="19"/>
      <c r="P342" s="19"/>
      <c r="Q342" s="19"/>
      <c r="R342" s="19"/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</row>
    <row r="343" spans="1:77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1"/>
      <c r="N343" s="19"/>
      <c r="O343" s="19"/>
      <c r="P343" s="19"/>
      <c r="Q343" s="19"/>
      <c r="R343" s="19"/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</row>
    <row r="344" spans="1:77" s="20" customFormat="1" hidden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11"/>
      <c r="N344" s="19"/>
      <c r="O344" s="19"/>
      <c r="P344" s="19"/>
      <c r="Q344" s="19"/>
      <c r="R344" s="19"/>
      <c r="S344" s="17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</row>
    <row r="345" spans="1:77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1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</row>
    <row r="346" spans="1:77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1"/>
      <c r="N346" s="19"/>
      <c r="O346" s="19"/>
      <c r="P346" s="19"/>
      <c r="Q346" s="19"/>
      <c r="R346" s="19"/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</row>
    <row r="347" spans="1:77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1"/>
      <c r="N347" s="19"/>
      <c r="O347" s="19"/>
      <c r="P347" s="19"/>
      <c r="Q347" s="19"/>
      <c r="R347" s="19"/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</row>
    <row r="348" spans="1:77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1"/>
      <c r="N348" s="19"/>
      <c r="O348" s="19"/>
      <c r="P348" s="19"/>
      <c r="Q348" s="19"/>
      <c r="R348" s="19"/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</row>
    <row r="349" spans="1:77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1"/>
      <c r="N349" s="19"/>
      <c r="O349" s="19"/>
      <c r="P349" s="19"/>
      <c r="Q349" s="19"/>
      <c r="R349" s="19"/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</row>
    <row r="350" spans="1:77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1"/>
      <c r="N350" s="19"/>
      <c r="O350" s="19"/>
      <c r="P350" s="19"/>
      <c r="Q350" s="19"/>
      <c r="R350" s="19"/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</row>
    <row r="351" spans="1:77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1"/>
      <c r="N351" s="19"/>
      <c r="O351" s="19"/>
      <c r="P351" s="19"/>
      <c r="Q351" s="19"/>
      <c r="R351" s="19"/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</row>
    <row r="352" spans="1:77" s="7" customFormat="1" hidden="1" x14ac:dyDescent="0.25">
      <c r="A352" s="23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7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</row>
    <row r="353" spans="1:77" s="7" customFormat="1" hidden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3"/>
      <c r="N353" s="45" t="e">
        <f>SUMIF([1]июнь2026!$A$5:$A$3237,$A$17:$A$1290,[1]июнь2026!$J$5:$J$3237)</f>
        <v>#VALUE!</v>
      </c>
      <c r="O353" s="45" t="e">
        <f>SUMIF([1]июнь2026!$A$5:$A$3237,$A$17:$A$1290,[1]июнь2026!$AE$5:$AE$3237)</f>
        <v>#VALUE!</v>
      </c>
      <c r="P353" s="45" t="e">
        <f>SUMIF([1]июнь2026!$A$5:$A$3237,$A$17:$A$1290,[1]июнь2026!$AF$5:$AF$3237)</f>
        <v>#VALUE!</v>
      </c>
      <c r="Q353" s="45" t="e">
        <f>SUMIF([1]июнь2026!$A$5:$A$3237,$A$17:$A$1290,[1]июнь2026!$AG$5:$AG$3237)</f>
        <v>#VALUE!</v>
      </c>
      <c r="R353" s="45" t="e">
        <f>SUMIF([1]июнь2026!$A$5:$A$3237,$A$17:$A$1290,[1]июнь2026!$AH$5:$AH$3237)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</row>
    <row r="354" spans="1:77" s="7" customFormat="1" hidden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3"/>
      <c r="N354" s="45" t="e">
        <f>SUMIF([1]июнь2026!$A$5:$A$3237,$A$17:$A$1290,[1]июнь2026!$J$5:$J$3237)</f>
        <v>#VALUE!</v>
      </c>
      <c r="O354" s="45" t="e">
        <f>SUMIF([1]июнь2026!$A$5:$A$3237,$A$17:$A$1290,[1]июнь2026!$AE$5:$AE$3237)</f>
        <v>#VALUE!</v>
      </c>
      <c r="P354" s="45" t="e">
        <f>SUMIF([1]июнь2026!$A$5:$A$3237,$A$17:$A$1290,[1]июнь2026!$AF$5:$AF$3237)</f>
        <v>#VALUE!</v>
      </c>
      <c r="Q354" s="45" t="e">
        <f>SUMIF([1]июнь2026!$A$5:$A$3237,$A$17:$A$1290,[1]июнь2026!$AG$5:$AG$3237)</f>
        <v>#VALUE!</v>
      </c>
      <c r="R354" s="45" t="e">
        <f>SUMIF([1]июнь2026!$A$5:$A$3237,$A$17:$A$1290,[1]июнь2026!$AH$5:$AH$3237)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</row>
    <row r="355" spans="1:77" s="7" customFormat="1" ht="15.75" hidden="1" x14ac:dyDescent="0.25">
      <c r="A355" s="60"/>
      <c r="B355" s="79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112"/>
      <c r="N355" s="63"/>
      <c r="O355" s="63"/>
      <c r="P355" s="63"/>
      <c r="Q355" s="63"/>
      <c r="R355" s="63"/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</row>
    <row r="356" spans="1:77" s="7" customFormat="1" ht="15.75" hidden="1" x14ac:dyDescent="0.25">
      <c r="A356" s="23"/>
      <c r="B356" s="7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3"/>
      <c r="N356" s="45" t="e">
        <f>SUMIF([1]июнь2026!$A$5:$A$3237,$A$17:$A$1290,[1]июнь2026!$J$5:$J$3237)</f>
        <v>#VALUE!</v>
      </c>
      <c r="O356" s="45" t="e">
        <f>SUMIF([1]июнь2026!$A$5:$A$3237,$A$17:$A$1290,[1]июнь2026!$AE$5:$AE$3237)</f>
        <v>#VALUE!</v>
      </c>
      <c r="P356" s="45" t="e">
        <f>SUMIF([1]июнь2026!$A$5:$A$3237,$A$17:$A$1290,[1]июнь2026!$AF$5:$AF$3237)</f>
        <v>#VALUE!</v>
      </c>
      <c r="Q356" s="45" t="e">
        <f>SUMIF([1]июнь2026!$A$5:$A$3237,$A$17:$A$1290,[1]июнь2026!$AG$5:$AG$3237)</f>
        <v>#VALUE!</v>
      </c>
      <c r="R356" s="45" t="e">
        <f>SUMIF([1]июнь2026!$A$5:$A$3237,$A$17:$A$1290,[1]июнь2026!$AH$5:$AH$3237)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</row>
    <row r="357" spans="1:77" s="7" customFormat="1" ht="15.75" hidden="1" x14ac:dyDescent="0.25">
      <c r="A357" s="23"/>
      <c r="B357" s="7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3"/>
      <c r="N357" s="45" t="e">
        <f>SUMIF([1]июнь2026!$A$5:$A$3237,$A$17:$A$1290,[1]июнь2026!$J$5:$J$3237)</f>
        <v>#VALUE!</v>
      </c>
      <c r="O357" s="45" t="e">
        <f>SUMIF([1]июнь2026!$A$5:$A$3237,$A$17:$A$1290,[1]июнь2026!$AE$5:$AE$3237)</f>
        <v>#VALUE!</v>
      </c>
      <c r="P357" s="45" t="e">
        <f>SUMIF([1]июнь2026!$A$5:$A$3237,$A$17:$A$1290,[1]июнь2026!$AF$5:$AF$3237)</f>
        <v>#VALUE!</v>
      </c>
      <c r="Q357" s="45" t="e">
        <f>SUMIF([1]июнь2026!$A$5:$A$3237,$A$17:$A$1290,[1]июнь2026!$AG$5:$AG$3237)</f>
        <v>#VALUE!</v>
      </c>
      <c r="R357" s="45" t="e">
        <f>SUMIF([1]июнь2026!$A$5:$A$3237,$A$17:$A$1290,[1]июнь2026!$AH$5:$AH$3237)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</row>
    <row r="358" spans="1:77" s="7" customFormat="1" ht="15.75" hidden="1" x14ac:dyDescent="0.25">
      <c r="A358" s="23"/>
      <c r="B358" s="7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3"/>
      <c r="N358" s="45" t="e">
        <f>SUMIF([1]июнь2026!$A$5:$A$3237,$A$17:$A$1290,[1]июнь2026!$J$5:$J$3237)</f>
        <v>#VALUE!</v>
      </c>
      <c r="O358" s="45" t="e">
        <f>SUMIF([1]июнь2026!$A$5:$A$3237,$A$17:$A$1290,[1]июнь2026!$AE$5:$AE$3237)</f>
        <v>#VALUE!</v>
      </c>
      <c r="P358" s="45" t="e">
        <f>SUMIF([1]июнь2026!$A$5:$A$3237,$A$17:$A$1290,[1]июнь2026!$AF$5:$AF$3237)</f>
        <v>#VALUE!</v>
      </c>
      <c r="Q358" s="45" t="e">
        <f>SUMIF([1]июнь2026!$A$5:$A$3237,$A$17:$A$1290,[1]июнь2026!$AG$5:$AG$3237)</f>
        <v>#VALUE!</v>
      </c>
      <c r="R358" s="45" t="e">
        <f>SUMIF([1]июнь2026!$A$5:$A$3237,$A$17:$A$1290,[1]июнь2026!$AH$5:$AH$3237)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</row>
    <row r="359" spans="1:77" s="7" customFormat="1" ht="15.75" hidden="1" x14ac:dyDescent="0.25">
      <c r="A359" s="23"/>
      <c r="B359" s="7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3"/>
      <c r="N359" s="45" t="e">
        <f>SUMIF([1]июнь2026!$A$5:$A$3237,$A$17:$A$1290,[1]июнь2026!$J$5:$J$3237)</f>
        <v>#VALUE!</v>
      </c>
      <c r="O359" s="45" t="e">
        <f>SUMIF([1]июнь2026!$A$5:$A$3237,$A$17:$A$1290,[1]июнь2026!$AE$5:$AE$3237)</f>
        <v>#VALUE!</v>
      </c>
      <c r="P359" s="45" t="e">
        <f>SUMIF([1]июнь2026!$A$5:$A$3237,$A$17:$A$1290,[1]июнь2026!$AF$5:$AF$3237)</f>
        <v>#VALUE!</v>
      </c>
      <c r="Q359" s="45" t="e">
        <f>SUMIF([1]июнь2026!$A$5:$A$3237,$A$17:$A$1290,[1]июнь2026!$AG$5:$AG$3237)</f>
        <v>#VALUE!</v>
      </c>
      <c r="R359" s="45" t="e">
        <f>SUMIF([1]июнь2026!$A$5:$A$3237,$A$17:$A$1290,[1]июнь2026!$AH$5:$AH$3237)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</row>
    <row r="360" spans="1:77" s="7" customFormat="1" ht="15.75" hidden="1" x14ac:dyDescent="0.25">
      <c r="A360" s="23"/>
      <c r="B360" s="7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3"/>
      <c r="N360" s="45" t="e">
        <f>SUMIF([1]июнь2026!$A$5:$A$3237,$A$17:$A$1290,[1]июнь2026!$J$5:$J$3237)</f>
        <v>#VALUE!</v>
      </c>
      <c r="O360" s="45" t="e">
        <f>SUMIF([1]июнь2026!$A$5:$A$3237,$A$17:$A$1290,[1]июнь2026!$AE$5:$AE$3237)</f>
        <v>#VALUE!</v>
      </c>
      <c r="P360" s="45" t="e">
        <f>SUMIF([1]июнь2026!$A$5:$A$3237,$A$17:$A$1290,[1]июнь2026!$AF$5:$AF$3237)</f>
        <v>#VALUE!</v>
      </c>
      <c r="Q360" s="45" t="e">
        <f>SUMIF([1]июнь2026!$A$5:$A$3237,$A$17:$A$1290,[1]июнь2026!$AG$5:$AG$3237)</f>
        <v>#VALUE!</v>
      </c>
      <c r="R360" s="45" t="e">
        <f>SUMIF([1]июнь2026!$A$5:$A$3237,$A$17:$A$1290,[1]июнь2026!$AH$5:$AH$3237)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</row>
    <row r="361" spans="1:77" s="7" customFormat="1" ht="15.75" hidden="1" x14ac:dyDescent="0.25">
      <c r="A361" s="23"/>
      <c r="B361" s="7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3"/>
      <c r="N361" s="45" t="e">
        <f>SUMIF([1]июнь2026!$A$5:$A$3237,$A$17:$A$1290,[1]июнь2026!$J$5:$J$3237)</f>
        <v>#VALUE!</v>
      </c>
      <c r="O361" s="45" t="e">
        <f>SUMIF([1]июнь2026!$A$5:$A$3237,$A$17:$A$1290,[1]июнь2026!$AE$5:$AE$3237)</f>
        <v>#VALUE!</v>
      </c>
      <c r="P361" s="45" t="e">
        <f>SUMIF([1]июнь2026!$A$5:$A$3237,$A$17:$A$1290,[1]июнь2026!$AF$5:$AF$3237)</f>
        <v>#VALUE!</v>
      </c>
      <c r="Q361" s="45" t="e">
        <f>SUMIF([1]июнь2026!$A$5:$A$3237,$A$17:$A$1290,[1]июнь2026!$AG$5:$AG$3237)</f>
        <v>#VALUE!</v>
      </c>
      <c r="R361" s="45" t="e">
        <f>SUMIF([1]июнь2026!$A$5:$A$3237,$A$17:$A$1290,[1]июнь2026!$AH$5:$AH$3237)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</row>
    <row r="362" spans="1:77" x14ac:dyDescent="0.25">
      <c r="A362" s="23"/>
      <c r="B362" s="3" t="s">
        <v>23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7">
        <v>791730.45999999961</v>
      </c>
      <c r="N362" s="54" t="e">
        <f t="shared" ref="N362:R362" si="21">SUM(N363:N365)</f>
        <v>#VALUE!</v>
      </c>
      <c r="O362" s="54" t="e">
        <f t="shared" si="21"/>
        <v>#VALUE!</v>
      </c>
      <c r="P362" s="54" t="e">
        <f t="shared" si="21"/>
        <v>#VALUE!</v>
      </c>
      <c r="Q362" s="54" t="e">
        <f t="shared" si="21"/>
        <v>#VALUE!</v>
      </c>
      <c r="R362" s="54" t="e">
        <f t="shared" si="21"/>
        <v>#VALUE!</v>
      </c>
    </row>
    <row r="363" spans="1:77" hidden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3"/>
      <c r="N363" s="45" t="e">
        <f>SUMIF([1]июнь2026!$A$5:$A$3237,$A$17:$A$1290,[1]июнь2026!$J$5:$J$3237)</f>
        <v>#VALUE!</v>
      </c>
      <c r="O363" s="45" t="e">
        <f>SUMIF([1]июнь2026!$A$5:$A$3237,$A$17:$A$1290,[1]июнь2026!$AE$5:$AE$3237)</f>
        <v>#VALUE!</v>
      </c>
      <c r="P363" s="45" t="e">
        <f>SUMIF([1]июнь2026!$A$5:$A$3237,$A$17:$A$1290,[1]июнь2026!$AF$5:$AF$3237)</f>
        <v>#VALUE!</v>
      </c>
      <c r="Q363" s="45" t="e">
        <f>SUMIF([1]июнь2026!$A$5:$A$3237,$A$17:$A$1290,[1]июнь2026!$AG$5:$AG$3237)</f>
        <v>#VALUE!</v>
      </c>
      <c r="R363" s="45" t="e">
        <f>SUMIF([1]июнь2026!$A$5:$A$3237,$A$17:$A$1290,[1]июнь2026!$AH$5:$AH$3237)</f>
        <v>#VALUE!</v>
      </c>
    </row>
    <row r="364" spans="1:77" hidden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3"/>
      <c r="N364" s="45" t="e">
        <f>SUMIF([1]июнь2026!$A$5:$A$3237,$A$17:$A$1290,[1]июнь2026!$J$5:$J$3237)</f>
        <v>#VALUE!</v>
      </c>
      <c r="O364" s="45" t="e">
        <f>SUMIF([1]июнь2026!$A$5:$A$3237,$A$17:$A$1290,[1]июнь2026!$AE$5:$AE$3237)</f>
        <v>#VALUE!</v>
      </c>
      <c r="P364" s="45" t="e">
        <f>SUMIF([1]июнь2026!$A$5:$A$3237,$A$17:$A$1290,[1]июнь2026!$AF$5:$AF$3237)</f>
        <v>#VALUE!</v>
      </c>
      <c r="Q364" s="45" t="e">
        <f>SUMIF([1]июнь2026!$A$5:$A$3237,$A$17:$A$1290,[1]июнь2026!$AG$5:$AG$3237)</f>
        <v>#VALUE!</v>
      </c>
      <c r="R364" s="45" t="e">
        <f>SUMIF([1]июнь2026!$A$5:$A$3237,$A$17:$A$1290,[1]июнь2026!$AH$5:$AH$3237)</f>
        <v>#VALUE!</v>
      </c>
    </row>
    <row r="365" spans="1:77" x14ac:dyDescent="0.25">
      <c r="A365" s="23">
        <v>226</v>
      </c>
      <c r="B365" s="1" t="s">
        <v>31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3">
        <v>791730.45999999961</v>
      </c>
      <c r="N365" s="45" t="e">
        <f>SUMIF([1]июнь2026!$A$5:$A$3237,$A$17:$A$1290,[1]июнь2026!$J$5:$J$3237)</f>
        <v>#VALUE!</v>
      </c>
      <c r="O365" s="45" t="e">
        <f>SUMIF([1]июнь2026!$A$5:$A$3237,$A$17:$A$1290,[1]июнь2026!$AE$5:$AE$3237)</f>
        <v>#VALUE!</v>
      </c>
      <c r="P365" s="45" t="e">
        <f>SUMIF([1]июнь2026!$A$5:$A$3237,$A$17:$A$1290,[1]июнь2026!$AF$5:$AF$3237)</f>
        <v>#VALUE!</v>
      </c>
      <c r="Q365" s="45" t="e">
        <f>SUMIF([1]июнь2026!$A$5:$A$3237,$A$17:$A$1290,[1]июнь2026!$AG$5:$AG$3237)</f>
        <v>#VALUE!</v>
      </c>
      <c r="R365" s="45" t="e">
        <f>SUMIF([1]июнь2026!$A$5:$A$3237,$A$17:$A$1290,[1]июнь2026!$AH$5:$AH$3237)</f>
        <v>#VALUE!</v>
      </c>
    </row>
    <row r="366" spans="1:77" s="7" customFormat="1" hidden="1" x14ac:dyDescent="0.25">
      <c r="A366" s="23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7"/>
      <c r="N366" s="54" t="e">
        <f t="shared" ref="N366:R366" si="22">SUM(N367:N368)</f>
        <v>#VALUE!</v>
      </c>
      <c r="O366" s="54" t="e">
        <f t="shared" si="22"/>
        <v>#VALUE!</v>
      </c>
      <c r="P366" s="54" t="e">
        <f t="shared" si="22"/>
        <v>#VALUE!</v>
      </c>
      <c r="Q366" s="54" t="e">
        <f t="shared" si="22"/>
        <v>#VALUE!</v>
      </c>
      <c r="R366" s="54" t="e">
        <f t="shared" si="22"/>
        <v>#VALUE!</v>
      </c>
      <c r="S366" s="17"/>
    </row>
    <row r="367" spans="1:77" s="7" customFormat="1" hidden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3"/>
      <c r="N367" s="45" t="e">
        <f>SUMIF([1]июнь2026!$A$5:$A$3237,$A$17:$A$1290,[1]июнь2026!$J$5:$J$3237)</f>
        <v>#VALUE!</v>
      </c>
      <c r="O367" s="45" t="e">
        <f>SUMIF([1]июнь2026!$A$5:$A$3237,$A$17:$A$1290,[1]июнь2026!$AE$5:$AE$3237)</f>
        <v>#VALUE!</v>
      </c>
      <c r="P367" s="45" t="e">
        <f>SUMIF([1]июнь2026!$A$5:$A$3237,$A$17:$A$1290,[1]июнь2026!$AF$5:$AF$3237)</f>
        <v>#VALUE!</v>
      </c>
      <c r="Q367" s="45" t="e">
        <f>SUMIF([1]июнь2026!$A$5:$A$3237,$A$17:$A$1290,[1]июнь2026!$AG$5:$AG$3237)</f>
        <v>#VALUE!</v>
      </c>
      <c r="R367" s="45" t="e">
        <f>SUMIF([1]июнь2026!$A$5:$A$3237,$A$17:$A$1290,[1]июнь2026!$AH$5:$AH$3237)</f>
        <v>#VALUE!</v>
      </c>
      <c r="S367" s="17"/>
    </row>
    <row r="368" spans="1:77" s="7" customFormat="1" hidden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3"/>
      <c r="N368" s="45" t="e">
        <f>SUMIF([1]июнь2026!$A$5:$A$3237,$A$17:$A$1290,[1]июнь2026!$J$5:$J$3237)</f>
        <v>#VALUE!</v>
      </c>
      <c r="O368" s="45" t="e">
        <f>SUMIF([1]июнь2026!$A$5:$A$3237,$A$17:$A$1290,[1]июнь2026!$AE$5:$AE$3237)</f>
        <v>#VALUE!</v>
      </c>
      <c r="P368" s="45" t="e">
        <f>SUMIF([1]июнь2026!$A$5:$A$3237,$A$17:$A$1290,[1]июнь2026!$AF$5:$AF$3237)</f>
        <v>#VALUE!</v>
      </c>
      <c r="Q368" s="45" t="e">
        <f>SUMIF([1]июнь2026!$A$5:$A$3237,$A$17:$A$1290,[1]июнь2026!$AG$5:$AG$3237)</f>
        <v>#VALUE!</v>
      </c>
      <c r="R368" s="45" t="e">
        <f>SUMIF([1]июнь2026!$A$5:$A$3237,$A$17:$A$1290,[1]июнь2026!$AH$5:$AH$3237)</f>
        <v>#VALUE!</v>
      </c>
      <c r="S368" s="17"/>
    </row>
    <row r="369" spans="1:77" s="7" customFormat="1" hidden="1" x14ac:dyDescent="0.25">
      <c r="A369" s="23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7"/>
      <c r="N369" s="54" t="e">
        <f t="shared" ref="N369:R369" si="23">SUM(N370:N372)</f>
        <v>#VALUE!</v>
      </c>
      <c r="O369" s="54" t="e">
        <f t="shared" si="23"/>
        <v>#VALUE!</v>
      </c>
      <c r="P369" s="54" t="e">
        <f t="shared" si="23"/>
        <v>#VALUE!</v>
      </c>
      <c r="Q369" s="54" t="e">
        <f t="shared" si="23"/>
        <v>#VALUE!</v>
      </c>
      <c r="R369" s="54" t="e">
        <f t="shared" si="23"/>
        <v>#VALUE!</v>
      </c>
      <c r="S369" s="17"/>
    </row>
    <row r="370" spans="1:77" s="7" customFormat="1" hidden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3"/>
      <c r="N370" s="45" t="e">
        <f>SUMIF([1]июнь2026!$A$5:$A$3237,$A$17:$A$1290,[1]июнь2026!$J$5:$J$3237)</f>
        <v>#VALUE!</v>
      </c>
      <c r="O370" s="45" t="e">
        <f>SUMIF([1]июнь2026!$A$5:$A$3237,$A$17:$A$1290,[1]июнь2026!$AE$5:$AE$3237)</f>
        <v>#VALUE!</v>
      </c>
      <c r="P370" s="45" t="e">
        <f>SUMIF([1]июнь2026!$A$5:$A$3237,$A$17:$A$1290,[1]июнь2026!$AF$5:$AF$3237)</f>
        <v>#VALUE!</v>
      </c>
      <c r="Q370" s="45" t="e">
        <f>SUMIF([1]июнь2026!$A$5:$A$3237,$A$17:$A$1290,[1]июнь2026!$AG$5:$AG$3237)</f>
        <v>#VALUE!</v>
      </c>
      <c r="R370" s="45" t="e">
        <f>SUMIF([1]июнь2026!$A$5:$A$3237,$A$17:$A$1290,[1]июнь2026!$AH$5:$AH$3237)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</row>
    <row r="371" spans="1:77" s="7" customFormat="1" hidden="1" x14ac:dyDescent="0.25">
      <c r="A371" s="3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3"/>
      <c r="N371" s="45" t="e">
        <f>SUMIF([1]июнь2026!$A$5:$A$3237,$A$17:$A$1290,[1]июнь2026!$J$5:$J$3237)</f>
        <v>#VALUE!</v>
      </c>
      <c r="O371" s="45" t="e">
        <f>SUMIF([1]июнь2026!$A$5:$A$3237,$A$17:$A$1290,[1]июнь2026!$AE$5:$AE$3237)</f>
        <v>#VALUE!</v>
      </c>
      <c r="P371" s="45" t="e">
        <f>SUMIF([1]июнь2026!$A$5:$A$3237,$A$17:$A$1290,[1]июнь2026!$AF$5:$AF$3237)</f>
        <v>#VALUE!</v>
      </c>
      <c r="Q371" s="45" t="e">
        <f>SUMIF([1]июнь2026!$A$5:$A$3237,$A$17:$A$1290,[1]июнь2026!$AG$5:$AG$3237)</f>
        <v>#VALUE!</v>
      </c>
      <c r="R371" s="45" t="e">
        <f>SUMIF([1]июнь2026!$A$5:$A$3237,$A$17:$A$1290,[1]июнь2026!$AH$5:$AH$3237)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</row>
    <row r="372" spans="1:77" s="7" customFormat="1" hidden="1" x14ac:dyDescent="0.25">
      <c r="A372" s="3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3"/>
      <c r="N372" s="45" t="e">
        <f>SUMIF([1]июнь2026!$A$5:$A$3237,$A$17:$A$1290,[1]июнь2026!$J$5:$J$3237)</f>
        <v>#VALUE!</v>
      </c>
      <c r="O372" s="45" t="e">
        <f>SUMIF([1]июнь2026!$A$5:$A$3237,$A$17:$A$1290,[1]июнь2026!$AE$5:$AE$3237)</f>
        <v>#VALUE!</v>
      </c>
      <c r="P372" s="45" t="e">
        <f>SUMIF([1]июнь2026!$A$5:$A$3237,$A$17:$A$1290,[1]июнь2026!$AF$5:$AF$3237)</f>
        <v>#VALUE!</v>
      </c>
      <c r="Q372" s="45" t="e">
        <f>SUMIF([1]июнь2026!$A$5:$A$3237,$A$17:$A$1290,[1]июнь2026!$AG$5:$AG$3237)</f>
        <v>#VALUE!</v>
      </c>
      <c r="R372" s="45" t="e">
        <f>SUMIF([1]июнь2026!$A$5:$A$3237,$A$17:$A$1290,[1]июнь2026!$AH$5:$AH$3237)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</row>
    <row r="373" spans="1:77" x14ac:dyDescent="0.25">
      <c r="A373" s="28"/>
      <c r="B373" s="14" t="s">
        <v>18</v>
      </c>
      <c r="C373" s="29">
        <v>789430.75999999966</v>
      </c>
      <c r="D373" s="29">
        <v>1276515.0499999998</v>
      </c>
      <c r="E373" s="29">
        <v>1108764.3700000001</v>
      </c>
      <c r="F373" s="29">
        <v>86.858699394104306</v>
      </c>
      <c r="G373" s="29">
        <v>167750.67999999979</v>
      </c>
      <c r="H373" s="29">
        <v>791730.45999999961</v>
      </c>
      <c r="I373" s="29">
        <v>228247.81000000006</v>
      </c>
      <c r="J373" s="29">
        <v>62796.830000000242</v>
      </c>
      <c r="K373" s="29">
        <v>27.512566276101502</v>
      </c>
      <c r="L373" s="29">
        <v>165450.97999999981</v>
      </c>
      <c r="M373" s="118">
        <v>957181.43999999948</v>
      </c>
      <c r="N373" s="29" t="e">
        <f t="shared" ref="N373:R373" si="24">N319+N352+N362+N366+N369</f>
        <v>#VALUE!</v>
      </c>
      <c r="O373" s="29" t="e">
        <f t="shared" si="24"/>
        <v>#VALUE!</v>
      </c>
      <c r="P373" s="29" t="e">
        <f t="shared" si="24"/>
        <v>#VALUE!</v>
      </c>
      <c r="Q373" s="29" t="e">
        <f t="shared" si="24"/>
        <v>#VALUE!</v>
      </c>
      <c r="R373" s="29" t="e">
        <f t="shared" si="24"/>
        <v>#VALUE!</v>
      </c>
    </row>
    <row r="374" spans="1:77" x14ac:dyDescent="0.25">
      <c r="A374" s="23"/>
      <c r="B374" s="3" t="s">
        <v>15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3"/>
      <c r="N374" s="55"/>
      <c r="O374" s="55"/>
      <c r="P374" s="55"/>
      <c r="Q374" s="55"/>
      <c r="R374" s="55"/>
    </row>
    <row r="375" spans="1:77" hidden="1" x14ac:dyDescent="0.25">
      <c r="A375" s="23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7"/>
      <c r="N375" s="54"/>
      <c r="O375" s="54"/>
      <c r="P375" s="54"/>
      <c r="Q375" s="54"/>
      <c r="R375" s="54"/>
    </row>
    <row r="376" spans="1:77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1"/>
      <c r="N376" s="19"/>
      <c r="O376" s="19"/>
      <c r="P376" s="19"/>
      <c r="Q376" s="19"/>
      <c r="R376" s="19"/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</row>
    <row r="377" spans="1:77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1"/>
      <c r="N377" s="19"/>
      <c r="O377" s="19"/>
      <c r="P377" s="19"/>
      <c r="Q377" s="19"/>
      <c r="R377" s="19"/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</row>
    <row r="378" spans="1:77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1"/>
      <c r="N378" s="19"/>
      <c r="O378" s="19"/>
      <c r="P378" s="19"/>
      <c r="Q378" s="19"/>
      <c r="R378" s="19"/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</row>
    <row r="379" spans="1:77" s="20" customFormat="1" hidden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11"/>
      <c r="N379" s="19"/>
      <c r="O379" s="19"/>
      <c r="P379" s="19"/>
      <c r="Q379" s="19"/>
      <c r="R379" s="19"/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</row>
    <row r="380" spans="1:77" s="20" customFormat="1" hidden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11"/>
      <c r="N380" s="19"/>
      <c r="O380" s="19"/>
      <c r="P380" s="19"/>
      <c r="Q380" s="19"/>
      <c r="R380" s="19"/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</row>
    <row r="381" spans="1:77" s="20" customFormat="1" hidden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11"/>
      <c r="N381" s="19"/>
      <c r="O381" s="19"/>
      <c r="P381" s="19"/>
      <c r="Q381" s="19"/>
      <c r="R381" s="19"/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</row>
    <row r="382" spans="1:77" s="20" customFormat="1" hidden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11"/>
      <c r="N382" s="19"/>
      <c r="O382" s="19"/>
      <c r="P382" s="19"/>
      <c r="Q382" s="19"/>
      <c r="R382" s="19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</row>
    <row r="383" spans="1:77" s="20" customFormat="1" hidden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11"/>
      <c r="N383" s="19"/>
      <c r="O383" s="19"/>
      <c r="P383" s="19"/>
      <c r="Q383" s="19"/>
      <c r="R383" s="19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</row>
    <row r="384" spans="1:77" s="46" customFormat="1" hidden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11"/>
      <c r="N384" s="19"/>
      <c r="O384" s="19"/>
      <c r="P384" s="19"/>
      <c r="Q384" s="19"/>
      <c r="R384" s="19"/>
      <c r="S384" s="17"/>
    </row>
    <row r="385" spans="1:77" s="20" customFormat="1" hidden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11"/>
      <c r="N385" s="19"/>
      <c r="O385" s="19"/>
      <c r="P385" s="19"/>
      <c r="Q385" s="19"/>
      <c r="R385" s="19"/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</row>
    <row r="386" spans="1:77" s="94" customFormat="1" hidden="1" x14ac:dyDescent="0.25">
      <c r="A386" s="19"/>
      <c r="B386" s="123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11"/>
      <c r="N386" s="19"/>
      <c r="O386" s="19"/>
      <c r="P386" s="19"/>
      <c r="Q386" s="19"/>
      <c r="R386" s="19"/>
      <c r="S386" s="17"/>
    </row>
    <row r="387" spans="1:77" s="20" customFormat="1" hidden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11"/>
      <c r="N387" s="19"/>
      <c r="O387" s="19"/>
      <c r="P387" s="19"/>
      <c r="Q387" s="19"/>
      <c r="R387" s="19"/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</row>
    <row r="388" spans="1:77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1"/>
      <c r="N388" s="19"/>
      <c r="O388" s="19"/>
      <c r="P388" s="19"/>
      <c r="Q388" s="19"/>
      <c r="R388" s="19"/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</row>
    <row r="389" spans="1:77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1"/>
      <c r="N389" s="19"/>
      <c r="O389" s="19"/>
      <c r="P389" s="19"/>
      <c r="Q389" s="19"/>
      <c r="R389" s="19"/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</row>
    <row r="390" spans="1:77" s="46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1"/>
      <c r="N390" s="19"/>
      <c r="O390" s="19"/>
      <c r="P390" s="19"/>
      <c r="Q390" s="19"/>
      <c r="R390" s="19"/>
      <c r="S390" s="17"/>
    </row>
    <row r="391" spans="1:77" s="46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1"/>
      <c r="N391" s="19"/>
      <c r="O391" s="19"/>
      <c r="P391" s="19"/>
      <c r="Q391" s="19"/>
      <c r="R391" s="19"/>
      <c r="S391" s="17"/>
    </row>
    <row r="392" spans="1:77" s="99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1"/>
      <c r="N392" s="19"/>
      <c r="O392" s="19"/>
      <c r="P392" s="19"/>
      <c r="Q392" s="19"/>
      <c r="R392" s="19"/>
      <c r="S392" s="17"/>
    </row>
    <row r="393" spans="1:77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1"/>
      <c r="N393" s="19"/>
      <c r="O393" s="19"/>
      <c r="P393" s="19"/>
      <c r="Q393" s="19"/>
      <c r="R393" s="19"/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</row>
    <row r="394" spans="1:77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1"/>
      <c r="N394" s="19"/>
      <c r="O394" s="19"/>
      <c r="P394" s="19"/>
      <c r="Q394" s="19"/>
      <c r="R394" s="19"/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</row>
    <row r="395" spans="1:77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1"/>
      <c r="N395" s="19"/>
      <c r="O395" s="19"/>
      <c r="P395" s="19"/>
      <c r="Q395" s="19"/>
      <c r="R395" s="19"/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</row>
    <row r="396" spans="1:77" s="20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1"/>
      <c r="N396" s="19"/>
      <c r="O396" s="19"/>
      <c r="P396" s="19"/>
      <c r="Q396" s="19"/>
      <c r="R396" s="19"/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</row>
    <row r="397" spans="1:77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1"/>
      <c r="N397" s="19"/>
      <c r="O397" s="19"/>
      <c r="P397" s="19"/>
      <c r="Q397" s="19"/>
      <c r="R397" s="19"/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</row>
    <row r="398" spans="1:77" s="44" customFormat="1" hidden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1"/>
      <c r="N398" s="19"/>
      <c r="O398" s="19"/>
      <c r="P398" s="19"/>
      <c r="Q398" s="19"/>
      <c r="R398" s="19"/>
      <c r="S398" s="17"/>
    </row>
    <row r="399" spans="1:77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1"/>
      <c r="N399" s="19"/>
      <c r="O399" s="19"/>
      <c r="P399" s="19"/>
      <c r="Q399" s="19"/>
      <c r="R399" s="19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</row>
    <row r="400" spans="1:77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1"/>
      <c r="N400" s="19"/>
      <c r="O400" s="19"/>
      <c r="P400" s="19"/>
      <c r="Q400" s="19"/>
      <c r="R400" s="19"/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</row>
    <row r="401" spans="1:77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1"/>
      <c r="N401" s="19"/>
      <c r="O401" s="19"/>
      <c r="P401" s="19"/>
      <c r="Q401" s="19"/>
      <c r="R401" s="19"/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</row>
    <row r="402" spans="1:77" s="20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1"/>
      <c r="N402" s="19"/>
      <c r="O402" s="19"/>
      <c r="P402" s="19"/>
      <c r="Q402" s="19"/>
      <c r="R402" s="19"/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</row>
    <row r="403" spans="1:77" s="20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1"/>
      <c r="N403" s="19"/>
      <c r="O403" s="19"/>
      <c r="P403" s="19"/>
      <c r="Q403" s="19"/>
      <c r="R403" s="19"/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</row>
    <row r="404" spans="1:77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1"/>
      <c r="N404" s="19"/>
      <c r="O404" s="19"/>
      <c r="P404" s="19"/>
      <c r="Q404" s="19"/>
      <c r="R404" s="19"/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</row>
    <row r="405" spans="1:77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1"/>
      <c r="N405" s="19"/>
      <c r="O405" s="19"/>
      <c r="P405" s="19"/>
      <c r="Q405" s="19"/>
      <c r="R405" s="19"/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</row>
    <row r="406" spans="1:77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1"/>
      <c r="N406" s="19"/>
      <c r="O406" s="19"/>
      <c r="P406" s="19"/>
      <c r="Q406" s="19"/>
      <c r="R406" s="19"/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</row>
    <row r="407" spans="1:77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1"/>
      <c r="N407" s="19"/>
      <c r="O407" s="19"/>
      <c r="P407" s="19"/>
      <c r="Q407" s="19"/>
      <c r="R407" s="19"/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</row>
    <row r="408" spans="1:77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1"/>
      <c r="N408" s="19"/>
      <c r="O408" s="19"/>
      <c r="P408" s="19"/>
      <c r="Q408" s="19"/>
      <c r="R408" s="19"/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</row>
    <row r="409" spans="1:77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1"/>
      <c r="N409" s="19"/>
      <c r="O409" s="19"/>
      <c r="P409" s="19"/>
      <c r="Q409" s="19"/>
      <c r="R409" s="19"/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</row>
    <row r="410" spans="1:77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1"/>
      <c r="N410" s="19"/>
      <c r="O410" s="19"/>
      <c r="P410" s="19"/>
      <c r="Q410" s="19"/>
      <c r="R410" s="19"/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</row>
    <row r="411" spans="1:77" x14ac:dyDescent="0.25">
      <c r="A411" s="23"/>
      <c r="B411" s="3" t="s">
        <v>3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7">
        <v>1951.9700000000003</v>
      </c>
      <c r="N411" s="54" t="e">
        <f t="shared" ref="N411:R411" si="25">SUM(N412:N460)</f>
        <v>#VALUE!</v>
      </c>
      <c r="O411" s="54" t="e">
        <f t="shared" si="25"/>
        <v>#VALUE!</v>
      </c>
      <c r="P411" s="54" t="e">
        <f t="shared" si="25"/>
        <v>#VALUE!</v>
      </c>
      <c r="Q411" s="54" t="e">
        <f t="shared" si="25"/>
        <v>#VALUE!</v>
      </c>
      <c r="R411" s="54" t="e">
        <f t="shared" si="25"/>
        <v>#VALUE!</v>
      </c>
    </row>
    <row r="412" spans="1:77" s="7" customFormat="1" hidden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3"/>
      <c r="N412" s="45" t="e">
        <f>SUMIF([1]июнь2026!$A$5:$A$3237,$A$17:$A$1290,[1]июнь2026!$J$5:$J$3237)</f>
        <v>#VALUE!</v>
      </c>
      <c r="O412" s="45" t="e">
        <f>SUMIF([1]июнь2026!$A$5:$A$3237,$A$17:$A$1290,[1]июнь2026!$AE$5:$AE$3237)</f>
        <v>#VALUE!</v>
      </c>
      <c r="P412" s="45" t="e">
        <f>SUMIF([1]июнь2026!$A$5:$A$3237,$A$17:$A$1290,[1]июнь2026!$AF$5:$AF$3237)</f>
        <v>#VALUE!</v>
      </c>
      <c r="Q412" s="45" t="e">
        <f>SUMIF([1]июнь2026!$A$5:$A$3237,$A$17:$A$1290,[1]июнь2026!$AG$5:$AG$3237)</f>
        <v>#VALUE!</v>
      </c>
      <c r="R412" s="45" t="e">
        <f>SUMIF([1]июнь2026!$A$5:$A$3237,$A$17:$A$1290,[1]июнь2026!$AH$5:$AH$3237)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</row>
    <row r="413" spans="1:77" x14ac:dyDescent="0.25">
      <c r="A413" s="23">
        <v>77006</v>
      </c>
      <c r="B413" s="1" t="s">
        <v>60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3">
        <v>1951.9700000000003</v>
      </c>
      <c r="N413" s="45" t="e">
        <f>SUMIF([1]июнь2026!$A$5:$A$3237,$A$17:$A$1290,[1]июнь2026!$J$5:$J$3237)</f>
        <v>#VALUE!</v>
      </c>
      <c r="O413" s="45" t="e">
        <f>SUMIF([1]июнь2026!$A$5:$A$3237,$A$17:$A$1290,[1]июнь2026!$AE$5:$AE$3237)</f>
        <v>#VALUE!</v>
      </c>
      <c r="P413" s="45" t="e">
        <f>SUMIF([1]июнь2026!$A$5:$A$3237,$A$17:$A$1290,[1]июнь2026!$AF$5:$AF$3237)</f>
        <v>#VALUE!</v>
      </c>
      <c r="Q413" s="45" t="e">
        <f>SUMIF([1]июнь2026!$A$5:$A$3237,$A$17:$A$1290,[1]июнь2026!$AG$5:$AG$3237)</f>
        <v>#VALUE!</v>
      </c>
      <c r="R413" s="45" t="e">
        <f>SUMIF([1]июнь2026!$A$5:$A$3237,$A$17:$A$1290,[1]июнь2026!$AH$5:$AH$3237)</f>
        <v>#VALUE!</v>
      </c>
    </row>
    <row r="414" spans="1:77" s="7" customFormat="1" ht="15.75" hidden="1" x14ac:dyDescent="0.25">
      <c r="A414" s="60"/>
      <c r="B414" s="79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113"/>
      <c r="N414" s="65"/>
      <c r="O414" s="65"/>
      <c r="P414" s="65"/>
      <c r="Q414" s="65"/>
      <c r="R414" s="65"/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</row>
    <row r="415" spans="1:77" s="22" customFormat="1" ht="15.75" hidden="1" x14ac:dyDescent="0.25">
      <c r="A415" s="66"/>
      <c r="B415" s="7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3"/>
      <c r="N415" s="45" t="e">
        <f>SUMIF([1]июнь2026!$A$5:$A$3237,$A$17:$A$1290,[1]июнь2026!$J$5:$J$3237)</f>
        <v>#VALUE!</v>
      </c>
      <c r="O415" s="45" t="e">
        <f>SUMIF([1]июнь2026!$A$5:$A$3237,$A$17:$A$1290,[1]июнь2026!$AE$5:$AE$3237)</f>
        <v>#VALUE!</v>
      </c>
      <c r="P415" s="45" t="e">
        <f>SUMIF([1]июнь2026!$A$5:$A$3237,$A$17:$A$1290,[1]июнь2026!$AF$5:$AF$3237)</f>
        <v>#VALUE!</v>
      </c>
      <c r="Q415" s="45" t="e">
        <f>SUMIF([1]июнь2026!$A$5:$A$3237,$A$17:$A$1290,[1]июнь2026!$AG$5:$AG$3237)</f>
        <v>#VALUE!</v>
      </c>
      <c r="R415" s="45" t="e">
        <f>SUMIF([1]июнь2026!$A$5:$A$3237,$A$17:$A$1290,[1]июнь2026!$AH$5:$AH$3237)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</row>
    <row r="416" spans="1:77" s="22" customFormat="1" ht="15.75" hidden="1" x14ac:dyDescent="0.25">
      <c r="A416" s="66"/>
      <c r="B416" s="7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3"/>
      <c r="N416" s="45" t="e">
        <f>SUMIF([1]июнь2026!$A$5:$A$3237,$A$17:$A$1290,[1]июнь2026!$J$5:$J$3237)</f>
        <v>#VALUE!</v>
      </c>
      <c r="O416" s="45" t="e">
        <f>SUMIF([1]июнь2026!$A$5:$A$3237,$A$17:$A$1290,[1]июнь2026!$AE$5:$AE$3237)</f>
        <v>#VALUE!</v>
      </c>
      <c r="P416" s="45" t="e">
        <f>SUMIF([1]июнь2026!$A$5:$A$3237,$A$17:$A$1290,[1]июнь2026!$AF$5:$AF$3237)</f>
        <v>#VALUE!</v>
      </c>
      <c r="Q416" s="45" t="e">
        <f>SUMIF([1]июнь2026!$A$5:$A$3237,$A$17:$A$1290,[1]июнь2026!$AG$5:$AG$3237)</f>
        <v>#VALUE!</v>
      </c>
      <c r="R416" s="45" t="e">
        <f>SUMIF([1]июнь2026!$A$5:$A$3237,$A$17:$A$1290,[1]июнь2026!$AH$5:$AH$3237)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</row>
    <row r="417" spans="1:77" s="22" customFormat="1" ht="15.75" hidden="1" x14ac:dyDescent="0.25">
      <c r="A417" s="66"/>
      <c r="B417" s="7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3"/>
      <c r="N417" s="45" t="e">
        <f>SUMIF([1]июнь2026!$A$5:$A$3237,$A$17:$A$1290,[1]июнь2026!$J$5:$J$3237)</f>
        <v>#VALUE!</v>
      </c>
      <c r="O417" s="45" t="e">
        <f>SUMIF([1]июнь2026!$A$5:$A$3237,$A$17:$A$1290,[1]июнь2026!$AE$5:$AE$3237)</f>
        <v>#VALUE!</v>
      </c>
      <c r="P417" s="45" t="e">
        <f>SUMIF([1]июнь2026!$A$5:$A$3237,$A$17:$A$1290,[1]июнь2026!$AF$5:$AF$3237)</f>
        <v>#VALUE!</v>
      </c>
      <c r="Q417" s="45" t="e">
        <f>SUMIF([1]июнь2026!$A$5:$A$3237,$A$17:$A$1290,[1]июнь2026!$AG$5:$AG$3237)</f>
        <v>#VALUE!</v>
      </c>
      <c r="R417" s="45" t="e">
        <f>SUMIF([1]июнь2026!$A$5:$A$3237,$A$17:$A$1290,[1]июнь2026!$AH$5:$AH$3237)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</row>
    <row r="418" spans="1:77" s="22" customFormat="1" ht="15.75" hidden="1" x14ac:dyDescent="0.25">
      <c r="A418" s="66"/>
      <c r="B418" s="7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3"/>
      <c r="N418" s="45" t="e">
        <f>SUMIF([1]июнь2026!$A$5:$A$3237,$A$17:$A$1290,[1]июнь2026!$J$5:$J$3237)</f>
        <v>#VALUE!</v>
      </c>
      <c r="O418" s="45" t="e">
        <f>SUMIF([1]июнь2026!$A$5:$A$3237,$A$17:$A$1290,[1]июнь2026!$AE$5:$AE$3237)</f>
        <v>#VALUE!</v>
      </c>
      <c r="P418" s="45" t="e">
        <f>SUMIF([1]июнь2026!$A$5:$A$3237,$A$17:$A$1290,[1]июнь2026!$AF$5:$AF$3237)</f>
        <v>#VALUE!</v>
      </c>
      <c r="Q418" s="45" t="e">
        <f>SUMIF([1]июнь2026!$A$5:$A$3237,$A$17:$A$1290,[1]июнь2026!$AG$5:$AG$3237)</f>
        <v>#VALUE!</v>
      </c>
      <c r="R418" s="45" t="e">
        <f>SUMIF([1]июнь2026!$A$5:$A$3237,$A$17:$A$1290,[1]июнь2026!$AH$5:$AH$3237)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</row>
    <row r="419" spans="1:77" s="22" customFormat="1" ht="15.75" hidden="1" x14ac:dyDescent="0.25">
      <c r="A419" s="66"/>
      <c r="B419" s="7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3"/>
      <c r="N419" s="45" t="e">
        <f>SUMIF([1]июнь2026!$A$5:$A$3237,$A$17:$A$1290,[1]июнь2026!$J$5:$J$3237)</f>
        <v>#VALUE!</v>
      </c>
      <c r="O419" s="45" t="e">
        <f>SUMIF([1]июнь2026!$A$5:$A$3237,$A$17:$A$1290,[1]июнь2026!$AE$5:$AE$3237)</f>
        <v>#VALUE!</v>
      </c>
      <c r="P419" s="45" t="e">
        <f>SUMIF([1]июнь2026!$A$5:$A$3237,$A$17:$A$1290,[1]июнь2026!$AF$5:$AF$3237)</f>
        <v>#VALUE!</v>
      </c>
      <c r="Q419" s="45" t="e">
        <f>SUMIF([1]июнь2026!$A$5:$A$3237,$A$17:$A$1290,[1]июнь2026!$AG$5:$AG$3237)</f>
        <v>#VALUE!</v>
      </c>
      <c r="R419" s="45" t="e">
        <f>SUMIF([1]июнь2026!$A$5:$A$3237,$A$17:$A$1290,[1]июнь2026!$AH$5:$AH$3237)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</row>
    <row r="420" spans="1:77" s="22" customFormat="1" ht="15.75" hidden="1" x14ac:dyDescent="0.25">
      <c r="A420" s="66"/>
      <c r="B420" s="7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3"/>
      <c r="N420" s="45" t="e">
        <f>SUMIF([1]июнь2026!$A$5:$A$3237,$A$17:$A$1290,[1]июнь2026!$J$5:$J$3237)</f>
        <v>#VALUE!</v>
      </c>
      <c r="O420" s="45" t="e">
        <f>SUMIF([1]июнь2026!$A$5:$A$3237,$A$17:$A$1290,[1]июнь2026!$AE$5:$AE$3237)</f>
        <v>#VALUE!</v>
      </c>
      <c r="P420" s="45" t="e">
        <f>SUMIF([1]июнь2026!$A$5:$A$3237,$A$17:$A$1290,[1]июнь2026!$AF$5:$AF$3237)</f>
        <v>#VALUE!</v>
      </c>
      <c r="Q420" s="45" t="e">
        <f>SUMIF([1]июнь2026!$A$5:$A$3237,$A$17:$A$1290,[1]июнь2026!$AG$5:$AG$3237)</f>
        <v>#VALUE!</v>
      </c>
      <c r="R420" s="45" t="e">
        <f>SUMIF([1]июнь2026!$A$5:$A$3237,$A$17:$A$1290,[1]июнь2026!$AH$5:$AH$3237)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</row>
    <row r="421" spans="1:77" s="22" customFormat="1" ht="15.75" hidden="1" x14ac:dyDescent="0.25">
      <c r="A421" s="66"/>
      <c r="B421" s="7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3"/>
      <c r="N421" s="45" t="e">
        <f>SUMIF([1]июнь2026!$A$5:$A$3237,$A$17:$A$1290,[1]июнь2026!$J$5:$J$3237)</f>
        <v>#VALUE!</v>
      </c>
      <c r="O421" s="45" t="e">
        <f>SUMIF([1]июнь2026!$A$5:$A$3237,$A$17:$A$1290,[1]июнь2026!$AE$5:$AE$3237)</f>
        <v>#VALUE!</v>
      </c>
      <c r="P421" s="45" t="e">
        <f>SUMIF([1]июнь2026!$A$5:$A$3237,$A$17:$A$1290,[1]июнь2026!$AF$5:$AF$3237)</f>
        <v>#VALUE!</v>
      </c>
      <c r="Q421" s="45" t="e">
        <f>SUMIF([1]июнь2026!$A$5:$A$3237,$A$17:$A$1290,[1]июнь2026!$AG$5:$AG$3237)</f>
        <v>#VALUE!</v>
      </c>
      <c r="R421" s="45" t="e">
        <f>SUMIF([1]июнь2026!$A$5:$A$3237,$A$17:$A$1290,[1]июнь2026!$AH$5:$AH$3237)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</row>
    <row r="422" spans="1:77" s="22" customFormat="1" ht="15.75" hidden="1" x14ac:dyDescent="0.25">
      <c r="A422" s="66"/>
      <c r="B422" s="7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3"/>
      <c r="N422" s="45" t="e">
        <f>SUMIF([1]июнь2026!$A$5:$A$3237,$A$17:$A$1290,[1]июнь2026!$J$5:$J$3237)</f>
        <v>#VALUE!</v>
      </c>
      <c r="O422" s="45" t="e">
        <f>SUMIF([1]июнь2026!$A$5:$A$3237,$A$17:$A$1290,[1]июнь2026!$AE$5:$AE$3237)</f>
        <v>#VALUE!</v>
      </c>
      <c r="P422" s="45" t="e">
        <f>SUMIF([1]июнь2026!$A$5:$A$3237,$A$17:$A$1290,[1]июнь2026!$AF$5:$AF$3237)</f>
        <v>#VALUE!</v>
      </c>
      <c r="Q422" s="45" t="e">
        <f>SUMIF([1]июнь2026!$A$5:$A$3237,$A$17:$A$1290,[1]июнь2026!$AG$5:$AG$3237)</f>
        <v>#VALUE!</v>
      </c>
      <c r="R422" s="45" t="e">
        <f>SUMIF([1]июнь2026!$A$5:$A$3237,$A$17:$A$1290,[1]июнь2026!$AH$5:$AH$3237)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</row>
    <row r="423" spans="1:77" s="22" customFormat="1" ht="15.75" hidden="1" x14ac:dyDescent="0.25">
      <c r="A423" s="66"/>
      <c r="B423" s="7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3"/>
      <c r="N423" s="45" t="e">
        <f>SUMIF([1]июнь2026!$A$5:$A$3237,$A$17:$A$1290,[1]июнь2026!$J$5:$J$3237)</f>
        <v>#VALUE!</v>
      </c>
      <c r="O423" s="45" t="e">
        <f>SUMIF([1]июнь2026!$A$5:$A$3237,$A$17:$A$1290,[1]июнь2026!$AE$5:$AE$3237)</f>
        <v>#VALUE!</v>
      </c>
      <c r="P423" s="45" t="e">
        <f>SUMIF([1]июнь2026!$A$5:$A$3237,$A$17:$A$1290,[1]июнь2026!$AF$5:$AF$3237)</f>
        <v>#VALUE!</v>
      </c>
      <c r="Q423" s="45" t="e">
        <f>SUMIF([1]июнь2026!$A$5:$A$3237,$A$17:$A$1290,[1]июнь2026!$AG$5:$AG$3237)</f>
        <v>#VALUE!</v>
      </c>
      <c r="R423" s="45" t="e">
        <f>SUMIF([1]июнь2026!$A$5:$A$3237,$A$17:$A$1290,[1]июнь2026!$AH$5:$AH$3237)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</row>
    <row r="424" spans="1:77" s="22" customFormat="1" ht="15.75" hidden="1" x14ac:dyDescent="0.25">
      <c r="A424" s="66"/>
      <c r="B424" s="7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3"/>
      <c r="N424" s="45" t="e">
        <f>SUMIF([1]июнь2026!$A$5:$A$3237,$A$17:$A$1290,[1]июнь2026!$J$5:$J$3237)</f>
        <v>#VALUE!</v>
      </c>
      <c r="O424" s="45" t="e">
        <f>SUMIF([1]июнь2026!$A$5:$A$3237,$A$17:$A$1290,[1]июнь2026!$AE$5:$AE$3237)</f>
        <v>#VALUE!</v>
      </c>
      <c r="P424" s="45" t="e">
        <f>SUMIF([1]июнь2026!$A$5:$A$3237,$A$17:$A$1290,[1]июнь2026!$AF$5:$AF$3237)</f>
        <v>#VALUE!</v>
      </c>
      <c r="Q424" s="45" t="e">
        <f>SUMIF([1]июнь2026!$A$5:$A$3237,$A$17:$A$1290,[1]июнь2026!$AG$5:$AG$3237)</f>
        <v>#VALUE!</v>
      </c>
      <c r="R424" s="45" t="e">
        <f>SUMIF([1]июнь2026!$A$5:$A$3237,$A$17:$A$1290,[1]июнь2026!$AH$5:$AH$3237)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</row>
    <row r="425" spans="1:77" s="22" customFormat="1" ht="15.75" hidden="1" x14ac:dyDescent="0.25">
      <c r="A425" s="66"/>
      <c r="B425" s="7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3"/>
      <c r="N425" s="45" t="e">
        <f>SUMIF([1]июнь2026!$A$5:$A$3237,$A$17:$A$1290,[1]июнь2026!$J$5:$J$3237)</f>
        <v>#VALUE!</v>
      </c>
      <c r="O425" s="45" t="e">
        <f>SUMIF([1]июнь2026!$A$5:$A$3237,$A$17:$A$1290,[1]июнь2026!$AE$5:$AE$3237)</f>
        <v>#VALUE!</v>
      </c>
      <c r="P425" s="45" t="e">
        <f>SUMIF([1]июнь2026!$A$5:$A$3237,$A$17:$A$1290,[1]июнь2026!$AF$5:$AF$3237)</f>
        <v>#VALUE!</v>
      </c>
      <c r="Q425" s="45" t="e">
        <f>SUMIF([1]июнь2026!$A$5:$A$3237,$A$17:$A$1290,[1]июнь2026!$AG$5:$AG$3237)</f>
        <v>#VALUE!</v>
      </c>
      <c r="R425" s="45" t="e">
        <f>SUMIF([1]июнь2026!$A$5:$A$3237,$A$17:$A$1290,[1]июнь2026!$AH$5:$AH$3237)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</row>
    <row r="426" spans="1:77" s="22" customFormat="1" ht="15.75" hidden="1" x14ac:dyDescent="0.25">
      <c r="A426" s="66"/>
      <c r="B426" s="7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3"/>
      <c r="N426" s="45" t="e">
        <f>SUMIF([1]июнь2026!$A$5:$A$3237,$A$17:$A$1290,[1]июнь2026!$J$5:$J$3237)</f>
        <v>#VALUE!</v>
      </c>
      <c r="O426" s="45" t="e">
        <f>SUMIF([1]июнь2026!$A$5:$A$3237,$A$17:$A$1290,[1]июнь2026!$AE$5:$AE$3237)</f>
        <v>#VALUE!</v>
      </c>
      <c r="P426" s="45" t="e">
        <f>SUMIF([1]июнь2026!$A$5:$A$3237,$A$17:$A$1290,[1]июнь2026!$AF$5:$AF$3237)</f>
        <v>#VALUE!</v>
      </c>
      <c r="Q426" s="45" t="e">
        <f>SUMIF([1]июнь2026!$A$5:$A$3237,$A$17:$A$1290,[1]июнь2026!$AG$5:$AG$3237)</f>
        <v>#VALUE!</v>
      </c>
      <c r="R426" s="45" t="e">
        <f>SUMIF([1]июнь2026!$A$5:$A$3237,$A$17:$A$1290,[1]июнь2026!$AH$5:$AH$3237)</f>
        <v>#VALUE!</v>
      </c>
      <c r="S426" s="17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</row>
    <row r="427" spans="1:77" s="22" customFormat="1" ht="15.75" hidden="1" x14ac:dyDescent="0.25">
      <c r="A427" s="66"/>
      <c r="B427" s="7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3"/>
      <c r="N427" s="45" t="e">
        <f>SUMIF([1]июнь2026!$A$5:$A$3237,$A$17:$A$1290,[1]июнь2026!$J$5:$J$3237)</f>
        <v>#VALUE!</v>
      </c>
      <c r="O427" s="45" t="e">
        <f>SUMIF([1]июнь2026!$A$5:$A$3237,$A$17:$A$1290,[1]июнь2026!$AE$5:$AE$3237)</f>
        <v>#VALUE!</v>
      </c>
      <c r="P427" s="45" t="e">
        <f>SUMIF([1]июнь2026!$A$5:$A$3237,$A$17:$A$1290,[1]июнь2026!$AF$5:$AF$3237)</f>
        <v>#VALUE!</v>
      </c>
      <c r="Q427" s="45" t="e">
        <f>SUMIF([1]июнь2026!$A$5:$A$3237,$A$17:$A$1290,[1]июнь2026!$AG$5:$AG$3237)</f>
        <v>#VALUE!</v>
      </c>
      <c r="R427" s="45" t="e">
        <f>SUMIF([1]июнь2026!$A$5:$A$3237,$A$17:$A$1290,[1]июнь2026!$AH$5:$AH$3237)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</row>
    <row r="428" spans="1:77" s="22" customFormat="1" ht="15.75" hidden="1" x14ac:dyDescent="0.25">
      <c r="A428" s="66"/>
      <c r="B428" s="7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3"/>
      <c r="N428" s="45" t="e">
        <f>SUMIF([1]июнь2026!$A$5:$A$3237,$A$17:$A$1290,[1]июнь2026!$J$5:$J$3237)</f>
        <v>#VALUE!</v>
      </c>
      <c r="O428" s="45" t="e">
        <f>SUMIF([1]июнь2026!$A$5:$A$3237,$A$17:$A$1290,[1]июнь2026!$AE$5:$AE$3237)</f>
        <v>#VALUE!</v>
      </c>
      <c r="P428" s="45" t="e">
        <f>SUMIF([1]июнь2026!$A$5:$A$3237,$A$17:$A$1290,[1]июнь2026!$AF$5:$AF$3237)</f>
        <v>#VALUE!</v>
      </c>
      <c r="Q428" s="45" t="e">
        <f>SUMIF([1]июнь2026!$A$5:$A$3237,$A$17:$A$1290,[1]июнь2026!$AG$5:$AG$3237)</f>
        <v>#VALUE!</v>
      </c>
      <c r="R428" s="45" t="e">
        <f>SUMIF([1]июнь2026!$A$5:$A$3237,$A$17:$A$1290,[1]июнь2026!$AH$5:$AH$3237)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</row>
    <row r="429" spans="1:77" s="22" customFormat="1" ht="15.75" hidden="1" x14ac:dyDescent="0.25">
      <c r="A429" s="66"/>
      <c r="B429" s="7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3"/>
      <c r="N429" s="45" t="e">
        <f>SUMIF([1]июнь2026!$A$5:$A$3237,$A$17:$A$1290,[1]июнь2026!$J$5:$J$3237)</f>
        <v>#VALUE!</v>
      </c>
      <c r="O429" s="45" t="e">
        <f>SUMIF([1]июнь2026!$A$5:$A$3237,$A$17:$A$1290,[1]июнь2026!$AE$5:$AE$3237)</f>
        <v>#VALUE!</v>
      </c>
      <c r="P429" s="45" t="e">
        <f>SUMIF([1]июнь2026!$A$5:$A$3237,$A$17:$A$1290,[1]июнь2026!$AF$5:$AF$3237)</f>
        <v>#VALUE!</v>
      </c>
      <c r="Q429" s="45" t="e">
        <f>SUMIF([1]июнь2026!$A$5:$A$3237,$A$17:$A$1290,[1]июнь2026!$AG$5:$AG$3237)</f>
        <v>#VALUE!</v>
      </c>
      <c r="R429" s="45" t="e">
        <f>SUMIF([1]июнь2026!$A$5:$A$3237,$A$17:$A$1290,[1]июнь2026!$AH$5:$AH$3237)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</row>
    <row r="430" spans="1:77" s="22" customFormat="1" ht="15.75" hidden="1" x14ac:dyDescent="0.25">
      <c r="A430" s="66"/>
      <c r="B430" s="7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3"/>
      <c r="N430" s="45" t="e">
        <f>SUMIF([1]июнь2026!$A$5:$A$3237,$A$17:$A$1290,[1]июнь2026!$J$5:$J$3237)</f>
        <v>#VALUE!</v>
      </c>
      <c r="O430" s="45" t="e">
        <f>SUMIF([1]июнь2026!$A$5:$A$3237,$A$17:$A$1290,[1]июнь2026!$AE$5:$AE$3237)</f>
        <v>#VALUE!</v>
      </c>
      <c r="P430" s="45" t="e">
        <f>SUMIF([1]июнь2026!$A$5:$A$3237,$A$17:$A$1290,[1]июнь2026!$AF$5:$AF$3237)</f>
        <v>#VALUE!</v>
      </c>
      <c r="Q430" s="45" t="e">
        <f>SUMIF([1]июнь2026!$A$5:$A$3237,$A$17:$A$1290,[1]июнь2026!$AG$5:$AG$3237)</f>
        <v>#VALUE!</v>
      </c>
      <c r="R430" s="45" t="e">
        <f>SUMIF([1]июнь2026!$A$5:$A$3237,$A$17:$A$1290,[1]июнь2026!$AH$5:$AH$3237)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</row>
    <row r="431" spans="1:77" s="22" customFormat="1" ht="15.75" hidden="1" x14ac:dyDescent="0.25">
      <c r="A431" s="66"/>
      <c r="B431" s="7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3"/>
      <c r="N431" s="45" t="e">
        <f>SUMIF([1]июнь2026!$A$5:$A$3237,$A$17:$A$1290,[1]июнь2026!$J$5:$J$3237)</f>
        <v>#VALUE!</v>
      </c>
      <c r="O431" s="45" t="e">
        <f>SUMIF([1]июнь2026!$A$5:$A$3237,$A$17:$A$1290,[1]июнь2026!$AE$5:$AE$3237)</f>
        <v>#VALUE!</v>
      </c>
      <c r="P431" s="45" t="e">
        <f>SUMIF([1]июнь2026!$A$5:$A$3237,$A$17:$A$1290,[1]июнь2026!$AF$5:$AF$3237)</f>
        <v>#VALUE!</v>
      </c>
      <c r="Q431" s="45" t="e">
        <f>SUMIF([1]июнь2026!$A$5:$A$3237,$A$17:$A$1290,[1]июнь2026!$AG$5:$AG$3237)</f>
        <v>#VALUE!</v>
      </c>
      <c r="R431" s="45" t="e">
        <f>SUMIF([1]июнь2026!$A$5:$A$3237,$A$17:$A$1290,[1]июнь2026!$AH$5:$AH$3237)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</row>
    <row r="432" spans="1:77" s="22" customFormat="1" ht="15.75" hidden="1" x14ac:dyDescent="0.25">
      <c r="A432" s="66"/>
      <c r="B432" s="7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3"/>
      <c r="N432" s="45" t="e">
        <f>SUMIF([1]июнь2026!$A$5:$A$3237,$A$17:$A$1290,[1]июнь2026!$J$5:$J$3237)</f>
        <v>#VALUE!</v>
      </c>
      <c r="O432" s="45" t="e">
        <f>SUMIF([1]июнь2026!$A$5:$A$3237,$A$17:$A$1290,[1]июнь2026!$AE$5:$AE$3237)</f>
        <v>#VALUE!</v>
      </c>
      <c r="P432" s="45" t="e">
        <f>SUMIF([1]июнь2026!$A$5:$A$3237,$A$17:$A$1290,[1]июнь2026!$AF$5:$AF$3237)</f>
        <v>#VALUE!</v>
      </c>
      <c r="Q432" s="45" t="e">
        <f>SUMIF([1]июнь2026!$A$5:$A$3237,$A$17:$A$1290,[1]июнь2026!$AG$5:$AG$3237)</f>
        <v>#VALUE!</v>
      </c>
      <c r="R432" s="45" t="e">
        <f>SUMIF([1]июнь2026!$A$5:$A$3237,$A$17:$A$1290,[1]июнь2026!$AH$5:$AH$3237)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</row>
    <row r="433" spans="1:77" s="22" customFormat="1" ht="15.75" hidden="1" x14ac:dyDescent="0.25">
      <c r="A433" s="66"/>
      <c r="B433" s="7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3"/>
      <c r="N433" s="45" t="e">
        <f>SUMIF([1]июнь2026!$A$5:$A$3237,$A$17:$A$1290,[1]июнь2026!$J$5:$J$3237)</f>
        <v>#VALUE!</v>
      </c>
      <c r="O433" s="45" t="e">
        <f>SUMIF([1]июнь2026!$A$5:$A$3237,$A$17:$A$1290,[1]июнь2026!$AE$5:$AE$3237)</f>
        <v>#VALUE!</v>
      </c>
      <c r="P433" s="45" t="e">
        <f>SUMIF([1]июнь2026!$A$5:$A$3237,$A$17:$A$1290,[1]июнь2026!$AF$5:$AF$3237)</f>
        <v>#VALUE!</v>
      </c>
      <c r="Q433" s="45" t="e">
        <f>SUMIF([1]июнь2026!$A$5:$A$3237,$A$17:$A$1290,[1]июнь2026!$AG$5:$AG$3237)</f>
        <v>#VALUE!</v>
      </c>
      <c r="R433" s="45" t="e">
        <f>SUMIF([1]июнь2026!$A$5:$A$3237,$A$17:$A$1290,[1]июнь2026!$AH$5:$AH$3237)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</row>
    <row r="434" spans="1:77" s="22" customFormat="1" ht="15.75" hidden="1" x14ac:dyDescent="0.25">
      <c r="A434" s="66"/>
      <c r="B434" s="7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3"/>
      <c r="N434" s="45" t="e">
        <f>SUMIF([1]июнь2026!$A$5:$A$3237,$A$17:$A$1290,[1]июнь2026!$J$5:$J$3237)</f>
        <v>#VALUE!</v>
      </c>
      <c r="O434" s="45" t="e">
        <f>SUMIF([1]июнь2026!$A$5:$A$3237,$A$17:$A$1290,[1]июнь2026!$AE$5:$AE$3237)</f>
        <v>#VALUE!</v>
      </c>
      <c r="P434" s="45" t="e">
        <f>SUMIF([1]июнь2026!$A$5:$A$3237,$A$17:$A$1290,[1]июнь2026!$AF$5:$AF$3237)</f>
        <v>#VALUE!</v>
      </c>
      <c r="Q434" s="45" t="e">
        <f>SUMIF([1]июнь2026!$A$5:$A$3237,$A$17:$A$1290,[1]июнь2026!$AG$5:$AG$3237)</f>
        <v>#VALUE!</v>
      </c>
      <c r="R434" s="45" t="e">
        <f>SUMIF([1]июнь2026!$A$5:$A$3237,$A$17:$A$1290,[1]июнь2026!$AH$5:$AH$3237)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</row>
    <row r="435" spans="1:77" s="22" customFormat="1" ht="15.75" hidden="1" x14ac:dyDescent="0.25">
      <c r="A435" s="66"/>
      <c r="B435" s="7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3"/>
      <c r="N435" s="45" t="e">
        <f>SUMIF([1]июнь2026!$A$5:$A$3237,$A$17:$A$1290,[1]июнь2026!$J$5:$J$3237)</f>
        <v>#VALUE!</v>
      </c>
      <c r="O435" s="45" t="e">
        <f>SUMIF([1]июнь2026!$A$5:$A$3237,$A$17:$A$1290,[1]июнь2026!$AE$5:$AE$3237)</f>
        <v>#VALUE!</v>
      </c>
      <c r="P435" s="45" t="e">
        <f>SUMIF([1]июнь2026!$A$5:$A$3237,$A$17:$A$1290,[1]июнь2026!$AF$5:$AF$3237)</f>
        <v>#VALUE!</v>
      </c>
      <c r="Q435" s="45" t="e">
        <f>SUMIF([1]июнь2026!$A$5:$A$3237,$A$17:$A$1290,[1]июнь2026!$AG$5:$AG$3237)</f>
        <v>#VALUE!</v>
      </c>
      <c r="R435" s="45" t="e">
        <f>SUMIF([1]июнь2026!$A$5:$A$3237,$A$17:$A$1290,[1]июнь2026!$AH$5:$AH$3237)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</row>
    <row r="436" spans="1:77" s="22" customFormat="1" ht="15.75" hidden="1" x14ac:dyDescent="0.25">
      <c r="A436" s="66"/>
      <c r="B436" s="7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3"/>
      <c r="N436" s="45" t="e">
        <f>SUMIF([1]июнь2026!$A$5:$A$3237,$A$17:$A$1290,[1]июнь2026!$J$5:$J$3237)</f>
        <v>#VALUE!</v>
      </c>
      <c r="O436" s="45" t="e">
        <f>SUMIF([1]июнь2026!$A$5:$A$3237,$A$17:$A$1290,[1]июнь2026!$AE$5:$AE$3237)</f>
        <v>#VALUE!</v>
      </c>
      <c r="P436" s="45" t="e">
        <f>SUMIF([1]июнь2026!$A$5:$A$3237,$A$17:$A$1290,[1]июнь2026!$AF$5:$AF$3237)</f>
        <v>#VALUE!</v>
      </c>
      <c r="Q436" s="45" t="e">
        <f>SUMIF([1]июнь2026!$A$5:$A$3237,$A$17:$A$1290,[1]июнь2026!$AG$5:$AG$3237)</f>
        <v>#VALUE!</v>
      </c>
      <c r="R436" s="45" t="e">
        <f>SUMIF([1]июнь2026!$A$5:$A$3237,$A$17:$A$1290,[1]июнь2026!$AH$5:$AH$3237)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</row>
    <row r="437" spans="1:77" s="22" customFormat="1" ht="15.75" hidden="1" x14ac:dyDescent="0.25">
      <c r="A437" s="66"/>
      <c r="B437" s="7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3"/>
      <c r="N437" s="45" t="e">
        <f>SUMIF([1]июнь2026!$A$5:$A$3237,$A$17:$A$1290,[1]июнь2026!$J$5:$J$3237)</f>
        <v>#VALUE!</v>
      </c>
      <c r="O437" s="45" t="e">
        <f>SUMIF([1]июнь2026!$A$5:$A$3237,$A$17:$A$1290,[1]июнь2026!$AE$5:$AE$3237)</f>
        <v>#VALUE!</v>
      </c>
      <c r="P437" s="45" t="e">
        <f>SUMIF([1]июнь2026!$A$5:$A$3237,$A$17:$A$1290,[1]июнь2026!$AF$5:$AF$3237)</f>
        <v>#VALUE!</v>
      </c>
      <c r="Q437" s="45" t="e">
        <f>SUMIF([1]июнь2026!$A$5:$A$3237,$A$17:$A$1290,[1]июнь2026!$AG$5:$AG$3237)</f>
        <v>#VALUE!</v>
      </c>
      <c r="R437" s="45" t="e">
        <f>SUMIF([1]июнь2026!$A$5:$A$3237,$A$17:$A$1290,[1]июнь2026!$AH$5:$AH$3237)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</row>
    <row r="438" spans="1:77" s="22" customFormat="1" ht="15.75" hidden="1" x14ac:dyDescent="0.25">
      <c r="A438" s="66"/>
      <c r="B438" s="7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3"/>
      <c r="N438" s="45" t="e">
        <f>SUMIF([1]июнь2026!$A$5:$A$3237,$A$17:$A$1290,[1]июнь2026!$J$5:$J$3237)</f>
        <v>#VALUE!</v>
      </c>
      <c r="O438" s="45" t="e">
        <f>SUMIF([1]июнь2026!$A$5:$A$3237,$A$17:$A$1290,[1]июнь2026!$AE$5:$AE$3237)</f>
        <v>#VALUE!</v>
      </c>
      <c r="P438" s="45" t="e">
        <f>SUMIF([1]июнь2026!$A$5:$A$3237,$A$17:$A$1290,[1]июнь2026!$AF$5:$AF$3237)</f>
        <v>#VALUE!</v>
      </c>
      <c r="Q438" s="45" t="e">
        <f>SUMIF([1]июнь2026!$A$5:$A$3237,$A$17:$A$1290,[1]июнь2026!$AG$5:$AG$3237)</f>
        <v>#VALUE!</v>
      </c>
      <c r="R438" s="45" t="e">
        <f>SUMIF([1]июнь2026!$A$5:$A$3237,$A$17:$A$1290,[1]июнь2026!$AH$5:$AH$3237)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</row>
    <row r="439" spans="1:77" s="22" customFormat="1" ht="15.75" hidden="1" x14ac:dyDescent="0.25">
      <c r="A439" s="66"/>
      <c r="B439" s="7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3"/>
      <c r="N439" s="45" t="e">
        <f>SUMIF([1]июнь2026!$A$5:$A$3237,$A$17:$A$1290,[1]июнь2026!$J$5:$J$3237)</f>
        <v>#VALUE!</v>
      </c>
      <c r="O439" s="45" t="e">
        <f>SUMIF([1]июнь2026!$A$5:$A$3237,$A$17:$A$1290,[1]июнь2026!$AE$5:$AE$3237)</f>
        <v>#VALUE!</v>
      </c>
      <c r="P439" s="45" t="e">
        <f>SUMIF([1]июнь2026!$A$5:$A$3237,$A$17:$A$1290,[1]июнь2026!$AF$5:$AF$3237)</f>
        <v>#VALUE!</v>
      </c>
      <c r="Q439" s="45" t="e">
        <f>SUMIF([1]июнь2026!$A$5:$A$3237,$A$17:$A$1290,[1]июнь2026!$AG$5:$AG$3237)</f>
        <v>#VALUE!</v>
      </c>
      <c r="R439" s="45" t="e">
        <f>SUMIF([1]июнь2026!$A$5:$A$3237,$A$17:$A$1290,[1]июнь2026!$AH$5:$AH$3237)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</row>
    <row r="440" spans="1:77" s="22" customFormat="1" ht="15.75" hidden="1" x14ac:dyDescent="0.25">
      <c r="A440" s="66"/>
      <c r="B440" s="7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3"/>
      <c r="N440" s="45" t="e">
        <f>SUMIF([1]июнь2026!$A$5:$A$3237,$A$17:$A$1290,[1]июнь2026!$J$5:$J$3237)</f>
        <v>#VALUE!</v>
      </c>
      <c r="O440" s="45" t="e">
        <f>SUMIF([1]июнь2026!$A$5:$A$3237,$A$17:$A$1290,[1]июнь2026!$AE$5:$AE$3237)</f>
        <v>#VALUE!</v>
      </c>
      <c r="P440" s="45" t="e">
        <f>SUMIF([1]июнь2026!$A$5:$A$3237,$A$17:$A$1290,[1]июнь2026!$AF$5:$AF$3237)</f>
        <v>#VALUE!</v>
      </c>
      <c r="Q440" s="45" t="e">
        <f>SUMIF([1]июнь2026!$A$5:$A$3237,$A$17:$A$1290,[1]июнь2026!$AG$5:$AG$3237)</f>
        <v>#VALUE!</v>
      </c>
      <c r="R440" s="45" t="e">
        <f>SUMIF([1]июнь2026!$A$5:$A$3237,$A$17:$A$1290,[1]июнь2026!$AH$5:$AH$3237)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</row>
    <row r="441" spans="1:77" s="22" customFormat="1" ht="15.75" hidden="1" x14ac:dyDescent="0.25">
      <c r="A441" s="66"/>
      <c r="B441" s="7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3"/>
      <c r="N441" s="45" t="e">
        <f>SUMIF([1]июнь2026!$A$5:$A$3237,$A$17:$A$1290,[1]июнь2026!$J$5:$J$3237)</f>
        <v>#VALUE!</v>
      </c>
      <c r="O441" s="45" t="e">
        <f>SUMIF([1]июнь2026!$A$5:$A$3237,$A$17:$A$1290,[1]июнь2026!$AE$5:$AE$3237)</f>
        <v>#VALUE!</v>
      </c>
      <c r="P441" s="45" t="e">
        <f>SUMIF([1]июнь2026!$A$5:$A$3237,$A$17:$A$1290,[1]июнь2026!$AF$5:$AF$3237)</f>
        <v>#VALUE!</v>
      </c>
      <c r="Q441" s="45" t="e">
        <f>SUMIF([1]июнь2026!$A$5:$A$3237,$A$17:$A$1290,[1]июнь2026!$AG$5:$AG$3237)</f>
        <v>#VALUE!</v>
      </c>
      <c r="R441" s="45" t="e">
        <f>SUMIF([1]июнь2026!$A$5:$A$3237,$A$17:$A$1290,[1]июнь2026!$AH$5:$AH$3237)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</row>
    <row r="442" spans="1:77" s="22" customFormat="1" ht="15.75" hidden="1" x14ac:dyDescent="0.25">
      <c r="A442" s="66"/>
      <c r="B442" s="7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3"/>
      <c r="N442" s="45" t="e">
        <f>SUMIF([1]июнь2026!$A$5:$A$3237,$A$17:$A$1290,[1]июнь2026!$J$5:$J$3237)</f>
        <v>#VALUE!</v>
      </c>
      <c r="O442" s="45" t="e">
        <f>SUMIF([1]июнь2026!$A$5:$A$3237,$A$17:$A$1290,[1]июнь2026!$AE$5:$AE$3237)</f>
        <v>#VALUE!</v>
      </c>
      <c r="P442" s="45" t="e">
        <f>SUMIF([1]июнь2026!$A$5:$A$3237,$A$17:$A$1290,[1]июнь2026!$AF$5:$AF$3237)</f>
        <v>#VALUE!</v>
      </c>
      <c r="Q442" s="45" t="e">
        <f>SUMIF([1]июнь2026!$A$5:$A$3237,$A$17:$A$1290,[1]июнь2026!$AG$5:$AG$3237)</f>
        <v>#VALUE!</v>
      </c>
      <c r="R442" s="45" t="e">
        <f>SUMIF([1]июнь2026!$A$5:$A$3237,$A$17:$A$1290,[1]июнь2026!$AH$5:$AH$3237)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</row>
    <row r="443" spans="1:77" s="22" customFormat="1" ht="15.75" hidden="1" x14ac:dyDescent="0.25">
      <c r="A443" s="66"/>
      <c r="B443" s="7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3"/>
      <c r="N443" s="45" t="e">
        <f>SUMIF([1]июнь2026!$A$5:$A$3237,$A$17:$A$1290,[1]июнь2026!$J$5:$J$3237)</f>
        <v>#VALUE!</v>
      </c>
      <c r="O443" s="45" t="e">
        <f>SUMIF([1]июнь2026!$A$5:$A$3237,$A$17:$A$1290,[1]июнь2026!$AE$5:$AE$3237)</f>
        <v>#VALUE!</v>
      </c>
      <c r="P443" s="45" t="e">
        <f>SUMIF([1]июнь2026!$A$5:$A$3237,$A$17:$A$1290,[1]июнь2026!$AF$5:$AF$3237)</f>
        <v>#VALUE!</v>
      </c>
      <c r="Q443" s="45" t="e">
        <f>SUMIF([1]июнь2026!$A$5:$A$3237,$A$17:$A$1290,[1]июнь2026!$AG$5:$AG$3237)</f>
        <v>#VALUE!</v>
      </c>
      <c r="R443" s="45" t="e">
        <f>SUMIF([1]июнь2026!$A$5:$A$3237,$A$17:$A$1290,[1]июнь2026!$AH$5:$AH$3237)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</row>
    <row r="444" spans="1:77" s="22" customFormat="1" ht="15.75" hidden="1" x14ac:dyDescent="0.25">
      <c r="A444" s="66"/>
      <c r="B444" s="7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3"/>
      <c r="N444" s="45" t="e">
        <f>SUMIF([1]июнь2026!$A$5:$A$3237,$A$17:$A$1290,[1]июнь2026!$J$5:$J$3237)</f>
        <v>#VALUE!</v>
      </c>
      <c r="O444" s="45" t="e">
        <f>SUMIF([1]июнь2026!$A$5:$A$3237,$A$17:$A$1290,[1]июнь2026!$AE$5:$AE$3237)</f>
        <v>#VALUE!</v>
      </c>
      <c r="P444" s="45" t="e">
        <f>SUMIF([1]июнь2026!$A$5:$A$3237,$A$17:$A$1290,[1]июнь2026!$AF$5:$AF$3237)</f>
        <v>#VALUE!</v>
      </c>
      <c r="Q444" s="45" t="e">
        <f>SUMIF([1]июнь2026!$A$5:$A$3237,$A$17:$A$1290,[1]июнь2026!$AG$5:$AG$3237)</f>
        <v>#VALUE!</v>
      </c>
      <c r="R444" s="45" t="e">
        <f>SUMIF([1]июнь2026!$A$5:$A$3237,$A$17:$A$1290,[1]июнь2026!$AH$5:$AH$3237)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</row>
    <row r="445" spans="1:77" s="22" customFormat="1" ht="15.75" hidden="1" x14ac:dyDescent="0.25">
      <c r="A445" s="66"/>
      <c r="B445" s="7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3"/>
      <c r="N445" s="45" t="e">
        <f>SUMIF([1]июнь2026!$A$5:$A$3237,$A$17:$A$1290,[1]июнь2026!$J$5:$J$3237)</f>
        <v>#VALUE!</v>
      </c>
      <c r="O445" s="45" t="e">
        <f>SUMIF([1]июнь2026!$A$5:$A$3237,$A$17:$A$1290,[1]июнь2026!$AE$5:$AE$3237)</f>
        <v>#VALUE!</v>
      </c>
      <c r="P445" s="45" t="e">
        <f>SUMIF([1]июнь2026!$A$5:$A$3237,$A$17:$A$1290,[1]июнь2026!$AF$5:$AF$3237)</f>
        <v>#VALUE!</v>
      </c>
      <c r="Q445" s="45" t="e">
        <f>SUMIF([1]июнь2026!$A$5:$A$3237,$A$17:$A$1290,[1]июнь2026!$AG$5:$AG$3237)</f>
        <v>#VALUE!</v>
      </c>
      <c r="R445" s="45" t="e">
        <f>SUMIF([1]июнь2026!$A$5:$A$3237,$A$17:$A$1290,[1]июнь2026!$AH$5:$AH$3237)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</row>
    <row r="446" spans="1:77" s="22" customFormat="1" ht="15.75" hidden="1" x14ac:dyDescent="0.25">
      <c r="A446" s="66"/>
      <c r="B446" s="7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3"/>
      <c r="N446" s="45" t="e">
        <f>SUMIF([1]июнь2026!$A$5:$A$3237,$A$17:$A$1290,[1]июнь2026!$J$5:$J$3237)</f>
        <v>#VALUE!</v>
      </c>
      <c r="O446" s="45" t="e">
        <f>SUMIF([1]июнь2026!$A$5:$A$3237,$A$17:$A$1290,[1]июнь2026!$AE$5:$AE$3237)</f>
        <v>#VALUE!</v>
      </c>
      <c r="P446" s="45" t="e">
        <f>SUMIF([1]июнь2026!$A$5:$A$3237,$A$17:$A$1290,[1]июнь2026!$AF$5:$AF$3237)</f>
        <v>#VALUE!</v>
      </c>
      <c r="Q446" s="45" t="e">
        <f>SUMIF([1]июнь2026!$A$5:$A$3237,$A$17:$A$1290,[1]июнь2026!$AG$5:$AG$3237)</f>
        <v>#VALUE!</v>
      </c>
      <c r="R446" s="45" t="e">
        <f>SUMIF([1]июнь2026!$A$5:$A$3237,$A$17:$A$1290,[1]июнь2026!$AH$5:$AH$3237)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</row>
    <row r="447" spans="1:77" s="22" customFormat="1" ht="15.75" hidden="1" x14ac:dyDescent="0.25">
      <c r="A447" s="66"/>
      <c r="B447" s="7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3"/>
      <c r="N447" s="45" t="e">
        <f>SUMIF([1]июнь2026!$A$5:$A$3237,$A$17:$A$1290,[1]июнь2026!$J$5:$J$3237)</f>
        <v>#VALUE!</v>
      </c>
      <c r="O447" s="45" t="e">
        <f>SUMIF([1]июнь2026!$A$5:$A$3237,$A$17:$A$1290,[1]июнь2026!$AE$5:$AE$3237)</f>
        <v>#VALUE!</v>
      </c>
      <c r="P447" s="45" t="e">
        <f>SUMIF([1]июнь2026!$A$5:$A$3237,$A$17:$A$1290,[1]июнь2026!$AF$5:$AF$3237)</f>
        <v>#VALUE!</v>
      </c>
      <c r="Q447" s="45" t="e">
        <f>SUMIF([1]июнь2026!$A$5:$A$3237,$A$17:$A$1290,[1]июнь2026!$AG$5:$AG$3237)</f>
        <v>#VALUE!</v>
      </c>
      <c r="R447" s="45" t="e">
        <f>SUMIF([1]июнь2026!$A$5:$A$3237,$A$17:$A$1290,[1]июнь2026!$AH$5:$AH$3237)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</row>
    <row r="448" spans="1:77" s="22" customFormat="1" ht="15.75" hidden="1" x14ac:dyDescent="0.25">
      <c r="A448" s="66"/>
      <c r="B448" s="7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3"/>
      <c r="N448" s="45" t="e">
        <f>SUMIF([1]июнь2026!$A$5:$A$3237,$A$17:$A$1290,[1]июнь2026!$J$5:$J$3237)</f>
        <v>#VALUE!</v>
      </c>
      <c r="O448" s="45" t="e">
        <f>SUMIF([1]июнь2026!$A$5:$A$3237,$A$17:$A$1290,[1]июнь2026!$AE$5:$AE$3237)</f>
        <v>#VALUE!</v>
      </c>
      <c r="P448" s="45" t="e">
        <f>SUMIF([1]июнь2026!$A$5:$A$3237,$A$17:$A$1290,[1]июнь2026!$AF$5:$AF$3237)</f>
        <v>#VALUE!</v>
      </c>
      <c r="Q448" s="45" t="e">
        <f>SUMIF([1]июнь2026!$A$5:$A$3237,$A$17:$A$1290,[1]июнь2026!$AG$5:$AG$3237)</f>
        <v>#VALUE!</v>
      </c>
      <c r="R448" s="45" t="e">
        <f>SUMIF([1]июнь2026!$A$5:$A$3237,$A$17:$A$1290,[1]июнь2026!$AH$5:$AH$3237)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</row>
    <row r="449" spans="1:77" s="22" customFormat="1" ht="15.75" hidden="1" x14ac:dyDescent="0.25">
      <c r="A449" s="66"/>
      <c r="B449" s="7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3"/>
      <c r="N449" s="45" t="e">
        <f>SUMIF([1]июнь2026!$A$5:$A$3237,$A$17:$A$1290,[1]июнь2026!$J$5:$J$3237)</f>
        <v>#VALUE!</v>
      </c>
      <c r="O449" s="45" t="e">
        <f>SUMIF([1]июнь2026!$A$5:$A$3237,$A$17:$A$1290,[1]июнь2026!$AE$5:$AE$3237)</f>
        <v>#VALUE!</v>
      </c>
      <c r="P449" s="45" t="e">
        <f>SUMIF([1]июнь2026!$A$5:$A$3237,$A$17:$A$1290,[1]июнь2026!$AF$5:$AF$3237)</f>
        <v>#VALUE!</v>
      </c>
      <c r="Q449" s="45" t="e">
        <f>SUMIF([1]июнь2026!$A$5:$A$3237,$A$17:$A$1290,[1]июнь2026!$AG$5:$AG$3237)</f>
        <v>#VALUE!</v>
      </c>
      <c r="R449" s="45" t="e">
        <f>SUMIF([1]июнь2026!$A$5:$A$3237,$A$17:$A$1290,[1]июнь2026!$AH$5:$AH$3237)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</row>
    <row r="450" spans="1:77" s="22" customFormat="1" ht="15.75" hidden="1" x14ac:dyDescent="0.25">
      <c r="A450" s="66"/>
      <c r="B450" s="7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3"/>
      <c r="N450" s="45" t="e">
        <f>SUMIF([1]июнь2026!$A$5:$A$3237,$A$17:$A$1290,[1]июнь2026!$J$5:$J$3237)</f>
        <v>#VALUE!</v>
      </c>
      <c r="O450" s="45" t="e">
        <f>SUMIF([1]июнь2026!$A$5:$A$3237,$A$17:$A$1290,[1]июнь2026!$AE$5:$AE$3237)</f>
        <v>#VALUE!</v>
      </c>
      <c r="P450" s="45" t="e">
        <f>SUMIF([1]июнь2026!$A$5:$A$3237,$A$17:$A$1290,[1]июнь2026!$AF$5:$AF$3237)</f>
        <v>#VALUE!</v>
      </c>
      <c r="Q450" s="45" t="e">
        <f>SUMIF([1]июнь2026!$A$5:$A$3237,$A$17:$A$1290,[1]июнь2026!$AG$5:$AG$3237)</f>
        <v>#VALUE!</v>
      </c>
      <c r="R450" s="45" t="e">
        <f>SUMIF([1]июнь2026!$A$5:$A$3237,$A$17:$A$1290,[1]июнь2026!$AH$5:$AH$3237)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</row>
    <row r="451" spans="1:77" s="22" customFormat="1" ht="15.75" hidden="1" x14ac:dyDescent="0.25">
      <c r="A451" s="66"/>
      <c r="B451" s="7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3"/>
      <c r="N451" s="45" t="e">
        <f>SUMIF([1]июнь2026!$A$5:$A$3237,$A$17:$A$1290,[1]июнь2026!$J$5:$J$3237)</f>
        <v>#VALUE!</v>
      </c>
      <c r="O451" s="45" t="e">
        <f>SUMIF([1]июнь2026!$A$5:$A$3237,$A$17:$A$1290,[1]июнь2026!$AE$5:$AE$3237)</f>
        <v>#VALUE!</v>
      </c>
      <c r="P451" s="45" t="e">
        <f>SUMIF([1]июнь2026!$A$5:$A$3237,$A$17:$A$1290,[1]июнь2026!$AF$5:$AF$3237)</f>
        <v>#VALUE!</v>
      </c>
      <c r="Q451" s="45" t="e">
        <f>SUMIF([1]июнь2026!$A$5:$A$3237,$A$17:$A$1290,[1]июнь2026!$AG$5:$AG$3237)</f>
        <v>#VALUE!</v>
      </c>
      <c r="R451" s="45" t="e">
        <f>SUMIF([1]июнь2026!$A$5:$A$3237,$A$17:$A$1290,[1]июнь2026!$AH$5:$AH$3237)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</row>
    <row r="452" spans="1:77" s="22" customFormat="1" ht="15.75" hidden="1" x14ac:dyDescent="0.25">
      <c r="A452" s="66"/>
      <c r="B452" s="7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3"/>
      <c r="N452" s="45" t="e">
        <f>SUMIF([1]июнь2026!$A$5:$A$3237,$A$17:$A$1290,[1]июнь2026!$J$5:$J$3237)</f>
        <v>#VALUE!</v>
      </c>
      <c r="O452" s="45" t="e">
        <f>SUMIF([1]июнь2026!$A$5:$A$3237,$A$17:$A$1290,[1]июнь2026!$AE$5:$AE$3237)</f>
        <v>#VALUE!</v>
      </c>
      <c r="P452" s="45" t="e">
        <f>SUMIF([1]июнь2026!$A$5:$A$3237,$A$17:$A$1290,[1]июнь2026!$AF$5:$AF$3237)</f>
        <v>#VALUE!</v>
      </c>
      <c r="Q452" s="45" t="e">
        <f>SUMIF([1]июнь2026!$A$5:$A$3237,$A$17:$A$1290,[1]июнь2026!$AG$5:$AG$3237)</f>
        <v>#VALUE!</v>
      </c>
      <c r="R452" s="45" t="e">
        <f>SUMIF([1]июнь2026!$A$5:$A$3237,$A$17:$A$1290,[1]июнь2026!$AH$5:$AH$3237)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</row>
    <row r="453" spans="1:77" s="22" customFormat="1" ht="15.75" hidden="1" x14ac:dyDescent="0.25">
      <c r="A453" s="66"/>
      <c r="B453" s="7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3"/>
      <c r="N453" s="45" t="e">
        <f>SUMIF([1]июнь2026!$A$5:$A$3237,$A$17:$A$1290,[1]июнь2026!$J$5:$J$3237)</f>
        <v>#VALUE!</v>
      </c>
      <c r="O453" s="45" t="e">
        <f>SUMIF([1]июнь2026!$A$5:$A$3237,$A$17:$A$1290,[1]июнь2026!$AE$5:$AE$3237)</f>
        <v>#VALUE!</v>
      </c>
      <c r="P453" s="45" t="e">
        <f>SUMIF([1]июнь2026!$A$5:$A$3237,$A$17:$A$1290,[1]июнь2026!$AF$5:$AF$3237)</f>
        <v>#VALUE!</v>
      </c>
      <c r="Q453" s="45" t="e">
        <f>SUMIF([1]июнь2026!$A$5:$A$3237,$A$17:$A$1290,[1]июнь2026!$AG$5:$AG$3237)</f>
        <v>#VALUE!</v>
      </c>
      <c r="R453" s="45" t="e">
        <f>SUMIF([1]июнь2026!$A$5:$A$3237,$A$17:$A$1290,[1]июнь2026!$AH$5:$AH$3237)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</row>
    <row r="454" spans="1:77" s="22" customFormat="1" ht="15.75" hidden="1" x14ac:dyDescent="0.25">
      <c r="A454" s="66"/>
      <c r="B454" s="7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3"/>
      <c r="N454" s="45" t="e">
        <f>SUMIF([1]июнь2026!$A$5:$A$3237,$A$17:$A$1290,[1]июнь2026!$J$5:$J$3237)</f>
        <v>#VALUE!</v>
      </c>
      <c r="O454" s="45" t="e">
        <f>SUMIF([1]июнь2026!$A$5:$A$3237,$A$17:$A$1290,[1]июнь2026!$AE$5:$AE$3237)</f>
        <v>#VALUE!</v>
      </c>
      <c r="P454" s="45" t="e">
        <f>SUMIF([1]июнь2026!$A$5:$A$3237,$A$17:$A$1290,[1]июнь2026!$AF$5:$AF$3237)</f>
        <v>#VALUE!</v>
      </c>
      <c r="Q454" s="45" t="e">
        <f>SUMIF([1]июнь2026!$A$5:$A$3237,$A$17:$A$1290,[1]июнь2026!$AG$5:$AG$3237)</f>
        <v>#VALUE!</v>
      </c>
      <c r="R454" s="45" t="e">
        <f>SUMIF([1]июнь2026!$A$5:$A$3237,$A$17:$A$1290,[1]июнь2026!$AH$5:$AH$3237)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</row>
    <row r="455" spans="1:77" s="22" customFormat="1" ht="15.75" hidden="1" x14ac:dyDescent="0.25">
      <c r="A455" s="66"/>
      <c r="B455" s="7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3"/>
      <c r="N455" s="45" t="e">
        <f>SUMIF([1]июнь2026!$A$5:$A$3237,$A$17:$A$1290,[1]июнь2026!$J$5:$J$3237)</f>
        <v>#VALUE!</v>
      </c>
      <c r="O455" s="45" t="e">
        <f>SUMIF([1]июнь2026!$A$5:$A$3237,$A$17:$A$1290,[1]июнь2026!$AE$5:$AE$3237)</f>
        <v>#VALUE!</v>
      </c>
      <c r="P455" s="45" t="e">
        <f>SUMIF([1]июнь2026!$A$5:$A$3237,$A$17:$A$1290,[1]июнь2026!$AF$5:$AF$3237)</f>
        <v>#VALUE!</v>
      </c>
      <c r="Q455" s="45" t="e">
        <f>SUMIF([1]июнь2026!$A$5:$A$3237,$A$17:$A$1290,[1]июнь2026!$AG$5:$AG$3237)</f>
        <v>#VALUE!</v>
      </c>
      <c r="R455" s="45" t="e">
        <f>SUMIF([1]июнь2026!$A$5:$A$3237,$A$17:$A$1290,[1]июнь2026!$AH$5:$AH$3237)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</row>
    <row r="456" spans="1:77" s="22" customFormat="1" ht="15.75" hidden="1" x14ac:dyDescent="0.25">
      <c r="A456" s="66"/>
      <c r="B456" s="7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3"/>
      <c r="N456" s="45" t="e">
        <f>SUMIF([1]июнь2026!$A$5:$A$3237,$A$17:$A$1290,[1]июнь2026!$J$5:$J$3237)</f>
        <v>#VALUE!</v>
      </c>
      <c r="O456" s="45" t="e">
        <f>SUMIF([1]июнь2026!$A$5:$A$3237,$A$17:$A$1290,[1]июнь2026!$AE$5:$AE$3237)</f>
        <v>#VALUE!</v>
      </c>
      <c r="P456" s="45" t="e">
        <f>SUMIF([1]июнь2026!$A$5:$A$3237,$A$17:$A$1290,[1]июнь2026!$AF$5:$AF$3237)</f>
        <v>#VALUE!</v>
      </c>
      <c r="Q456" s="45" t="e">
        <f>SUMIF([1]июнь2026!$A$5:$A$3237,$A$17:$A$1290,[1]июнь2026!$AG$5:$AG$3237)</f>
        <v>#VALUE!</v>
      </c>
      <c r="R456" s="45" t="e">
        <f>SUMIF([1]июнь2026!$A$5:$A$3237,$A$17:$A$1290,[1]июнь2026!$AH$5:$AH$3237)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</row>
    <row r="457" spans="1:77" s="22" customFormat="1" ht="15.75" hidden="1" x14ac:dyDescent="0.25">
      <c r="A457" s="66"/>
      <c r="B457" s="7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3"/>
      <c r="N457" s="45" t="e">
        <f>SUMIF([1]июнь2026!$A$5:$A$3237,$A$17:$A$1290,[1]июнь2026!$J$5:$J$3237)</f>
        <v>#VALUE!</v>
      </c>
      <c r="O457" s="45" t="e">
        <f>SUMIF([1]июнь2026!$A$5:$A$3237,$A$17:$A$1290,[1]июнь2026!$AE$5:$AE$3237)</f>
        <v>#VALUE!</v>
      </c>
      <c r="P457" s="45" t="e">
        <f>SUMIF([1]июнь2026!$A$5:$A$3237,$A$17:$A$1290,[1]июнь2026!$AF$5:$AF$3237)</f>
        <v>#VALUE!</v>
      </c>
      <c r="Q457" s="45" t="e">
        <f>SUMIF([1]июнь2026!$A$5:$A$3237,$A$17:$A$1290,[1]июнь2026!$AG$5:$AG$3237)</f>
        <v>#VALUE!</v>
      </c>
      <c r="R457" s="45" t="e">
        <f>SUMIF([1]июнь2026!$A$5:$A$3237,$A$17:$A$1290,[1]июнь2026!$AH$5:$AH$3237)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</row>
    <row r="458" spans="1:77" s="22" customFormat="1" ht="15.75" hidden="1" x14ac:dyDescent="0.25">
      <c r="A458" s="66"/>
      <c r="B458" s="7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3"/>
      <c r="N458" s="45" t="e">
        <f>SUMIF([1]июнь2026!$A$5:$A$3237,$A$17:$A$1290,[1]июнь2026!$J$5:$J$3237)</f>
        <v>#VALUE!</v>
      </c>
      <c r="O458" s="45" t="e">
        <f>SUMIF([1]июнь2026!$A$5:$A$3237,$A$17:$A$1290,[1]июнь2026!$AE$5:$AE$3237)</f>
        <v>#VALUE!</v>
      </c>
      <c r="P458" s="45" t="e">
        <f>SUMIF([1]июнь2026!$A$5:$A$3237,$A$17:$A$1290,[1]июнь2026!$AF$5:$AF$3237)</f>
        <v>#VALUE!</v>
      </c>
      <c r="Q458" s="45" t="e">
        <f>SUMIF([1]июнь2026!$A$5:$A$3237,$A$17:$A$1290,[1]июнь2026!$AG$5:$AG$3237)</f>
        <v>#VALUE!</v>
      </c>
      <c r="R458" s="45" t="e">
        <f>SUMIF([1]июнь2026!$A$5:$A$3237,$A$17:$A$1290,[1]июнь2026!$AH$5:$AH$3237)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</row>
    <row r="459" spans="1:77" s="22" customFormat="1" ht="15.75" hidden="1" x14ac:dyDescent="0.25">
      <c r="A459" s="66"/>
      <c r="B459" s="7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3"/>
      <c r="N459" s="45" t="e">
        <f>SUMIF([1]июнь2026!$A$5:$A$3237,$A$17:$A$1290,[1]июнь2026!$J$5:$J$3237)</f>
        <v>#VALUE!</v>
      </c>
      <c r="O459" s="45" t="e">
        <f>SUMIF([1]июнь2026!$A$5:$A$3237,$A$17:$A$1290,[1]июнь2026!$AE$5:$AE$3237)</f>
        <v>#VALUE!</v>
      </c>
      <c r="P459" s="45" t="e">
        <f>SUMIF([1]июнь2026!$A$5:$A$3237,$A$17:$A$1290,[1]июнь2026!$AF$5:$AF$3237)</f>
        <v>#VALUE!</v>
      </c>
      <c r="Q459" s="45" t="e">
        <f>SUMIF([1]июнь2026!$A$5:$A$3237,$A$17:$A$1290,[1]июнь2026!$AG$5:$AG$3237)</f>
        <v>#VALUE!</v>
      </c>
      <c r="R459" s="45" t="e">
        <f>SUMIF([1]июнь2026!$A$5:$A$3237,$A$17:$A$1290,[1]июнь2026!$AH$5:$AH$3237)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</row>
    <row r="460" spans="1:77" s="22" customFormat="1" ht="15.75" hidden="1" x14ac:dyDescent="0.25">
      <c r="A460" s="66"/>
      <c r="B460" s="7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3"/>
      <c r="N460" s="45" t="e">
        <f>SUMIF([1]июнь2026!$A$5:$A$3237,$A$17:$A$1290,[1]июнь2026!$J$5:$J$3237)</f>
        <v>#VALUE!</v>
      </c>
      <c r="O460" s="45" t="e">
        <f>SUMIF([1]июнь2026!$A$5:$A$3237,$A$17:$A$1290,[1]июнь2026!$AE$5:$AE$3237)</f>
        <v>#VALUE!</v>
      </c>
      <c r="P460" s="45" t="e">
        <f>SUMIF([1]июнь2026!$A$5:$A$3237,$A$17:$A$1290,[1]июнь2026!$AF$5:$AF$3237)</f>
        <v>#VALUE!</v>
      </c>
      <c r="Q460" s="45" t="e">
        <f>SUMIF([1]июнь2026!$A$5:$A$3237,$A$17:$A$1290,[1]июнь2026!$AG$5:$AG$3237)</f>
        <v>#VALUE!</v>
      </c>
      <c r="R460" s="45" t="e">
        <f>SUMIF([1]июнь2026!$A$5:$A$3237,$A$17:$A$1290,[1]июнь2026!$AH$5:$AH$3237)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</row>
    <row r="461" spans="1:77" s="7" customFormat="1" hidden="1" x14ac:dyDescent="0.25">
      <c r="A461" s="23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7"/>
      <c r="N461" s="54" t="e">
        <f t="shared" ref="N461:R461" si="26">SUM(N463:N482)</f>
        <v>#VALUE!</v>
      </c>
      <c r="O461" s="54" t="e">
        <f t="shared" si="26"/>
        <v>#VALUE!</v>
      </c>
      <c r="P461" s="54" t="e">
        <f t="shared" si="26"/>
        <v>#VALUE!</v>
      </c>
      <c r="Q461" s="54" t="e">
        <f t="shared" si="26"/>
        <v>#VALUE!</v>
      </c>
      <c r="R461" s="54" t="e">
        <f t="shared" si="26"/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</row>
    <row r="462" spans="1:77" s="7" customFormat="1" ht="15.75" hidden="1" x14ac:dyDescent="0.25">
      <c r="A462" s="85"/>
      <c r="B462" s="79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119"/>
      <c r="N462" s="84"/>
      <c r="O462" s="84"/>
      <c r="P462" s="84"/>
      <c r="Q462" s="84"/>
      <c r="R462" s="84"/>
      <c r="S462" s="17"/>
    </row>
    <row r="463" spans="1:77" s="7" customFormat="1" ht="15.75" hidden="1" x14ac:dyDescent="0.25">
      <c r="A463" s="73"/>
      <c r="B463" s="7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3"/>
      <c r="N463" s="45" t="e">
        <f>SUMIF([1]июнь2026!$A$5:$A$3237,$A$17:$A$1290,[1]июнь2026!$J$5:$J$3237)</f>
        <v>#VALUE!</v>
      </c>
      <c r="O463" s="45" t="e">
        <f>SUMIF([1]июнь2026!$A$5:$A$3237,$A$17:$A$1290,[1]июнь2026!$AE$5:$AE$3237)</f>
        <v>#VALUE!</v>
      </c>
      <c r="P463" s="45" t="e">
        <f>SUMIF([1]июнь2026!$A$5:$A$3237,$A$17:$A$1290,[1]июнь2026!$AF$5:$AF$3237)</f>
        <v>#VALUE!</v>
      </c>
      <c r="Q463" s="45" t="e">
        <f>SUMIF([1]июнь2026!$A$5:$A$3237,$A$17:$A$1290,[1]июнь2026!$AG$5:$AG$3237)</f>
        <v>#VALUE!</v>
      </c>
      <c r="R463" s="45" t="e">
        <f>SUMIF([1]июнь2026!$A$5:$A$3237,$A$17:$A$1290,[1]июнь2026!$AH$5:$AH$3237)</f>
        <v>#VALUE!</v>
      </c>
      <c r="S463" s="17"/>
    </row>
    <row r="464" spans="1:77" s="7" customFormat="1" ht="15.75" hidden="1" x14ac:dyDescent="0.25">
      <c r="A464" s="73"/>
      <c r="B464" s="7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3"/>
      <c r="N464" s="45" t="e">
        <f>SUMIF([1]июнь2026!$A$5:$A$3237,$A$17:$A$1290,[1]июнь2026!$J$5:$J$3237)</f>
        <v>#VALUE!</v>
      </c>
      <c r="O464" s="45" t="e">
        <f>SUMIF([1]июнь2026!$A$5:$A$3237,$A$17:$A$1290,[1]июнь2026!$AE$5:$AE$3237)</f>
        <v>#VALUE!</v>
      </c>
      <c r="P464" s="45" t="e">
        <f>SUMIF([1]июнь2026!$A$5:$A$3237,$A$17:$A$1290,[1]июнь2026!$AF$5:$AF$3237)</f>
        <v>#VALUE!</v>
      </c>
      <c r="Q464" s="45" t="e">
        <f>SUMIF([1]июнь2026!$A$5:$A$3237,$A$17:$A$1290,[1]июнь2026!$AG$5:$AG$3237)</f>
        <v>#VALUE!</v>
      </c>
      <c r="R464" s="45" t="e">
        <f>SUMIF([1]июнь2026!$A$5:$A$3237,$A$17:$A$1290,[1]июнь2026!$AH$5:$AH$3237)</f>
        <v>#VALUE!</v>
      </c>
      <c r="S464" s="17"/>
    </row>
    <row r="465" spans="1:19" ht="15.75" hidden="1" x14ac:dyDescent="0.25">
      <c r="A465" s="73"/>
      <c r="B465" s="7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3"/>
      <c r="N465" s="45" t="e">
        <f>SUMIF([1]июнь2026!$A$5:$A$3237,$A$17:$A$1290,[1]июнь2026!$J$5:$J$3237)</f>
        <v>#VALUE!</v>
      </c>
      <c r="O465" s="45" t="e">
        <f>SUMIF([1]июнь2026!$A$5:$A$3237,$A$17:$A$1290,[1]июнь2026!$AE$5:$AE$3237)</f>
        <v>#VALUE!</v>
      </c>
      <c r="P465" s="45" t="e">
        <f>SUMIF([1]июнь2026!$A$5:$A$3237,$A$17:$A$1290,[1]июнь2026!$AF$5:$AF$3237)</f>
        <v>#VALUE!</v>
      </c>
      <c r="Q465" s="45" t="e">
        <f>SUMIF([1]июнь2026!$A$5:$A$3237,$A$17:$A$1290,[1]июнь2026!$AG$5:$AG$3237)</f>
        <v>#VALUE!</v>
      </c>
      <c r="R465" s="45" t="e">
        <f>SUMIF([1]июнь2026!$A$5:$A$3237,$A$17:$A$1290,[1]июнь2026!$AH$5:$AH$3237)</f>
        <v>#VALUE!</v>
      </c>
    </row>
    <row r="466" spans="1:19" s="7" customFormat="1" ht="15.75" hidden="1" x14ac:dyDescent="0.25">
      <c r="A466" s="73"/>
      <c r="B466" s="7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3"/>
      <c r="N466" s="45" t="e">
        <f>SUMIF([1]июнь2026!$A$5:$A$3237,$A$17:$A$1290,[1]июнь2026!$J$5:$J$3237)</f>
        <v>#VALUE!</v>
      </c>
      <c r="O466" s="45" t="e">
        <f>SUMIF([1]июнь2026!$A$5:$A$3237,$A$17:$A$1290,[1]июнь2026!$AE$5:$AE$3237)</f>
        <v>#VALUE!</v>
      </c>
      <c r="P466" s="45" t="e">
        <f>SUMIF([1]июнь2026!$A$5:$A$3237,$A$17:$A$1290,[1]июнь2026!$AF$5:$AF$3237)</f>
        <v>#VALUE!</v>
      </c>
      <c r="Q466" s="45" t="e">
        <f>SUMIF([1]июнь2026!$A$5:$A$3237,$A$17:$A$1290,[1]июнь2026!$AG$5:$AG$3237)</f>
        <v>#VALUE!</v>
      </c>
      <c r="R466" s="45" t="e">
        <f>SUMIF([1]июнь2026!$A$5:$A$3237,$A$17:$A$1290,[1]июнь2026!$AH$5:$AH$3237)</f>
        <v>#VALUE!</v>
      </c>
      <c r="S466" s="17"/>
    </row>
    <row r="467" spans="1:19" s="7" customFormat="1" ht="15.75" hidden="1" x14ac:dyDescent="0.25">
      <c r="A467" s="73"/>
      <c r="B467" s="7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3"/>
      <c r="N467" s="45" t="e">
        <f>SUMIF([1]июнь2026!$A$5:$A$3237,$A$17:$A$1290,[1]июнь2026!$J$5:$J$3237)</f>
        <v>#VALUE!</v>
      </c>
      <c r="O467" s="45" t="e">
        <f>SUMIF([1]июнь2026!$A$5:$A$3237,$A$17:$A$1290,[1]июнь2026!$AE$5:$AE$3237)</f>
        <v>#VALUE!</v>
      </c>
      <c r="P467" s="45" t="e">
        <f>SUMIF([1]июнь2026!$A$5:$A$3237,$A$17:$A$1290,[1]июнь2026!$AF$5:$AF$3237)</f>
        <v>#VALUE!</v>
      </c>
      <c r="Q467" s="45" t="e">
        <f>SUMIF([1]июнь2026!$A$5:$A$3237,$A$17:$A$1290,[1]июнь2026!$AG$5:$AG$3237)</f>
        <v>#VALUE!</v>
      </c>
      <c r="R467" s="45" t="e">
        <f>SUMIF([1]июнь2026!$A$5:$A$3237,$A$17:$A$1290,[1]июнь2026!$AH$5:$AH$3237)</f>
        <v>#VALUE!</v>
      </c>
      <c r="S467" s="17"/>
    </row>
    <row r="468" spans="1:19" s="7" customFormat="1" ht="15.75" hidden="1" x14ac:dyDescent="0.25">
      <c r="A468" s="73"/>
      <c r="B468" s="7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3"/>
      <c r="N468" s="45" t="e">
        <f>SUMIF([1]июнь2026!$A$5:$A$3237,$A$17:$A$1290,[1]июнь2026!$J$5:$J$3237)</f>
        <v>#VALUE!</v>
      </c>
      <c r="O468" s="45" t="e">
        <f>SUMIF([1]июнь2026!$A$5:$A$3237,$A$17:$A$1290,[1]июнь2026!$AE$5:$AE$3237)</f>
        <v>#VALUE!</v>
      </c>
      <c r="P468" s="45" t="e">
        <f>SUMIF([1]июнь2026!$A$5:$A$3237,$A$17:$A$1290,[1]июнь2026!$AF$5:$AF$3237)</f>
        <v>#VALUE!</v>
      </c>
      <c r="Q468" s="45" t="e">
        <f>SUMIF([1]июнь2026!$A$5:$A$3237,$A$17:$A$1290,[1]июнь2026!$AG$5:$AG$3237)</f>
        <v>#VALUE!</v>
      </c>
      <c r="R468" s="45" t="e">
        <f>SUMIF([1]июнь2026!$A$5:$A$3237,$A$17:$A$1290,[1]июнь2026!$AH$5:$AH$3237)</f>
        <v>#VALUE!</v>
      </c>
      <c r="S468" s="17"/>
    </row>
    <row r="469" spans="1:19" s="7" customFormat="1" ht="15.75" hidden="1" x14ac:dyDescent="0.25">
      <c r="A469" s="73"/>
      <c r="B469" s="7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3"/>
      <c r="N469" s="45" t="e">
        <f>SUMIF([1]июнь2026!$A$5:$A$3237,$A$17:$A$1290,[1]июнь2026!$J$5:$J$3237)</f>
        <v>#VALUE!</v>
      </c>
      <c r="O469" s="45" t="e">
        <f>SUMIF([1]июнь2026!$A$5:$A$3237,$A$17:$A$1290,[1]июнь2026!$AE$5:$AE$3237)</f>
        <v>#VALUE!</v>
      </c>
      <c r="P469" s="45" t="e">
        <f>SUMIF([1]июнь2026!$A$5:$A$3237,$A$17:$A$1290,[1]июнь2026!$AF$5:$AF$3237)</f>
        <v>#VALUE!</v>
      </c>
      <c r="Q469" s="45" t="e">
        <f>SUMIF([1]июнь2026!$A$5:$A$3237,$A$17:$A$1290,[1]июнь2026!$AG$5:$AG$3237)</f>
        <v>#VALUE!</v>
      </c>
      <c r="R469" s="45" t="e">
        <f>SUMIF([1]июнь2026!$A$5:$A$3237,$A$17:$A$1290,[1]июнь2026!$AH$5:$AH$3237)</f>
        <v>#VALUE!</v>
      </c>
      <c r="S469" s="17"/>
    </row>
    <row r="470" spans="1:19" s="7" customFormat="1" ht="15.75" hidden="1" x14ac:dyDescent="0.25">
      <c r="A470" s="73"/>
      <c r="B470" s="7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3"/>
      <c r="N470" s="45" t="e">
        <f>SUMIF([1]июнь2026!$A$5:$A$3237,$A$17:$A$1290,[1]июнь2026!$J$5:$J$3237)</f>
        <v>#VALUE!</v>
      </c>
      <c r="O470" s="45" t="e">
        <f>SUMIF([1]июнь2026!$A$5:$A$3237,$A$17:$A$1290,[1]июнь2026!$AE$5:$AE$3237)</f>
        <v>#VALUE!</v>
      </c>
      <c r="P470" s="45" t="e">
        <f>SUMIF([1]июнь2026!$A$5:$A$3237,$A$17:$A$1290,[1]июнь2026!$AF$5:$AF$3237)</f>
        <v>#VALUE!</v>
      </c>
      <c r="Q470" s="45" t="e">
        <f>SUMIF([1]июнь2026!$A$5:$A$3237,$A$17:$A$1290,[1]июнь2026!$AG$5:$AG$3237)</f>
        <v>#VALUE!</v>
      </c>
      <c r="R470" s="45" t="e">
        <f>SUMIF([1]июнь2026!$A$5:$A$3237,$A$17:$A$1290,[1]июнь2026!$AH$5:$AH$3237)</f>
        <v>#VALUE!</v>
      </c>
      <c r="S470" s="17"/>
    </row>
    <row r="471" spans="1:19" s="7" customFormat="1" ht="15.75" hidden="1" x14ac:dyDescent="0.25">
      <c r="A471" s="73"/>
      <c r="B471" s="7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3"/>
      <c r="N471" s="45" t="e">
        <f>SUMIF([1]июнь2026!$A$5:$A$3237,$A$17:$A$1290,[1]июнь2026!$J$5:$J$3237)</f>
        <v>#VALUE!</v>
      </c>
      <c r="O471" s="45" t="e">
        <f>SUMIF([1]июнь2026!$A$5:$A$3237,$A$17:$A$1290,[1]июнь2026!$AE$5:$AE$3237)</f>
        <v>#VALUE!</v>
      </c>
      <c r="P471" s="45" t="e">
        <f>SUMIF([1]июнь2026!$A$5:$A$3237,$A$17:$A$1290,[1]июнь2026!$AF$5:$AF$3237)</f>
        <v>#VALUE!</v>
      </c>
      <c r="Q471" s="45" t="e">
        <f>SUMIF([1]июнь2026!$A$5:$A$3237,$A$17:$A$1290,[1]июнь2026!$AG$5:$AG$3237)</f>
        <v>#VALUE!</v>
      </c>
      <c r="R471" s="45" t="e">
        <f>SUMIF([1]июнь2026!$A$5:$A$3237,$A$17:$A$1290,[1]июнь2026!$AH$5:$AH$3237)</f>
        <v>#VALUE!</v>
      </c>
      <c r="S471" s="17"/>
    </row>
    <row r="472" spans="1:19" s="7" customFormat="1" hidden="1" x14ac:dyDescent="0.25">
      <c r="A472" s="38"/>
      <c r="B472" s="3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3"/>
      <c r="N472" s="45" t="e">
        <f>SUMIF([1]июнь2026!$A$5:$A$3237,$A$17:$A$1290,[1]июнь2026!$J$5:$J$3237)</f>
        <v>#VALUE!</v>
      </c>
      <c r="O472" s="45" t="e">
        <f>SUMIF([1]июнь2026!$A$5:$A$3237,$A$17:$A$1290,[1]июнь2026!$AE$5:$AE$3237)</f>
        <v>#VALUE!</v>
      </c>
      <c r="P472" s="45" t="e">
        <f>SUMIF([1]июнь2026!$A$5:$A$3237,$A$17:$A$1290,[1]июнь2026!$AF$5:$AF$3237)</f>
        <v>#VALUE!</v>
      </c>
      <c r="Q472" s="45" t="e">
        <f>SUMIF([1]июнь2026!$A$5:$A$3237,$A$17:$A$1290,[1]июнь2026!$AG$5:$AG$3237)</f>
        <v>#VALUE!</v>
      </c>
      <c r="R472" s="45" t="e">
        <f>SUMIF([1]июнь2026!$A$5:$A$3237,$A$17:$A$1290,[1]июнь2026!$AH$5:$AH$3237)</f>
        <v>#VALUE!</v>
      </c>
      <c r="S472" s="17"/>
    </row>
    <row r="473" spans="1:19" s="7" customFormat="1" ht="15.75" hidden="1" x14ac:dyDescent="0.25">
      <c r="A473" s="60"/>
      <c r="B473" s="79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113"/>
      <c r="N473" s="65"/>
      <c r="O473" s="65"/>
      <c r="P473" s="65"/>
      <c r="Q473" s="65"/>
      <c r="R473" s="65"/>
      <c r="S473" s="17"/>
    </row>
    <row r="474" spans="1:19" s="7" customFormat="1" ht="15.75" hidden="1" x14ac:dyDescent="0.25">
      <c r="A474" s="73"/>
      <c r="B474" s="7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3"/>
      <c r="N474" s="45" t="e">
        <f>SUMIF([1]июнь2026!$A$5:$A$3237,$A$17:$A$1290,[1]июнь2026!$J$5:$J$3237)</f>
        <v>#VALUE!</v>
      </c>
      <c r="O474" s="45" t="e">
        <f>SUMIF([1]июнь2026!$A$5:$A$3237,$A$17:$A$1290,[1]июнь2026!$AE$5:$AE$3237)</f>
        <v>#VALUE!</v>
      </c>
      <c r="P474" s="45" t="e">
        <f>SUMIF([1]июнь2026!$A$5:$A$3237,$A$17:$A$1290,[1]июнь2026!$AF$5:$AF$3237)</f>
        <v>#VALUE!</v>
      </c>
      <c r="Q474" s="45" t="e">
        <f>SUMIF([1]июнь2026!$A$5:$A$3237,$A$17:$A$1290,[1]июнь2026!$AG$5:$AG$3237)</f>
        <v>#VALUE!</v>
      </c>
      <c r="R474" s="45" t="e">
        <f>SUMIF([1]июнь2026!$A$5:$A$3237,$A$17:$A$1290,[1]июнь2026!$AH$5:$AH$3237)</f>
        <v>#VALUE!</v>
      </c>
      <c r="S474" s="17"/>
    </row>
    <row r="475" spans="1:19" s="7" customFormat="1" ht="15.75" hidden="1" x14ac:dyDescent="0.25">
      <c r="A475" s="73"/>
      <c r="B475" s="7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3"/>
      <c r="N475" s="45" t="e">
        <f>SUMIF([1]июнь2026!$A$5:$A$3237,$A$17:$A$1290,[1]июнь2026!$J$5:$J$3237)</f>
        <v>#VALUE!</v>
      </c>
      <c r="O475" s="45" t="e">
        <f>SUMIF([1]июнь2026!$A$5:$A$3237,$A$17:$A$1290,[1]июнь2026!$AE$5:$AE$3237)</f>
        <v>#VALUE!</v>
      </c>
      <c r="P475" s="45" t="e">
        <f>SUMIF([1]июнь2026!$A$5:$A$3237,$A$17:$A$1290,[1]июнь2026!$AF$5:$AF$3237)</f>
        <v>#VALUE!</v>
      </c>
      <c r="Q475" s="45" t="e">
        <f>SUMIF([1]июнь2026!$A$5:$A$3237,$A$17:$A$1290,[1]июнь2026!$AG$5:$AG$3237)</f>
        <v>#VALUE!</v>
      </c>
      <c r="R475" s="45" t="e">
        <f>SUMIF([1]июнь2026!$A$5:$A$3237,$A$17:$A$1290,[1]июнь2026!$AH$5:$AH$3237)</f>
        <v>#VALUE!</v>
      </c>
      <c r="S475" s="17"/>
    </row>
    <row r="476" spans="1:19" s="44" customFormat="1" ht="15.75" hidden="1" x14ac:dyDescent="0.25">
      <c r="A476" s="73"/>
      <c r="B476" s="7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3"/>
      <c r="N476" s="45" t="e">
        <f>SUMIF([1]июнь2026!$A$5:$A$3237,$A$17:$A$1290,[1]июнь2026!$J$5:$J$3237)</f>
        <v>#VALUE!</v>
      </c>
      <c r="O476" s="45" t="e">
        <f>SUMIF([1]июнь2026!$A$5:$A$3237,$A$17:$A$1290,[1]июнь2026!$AE$5:$AE$3237)</f>
        <v>#VALUE!</v>
      </c>
      <c r="P476" s="45" t="e">
        <f>SUMIF([1]июнь2026!$A$5:$A$3237,$A$17:$A$1290,[1]июнь2026!$AF$5:$AF$3237)</f>
        <v>#VALUE!</v>
      </c>
      <c r="Q476" s="45" t="e">
        <f>SUMIF([1]июнь2026!$A$5:$A$3237,$A$17:$A$1290,[1]июнь2026!$AG$5:$AG$3237)</f>
        <v>#VALUE!</v>
      </c>
      <c r="R476" s="45" t="e">
        <f>SUMIF([1]июнь2026!$A$5:$A$3237,$A$17:$A$1290,[1]июнь2026!$AH$5:$AH$3237)</f>
        <v>#VALUE!</v>
      </c>
      <c r="S476" s="17"/>
    </row>
    <row r="477" spans="1:19" s="7" customFormat="1" ht="15.75" hidden="1" x14ac:dyDescent="0.25">
      <c r="A477" s="73"/>
      <c r="B477" s="7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3"/>
      <c r="N477" s="45" t="e">
        <f>SUMIF([1]июнь2026!$A$5:$A$3237,$A$17:$A$1290,[1]июнь2026!$J$5:$J$3237)</f>
        <v>#VALUE!</v>
      </c>
      <c r="O477" s="45" t="e">
        <f>SUMIF([1]июнь2026!$A$5:$A$3237,$A$17:$A$1290,[1]июнь2026!$AE$5:$AE$3237)</f>
        <v>#VALUE!</v>
      </c>
      <c r="P477" s="45" t="e">
        <f>SUMIF([1]июнь2026!$A$5:$A$3237,$A$17:$A$1290,[1]июнь2026!$AF$5:$AF$3237)</f>
        <v>#VALUE!</v>
      </c>
      <c r="Q477" s="45" t="e">
        <f>SUMIF([1]июнь2026!$A$5:$A$3237,$A$17:$A$1290,[1]июнь2026!$AG$5:$AG$3237)</f>
        <v>#VALUE!</v>
      </c>
      <c r="R477" s="45" t="e">
        <f>SUMIF([1]июнь2026!$A$5:$A$3237,$A$17:$A$1290,[1]июнь2026!$AH$5:$AH$3237)</f>
        <v>#VALUE!</v>
      </c>
      <c r="S477" s="17"/>
    </row>
    <row r="478" spans="1:19" s="7" customFormat="1" ht="15.75" hidden="1" x14ac:dyDescent="0.25">
      <c r="A478" s="73"/>
      <c r="B478" s="7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3"/>
      <c r="N478" s="45" t="e">
        <f>SUMIF([1]июнь2026!$A$5:$A$3237,$A$17:$A$1290,[1]июнь2026!$J$5:$J$3237)</f>
        <v>#VALUE!</v>
      </c>
      <c r="O478" s="45" t="e">
        <f>SUMIF([1]июнь2026!$A$5:$A$3237,$A$17:$A$1290,[1]июнь2026!$AE$5:$AE$3237)</f>
        <v>#VALUE!</v>
      </c>
      <c r="P478" s="45" t="e">
        <f>SUMIF([1]июнь2026!$A$5:$A$3237,$A$17:$A$1290,[1]июнь2026!$AF$5:$AF$3237)</f>
        <v>#VALUE!</v>
      </c>
      <c r="Q478" s="45" t="e">
        <f>SUMIF([1]июнь2026!$A$5:$A$3237,$A$17:$A$1290,[1]июнь2026!$AG$5:$AG$3237)</f>
        <v>#VALUE!</v>
      </c>
      <c r="R478" s="45" t="e">
        <f>SUMIF([1]июнь2026!$A$5:$A$3237,$A$17:$A$1290,[1]июнь2026!$AH$5:$AH$3237)</f>
        <v>#VALUE!</v>
      </c>
      <c r="S478" s="17"/>
    </row>
    <row r="479" spans="1:19" s="7" customFormat="1" ht="15.75" hidden="1" x14ac:dyDescent="0.25">
      <c r="A479" s="73"/>
      <c r="B479" s="7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3"/>
      <c r="N479" s="45" t="e">
        <f>SUMIF([1]июнь2026!$A$5:$A$3237,$A$17:$A$1290,[1]июнь2026!$J$5:$J$3237)</f>
        <v>#VALUE!</v>
      </c>
      <c r="O479" s="45" t="e">
        <f>SUMIF([1]июнь2026!$A$5:$A$3237,$A$17:$A$1290,[1]июнь2026!$AE$5:$AE$3237)</f>
        <v>#VALUE!</v>
      </c>
      <c r="P479" s="45" t="e">
        <f>SUMIF([1]июнь2026!$A$5:$A$3237,$A$17:$A$1290,[1]июнь2026!$AF$5:$AF$3237)</f>
        <v>#VALUE!</v>
      </c>
      <c r="Q479" s="45" t="e">
        <f>SUMIF([1]июнь2026!$A$5:$A$3237,$A$17:$A$1290,[1]июнь2026!$AG$5:$AG$3237)</f>
        <v>#VALUE!</v>
      </c>
      <c r="R479" s="45" t="e">
        <f>SUMIF([1]июнь2026!$A$5:$A$3237,$A$17:$A$1290,[1]июнь2026!$AH$5:$AH$3237)</f>
        <v>#VALUE!</v>
      </c>
      <c r="S479" s="17"/>
    </row>
    <row r="480" spans="1:19" s="7" customFormat="1" ht="15.75" hidden="1" x14ac:dyDescent="0.25">
      <c r="A480" s="80"/>
      <c r="B480" s="79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113"/>
      <c r="N480" s="65"/>
      <c r="O480" s="65"/>
      <c r="P480" s="65"/>
      <c r="Q480" s="65"/>
      <c r="R480" s="65"/>
      <c r="S480" s="17"/>
    </row>
    <row r="481" spans="1:19" s="7" customFormat="1" hidden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3"/>
      <c r="N481" s="45" t="e">
        <f>SUMIF([1]июнь2026!$A$5:$A$3237,$A$17:$A$1290,[1]июнь2026!$J$5:$J$3237)</f>
        <v>#VALUE!</v>
      </c>
      <c r="O481" s="45" t="e">
        <f>SUMIF([1]июнь2026!$A$5:$A$3237,$A$17:$A$1290,[1]июнь2026!$AE$5:$AE$3237)</f>
        <v>#VALUE!</v>
      </c>
      <c r="P481" s="45" t="e">
        <f>SUMIF([1]июнь2026!$A$5:$A$3237,$A$17:$A$1290,[1]июнь2026!$AF$5:$AF$3237)</f>
        <v>#VALUE!</v>
      </c>
      <c r="Q481" s="45" t="e">
        <f>SUMIF([1]июнь2026!$A$5:$A$3237,$A$17:$A$1290,[1]июнь2026!$AG$5:$AG$3237)</f>
        <v>#VALUE!</v>
      </c>
      <c r="R481" s="45" t="e">
        <f>SUMIF([1]июнь2026!$A$5:$A$3237,$A$17:$A$1290,[1]июнь2026!$AH$5:$AH$3237)</f>
        <v>#VALUE!</v>
      </c>
      <c r="S481" s="17"/>
    </row>
    <row r="482" spans="1:19" s="7" customFormat="1" hidden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3"/>
      <c r="N482" s="45" t="e">
        <f>SUMIF([1]июнь2026!$A$5:$A$3237,$A$17:$A$1290,[1]июнь2026!$J$5:$J$3237)</f>
        <v>#VALUE!</v>
      </c>
      <c r="O482" s="45" t="e">
        <f>SUMIF([1]июнь2026!$A$5:$A$3237,$A$17:$A$1290,[1]июнь2026!$AE$5:$AE$3237)</f>
        <v>#VALUE!</v>
      </c>
      <c r="P482" s="45" t="e">
        <f>SUMIF([1]июнь2026!$A$5:$A$3237,$A$17:$A$1290,[1]июнь2026!$AF$5:$AF$3237)</f>
        <v>#VALUE!</v>
      </c>
      <c r="Q482" s="45" t="e">
        <f>SUMIF([1]июнь2026!$A$5:$A$3237,$A$17:$A$1290,[1]июнь2026!$AG$5:$AG$3237)</f>
        <v>#VALUE!</v>
      </c>
      <c r="R482" s="45" t="e">
        <f>SUMIF([1]июнь2026!$A$5:$A$3237,$A$17:$A$1290,[1]июнь2026!$AH$5:$AH$3237)</f>
        <v>#VALUE!</v>
      </c>
      <c r="S482" s="17"/>
    </row>
    <row r="483" spans="1:19" s="7" customFormat="1" hidden="1" x14ac:dyDescent="0.25">
      <c r="A483" s="23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7"/>
    </row>
    <row r="484" spans="1:19" s="7" customFormat="1" hidden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3"/>
      <c r="N484" s="45" t="e">
        <f>SUMIF([1]июнь2026!$A$5:$A$3237,$A$17:$A$1290,[1]июнь2026!$J$5:$J$3237)</f>
        <v>#VALUE!</v>
      </c>
      <c r="O484" s="45" t="e">
        <f>SUMIF([1]июнь2026!$A$5:$A$3237,$A$17:$A$1290,[1]июнь2026!$AE$5:$AE$3237)</f>
        <v>#VALUE!</v>
      </c>
      <c r="P484" s="45" t="e">
        <f>SUMIF([1]июнь2026!$A$5:$A$3237,$A$17:$A$1290,[1]июнь2026!$AF$5:$AF$3237)</f>
        <v>#VALUE!</v>
      </c>
      <c r="Q484" s="45" t="e">
        <f>SUMIF([1]июнь2026!$A$5:$A$3237,$A$17:$A$1290,[1]июнь2026!$AG$5:$AG$3237)</f>
        <v>#VALUE!</v>
      </c>
      <c r="R484" s="45" t="e">
        <f>SUMIF([1]июнь2026!$A$5:$A$3237,$A$17:$A$1290,[1]июнь2026!$AH$5:$AH$3237)</f>
        <v>#VALUE!</v>
      </c>
      <c r="S484" s="17"/>
    </row>
    <row r="485" spans="1:19" s="7" customFormat="1" hidden="1" x14ac:dyDescent="0.25">
      <c r="A485" s="23"/>
      <c r="B485" s="3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7"/>
      <c r="N485" s="54" t="e">
        <f t="shared" ref="N485:R485" si="28">SUM(N487:N510)</f>
        <v>#VALUE!</v>
      </c>
      <c r="O485" s="54" t="e">
        <f t="shared" si="28"/>
        <v>#VALUE!</v>
      </c>
      <c r="P485" s="54" t="e">
        <f t="shared" si="28"/>
        <v>#VALUE!</v>
      </c>
      <c r="Q485" s="54" t="e">
        <f t="shared" si="28"/>
        <v>#VALUE!</v>
      </c>
      <c r="R485" s="54" t="e">
        <f t="shared" si="28"/>
        <v>#VALUE!</v>
      </c>
      <c r="S485" s="17"/>
    </row>
    <row r="486" spans="1:19" s="7" customFormat="1" ht="15.75" hidden="1" x14ac:dyDescent="0.25">
      <c r="A486" s="60"/>
      <c r="B486" s="79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112"/>
      <c r="N486" s="63"/>
      <c r="O486" s="63"/>
      <c r="P486" s="63"/>
      <c r="Q486" s="63"/>
      <c r="R486" s="63"/>
      <c r="S486" s="17"/>
    </row>
    <row r="487" spans="1:19" s="7" customFormat="1" ht="15.75" hidden="1" x14ac:dyDescent="0.25">
      <c r="A487" s="23"/>
      <c r="B487" s="7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3"/>
      <c r="N487" s="45" t="e">
        <f>SUMIF([1]июнь2026!$A$5:$A$3237,$A$17:$A$1290,[1]июнь2026!$J$5:$J$3237)</f>
        <v>#VALUE!</v>
      </c>
      <c r="O487" s="45" t="e">
        <f>SUMIF([1]июнь2026!$A$5:$A$3237,$A$17:$A$1290,[1]июнь2026!$AE$5:$AE$3237)</f>
        <v>#VALUE!</v>
      </c>
      <c r="P487" s="45" t="e">
        <f>SUMIF([1]июнь2026!$A$5:$A$3237,$A$17:$A$1290,[1]июнь2026!$AF$5:$AF$3237)</f>
        <v>#VALUE!</v>
      </c>
      <c r="Q487" s="45" t="e">
        <f>SUMIF([1]июнь2026!$A$5:$A$3237,$A$17:$A$1290,[1]июнь2026!$AG$5:$AG$3237)</f>
        <v>#VALUE!</v>
      </c>
      <c r="R487" s="45" t="e">
        <f>SUMIF([1]июнь2026!$A$5:$A$3237,$A$17:$A$1290,[1]июнь2026!$AH$5:$AH$3237)</f>
        <v>#VALUE!</v>
      </c>
      <c r="S487" s="17"/>
    </row>
    <row r="488" spans="1:19" s="7" customFormat="1" ht="15.75" hidden="1" x14ac:dyDescent="0.25">
      <c r="A488" s="23"/>
      <c r="B488" s="7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3"/>
      <c r="N488" s="45" t="e">
        <f>SUMIF([1]июнь2026!$A$5:$A$3237,$A$17:$A$1290,[1]июнь2026!$J$5:$J$3237)</f>
        <v>#VALUE!</v>
      </c>
      <c r="O488" s="45" t="e">
        <f>SUMIF([1]июнь2026!$A$5:$A$3237,$A$17:$A$1290,[1]июнь2026!$AE$5:$AE$3237)</f>
        <v>#VALUE!</v>
      </c>
      <c r="P488" s="45" t="e">
        <f>SUMIF([1]июнь2026!$A$5:$A$3237,$A$17:$A$1290,[1]июнь2026!$AF$5:$AF$3237)</f>
        <v>#VALUE!</v>
      </c>
      <c r="Q488" s="45" t="e">
        <f>SUMIF([1]июнь2026!$A$5:$A$3237,$A$17:$A$1290,[1]июнь2026!$AG$5:$AG$3237)</f>
        <v>#VALUE!</v>
      </c>
      <c r="R488" s="45" t="e">
        <f>SUMIF([1]июнь2026!$A$5:$A$3237,$A$17:$A$1290,[1]июнь2026!$AH$5:$AH$3237)</f>
        <v>#VALUE!</v>
      </c>
      <c r="S488" s="17"/>
    </row>
    <row r="489" spans="1:19" s="7" customFormat="1" ht="15.75" hidden="1" x14ac:dyDescent="0.25">
      <c r="A489" s="23"/>
      <c r="B489" s="7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3"/>
      <c r="N489" s="45" t="e">
        <f>SUMIF([1]июнь2026!$A$5:$A$3237,$A$17:$A$1290,[1]июнь2026!$J$5:$J$3237)</f>
        <v>#VALUE!</v>
      </c>
      <c r="O489" s="45" t="e">
        <f>SUMIF([1]июнь2026!$A$5:$A$3237,$A$17:$A$1290,[1]июнь2026!$AE$5:$AE$3237)</f>
        <v>#VALUE!</v>
      </c>
      <c r="P489" s="45" t="e">
        <f>SUMIF([1]июнь2026!$A$5:$A$3237,$A$17:$A$1290,[1]июнь2026!$AF$5:$AF$3237)</f>
        <v>#VALUE!</v>
      </c>
      <c r="Q489" s="45" t="e">
        <f>SUMIF([1]июнь2026!$A$5:$A$3237,$A$17:$A$1290,[1]июнь2026!$AG$5:$AG$3237)</f>
        <v>#VALUE!</v>
      </c>
      <c r="R489" s="45" t="e">
        <f>SUMIF([1]июнь2026!$A$5:$A$3237,$A$17:$A$1290,[1]июнь2026!$AH$5:$AH$3237)</f>
        <v>#VALUE!</v>
      </c>
      <c r="S489" s="17"/>
    </row>
    <row r="490" spans="1:19" s="7" customFormat="1" ht="15.75" hidden="1" x14ac:dyDescent="0.25">
      <c r="A490" s="60"/>
      <c r="B490" s="79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113"/>
      <c r="N490" s="65"/>
      <c r="O490" s="65"/>
      <c r="P490" s="65"/>
      <c r="Q490" s="65"/>
      <c r="R490" s="65"/>
      <c r="S490" s="17"/>
    </row>
    <row r="491" spans="1:19" s="7" customFormat="1" ht="15.75" hidden="1" x14ac:dyDescent="0.25">
      <c r="A491" s="23"/>
      <c r="B491" s="7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3"/>
      <c r="N491" s="45" t="e">
        <f>SUMIF([1]июнь2026!$A$5:$A$3237,$A$17:$A$1290,[1]июнь2026!$J$5:$J$3237)</f>
        <v>#VALUE!</v>
      </c>
      <c r="O491" s="45" t="e">
        <f>SUMIF([1]июнь2026!$A$5:$A$3237,$A$17:$A$1290,[1]июнь2026!$AE$5:$AE$3237)</f>
        <v>#VALUE!</v>
      </c>
      <c r="P491" s="45" t="e">
        <f>SUMIF([1]июнь2026!$A$5:$A$3237,$A$17:$A$1290,[1]июнь2026!$AF$5:$AF$3237)</f>
        <v>#VALUE!</v>
      </c>
      <c r="Q491" s="45" t="e">
        <f>SUMIF([1]июнь2026!$A$5:$A$3237,$A$17:$A$1290,[1]июнь2026!$AG$5:$AG$3237)</f>
        <v>#VALUE!</v>
      </c>
      <c r="R491" s="45" t="e">
        <f>SUMIF([1]июнь2026!$A$5:$A$3237,$A$17:$A$1290,[1]июнь2026!$AH$5:$AH$3237)</f>
        <v>#VALUE!</v>
      </c>
      <c r="S491" s="17"/>
    </row>
    <row r="492" spans="1:19" s="7" customFormat="1" ht="15.75" hidden="1" x14ac:dyDescent="0.25">
      <c r="A492" s="23"/>
      <c r="B492" s="7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3"/>
      <c r="N492" s="45" t="e">
        <f>SUMIF([1]июнь2026!$A$5:$A$3237,$A$17:$A$1290,[1]июнь2026!$J$5:$J$3237)</f>
        <v>#VALUE!</v>
      </c>
      <c r="O492" s="45" t="e">
        <f>SUMIF([1]июнь2026!$A$5:$A$3237,$A$17:$A$1290,[1]июнь2026!$AE$5:$AE$3237)</f>
        <v>#VALUE!</v>
      </c>
      <c r="P492" s="45" t="e">
        <f>SUMIF([1]июнь2026!$A$5:$A$3237,$A$17:$A$1290,[1]июнь2026!$AF$5:$AF$3237)</f>
        <v>#VALUE!</v>
      </c>
      <c r="Q492" s="45" t="e">
        <f>SUMIF([1]июнь2026!$A$5:$A$3237,$A$17:$A$1290,[1]июнь2026!$AG$5:$AG$3237)</f>
        <v>#VALUE!</v>
      </c>
      <c r="R492" s="45" t="e">
        <f>SUMIF([1]июнь2026!$A$5:$A$3237,$A$17:$A$1290,[1]июнь2026!$AH$5:$AH$3237)</f>
        <v>#VALUE!</v>
      </c>
      <c r="S492" s="17"/>
    </row>
    <row r="493" spans="1:19" s="7" customFormat="1" ht="15.75" hidden="1" x14ac:dyDescent="0.25">
      <c r="A493" s="60"/>
      <c r="B493" s="79"/>
      <c r="C493" s="87"/>
      <c r="D493" s="64"/>
      <c r="E493" s="64"/>
      <c r="F493" s="64"/>
      <c r="G493" s="64"/>
      <c r="H493" s="64"/>
      <c r="I493" s="64"/>
      <c r="J493" s="64"/>
      <c r="K493" s="64"/>
      <c r="L493" s="64"/>
      <c r="M493" s="113"/>
      <c r="N493" s="65"/>
      <c r="O493" s="65"/>
      <c r="P493" s="65"/>
      <c r="Q493" s="65"/>
      <c r="R493" s="65"/>
      <c r="S493" s="17"/>
    </row>
    <row r="494" spans="1:19" s="7" customFormat="1" ht="15.75" hidden="1" x14ac:dyDescent="0.25">
      <c r="A494" s="23"/>
      <c r="B494" s="104"/>
      <c r="C494" s="48"/>
      <c r="D494" s="2"/>
      <c r="E494" s="2"/>
      <c r="F494" s="2"/>
      <c r="G494" s="2"/>
      <c r="H494" s="2"/>
      <c r="I494" s="2"/>
      <c r="J494" s="2"/>
      <c r="K494" s="2"/>
      <c r="L494" s="2"/>
      <c r="M494" s="93"/>
      <c r="N494" s="45" t="e">
        <f>SUMIF([1]июнь2026!$A$5:$A$3237,$A$17:$A$1290,[1]июнь2026!$J$5:$J$3237)</f>
        <v>#VALUE!</v>
      </c>
      <c r="O494" s="45" t="e">
        <f>SUMIF([1]июнь2026!$A$5:$A$3237,$A$17:$A$1290,[1]июнь2026!$AE$5:$AE$3237)</f>
        <v>#VALUE!</v>
      </c>
      <c r="P494" s="45" t="e">
        <f>SUMIF([1]июнь2026!$A$5:$A$3237,$A$17:$A$1290,[1]июнь2026!$AF$5:$AF$3237)</f>
        <v>#VALUE!</v>
      </c>
      <c r="Q494" s="45" t="e">
        <f>SUMIF([1]июнь2026!$A$5:$A$3237,$A$17:$A$1290,[1]июнь2026!$AG$5:$AG$3237)</f>
        <v>#VALUE!</v>
      </c>
      <c r="R494" s="45" t="e">
        <f>SUMIF([1]июнь2026!$A$5:$A$3237,$A$17:$A$1290,[1]июнь2026!$AH$5:$AH$3237)</f>
        <v>#VALUE!</v>
      </c>
      <c r="S494" s="17"/>
    </row>
    <row r="495" spans="1:19" s="7" customFormat="1" ht="15.75" hidden="1" x14ac:dyDescent="0.25">
      <c r="A495" s="23"/>
      <c r="B495" s="104"/>
      <c r="C495" s="48"/>
      <c r="D495" s="2"/>
      <c r="E495" s="2"/>
      <c r="F495" s="2"/>
      <c r="G495" s="2"/>
      <c r="H495" s="2"/>
      <c r="I495" s="2"/>
      <c r="J495" s="2"/>
      <c r="K495" s="2"/>
      <c r="L495" s="2"/>
      <c r="M495" s="93"/>
      <c r="N495" s="45" t="e">
        <f>SUMIF([1]июнь2026!$A$5:$A$3237,$A$17:$A$1290,[1]июнь2026!$J$5:$J$3237)</f>
        <v>#VALUE!</v>
      </c>
      <c r="O495" s="45" t="e">
        <f>SUMIF([1]июнь2026!$A$5:$A$3237,$A$17:$A$1290,[1]июнь2026!$AE$5:$AE$3237)</f>
        <v>#VALUE!</v>
      </c>
      <c r="P495" s="45" t="e">
        <f>SUMIF([1]июнь2026!$A$5:$A$3237,$A$17:$A$1290,[1]июнь2026!$AF$5:$AF$3237)</f>
        <v>#VALUE!</v>
      </c>
      <c r="Q495" s="45" t="e">
        <f>SUMIF([1]июнь2026!$A$5:$A$3237,$A$17:$A$1290,[1]июнь2026!$AG$5:$AG$3237)</f>
        <v>#VALUE!</v>
      </c>
      <c r="R495" s="45" t="e">
        <f>SUMIF([1]июнь2026!$A$5:$A$3237,$A$17:$A$1290,[1]июнь2026!$AH$5:$AH$3237)</f>
        <v>#VALUE!</v>
      </c>
      <c r="S495" s="17"/>
    </row>
    <row r="496" spans="1:19" s="7" customFormat="1" ht="15.75" hidden="1" x14ac:dyDescent="0.25">
      <c r="A496" s="23"/>
      <c r="B496" s="7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3"/>
      <c r="N496" s="45" t="e">
        <f>SUMIF([1]июнь2026!$A$5:$A$3237,$A$17:$A$1290,[1]июнь2026!$J$5:$J$3237)</f>
        <v>#VALUE!</v>
      </c>
      <c r="O496" s="45" t="e">
        <f>SUMIF([1]июнь2026!$A$5:$A$3237,$A$17:$A$1290,[1]июнь2026!$AE$5:$AE$3237)</f>
        <v>#VALUE!</v>
      </c>
      <c r="P496" s="45" t="e">
        <f>SUMIF([1]июнь2026!$A$5:$A$3237,$A$17:$A$1290,[1]июнь2026!$AF$5:$AF$3237)</f>
        <v>#VALUE!</v>
      </c>
      <c r="Q496" s="45" t="e">
        <f>SUMIF([1]июнь2026!$A$5:$A$3237,$A$17:$A$1290,[1]июнь2026!$AG$5:$AG$3237)</f>
        <v>#VALUE!</v>
      </c>
      <c r="R496" s="45" t="e">
        <f>SUMIF([1]июнь2026!$A$5:$A$3237,$A$17:$A$1290,[1]июнь2026!$AH$5:$AH$3237)</f>
        <v>#VALUE!</v>
      </c>
      <c r="S496" s="17"/>
    </row>
    <row r="497" spans="1:19" s="7" customFormat="1" ht="15.75" hidden="1" x14ac:dyDescent="0.25">
      <c r="A497" s="23"/>
      <c r="B497" s="7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3"/>
      <c r="N497" s="45"/>
      <c r="O497" s="45"/>
      <c r="P497" s="45"/>
      <c r="Q497" s="45"/>
      <c r="R497" s="45"/>
      <c r="S497" s="17"/>
    </row>
    <row r="498" spans="1:19" s="7" customFormat="1" hidden="1" x14ac:dyDescent="0.25">
      <c r="A498" s="50"/>
      <c r="B498" s="49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114"/>
      <c r="N498" s="57" t="e">
        <f>SUMIF([1]июнь2026!$A$5:$A$3237,$A$17:$A$1290,[1]июнь2026!$J$5:$J$3237)</f>
        <v>#VALUE!</v>
      </c>
      <c r="O498" s="57" t="e">
        <f>SUMIF([1]июнь2026!$A$5:$A$3237,$A$17:$A$1290,[1]июнь2026!$AE$5:$AE$3237)</f>
        <v>#VALUE!</v>
      </c>
      <c r="P498" s="57" t="e">
        <f>SUMIF([1]июнь2026!$A$5:$A$3237,$A$17:$A$1290,[1]июнь2026!$AF$5:$AF$3237)</f>
        <v>#VALUE!</v>
      </c>
      <c r="Q498" s="57" t="e">
        <f>SUMIF([1]июнь2026!$A$5:$A$3237,$A$17:$A$1290,[1]июнь2026!$AG$5:$AG$3237)</f>
        <v>#VALUE!</v>
      </c>
      <c r="R498" s="57" t="e">
        <f>SUMIF([1]июнь2026!$A$5:$A$3237,$A$17:$A$1290,[1]июнь2026!$AH$5:$AH$3237)</f>
        <v>#VALUE!</v>
      </c>
      <c r="S498" s="17"/>
    </row>
    <row r="499" spans="1:19" s="7" customFormat="1" hidden="1" x14ac:dyDescent="0.25">
      <c r="A499" s="50"/>
      <c r="B499" s="49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114"/>
      <c r="N499" s="57" t="e">
        <f>SUMIF([1]июнь2026!$A$5:$A$3237,$A$17:$A$1290,[1]июнь2026!$J$5:$J$3237)</f>
        <v>#VALUE!</v>
      </c>
      <c r="O499" s="57" t="e">
        <f>SUMIF([1]июнь2026!$A$5:$A$3237,$A$17:$A$1290,[1]июнь2026!$AE$5:$AE$3237)</f>
        <v>#VALUE!</v>
      </c>
      <c r="P499" s="57" t="e">
        <f>SUMIF([1]июнь2026!$A$5:$A$3237,$A$17:$A$1290,[1]июнь2026!$AF$5:$AF$3237)</f>
        <v>#VALUE!</v>
      </c>
      <c r="Q499" s="57" t="e">
        <f>SUMIF([1]июнь2026!$A$5:$A$3237,$A$17:$A$1290,[1]июнь2026!$AG$5:$AG$3237)</f>
        <v>#VALUE!</v>
      </c>
      <c r="R499" s="57" t="e">
        <f>SUMIF([1]июнь2026!$A$5:$A$3237,$A$17:$A$1290,[1]июнь2026!$AH$5:$AH$3237)</f>
        <v>#VALUE!</v>
      </c>
      <c r="S499" s="17"/>
    </row>
    <row r="500" spans="1:19" s="7" customFormat="1" ht="15.75" hidden="1" x14ac:dyDescent="0.25">
      <c r="A500" s="60"/>
      <c r="B500" s="79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113"/>
      <c r="N500" s="65"/>
      <c r="O500" s="65"/>
      <c r="P500" s="65"/>
      <c r="Q500" s="65"/>
      <c r="R500" s="65"/>
      <c r="S500" s="17"/>
    </row>
    <row r="501" spans="1:19" s="7" customFormat="1" hidden="1" x14ac:dyDescent="0.25">
      <c r="A501" s="23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3"/>
      <c r="N501" s="45" t="e">
        <f>SUMIF([1]июнь2026!$A$5:$A$3237,$A$17:$A$1290,[1]июнь2026!$J$5:$J$3237)</f>
        <v>#VALUE!</v>
      </c>
      <c r="O501" s="45" t="e">
        <f>SUMIF([1]июнь2026!$A$5:$A$3237,$A$17:$A$1290,[1]июнь2026!$AE$5:$AE$3237)</f>
        <v>#VALUE!</v>
      </c>
      <c r="P501" s="45" t="e">
        <f>SUMIF([1]июнь2026!$A$5:$A$3237,$A$17:$A$1290,[1]июнь2026!$AF$5:$AF$3237)</f>
        <v>#VALUE!</v>
      </c>
      <c r="Q501" s="45" t="e">
        <f>SUMIF([1]июнь2026!$A$5:$A$3237,$A$17:$A$1290,[1]июнь2026!$AG$5:$AG$3237)</f>
        <v>#VALUE!</v>
      </c>
      <c r="R501" s="45" t="e">
        <f>SUMIF([1]июнь2026!$A$5:$A$3237,$A$17:$A$1290,[1]июнь2026!$AH$5:$AH$3237)</f>
        <v>#VALUE!</v>
      </c>
      <c r="S501" s="17"/>
    </row>
    <row r="502" spans="1:19" s="7" customFormat="1" hidden="1" x14ac:dyDescent="0.25">
      <c r="A502" s="23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3"/>
      <c r="N502" s="45" t="e">
        <f>SUMIF([1]июнь2026!$A$5:$A$3237,$A$17:$A$1290,[1]июнь2026!$J$5:$J$3237)</f>
        <v>#VALUE!</v>
      </c>
      <c r="O502" s="45" t="e">
        <f>SUMIF([1]июнь2026!$A$5:$A$3237,$A$17:$A$1290,[1]июнь2026!$AE$5:$AE$3237)</f>
        <v>#VALUE!</v>
      </c>
      <c r="P502" s="45" t="e">
        <f>SUMIF([1]июнь2026!$A$5:$A$3237,$A$17:$A$1290,[1]июнь2026!$AF$5:$AF$3237)</f>
        <v>#VALUE!</v>
      </c>
      <c r="Q502" s="45" t="e">
        <f>SUMIF([1]июнь2026!$A$5:$A$3237,$A$17:$A$1290,[1]июнь2026!$AG$5:$AG$3237)</f>
        <v>#VALUE!</v>
      </c>
      <c r="R502" s="45" t="e">
        <f>SUMIF([1]июнь2026!$A$5:$A$3237,$A$17:$A$1290,[1]июнь2026!$AH$5:$AH$3237)</f>
        <v>#VALUE!</v>
      </c>
      <c r="S502" s="17"/>
    </row>
    <row r="503" spans="1:19" s="7" customFormat="1" hidden="1" x14ac:dyDescent="0.25">
      <c r="A503" s="23"/>
      <c r="B503" s="105"/>
      <c r="C503" s="48"/>
      <c r="D503" s="2"/>
      <c r="E503" s="2"/>
      <c r="F503" s="2"/>
      <c r="G503" s="2"/>
      <c r="H503" s="2"/>
      <c r="I503" s="2"/>
      <c r="J503" s="2"/>
      <c r="K503" s="2"/>
      <c r="L503" s="2"/>
      <c r="M503" s="93"/>
      <c r="N503" s="45" t="e">
        <f>SUMIF([1]июнь2026!$A$5:$A$3237,$A$17:$A$1290,[1]июнь2026!$J$5:$J$3237)</f>
        <v>#VALUE!</v>
      </c>
      <c r="O503" s="45" t="e">
        <f>SUMIF([1]июнь2026!$A$5:$A$3237,$A$17:$A$1290,[1]июнь2026!$AE$5:$AE$3237)</f>
        <v>#VALUE!</v>
      </c>
      <c r="P503" s="45" t="e">
        <f>SUMIF([1]июнь2026!$A$5:$A$3237,$A$17:$A$1290,[1]июнь2026!$AF$5:$AF$3237)</f>
        <v>#VALUE!</v>
      </c>
      <c r="Q503" s="45" t="e">
        <f>SUMIF([1]июнь2026!$A$5:$A$3237,$A$17:$A$1290,[1]июнь2026!$AG$5:$AG$3237)</f>
        <v>#VALUE!</v>
      </c>
      <c r="R503" s="45" t="e">
        <f>SUMIF([1]июнь2026!$A$5:$A$3237,$A$17:$A$1290,[1]июнь2026!$AH$5:$AH$3237)</f>
        <v>#VALUE!</v>
      </c>
      <c r="S503" s="17"/>
    </row>
    <row r="504" spans="1:19" s="7" customFormat="1" hidden="1" x14ac:dyDescent="0.25">
      <c r="A504" s="23"/>
      <c r="B504" s="105"/>
      <c r="C504" s="48"/>
      <c r="D504" s="2"/>
      <c r="E504" s="2"/>
      <c r="F504" s="2"/>
      <c r="G504" s="2"/>
      <c r="H504" s="2"/>
      <c r="I504" s="2"/>
      <c r="J504" s="2"/>
      <c r="K504" s="2"/>
      <c r="L504" s="2"/>
      <c r="M504" s="93"/>
      <c r="N504" s="45" t="e">
        <f>SUMIF([1]июнь2026!$A$5:$A$3237,$A$17:$A$1290,[1]июнь2026!$J$5:$J$3237)</f>
        <v>#VALUE!</v>
      </c>
      <c r="O504" s="45" t="e">
        <f>SUMIF([1]июнь2026!$A$5:$A$3237,$A$17:$A$1290,[1]июнь2026!$AE$5:$AE$3237)</f>
        <v>#VALUE!</v>
      </c>
      <c r="P504" s="45" t="e">
        <f>SUMIF([1]июнь2026!$A$5:$A$3237,$A$17:$A$1290,[1]июнь2026!$AF$5:$AF$3237)</f>
        <v>#VALUE!</v>
      </c>
      <c r="Q504" s="45" t="e">
        <f>SUMIF([1]июнь2026!$A$5:$A$3237,$A$17:$A$1290,[1]июнь2026!$AG$5:$AG$3237)</f>
        <v>#VALUE!</v>
      </c>
      <c r="R504" s="45" t="e">
        <f>SUMIF([1]июнь2026!$A$5:$A$3237,$A$17:$A$1290,[1]июнь2026!$AH$5:$AH$3237)</f>
        <v>#VALUE!</v>
      </c>
      <c r="S504" s="17"/>
    </row>
    <row r="505" spans="1:19" s="7" customFormat="1" hidden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3"/>
      <c r="N505" s="45" t="e">
        <f>SUMIF([1]июнь2026!$A$5:$A$3237,$A$17:$A$1290,[1]июнь2026!$J$5:$J$3237)</f>
        <v>#VALUE!</v>
      </c>
      <c r="O505" s="45" t="e">
        <f>SUMIF([1]июнь2026!$A$5:$A$3237,$A$17:$A$1290,[1]июнь2026!$AE$5:$AE$3237)</f>
        <v>#VALUE!</v>
      </c>
      <c r="P505" s="45" t="e">
        <f>SUMIF([1]июнь2026!$A$5:$A$3237,$A$17:$A$1290,[1]июнь2026!$AF$5:$AF$3237)</f>
        <v>#VALUE!</v>
      </c>
      <c r="Q505" s="45" t="e">
        <f>SUMIF([1]июнь2026!$A$5:$A$3237,$A$17:$A$1290,[1]июнь2026!$AG$5:$AG$3237)</f>
        <v>#VALUE!</v>
      </c>
      <c r="R505" s="45" t="e">
        <f>SUMIF([1]июнь2026!$A$5:$A$3237,$A$17:$A$1290,[1]июнь2026!$AH$5:$AH$3237)</f>
        <v>#VALUE!</v>
      </c>
      <c r="S505" s="17"/>
    </row>
    <row r="506" spans="1:19" s="7" customFormat="1" hidden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3"/>
      <c r="N506" s="45" t="e">
        <f>SUMIF([1]июнь2026!$A$5:$A$3237,$A$17:$A$1290,[1]июнь2026!$J$5:$J$3237)</f>
        <v>#VALUE!</v>
      </c>
      <c r="O506" s="45" t="e">
        <f>SUMIF([1]июнь2026!$A$5:$A$3237,$A$17:$A$1290,[1]июнь2026!$AE$5:$AE$3237)</f>
        <v>#VALUE!</v>
      </c>
      <c r="P506" s="45" t="e">
        <f>SUMIF([1]июнь2026!$A$5:$A$3237,$A$17:$A$1290,[1]июнь2026!$AF$5:$AF$3237)</f>
        <v>#VALUE!</v>
      </c>
      <c r="Q506" s="45" t="e">
        <f>SUMIF([1]июнь2026!$A$5:$A$3237,$A$17:$A$1290,[1]июнь2026!$AG$5:$AG$3237)</f>
        <v>#VALUE!</v>
      </c>
      <c r="R506" s="45" t="e">
        <f>SUMIF([1]июнь2026!$A$5:$A$3237,$A$17:$A$1290,[1]июнь2026!$AH$5:$AH$3237)</f>
        <v>#VALUE!</v>
      </c>
      <c r="S506" s="17"/>
    </row>
    <row r="507" spans="1:19" s="7" customFormat="1" hidden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3"/>
      <c r="N507" s="45" t="e">
        <f>SUMIF([1]июнь2026!$A$5:$A$3237,$A$17:$A$1290,[1]июнь2026!$J$5:$J$3237)</f>
        <v>#VALUE!</v>
      </c>
      <c r="O507" s="45" t="e">
        <f>SUMIF([1]июнь2026!$A$5:$A$3237,$A$17:$A$1290,[1]июнь2026!$AE$5:$AE$3237)</f>
        <v>#VALUE!</v>
      </c>
      <c r="P507" s="45" t="e">
        <f>SUMIF([1]июнь2026!$A$5:$A$3237,$A$17:$A$1290,[1]июнь2026!$AF$5:$AF$3237)</f>
        <v>#VALUE!</v>
      </c>
      <c r="Q507" s="45" t="e">
        <f>SUMIF([1]июнь2026!$A$5:$A$3237,$A$17:$A$1290,[1]июнь2026!$AG$5:$AG$3237)</f>
        <v>#VALUE!</v>
      </c>
      <c r="R507" s="45" t="e">
        <f>SUMIF([1]июнь2026!$A$5:$A$3237,$A$17:$A$1290,[1]июнь2026!$AH$5:$AH$3237)</f>
        <v>#VALUE!</v>
      </c>
      <c r="S507" s="17"/>
    </row>
    <row r="508" spans="1:19" s="7" customFormat="1" hidden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3"/>
      <c r="N508" s="45" t="e">
        <f>SUMIF([1]июнь2026!$A$5:$A$3237,$A$17:$A$1290,[1]июнь2026!$J$5:$J$3237)</f>
        <v>#VALUE!</v>
      </c>
      <c r="O508" s="45" t="e">
        <f>SUMIF([1]июнь2026!$A$5:$A$3237,$A$17:$A$1290,[1]июнь2026!$AE$5:$AE$3237)</f>
        <v>#VALUE!</v>
      </c>
      <c r="P508" s="45" t="e">
        <f>SUMIF([1]июнь2026!$A$5:$A$3237,$A$17:$A$1290,[1]июнь2026!$AF$5:$AF$3237)</f>
        <v>#VALUE!</v>
      </c>
      <c r="Q508" s="45" t="e">
        <f>SUMIF([1]июнь2026!$A$5:$A$3237,$A$17:$A$1290,[1]июнь2026!$AG$5:$AG$3237)</f>
        <v>#VALUE!</v>
      </c>
      <c r="R508" s="45" t="e">
        <f>SUMIF([1]июнь2026!$A$5:$A$3237,$A$17:$A$1290,[1]июнь2026!$AH$5:$AH$3237)</f>
        <v>#VALUE!</v>
      </c>
      <c r="S508" s="17"/>
    </row>
    <row r="509" spans="1:19" s="7" customFormat="1" hidden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3"/>
      <c r="N509" s="45" t="e">
        <f>SUMIF([1]июнь2026!$A$5:$A$3237,$A$17:$A$1290,[1]июнь2026!$J$5:$J$3237)</f>
        <v>#VALUE!</v>
      </c>
      <c r="O509" s="45" t="e">
        <f>SUMIF([1]июнь2026!$A$5:$A$3237,$A$17:$A$1290,[1]июнь2026!$AE$5:$AE$3237)</f>
        <v>#VALUE!</v>
      </c>
      <c r="P509" s="45" t="e">
        <f>SUMIF([1]июнь2026!$A$5:$A$3237,$A$17:$A$1290,[1]июнь2026!$AF$5:$AF$3237)</f>
        <v>#VALUE!</v>
      </c>
      <c r="Q509" s="45" t="e">
        <f>SUMIF([1]июнь2026!$A$5:$A$3237,$A$17:$A$1290,[1]июнь2026!$AG$5:$AG$3237)</f>
        <v>#VALUE!</v>
      </c>
      <c r="R509" s="45" t="e">
        <f>SUMIF([1]июнь2026!$A$5:$A$3237,$A$17:$A$1290,[1]июнь2026!$AH$5:$AH$3237)</f>
        <v>#VALUE!</v>
      </c>
      <c r="S509" s="17"/>
    </row>
    <row r="510" spans="1:19" s="7" customFormat="1" hidden="1" x14ac:dyDescent="0.25">
      <c r="A510" s="50"/>
      <c r="B510" s="49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114"/>
      <c r="N510" s="57" t="e">
        <f>SUMIF([1]июнь2026!$A$5:$A$3237,$A$17:$A$1290,[1]июнь2026!$J$5:$J$3237)</f>
        <v>#VALUE!</v>
      </c>
      <c r="O510" s="57" t="e">
        <f>SUMIF([1]июнь2026!$A$5:$A$3237,$A$17:$A$1290,[1]июнь2026!$AE$5:$AE$3237)</f>
        <v>#VALUE!</v>
      </c>
      <c r="P510" s="57" t="e">
        <f>SUMIF([1]июнь2026!$A$5:$A$3237,$A$17:$A$1290,[1]июнь2026!$AF$5:$AF$3237)</f>
        <v>#VALUE!</v>
      </c>
      <c r="Q510" s="57" t="e">
        <f>SUMIF([1]июнь2026!$A$5:$A$3237,$A$17:$A$1290,[1]июнь2026!$AG$5:$AG$3237)</f>
        <v>#VALUE!</v>
      </c>
      <c r="R510" s="57" t="e">
        <f>SUMIF([1]июнь2026!$A$5:$A$3237,$A$17:$A$1290,[1]июнь2026!$AH$5:$AH$3237)</f>
        <v>#VALUE!</v>
      </c>
      <c r="S510" s="17"/>
    </row>
    <row r="511" spans="1:19" x14ac:dyDescent="0.25">
      <c r="A511" s="23"/>
      <c r="B511" s="3" t="s">
        <v>18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19" x14ac:dyDescent="0.25">
      <c r="A512" s="23"/>
      <c r="B512" s="3" t="s">
        <v>39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3"/>
      <c r="N512" s="55"/>
      <c r="O512" s="55"/>
      <c r="P512" s="55"/>
      <c r="Q512" s="55"/>
      <c r="R512" s="55"/>
    </row>
    <row r="513" spans="1:77" x14ac:dyDescent="0.25">
      <c r="A513" s="23"/>
      <c r="B513" s="3" t="s">
        <v>10</v>
      </c>
      <c r="C513" s="9">
        <v>14133.019999999873</v>
      </c>
      <c r="D513" s="9">
        <v>620502.38000000012</v>
      </c>
      <c r="E513" s="9">
        <v>610349.85</v>
      </c>
      <c r="F513" s="9">
        <v>98.363820941347541</v>
      </c>
      <c r="G513" s="9">
        <v>10152.530000000144</v>
      </c>
      <c r="H513" s="9">
        <v>0</v>
      </c>
      <c r="I513" s="9">
        <v>153131.09999999998</v>
      </c>
      <c r="J513" s="9">
        <v>128845.54999999999</v>
      </c>
      <c r="K513" s="9">
        <v>84.140680763084703</v>
      </c>
      <c r="L513" s="9">
        <v>24285.549999999988</v>
      </c>
      <c r="M513" s="47">
        <v>24285.549999999988</v>
      </c>
      <c r="N513" s="54"/>
      <c r="O513" s="54"/>
      <c r="P513" s="54"/>
      <c r="Q513" s="54"/>
      <c r="R513" s="54"/>
    </row>
    <row r="514" spans="1:77" s="95" customFormat="1" hidden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11"/>
      <c r="N514" s="19"/>
      <c r="O514" s="19"/>
      <c r="P514" s="19"/>
      <c r="Q514" s="19"/>
      <c r="R514" s="19"/>
      <c r="S514" s="17"/>
    </row>
    <row r="515" spans="1:77" x14ac:dyDescent="0.25">
      <c r="A515" s="2">
        <v>523</v>
      </c>
      <c r="B515" s="2" t="s">
        <v>53</v>
      </c>
      <c r="C515" s="2">
        <v>14133.019999999873</v>
      </c>
      <c r="D515" s="2">
        <v>620502.38000000012</v>
      </c>
      <c r="E515" s="2">
        <v>610349.85</v>
      </c>
      <c r="F515" s="2">
        <v>98.363820941347541</v>
      </c>
      <c r="G515" s="2">
        <v>10152.530000000144</v>
      </c>
      <c r="H515" s="2">
        <v>0</v>
      </c>
      <c r="I515" s="2">
        <v>153131.09999999998</v>
      </c>
      <c r="J515" s="2">
        <v>128845.54999999999</v>
      </c>
      <c r="K515" s="2">
        <v>84.140680763084703</v>
      </c>
      <c r="L515" s="2">
        <v>24285.549999999988</v>
      </c>
      <c r="M515" s="93">
        <v>24285.549999999988</v>
      </c>
      <c r="N515" s="19"/>
      <c r="O515" s="19"/>
      <c r="P515" s="19"/>
      <c r="Q515" s="19"/>
      <c r="R515" s="19"/>
    </row>
    <row r="516" spans="1:77" s="20" customFormat="1" hidden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11"/>
      <c r="N516" s="19"/>
      <c r="O516" s="19"/>
      <c r="P516" s="19"/>
      <c r="Q516" s="19"/>
      <c r="R516" s="19"/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</row>
    <row r="517" spans="1:77" s="20" customFormat="1" hidden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11"/>
      <c r="N517" s="19"/>
      <c r="O517" s="19"/>
      <c r="P517" s="19"/>
      <c r="Q517" s="19"/>
      <c r="R517" s="19"/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</row>
    <row r="518" spans="1:77" s="20" customFormat="1" hidden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11"/>
      <c r="N518" s="19"/>
      <c r="O518" s="19"/>
      <c r="P518" s="19"/>
      <c r="Q518" s="19"/>
      <c r="R518" s="19"/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</row>
    <row r="519" spans="1:77" s="20" customFormat="1" hidden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11"/>
      <c r="N519" s="19"/>
      <c r="O519" s="19"/>
      <c r="P519" s="19"/>
      <c r="Q519" s="19"/>
      <c r="R519" s="19"/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</row>
    <row r="520" spans="1:77" s="20" customFormat="1" hidden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11"/>
      <c r="N520" s="19"/>
      <c r="O520" s="19"/>
      <c r="P520" s="19"/>
      <c r="Q520" s="19"/>
      <c r="R520" s="19"/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</row>
    <row r="521" spans="1:77" s="20" customFormat="1" hidden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11"/>
      <c r="N521" s="19"/>
      <c r="O521" s="19"/>
      <c r="P521" s="19"/>
      <c r="Q521" s="19"/>
      <c r="R521" s="19"/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</row>
    <row r="522" spans="1:77" s="20" customFormat="1" hidden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11"/>
      <c r="N522" s="19"/>
      <c r="O522" s="19"/>
      <c r="P522" s="19"/>
      <c r="Q522" s="19"/>
      <c r="R522" s="19"/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</row>
    <row r="523" spans="1:77" s="20" customFormat="1" hidden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11"/>
      <c r="N523" s="19"/>
      <c r="O523" s="19"/>
      <c r="P523" s="19"/>
      <c r="Q523" s="19"/>
      <c r="R523" s="19"/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</row>
    <row r="524" spans="1:77" s="20" customFormat="1" hidden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11"/>
      <c r="N524" s="19"/>
      <c r="O524" s="19"/>
      <c r="P524" s="19"/>
      <c r="Q524" s="19"/>
      <c r="R524" s="19"/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</row>
    <row r="525" spans="1:77" s="20" customFormat="1" hidden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11"/>
      <c r="N525" s="19"/>
      <c r="O525" s="19"/>
      <c r="P525" s="19"/>
      <c r="Q525" s="19"/>
      <c r="R525" s="19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</row>
    <row r="526" spans="1:77" s="20" customFormat="1" hidden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11"/>
      <c r="N526" s="19"/>
      <c r="O526" s="19"/>
      <c r="P526" s="19"/>
      <c r="Q526" s="19"/>
      <c r="R526" s="19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</row>
    <row r="527" spans="1:77" s="20" customFormat="1" hidden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11"/>
      <c r="N527" s="19"/>
      <c r="O527" s="19"/>
      <c r="P527" s="19"/>
      <c r="Q527" s="19"/>
      <c r="R527" s="19"/>
      <c r="S527" s="17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</row>
    <row r="528" spans="1:77" s="20" customFormat="1" hidden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11"/>
      <c r="N528" s="19"/>
      <c r="O528" s="19"/>
      <c r="P528" s="19"/>
      <c r="Q528" s="19"/>
      <c r="R528" s="19"/>
      <c r="S528" s="17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</row>
    <row r="529" spans="1:77" s="20" customFormat="1" hidden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11"/>
      <c r="N529" s="19"/>
      <c r="O529" s="19"/>
      <c r="P529" s="19"/>
      <c r="Q529" s="19"/>
      <c r="R529" s="19"/>
      <c r="S529" s="17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</row>
    <row r="530" spans="1:77" s="20" customFormat="1" hidden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11"/>
      <c r="N530" s="19"/>
      <c r="O530" s="19"/>
      <c r="P530" s="19"/>
      <c r="Q530" s="19"/>
      <c r="R530" s="19"/>
      <c r="S530" s="17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</row>
    <row r="531" spans="1:77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1"/>
      <c r="N531" s="19"/>
      <c r="O531" s="19"/>
      <c r="P531" s="19"/>
      <c r="Q531" s="19"/>
      <c r="R531" s="19"/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</row>
    <row r="532" spans="1:77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1"/>
      <c r="N532" s="19"/>
      <c r="O532" s="19"/>
      <c r="P532" s="19"/>
      <c r="Q532" s="19"/>
      <c r="R532" s="19"/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</row>
    <row r="533" spans="1:77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1"/>
      <c r="N533" s="19"/>
      <c r="O533" s="19"/>
      <c r="P533" s="19"/>
      <c r="Q533" s="19"/>
      <c r="R533" s="19"/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</row>
    <row r="534" spans="1:77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1"/>
      <c r="N534" s="19"/>
      <c r="O534" s="19"/>
      <c r="P534" s="19"/>
      <c r="Q534" s="19"/>
      <c r="R534" s="19"/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</row>
    <row r="535" spans="1:77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1"/>
      <c r="N535" s="19"/>
      <c r="O535" s="19"/>
      <c r="P535" s="19"/>
      <c r="Q535" s="19"/>
      <c r="R535" s="19"/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</row>
    <row r="536" spans="1:77" s="20" customFormat="1" hidden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11"/>
      <c r="N536" s="19"/>
      <c r="O536" s="19"/>
      <c r="P536" s="19"/>
      <c r="Q536" s="19"/>
      <c r="R536" s="19"/>
      <c r="S536" s="17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</row>
    <row r="537" spans="1:77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1"/>
      <c r="N537" s="19"/>
      <c r="O537" s="19"/>
      <c r="P537" s="19"/>
      <c r="Q537" s="19"/>
      <c r="R537" s="19"/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</row>
    <row r="538" spans="1:77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1"/>
      <c r="N538" s="19"/>
      <c r="O538" s="19"/>
      <c r="P538" s="19"/>
      <c r="Q538" s="19"/>
      <c r="R538" s="19"/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</row>
    <row r="539" spans="1:77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1"/>
      <c r="N539" s="19"/>
      <c r="O539" s="19"/>
      <c r="P539" s="19"/>
      <c r="Q539" s="19"/>
      <c r="R539" s="19"/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</row>
    <row r="540" spans="1:77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1"/>
      <c r="N540" s="19"/>
      <c r="O540" s="19"/>
      <c r="P540" s="19"/>
      <c r="Q540" s="19"/>
      <c r="R540" s="19"/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</row>
    <row r="541" spans="1:77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1"/>
      <c r="N541" s="19"/>
      <c r="O541" s="19"/>
      <c r="P541" s="19"/>
      <c r="Q541" s="19"/>
      <c r="R541" s="19"/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</row>
    <row r="542" spans="1:77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1"/>
      <c r="N542" s="19"/>
      <c r="O542" s="19"/>
      <c r="P542" s="19"/>
      <c r="Q542" s="19"/>
      <c r="R542" s="19"/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</row>
    <row r="543" spans="1:77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1"/>
      <c r="N543" s="19"/>
      <c r="O543" s="19"/>
      <c r="P543" s="19"/>
      <c r="Q543" s="19"/>
      <c r="R543" s="19"/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</row>
    <row r="544" spans="1:77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1"/>
      <c r="N544" s="19"/>
      <c r="O544" s="19"/>
      <c r="P544" s="19"/>
      <c r="Q544" s="19"/>
      <c r="R544" s="19"/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</row>
    <row r="545" spans="1:77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1"/>
      <c r="N545" s="19"/>
      <c r="O545" s="19"/>
      <c r="P545" s="19"/>
      <c r="Q545" s="19"/>
      <c r="R545" s="19"/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</row>
    <row r="546" spans="1:77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1"/>
      <c r="N546" s="19"/>
      <c r="O546" s="19"/>
      <c r="P546" s="19"/>
      <c r="Q546" s="19"/>
      <c r="R546" s="19"/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</row>
    <row r="547" spans="1:77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1"/>
      <c r="N547" s="19"/>
      <c r="O547" s="19"/>
      <c r="P547" s="19"/>
      <c r="Q547" s="19"/>
      <c r="R547" s="19"/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</row>
    <row r="548" spans="1:77" s="7" customFormat="1" hidden="1" x14ac:dyDescent="0.25">
      <c r="A548" s="23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7"/>
      <c r="N548" s="54" t="e">
        <f t="shared" ref="N548:R548" si="30">SUM(N550:N556)</f>
        <v>#VALUE!</v>
      </c>
      <c r="O548" s="54" t="e">
        <f t="shared" si="30"/>
        <v>#VALUE!</v>
      </c>
      <c r="P548" s="54" t="e">
        <f t="shared" si="30"/>
        <v>#VALUE!</v>
      </c>
      <c r="Q548" s="54" t="e">
        <f t="shared" si="30"/>
        <v>#VALUE!</v>
      </c>
      <c r="R548" s="54" t="e">
        <f t="shared" si="30"/>
        <v>#VALUE!</v>
      </c>
      <c r="S548" s="17"/>
    </row>
    <row r="549" spans="1:77" s="7" customFormat="1" ht="15.75" hidden="1" x14ac:dyDescent="0.25">
      <c r="A549" s="60"/>
      <c r="B549" s="79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112"/>
      <c r="N549" s="63"/>
      <c r="O549" s="63"/>
      <c r="P549" s="63"/>
      <c r="Q549" s="63"/>
      <c r="R549" s="63"/>
      <c r="S549" s="17"/>
    </row>
    <row r="550" spans="1:77" s="7" customFormat="1" ht="15.75" hidden="1" x14ac:dyDescent="0.25">
      <c r="A550" s="73"/>
      <c r="B550" s="70"/>
      <c r="C550" s="2"/>
      <c r="D550" s="93"/>
      <c r="E550" s="2"/>
      <c r="F550" s="2"/>
      <c r="G550" s="2"/>
      <c r="H550" s="2"/>
      <c r="I550" s="2"/>
      <c r="J550" s="2"/>
      <c r="K550" s="2"/>
      <c r="L550" s="2"/>
      <c r="M550" s="93"/>
      <c r="N550" s="45" t="e">
        <f>SUMIF([1]июнь2026!$A$5:$A$3237,$A$17:$A$1290,[1]июнь2026!$J$5:$J$3237)</f>
        <v>#VALUE!</v>
      </c>
      <c r="O550" s="45" t="e">
        <f>SUMIF([1]июнь2026!$A$5:$A$3237,$A$17:$A$1290,[1]июнь2026!$AE$5:$AE$3237)</f>
        <v>#VALUE!</v>
      </c>
      <c r="P550" s="45" t="e">
        <f>SUMIF([1]июнь2026!$A$5:$A$3237,$A$17:$A$1290,[1]июнь2026!$AF$5:$AF$3237)</f>
        <v>#VALUE!</v>
      </c>
      <c r="Q550" s="45" t="e">
        <f>SUMIF([1]июнь2026!$A$5:$A$3237,$A$17:$A$1290,[1]июнь2026!$AG$5:$AG$3237)</f>
        <v>#VALUE!</v>
      </c>
      <c r="R550" s="45" t="e">
        <f>SUMIF([1]июнь2026!$A$5:$A$3237,$A$17:$A$1290,[1]июнь2026!$AH$5:$AH$3237)</f>
        <v>#VALUE!</v>
      </c>
      <c r="S550" s="17"/>
    </row>
    <row r="551" spans="1:77" s="7" customFormat="1" ht="15.75" hidden="1" x14ac:dyDescent="0.25">
      <c r="A551" s="73"/>
      <c r="B551" s="70"/>
      <c r="C551" s="2"/>
      <c r="D551" s="93"/>
      <c r="E551" s="2"/>
      <c r="F551" s="2"/>
      <c r="G551" s="2"/>
      <c r="H551" s="2"/>
      <c r="I551" s="2"/>
      <c r="J551" s="2"/>
      <c r="K551" s="2"/>
      <c r="L551" s="2"/>
      <c r="M551" s="93"/>
      <c r="N551" s="45" t="e">
        <f>SUMIF([1]июнь2026!$A$5:$A$3237,$A$17:$A$1290,[1]июнь2026!$J$5:$J$3237)</f>
        <v>#VALUE!</v>
      </c>
      <c r="O551" s="45" t="e">
        <f>SUMIF([1]июнь2026!$A$5:$A$3237,$A$17:$A$1290,[1]июнь2026!$AE$5:$AE$3237)</f>
        <v>#VALUE!</v>
      </c>
      <c r="P551" s="45" t="e">
        <f>SUMIF([1]июнь2026!$A$5:$A$3237,$A$17:$A$1290,[1]июнь2026!$AF$5:$AF$3237)</f>
        <v>#VALUE!</v>
      </c>
      <c r="Q551" s="45" t="e">
        <f>SUMIF([1]июнь2026!$A$5:$A$3237,$A$17:$A$1290,[1]июнь2026!$AG$5:$AG$3237)</f>
        <v>#VALUE!</v>
      </c>
      <c r="R551" s="45" t="e">
        <f>SUMIF([1]июнь2026!$A$5:$A$3237,$A$17:$A$1290,[1]июнь2026!$AH$5:$AH$3237)</f>
        <v>#VALUE!</v>
      </c>
      <c r="S551" s="17"/>
    </row>
    <row r="552" spans="1:77" s="7" customFormat="1" ht="15.75" hidden="1" x14ac:dyDescent="0.25">
      <c r="A552" s="80"/>
      <c r="B552" s="79"/>
      <c r="C552" s="64"/>
      <c r="D552" s="113"/>
      <c r="E552" s="64"/>
      <c r="F552" s="64"/>
      <c r="G552" s="64"/>
      <c r="H552" s="64"/>
      <c r="I552" s="64"/>
      <c r="J552" s="64"/>
      <c r="K552" s="64"/>
      <c r="L552" s="64"/>
      <c r="M552" s="113"/>
      <c r="N552" s="65"/>
      <c r="O552" s="65"/>
      <c r="P552" s="65"/>
      <c r="Q552" s="65"/>
      <c r="R552" s="65"/>
      <c r="S552" s="17"/>
    </row>
    <row r="553" spans="1:77" s="7" customFormat="1" hidden="1" x14ac:dyDescent="0.25">
      <c r="A553" s="23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3"/>
      <c r="N553" s="45" t="e">
        <f>SUMIF([1]июнь2026!$A$5:$A$3237,$A$17:$A$1290,[1]июнь2026!$J$5:$J$3237)</f>
        <v>#VALUE!</v>
      </c>
      <c r="O553" s="45" t="e">
        <f>SUMIF([1]июнь2026!$A$5:$A$3237,$A$17:$A$1290,[1]июнь2026!$AE$5:$AE$3237)</f>
        <v>#VALUE!</v>
      </c>
      <c r="P553" s="45" t="e">
        <f>SUMIF([1]июнь2026!$A$5:$A$3237,$A$17:$A$1290,[1]июнь2026!$AF$5:$AF$3237)</f>
        <v>#VALUE!</v>
      </c>
      <c r="Q553" s="45" t="e">
        <f>SUMIF([1]июнь2026!$A$5:$A$3237,$A$17:$A$1290,[1]июнь2026!$AG$5:$AG$3237)</f>
        <v>#VALUE!</v>
      </c>
      <c r="R553" s="45" t="e">
        <f>SUMIF([1]июнь2026!$A$5:$A$3237,$A$17:$A$1290,[1]июнь2026!$AH$5:$AH$3237)</f>
        <v>#VALUE!</v>
      </c>
      <c r="S553" s="17"/>
    </row>
    <row r="554" spans="1:77" s="7" customFormat="1" hidden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3"/>
      <c r="N554" s="45" t="e">
        <f>SUMIF([1]июнь2026!$A$5:$A$3237,$A$17:$A$1290,[1]июнь2026!$J$5:$J$3237)</f>
        <v>#VALUE!</v>
      </c>
      <c r="O554" s="45" t="e">
        <f>SUMIF([1]июнь2026!$A$5:$A$3237,$A$17:$A$1290,[1]июнь2026!$AE$5:$AE$3237)</f>
        <v>#VALUE!</v>
      </c>
      <c r="P554" s="45" t="e">
        <f>SUMIF([1]июнь2026!$A$5:$A$3237,$A$17:$A$1290,[1]июнь2026!$AF$5:$AF$3237)</f>
        <v>#VALUE!</v>
      </c>
      <c r="Q554" s="45" t="e">
        <f>SUMIF([1]июнь2026!$A$5:$A$3237,$A$17:$A$1290,[1]июнь2026!$AG$5:$AG$3237)</f>
        <v>#VALUE!</v>
      </c>
      <c r="R554" s="45" t="e">
        <f>SUMIF([1]июнь2026!$A$5:$A$3237,$A$17:$A$1290,[1]июнь2026!$AH$5:$AH$3237)</f>
        <v>#VALUE!</v>
      </c>
      <c r="S554" s="17"/>
    </row>
    <row r="555" spans="1:77" s="7" customFormat="1" hidden="1" x14ac:dyDescent="0.25">
      <c r="A555" s="23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3"/>
      <c r="N555" s="45" t="e">
        <f>SUMIF([1]июнь2026!$A$5:$A$3237,$A$17:$A$1290,[1]июнь2026!$J$5:$J$3237)</f>
        <v>#VALUE!</v>
      </c>
      <c r="O555" s="45" t="e">
        <f>SUMIF([1]июнь2026!$A$5:$A$3237,$A$17:$A$1290,[1]июнь2026!$AE$5:$AE$3237)</f>
        <v>#VALUE!</v>
      </c>
      <c r="P555" s="45" t="e">
        <f>SUMIF([1]июнь2026!$A$5:$A$3237,$A$17:$A$1290,[1]июнь2026!$AF$5:$AF$3237)</f>
        <v>#VALUE!</v>
      </c>
      <c r="Q555" s="45" t="e">
        <f>SUMIF([1]июнь2026!$A$5:$A$3237,$A$17:$A$1290,[1]июнь2026!$AG$5:$AG$3237)</f>
        <v>#VALUE!</v>
      </c>
      <c r="R555" s="45" t="e">
        <f>SUMIF([1]июнь2026!$A$5:$A$3237,$A$17:$A$1290,[1]июнь2026!$AH$5:$AH$3237)</f>
        <v>#VALUE!</v>
      </c>
      <c r="S555" s="17"/>
    </row>
    <row r="556" spans="1:77" s="46" customFormat="1" hidden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3"/>
      <c r="N556" s="45" t="e">
        <f>SUMIF([1]июнь2026!$A$5:$A$3237,$A$17:$A$1290,[1]июнь2026!$J$5:$J$3237)</f>
        <v>#VALUE!</v>
      </c>
      <c r="O556" s="45" t="e">
        <f>SUMIF([1]июнь2026!$A$5:$A$3237,$A$17:$A$1290,[1]июнь2026!$AE$5:$AE$3237)</f>
        <v>#VALUE!</v>
      </c>
      <c r="P556" s="45" t="e">
        <f>SUMIF([1]июнь2026!$A$5:$A$3237,$A$17:$A$1290,[1]июнь2026!$AF$5:$AF$3237)</f>
        <v>#VALUE!</v>
      </c>
      <c r="Q556" s="45" t="e">
        <f>SUMIF([1]июнь2026!$A$5:$A$3237,$A$17:$A$1290,[1]июнь2026!$AG$5:$AG$3237)</f>
        <v>#VALUE!</v>
      </c>
      <c r="R556" s="45" t="e">
        <f>SUMIF([1]июнь2026!$A$5:$A$3237,$A$17:$A$1290,[1]июнь2026!$AH$5:$AH$3237)</f>
        <v>#VALUE!</v>
      </c>
      <c r="S556" s="17"/>
    </row>
    <row r="557" spans="1:77" s="7" customFormat="1" hidden="1" x14ac:dyDescent="0.25">
      <c r="A557" s="23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7"/>
      <c r="N557" s="54" t="e">
        <f t="shared" ref="N557:R557" si="31">SUM(N558:N558)</f>
        <v>#VALUE!</v>
      </c>
      <c r="O557" s="54" t="e">
        <f t="shared" si="31"/>
        <v>#VALUE!</v>
      </c>
      <c r="P557" s="54" t="e">
        <f t="shared" si="31"/>
        <v>#VALUE!</v>
      </c>
      <c r="Q557" s="54" t="e">
        <f t="shared" si="31"/>
        <v>#VALUE!</v>
      </c>
      <c r="R557" s="54" t="e">
        <f t="shared" si="31"/>
        <v>#VALUE!</v>
      </c>
      <c r="S557" s="17"/>
    </row>
    <row r="558" spans="1:77" s="7" customFormat="1" hidden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3"/>
      <c r="N558" s="45" t="e">
        <f>SUMIF([1]июнь2026!$A$5:$A$3237,$A$17:$A$1290,[1]июнь2026!$J$5:$J$3237)</f>
        <v>#VALUE!</v>
      </c>
      <c r="O558" s="45" t="e">
        <f>SUMIF([1]июнь2026!$A$5:$A$3237,$A$17:$A$1290,[1]июнь2026!$AE$5:$AE$3237)</f>
        <v>#VALUE!</v>
      </c>
      <c r="P558" s="45" t="e">
        <f>SUMIF([1]июнь2026!$A$5:$A$3237,$A$17:$A$1290,[1]июнь2026!$AF$5:$AF$3237)</f>
        <v>#VALUE!</v>
      </c>
      <c r="Q558" s="45" t="e">
        <f>SUMIF([1]июнь2026!$A$5:$A$3237,$A$17:$A$1290,[1]июнь2026!$AG$5:$AG$3237)</f>
        <v>#VALUE!</v>
      </c>
      <c r="R558" s="45" t="e">
        <f>SUMIF([1]июнь2026!$A$5:$A$3237,$A$17:$A$1290,[1]июнь2026!$AH$5:$AH$3237)</f>
        <v>#VALUE!</v>
      </c>
      <c r="S558" s="17"/>
    </row>
    <row r="559" spans="1:77" s="7" customFormat="1" hidden="1" x14ac:dyDescent="0.25">
      <c r="A559" s="23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7"/>
    </row>
    <row r="560" spans="1:77" s="7" customFormat="1" ht="15.75" hidden="1" x14ac:dyDescent="0.25">
      <c r="A560" s="60"/>
      <c r="B560" s="79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112"/>
      <c r="N560" s="63"/>
      <c r="O560" s="63"/>
      <c r="P560" s="63"/>
      <c r="Q560" s="63"/>
      <c r="R560" s="63"/>
      <c r="S560" s="17"/>
    </row>
    <row r="561" spans="1:19" s="7" customFormat="1" ht="15.75" hidden="1" x14ac:dyDescent="0.25">
      <c r="A561" s="73"/>
      <c r="B561" s="7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3"/>
      <c r="N561" s="45" t="e">
        <f>SUMIF([1]июнь2026!$A$5:$A$3237,$A$17:$A$1290,[1]июнь2026!$J$5:$J$3237)</f>
        <v>#VALUE!</v>
      </c>
      <c r="O561" s="45" t="e">
        <f>SUMIF([1]июнь2026!$A$5:$A$3237,$A$17:$A$1290,[1]июнь2026!$AE$5:$AE$3237)</f>
        <v>#VALUE!</v>
      </c>
      <c r="P561" s="45" t="e">
        <f>SUMIF([1]июнь2026!$A$5:$A$3237,$A$17:$A$1290,[1]июнь2026!$AF$5:$AF$3237)</f>
        <v>#VALUE!</v>
      </c>
      <c r="Q561" s="45" t="e">
        <f>SUMIF([1]июнь2026!$A$5:$A$3237,$A$17:$A$1290,[1]июнь2026!$AG$5:$AG$3237)</f>
        <v>#VALUE!</v>
      </c>
      <c r="R561" s="45" t="e">
        <f>SUMIF([1]июнь2026!$A$5:$A$3237,$A$17:$A$1290,[1]июнь2026!$AH$5:$AH$3237)</f>
        <v>#VALUE!</v>
      </c>
      <c r="S561" s="17"/>
    </row>
    <row r="562" spans="1:19" s="7" customFormat="1" ht="15.75" hidden="1" x14ac:dyDescent="0.25">
      <c r="A562" s="73"/>
      <c r="B562" s="7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3"/>
      <c r="N562" s="45" t="e">
        <f>SUMIF([1]июнь2026!$A$5:$A$3237,$A$17:$A$1290,[1]июнь2026!$J$5:$J$3237)</f>
        <v>#VALUE!</v>
      </c>
      <c r="O562" s="45" t="e">
        <f>SUMIF([1]июнь2026!$A$5:$A$3237,$A$17:$A$1290,[1]июнь2026!$AE$5:$AE$3237)</f>
        <v>#VALUE!</v>
      </c>
      <c r="P562" s="45" t="e">
        <f>SUMIF([1]июнь2026!$A$5:$A$3237,$A$17:$A$1290,[1]июнь2026!$AF$5:$AF$3237)</f>
        <v>#VALUE!</v>
      </c>
      <c r="Q562" s="45" t="e">
        <f>SUMIF([1]июнь2026!$A$5:$A$3237,$A$17:$A$1290,[1]июнь2026!$AG$5:$AG$3237)</f>
        <v>#VALUE!</v>
      </c>
      <c r="R562" s="45" t="e">
        <f>SUMIF([1]июнь2026!$A$5:$A$3237,$A$17:$A$1290,[1]июнь2026!$AH$5:$AH$3237)</f>
        <v>#VALUE!</v>
      </c>
      <c r="S562" s="17"/>
    </row>
    <row r="563" spans="1:19" s="97" customFormat="1" ht="15.75" hidden="1" x14ac:dyDescent="0.25">
      <c r="A563" s="73"/>
      <c r="B563" s="7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3"/>
      <c r="N563" s="45" t="e">
        <f>SUMIF([1]июнь2026!$A$5:$A$3237,$A$17:$A$1290,[1]июнь2026!$J$5:$J$3237)</f>
        <v>#VALUE!</v>
      </c>
      <c r="O563" s="45" t="e">
        <f>SUMIF([1]июнь2026!$A$5:$A$3237,$A$17:$A$1290,[1]июнь2026!$AE$5:$AE$3237)</f>
        <v>#VALUE!</v>
      </c>
      <c r="P563" s="45" t="e">
        <f>SUMIF([1]июнь2026!$A$5:$A$3237,$A$17:$A$1290,[1]июнь2026!$AF$5:$AF$3237)</f>
        <v>#VALUE!</v>
      </c>
      <c r="Q563" s="45" t="e">
        <f>SUMIF([1]июнь2026!$A$5:$A$3237,$A$17:$A$1290,[1]июнь2026!$AG$5:$AG$3237)</f>
        <v>#VALUE!</v>
      </c>
      <c r="R563" s="45" t="e">
        <f>SUMIF([1]июнь2026!$A$5:$A$3237,$A$17:$A$1290,[1]июнь2026!$AH$5:$AH$3237)</f>
        <v>#VALUE!</v>
      </c>
      <c r="S563" s="17"/>
    </row>
    <row r="564" spans="1:19" s="7" customFormat="1" ht="15.75" hidden="1" x14ac:dyDescent="0.25">
      <c r="A564" s="73"/>
      <c r="B564" s="7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3"/>
      <c r="N564" s="45" t="e">
        <f>SUMIF([1]июнь2026!$A$5:$A$3237,$A$17:$A$1290,[1]июнь2026!$J$5:$J$3237)</f>
        <v>#VALUE!</v>
      </c>
      <c r="O564" s="45" t="e">
        <f>SUMIF([1]июнь2026!$A$5:$A$3237,$A$17:$A$1290,[1]июнь2026!$AE$5:$AE$3237)</f>
        <v>#VALUE!</v>
      </c>
      <c r="P564" s="45" t="e">
        <f>SUMIF([1]июнь2026!$A$5:$A$3237,$A$17:$A$1290,[1]июнь2026!$AF$5:$AF$3237)</f>
        <v>#VALUE!</v>
      </c>
      <c r="Q564" s="45" t="e">
        <f>SUMIF([1]июнь2026!$A$5:$A$3237,$A$17:$A$1290,[1]июнь2026!$AG$5:$AG$3237)</f>
        <v>#VALUE!</v>
      </c>
      <c r="R564" s="45" t="e">
        <f>SUMIF([1]июнь2026!$A$5:$A$3237,$A$17:$A$1290,[1]июнь2026!$AH$5:$AH$3237)</f>
        <v>#VALUE!</v>
      </c>
      <c r="S564" s="17"/>
    </row>
    <row r="565" spans="1:19" s="7" customFormat="1" ht="15.75" hidden="1" x14ac:dyDescent="0.25">
      <c r="A565" s="73"/>
      <c r="B565" s="7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3"/>
      <c r="N565" s="45" t="e">
        <f>SUMIF([1]июнь2026!$A$5:$A$3237,$A$17:$A$1290,[1]июнь2026!$J$5:$J$3237)</f>
        <v>#VALUE!</v>
      </c>
      <c r="O565" s="45" t="e">
        <f>SUMIF([1]июнь2026!$A$5:$A$3237,$A$17:$A$1290,[1]июнь2026!$AE$5:$AE$3237)</f>
        <v>#VALUE!</v>
      </c>
      <c r="P565" s="45" t="e">
        <f>SUMIF([1]июнь2026!$A$5:$A$3237,$A$17:$A$1290,[1]июнь2026!$AF$5:$AF$3237)</f>
        <v>#VALUE!</v>
      </c>
      <c r="Q565" s="45" t="e">
        <f>SUMIF([1]июнь2026!$A$5:$A$3237,$A$17:$A$1290,[1]июнь2026!$AG$5:$AG$3237)</f>
        <v>#VALUE!</v>
      </c>
      <c r="R565" s="45" t="e">
        <f>SUMIF([1]июнь2026!$A$5:$A$3237,$A$17:$A$1290,[1]июнь2026!$AH$5:$AH$3237)</f>
        <v>#VALUE!</v>
      </c>
      <c r="S565" s="17"/>
    </row>
    <row r="566" spans="1:19" s="7" customFormat="1" ht="15.75" hidden="1" x14ac:dyDescent="0.25">
      <c r="A566" s="73"/>
      <c r="B566" s="7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3"/>
      <c r="N566" s="45" t="e">
        <f>SUMIF([1]июнь2026!$A$5:$A$3237,$A$17:$A$1290,[1]июнь2026!$J$5:$J$3237)</f>
        <v>#VALUE!</v>
      </c>
      <c r="O566" s="45" t="e">
        <f>SUMIF([1]июнь2026!$A$5:$A$3237,$A$17:$A$1290,[1]июнь2026!$AE$5:$AE$3237)</f>
        <v>#VALUE!</v>
      </c>
      <c r="P566" s="45" t="e">
        <f>SUMIF([1]июнь2026!$A$5:$A$3237,$A$17:$A$1290,[1]июнь2026!$AF$5:$AF$3237)</f>
        <v>#VALUE!</v>
      </c>
      <c r="Q566" s="45" t="e">
        <f>SUMIF([1]июнь2026!$A$5:$A$3237,$A$17:$A$1290,[1]июнь2026!$AG$5:$AG$3237)</f>
        <v>#VALUE!</v>
      </c>
      <c r="R566" s="45" t="e">
        <f>SUMIF([1]июнь2026!$A$5:$A$3237,$A$17:$A$1290,[1]июнь2026!$AH$5:$AH$3237)</f>
        <v>#VALUE!</v>
      </c>
      <c r="S566" s="17"/>
    </row>
    <row r="567" spans="1:19" s="7" customFormat="1" ht="15.75" hidden="1" x14ac:dyDescent="0.25">
      <c r="A567" s="73"/>
      <c r="B567" s="7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3"/>
      <c r="N567" s="45" t="e">
        <f>SUMIF([1]июнь2026!$A$5:$A$3237,$A$17:$A$1290,[1]июнь2026!$J$5:$J$3237)</f>
        <v>#VALUE!</v>
      </c>
      <c r="O567" s="45" t="e">
        <f>SUMIF([1]июнь2026!$A$5:$A$3237,$A$17:$A$1290,[1]июнь2026!$AE$5:$AE$3237)</f>
        <v>#VALUE!</v>
      </c>
      <c r="P567" s="45" t="e">
        <f>SUMIF([1]июнь2026!$A$5:$A$3237,$A$17:$A$1290,[1]июнь2026!$AF$5:$AF$3237)</f>
        <v>#VALUE!</v>
      </c>
      <c r="Q567" s="45" t="e">
        <f>SUMIF([1]июнь2026!$A$5:$A$3237,$A$17:$A$1290,[1]июнь2026!$AG$5:$AG$3237)</f>
        <v>#VALUE!</v>
      </c>
      <c r="R567" s="45" t="e">
        <f>SUMIF([1]июнь2026!$A$5:$A$3237,$A$17:$A$1290,[1]июнь2026!$AH$5:$AH$3237)</f>
        <v>#VALUE!</v>
      </c>
      <c r="S567" s="17"/>
    </row>
    <row r="568" spans="1:19" s="7" customFormat="1" ht="15.75" hidden="1" x14ac:dyDescent="0.25">
      <c r="A568" s="73"/>
      <c r="B568" s="7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3"/>
      <c r="N568" s="45" t="e">
        <f>SUMIF([1]июнь2026!$A$5:$A$3237,$A$17:$A$1290,[1]июнь2026!$J$5:$J$3237)</f>
        <v>#VALUE!</v>
      </c>
      <c r="O568" s="45" t="e">
        <f>SUMIF([1]июнь2026!$A$5:$A$3237,$A$17:$A$1290,[1]июнь2026!$AE$5:$AE$3237)</f>
        <v>#VALUE!</v>
      </c>
      <c r="P568" s="45" t="e">
        <f>SUMIF([1]июнь2026!$A$5:$A$3237,$A$17:$A$1290,[1]июнь2026!$AF$5:$AF$3237)</f>
        <v>#VALUE!</v>
      </c>
      <c r="Q568" s="45" t="e">
        <f>SUMIF([1]июнь2026!$A$5:$A$3237,$A$17:$A$1290,[1]июнь2026!$AG$5:$AG$3237)</f>
        <v>#VALUE!</v>
      </c>
      <c r="R568" s="45" t="e">
        <f>SUMIF([1]июнь2026!$A$5:$A$3237,$A$17:$A$1290,[1]июнь2026!$AH$5:$AH$3237)</f>
        <v>#VALUE!</v>
      </c>
      <c r="S568" s="17"/>
    </row>
    <row r="569" spans="1:19" s="7" customFormat="1" ht="15.75" hidden="1" x14ac:dyDescent="0.25">
      <c r="A569" s="73"/>
      <c r="B569" s="7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3"/>
      <c r="N569" s="45" t="e">
        <f>SUMIF([1]июнь2026!$A$5:$A$3237,$A$17:$A$1290,[1]июнь2026!$J$5:$J$3237)</f>
        <v>#VALUE!</v>
      </c>
      <c r="O569" s="45" t="e">
        <f>SUMIF([1]июнь2026!$A$5:$A$3237,$A$17:$A$1290,[1]июнь2026!$AE$5:$AE$3237)</f>
        <v>#VALUE!</v>
      </c>
      <c r="P569" s="45" t="e">
        <f>SUMIF([1]июнь2026!$A$5:$A$3237,$A$17:$A$1290,[1]июнь2026!$AF$5:$AF$3237)</f>
        <v>#VALUE!</v>
      </c>
      <c r="Q569" s="45" t="e">
        <f>SUMIF([1]июнь2026!$A$5:$A$3237,$A$17:$A$1290,[1]июнь2026!$AG$5:$AG$3237)</f>
        <v>#VALUE!</v>
      </c>
      <c r="R569" s="45" t="e">
        <f>SUMIF([1]июнь2026!$A$5:$A$3237,$A$17:$A$1290,[1]июнь2026!$AH$5:$AH$3237)</f>
        <v>#VALUE!</v>
      </c>
      <c r="S569" s="17"/>
    </row>
    <row r="570" spans="1:19" s="7" customFormat="1" ht="15.75" hidden="1" x14ac:dyDescent="0.25">
      <c r="A570" s="73"/>
      <c r="B570" s="7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3"/>
      <c r="N570" s="45" t="e">
        <f>SUMIF([1]июнь2026!$A$5:$A$3237,$A$17:$A$1290,[1]июнь2026!$J$5:$J$3237)</f>
        <v>#VALUE!</v>
      </c>
      <c r="O570" s="45" t="e">
        <f>SUMIF([1]июнь2026!$A$5:$A$3237,$A$17:$A$1290,[1]июнь2026!$AE$5:$AE$3237)</f>
        <v>#VALUE!</v>
      </c>
      <c r="P570" s="45" t="e">
        <f>SUMIF([1]июнь2026!$A$5:$A$3237,$A$17:$A$1290,[1]июнь2026!$AF$5:$AF$3237)</f>
        <v>#VALUE!</v>
      </c>
      <c r="Q570" s="45" t="e">
        <f>SUMIF([1]июнь2026!$A$5:$A$3237,$A$17:$A$1290,[1]июнь2026!$AG$5:$AG$3237)</f>
        <v>#VALUE!</v>
      </c>
      <c r="R570" s="45" t="e">
        <f>SUMIF([1]июнь2026!$A$5:$A$3237,$A$17:$A$1290,[1]июнь2026!$AH$5:$AH$3237)</f>
        <v>#VALUE!</v>
      </c>
      <c r="S570" s="17"/>
    </row>
    <row r="571" spans="1:19" s="7" customFormat="1" ht="15.75" hidden="1" x14ac:dyDescent="0.25">
      <c r="A571" s="80"/>
      <c r="B571" s="79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113"/>
      <c r="N571" s="65"/>
      <c r="O571" s="65"/>
      <c r="P571" s="65"/>
      <c r="Q571" s="65"/>
      <c r="R571" s="65"/>
      <c r="S571" s="17"/>
    </row>
    <row r="572" spans="1:19" s="7" customFormat="1" ht="15.75" hidden="1" x14ac:dyDescent="0.25">
      <c r="A572" s="73"/>
      <c r="B572" s="7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3"/>
      <c r="N572" s="45" t="e">
        <f>SUMIF([1]июнь2026!$A$5:$A$3237,$A$17:$A$1290,[1]июнь2026!$J$5:$J$3237)</f>
        <v>#VALUE!</v>
      </c>
      <c r="O572" s="45" t="e">
        <f>SUMIF([1]июнь2026!$A$5:$A$3237,$A$17:$A$1290,[1]июнь2026!$AE$5:$AE$3237)</f>
        <v>#VALUE!</v>
      </c>
      <c r="P572" s="45" t="e">
        <f>SUMIF([1]июнь2026!$A$5:$A$3237,$A$17:$A$1290,[1]июнь2026!$AF$5:$AF$3237)</f>
        <v>#VALUE!</v>
      </c>
      <c r="Q572" s="45" t="e">
        <f>SUMIF([1]июнь2026!$A$5:$A$3237,$A$17:$A$1290,[1]июнь2026!$AG$5:$AG$3237)</f>
        <v>#VALUE!</v>
      </c>
      <c r="R572" s="45" t="e">
        <f>SUMIF([1]июнь2026!$A$5:$A$3237,$A$17:$A$1290,[1]июнь2026!$AH$5:$AH$3237)</f>
        <v>#VALUE!</v>
      </c>
      <c r="S572" s="17"/>
    </row>
    <row r="573" spans="1:19" s="7" customFormat="1" ht="15.75" hidden="1" x14ac:dyDescent="0.25">
      <c r="A573" s="73"/>
      <c r="B573" s="7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3"/>
      <c r="N573" s="45" t="e">
        <f>SUMIF([1]июнь2026!$A$5:$A$3237,$A$17:$A$1290,[1]июнь2026!$J$5:$J$3237)</f>
        <v>#VALUE!</v>
      </c>
      <c r="O573" s="45" t="e">
        <f>SUMIF([1]июнь2026!$A$5:$A$3237,$A$17:$A$1290,[1]июнь2026!$AE$5:$AE$3237)</f>
        <v>#VALUE!</v>
      </c>
      <c r="P573" s="45" t="e">
        <f>SUMIF([1]июнь2026!$A$5:$A$3237,$A$17:$A$1290,[1]июнь2026!$AF$5:$AF$3237)</f>
        <v>#VALUE!</v>
      </c>
      <c r="Q573" s="45" t="e">
        <f>SUMIF([1]июнь2026!$A$5:$A$3237,$A$17:$A$1290,[1]июнь2026!$AG$5:$AG$3237)</f>
        <v>#VALUE!</v>
      </c>
      <c r="R573" s="45" t="e">
        <f>SUMIF([1]июнь2026!$A$5:$A$3237,$A$17:$A$1290,[1]июнь2026!$AH$5:$AH$3237)</f>
        <v>#VALUE!</v>
      </c>
      <c r="S573" s="17"/>
    </row>
    <row r="574" spans="1:19" s="7" customFormat="1" ht="15.75" hidden="1" x14ac:dyDescent="0.25">
      <c r="A574" s="73"/>
      <c r="B574" s="7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3"/>
      <c r="N574" s="45" t="e">
        <f>SUMIF([1]июнь2026!$A$5:$A$3237,$A$17:$A$1290,[1]июнь2026!$J$5:$J$3237)</f>
        <v>#VALUE!</v>
      </c>
      <c r="O574" s="45" t="e">
        <f>SUMIF([1]июнь2026!$A$5:$A$3237,$A$17:$A$1290,[1]июнь2026!$AE$5:$AE$3237)</f>
        <v>#VALUE!</v>
      </c>
      <c r="P574" s="45" t="e">
        <f>SUMIF([1]июнь2026!$A$5:$A$3237,$A$17:$A$1290,[1]июнь2026!$AF$5:$AF$3237)</f>
        <v>#VALUE!</v>
      </c>
      <c r="Q574" s="45" t="e">
        <f>SUMIF([1]июнь2026!$A$5:$A$3237,$A$17:$A$1290,[1]июнь2026!$AG$5:$AG$3237)</f>
        <v>#VALUE!</v>
      </c>
      <c r="R574" s="45" t="e">
        <f>SUMIF([1]июнь2026!$A$5:$A$3237,$A$17:$A$1290,[1]июнь2026!$AH$5:$AH$3237)</f>
        <v>#VALUE!</v>
      </c>
      <c r="S574" s="17"/>
    </row>
    <row r="575" spans="1:19" s="7" customFormat="1" ht="15.75" hidden="1" x14ac:dyDescent="0.25">
      <c r="A575" s="73"/>
      <c r="B575" s="7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3"/>
      <c r="N575" s="45" t="e">
        <f>SUMIF([1]июнь2026!$A$5:$A$3237,$A$17:$A$1290,[1]июнь2026!$J$5:$J$3237)</f>
        <v>#VALUE!</v>
      </c>
      <c r="O575" s="45" t="e">
        <f>SUMIF([1]июнь2026!$A$5:$A$3237,$A$17:$A$1290,[1]июнь2026!$AE$5:$AE$3237)</f>
        <v>#VALUE!</v>
      </c>
      <c r="P575" s="45" t="e">
        <f>SUMIF([1]июнь2026!$A$5:$A$3237,$A$17:$A$1290,[1]июнь2026!$AF$5:$AF$3237)</f>
        <v>#VALUE!</v>
      </c>
      <c r="Q575" s="45" t="e">
        <f>SUMIF([1]июнь2026!$A$5:$A$3237,$A$17:$A$1290,[1]июнь2026!$AG$5:$AG$3237)</f>
        <v>#VALUE!</v>
      </c>
      <c r="R575" s="45" t="e">
        <f>SUMIF([1]июнь2026!$A$5:$A$3237,$A$17:$A$1290,[1]июнь2026!$AH$5:$AH$3237)</f>
        <v>#VALUE!</v>
      </c>
      <c r="S575" s="17"/>
    </row>
    <row r="576" spans="1:19" s="7" customFormat="1" ht="15.75" hidden="1" x14ac:dyDescent="0.25">
      <c r="A576" s="73"/>
      <c r="B576" s="7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3"/>
      <c r="N576" s="45" t="e">
        <f>SUMIF([1]июнь2026!$A$5:$A$3237,$A$17:$A$1290,[1]июнь2026!$J$5:$J$3237)</f>
        <v>#VALUE!</v>
      </c>
      <c r="O576" s="45" t="e">
        <f>SUMIF([1]июнь2026!$A$5:$A$3237,$A$17:$A$1290,[1]июнь2026!$AE$5:$AE$3237)</f>
        <v>#VALUE!</v>
      </c>
      <c r="P576" s="45" t="e">
        <f>SUMIF([1]июнь2026!$A$5:$A$3237,$A$17:$A$1290,[1]июнь2026!$AF$5:$AF$3237)</f>
        <v>#VALUE!</v>
      </c>
      <c r="Q576" s="45" t="e">
        <f>SUMIF([1]июнь2026!$A$5:$A$3237,$A$17:$A$1290,[1]июнь2026!$AG$5:$AG$3237)</f>
        <v>#VALUE!</v>
      </c>
      <c r="R576" s="45" t="e">
        <f>SUMIF([1]июнь2026!$A$5:$A$3237,$A$17:$A$1290,[1]июнь2026!$AH$5:$AH$3237)</f>
        <v>#VALUE!</v>
      </c>
      <c r="S576" s="17"/>
    </row>
    <row r="577" spans="1:19" s="7" customFormat="1" ht="15.75" hidden="1" x14ac:dyDescent="0.25">
      <c r="A577" s="73"/>
      <c r="B577" s="7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3"/>
      <c r="N577" s="45" t="e">
        <f>SUMIF([1]июнь2026!$A$5:$A$3237,$A$17:$A$1290,[1]июнь2026!$J$5:$J$3237)</f>
        <v>#VALUE!</v>
      </c>
      <c r="O577" s="45" t="e">
        <f>SUMIF([1]июнь2026!$A$5:$A$3237,$A$17:$A$1290,[1]июнь2026!$AE$5:$AE$3237)</f>
        <v>#VALUE!</v>
      </c>
      <c r="P577" s="45" t="e">
        <f>SUMIF([1]июнь2026!$A$5:$A$3237,$A$17:$A$1290,[1]июнь2026!$AF$5:$AF$3237)</f>
        <v>#VALUE!</v>
      </c>
      <c r="Q577" s="45" t="e">
        <f>SUMIF([1]июнь2026!$A$5:$A$3237,$A$17:$A$1290,[1]июнь2026!$AG$5:$AG$3237)</f>
        <v>#VALUE!</v>
      </c>
      <c r="R577" s="45" t="e">
        <f>SUMIF([1]июнь2026!$A$5:$A$3237,$A$17:$A$1290,[1]июнь2026!$AH$5:$AH$3237)</f>
        <v>#VALUE!</v>
      </c>
      <c r="S577" s="17"/>
    </row>
    <row r="578" spans="1:19" s="7" customFormat="1" ht="15.75" hidden="1" x14ac:dyDescent="0.25">
      <c r="A578" s="80"/>
      <c r="B578" s="79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113"/>
      <c r="N578" s="65"/>
      <c r="O578" s="65"/>
      <c r="P578" s="65"/>
      <c r="Q578" s="65"/>
      <c r="R578" s="65"/>
      <c r="S578" s="17"/>
    </row>
    <row r="579" spans="1:19" s="7" customFormat="1" ht="15.75" hidden="1" x14ac:dyDescent="0.25">
      <c r="A579" s="73"/>
      <c r="B579" s="7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3"/>
      <c r="N579" s="45" t="e">
        <f>SUMIF([1]июнь2026!$A$5:$A$3237,$A$17:$A$1290,[1]июнь2026!$J$5:$J$3237)</f>
        <v>#VALUE!</v>
      </c>
      <c r="O579" s="45" t="e">
        <f>SUMIF([1]июнь2026!$A$5:$A$3237,$A$17:$A$1290,[1]июнь2026!$AE$5:$AE$3237)</f>
        <v>#VALUE!</v>
      </c>
      <c r="P579" s="45" t="e">
        <f>SUMIF([1]июнь2026!$A$5:$A$3237,$A$17:$A$1290,[1]июнь2026!$AF$5:$AF$3237)</f>
        <v>#VALUE!</v>
      </c>
      <c r="Q579" s="45" t="e">
        <f>SUMIF([1]июнь2026!$A$5:$A$3237,$A$17:$A$1290,[1]июнь2026!$AG$5:$AG$3237)</f>
        <v>#VALUE!</v>
      </c>
      <c r="R579" s="45" t="e">
        <f>SUMIF([1]июнь2026!$A$5:$A$3237,$A$17:$A$1290,[1]июнь2026!$AH$5:$AH$3237)</f>
        <v>#VALUE!</v>
      </c>
      <c r="S579" s="17"/>
    </row>
    <row r="580" spans="1:19" s="7" customFormat="1" hidden="1" x14ac:dyDescent="0.25">
      <c r="A580" s="23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7"/>
      <c r="N580" s="54" t="e">
        <f t="shared" ref="N580:R580" si="33">SUM(N581:N600)</f>
        <v>#VALUE!</v>
      </c>
      <c r="O580" s="54" t="e">
        <f t="shared" si="33"/>
        <v>#VALUE!</v>
      </c>
      <c r="P580" s="54" t="e">
        <f t="shared" si="33"/>
        <v>#VALUE!</v>
      </c>
      <c r="Q580" s="54" t="e">
        <f t="shared" si="33"/>
        <v>#VALUE!</v>
      </c>
      <c r="R580" s="54" t="e">
        <f t="shared" si="33"/>
        <v>#VALUE!</v>
      </c>
      <c r="S580" s="17"/>
    </row>
    <row r="581" spans="1:19" s="7" customFormat="1" ht="15.75" hidden="1" x14ac:dyDescent="0.25">
      <c r="A581" s="60"/>
      <c r="B581" s="79"/>
      <c r="C581" s="64"/>
      <c r="D581" s="64"/>
      <c r="E581" s="64"/>
      <c r="F581" s="107"/>
      <c r="G581" s="64"/>
      <c r="H581" s="64"/>
      <c r="I581" s="64"/>
      <c r="J581" s="64"/>
      <c r="K581" s="64"/>
      <c r="L581" s="64"/>
      <c r="M581" s="113"/>
      <c r="N581" s="65"/>
      <c r="O581" s="65"/>
      <c r="P581" s="65"/>
      <c r="Q581" s="65"/>
      <c r="R581" s="65"/>
      <c r="S581" s="17"/>
    </row>
    <row r="582" spans="1:19" s="7" customFormat="1" ht="15.75" hidden="1" x14ac:dyDescent="0.25">
      <c r="A582" s="73"/>
      <c r="B582" s="7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3"/>
      <c r="N582" s="45" t="e">
        <f>SUMIF([1]июнь2026!$A$5:$A$3237,$A$17:$A$1290,[1]июнь2026!$J$5:$J$3237)</f>
        <v>#VALUE!</v>
      </c>
      <c r="O582" s="45" t="e">
        <f>SUMIF([1]июнь2026!$A$5:$A$3237,$A$17:$A$1290,[1]июнь2026!$AE$5:$AE$3237)</f>
        <v>#VALUE!</v>
      </c>
      <c r="P582" s="45" t="e">
        <f>SUMIF([1]июнь2026!$A$5:$A$3237,$A$17:$A$1290,[1]июнь2026!$AF$5:$AF$3237)</f>
        <v>#VALUE!</v>
      </c>
      <c r="Q582" s="45" t="e">
        <f>SUMIF([1]июнь2026!$A$5:$A$3237,$A$17:$A$1290,[1]июнь2026!$AG$5:$AG$3237)</f>
        <v>#VALUE!</v>
      </c>
      <c r="R582" s="45" t="e">
        <f>SUMIF([1]июнь2026!$A$5:$A$3237,$A$17:$A$1290,[1]июнь2026!$AH$5:$AH$3237)</f>
        <v>#VALUE!</v>
      </c>
      <c r="S582" s="17"/>
    </row>
    <row r="583" spans="1:19" s="7" customFormat="1" ht="15.75" hidden="1" x14ac:dyDescent="0.25">
      <c r="A583" s="73"/>
      <c r="B583" s="7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3"/>
      <c r="N583" s="45" t="e">
        <f>SUMIF([1]июнь2026!$A$5:$A$3237,$A$17:$A$1290,[1]июнь2026!$J$5:$J$3237)</f>
        <v>#VALUE!</v>
      </c>
      <c r="O583" s="45" t="e">
        <f>SUMIF([1]июнь2026!$A$5:$A$3237,$A$17:$A$1290,[1]июнь2026!$AE$5:$AE$3237)</f>
        <v>#VALUE!</v>
      </c>
      <c r="P583" s="45" t="e">
        <f>SUMIF([1]июнь2026!$A$5:$A$3237,$A$17:$A$1290,[1]июнь2026!$AF$5:$AF$3237)</f>
        <v>#VALUE!</v>
      </c>
      <c r="Q583" s="45" t="e">
        <f>SUMIF([1]июнь2026!$A$5:$A$3237,$A$17:$A$1290,[1]июнь2026!$AG$5:$AG$3237)</f>
        <v>#VALUE!</v>
      </c>
      <c r="R583" s="45" t="e">
        <f>SUMIF([1]июнь2026!$A$5:$A$3237,$A$17:$A$1290,[1]июнь2026!$AH$5:$AH$3237)</f>
        <v>#VALUE!</v>
      </c>
      <c r="S583" s="17"/>
    </row>
    <row r="584" spans="1:19" s="7" customFormat="1" ht="15.75" hidden="1" x14ac:dyDescent="0.25">
      <c r="A584" s="66"/>
      <c r="B584" s="70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98"/>
      <c r="N584" s="45" t="e">
        <f>SUMIF([1]июнь2026!$A$5:$A$3237,$A$17:$A$1290,[1]июнь2026!$J$5:$J$3237)</f>
        <v>#VALUE!</v>
      </c>
      <c r="O584" s="45" t="e">
        <f>SUMIF([1]июнь2026!$A$5:$A$3237,$A$17:$A$1290,[1]июнь2026!$AE$5:$AE$3237)</f>
        <v>#VALUE!</v>
      </c>
      <c r="P584" s="45" t="e">
        <f>SUMIF([1]июнь2026!$A$5:$A$3237,$A$17:$A$1290,[1]июнь2026!$AF$5:$AF$3237)</f>
        <v>#VALUE!</v>
      </c>
      <c r="Q584" s="45" t="e">
        <f>SUMIF([1]июнь2026!$A$5:$A$3237,$A$17:$A$1290,[1]июнь2026!$AG$5:$AG$3237)</f>
        <v>#VALUE!</v>
      </c>
      <c r="R584" s="45" t="e">
        <f>SUMIF([1]июнь2026!$A$5:$A$3237,$A$17:$A$1290,[1]июнь2026!$AH$5:$AH$3237)</f>
        <v>#VALUE!</v>
      </c>
      <c r="S584" s="17"/>
    </row>
    <row r="585" spans="1:19" s="7" customFormat="1" ht="15.75" hidden="1" x14ac:dyDescent="0.25">
      <c r="A585" s="60"/>
      <c r="B585" s="79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113"/>
      <c r="N585" s="65"/>
      <c r="O585" s="65"/>
      <c r="P585" s="65"/>
      <c r="Q585" s="65"/>
      <c r="R585" s="65"/>
      <c r="S585" s="17"/>
    </row>
    <row r="586" spans="1:19" s="7" customFormat="1" ht="15.75" hidden="1" x14ac:dyDescent="0.25">
      <c r="A586" s="73"/>
      <c r="B586" s="7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3"/>
      <c r="N586" s="45" t="e">
        <f>SUMIF([1]июнь2026!$A$5:$A$3237,$A$17:$A$1290,[1]июнь2026!$J$5:$J$3237)</f>
        <v>#VALUE!</v>
      </c>
      <c r="O586" s="45" t="e">
        <f>SUMIF([1]июнь2026!$A$5:$A$3237,$A$17:$A$1290,[1]июнь2026!$AE$5:$AE$3237)</f>
        <v>#VALUE!</v>
      </c>
      <c r="P586" s="45" t="e">
        <f>SUMIF([1]июнь2026!$A$5:$A$3237,$A$17:$A$1290,[1]июнь2026!$AF$5:$AF$3237)</f>
        <v>#VALUE!</v>
      </c>
      <c r="Q586" s="45" t="e">
        <f>SUMIF([1]июнь2026!$A$5:$A$3237,$A$17:$A$1290,[1]июнь2026!$AG$5:$AG$3237)</f>
        <v>#VALUE!</v>
      </c>
      <c r="R586" s="45" t="e">
        <f>SUMIF([1]июнь2026!$A$5:$A$3237,$A$17:$A$1290,[1]июнь2026!$AH$5:$AH$3237)</f>
        <v>#VALUE!</v>
      </c>
      <c r="S586" s="17"/>
    </row>
    <row r="587" spans="1:19" s="7" customFormat="1" ht="15.75" hidden="1" x14ac:dyDescent="0.25">
      <c r="A587" s="73"/>
      <c r="B587" s="7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3"/>
      <c r="N587" s="45" t="e">
        <f>SUMIF([1]июнь2026!$A$5:$A$3237,$A$17:$A$1290,[1]июнь2026!$J$5:$J$3237)</f>
        <v>#VALUE!</v>
      </c>
      <c r="O587" s="45" t="e">
        <f>SUMIF([1]июнь2026!$A$5:$A$3237,$A$17:$A$1290,[1]июнь2026!$AE$5:$AE$3237)</f>
        <v>#VALUE!</v>
      </c>
      <c r="P587" s="45" t="e">
        <f>SUMIF([1]июнь2026!$A$5:$A$3237,$A$17:$A$1290,[1]июнь2026!$AF$5:$AF$3237)</f>
        <v>#VALUE!</v>
      </c>
      <c r="Q587" s="45" t="e">
        <f>SUMIF([1]июнь2026!$A$5:$A$3237,$A$17:$A$1290,[1]июнь2026!$AG$5:$AG$3237)</f>
        <v>#VALUE!</v>
      </c>
      <c r="R587" s="45" t="e">
        <f>SUMIF([1]июнь2026!$A$5:$A$3237,$A$17:$A$1290,[1]июнь2026!$AH$5:$AH$3237)</f>
        <v>#VALUE!</v>
      </c>
      <c r="S587" s="17"/>
    </row>
    <row r="588" spans="1:19" s="7" customFormat="1" ht="15.75" hidden="1" x14ac:dyDescent="0.25">
      <c r="A588" s="60"/>
      <c r="B588" s="79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113"/>
      <c r="N588" s="65"/>
      <c r="O588" s="65"/>
      <c r="P588" s="65"/>
      <c r="Q588" s="65"/>
      <c r="R588" s="65"/>
      <c r="S588" s="17"/>
    </row>
    <row r="589" spans="1:19" s="7" customFormat="1" ht="15.75" hidden="1" x14ac:dyDescent="0.25">
      <c r="A589" s="86"/>
      <c r="B589" s="82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114"/>
      <c r="N589" s="57" t="e">
        <f>SUMIF([1]июнь2026!$A$5:$A$3237,$A$17:$A$1290,[1]июнь2026!$J$5:$J$3237)</f>
        <v>#VALUE!</v>
      </c>
      <c r="O589" s="57" t="e">
        <f>SUMIF([1]июнь2026!$A$5:$A$3237,$A$17:$A$1290,[1]июнь2026!$AE$5:$AE$3237)</f>
        <v>#VALUE!</v>
      </c>
      <c r="P589" s="57" t="e">
        <f>SUMIF([1]июнь2026!$A$5:$A$3237,$A$17:$A$1290,[1]июнь2026!$AF$5:$AF$3237)</f>
        <v>#VALUE!</v>
      </c>
      <c r="Q589" s="57" t="e">
        <f>SUMIF([1]июнь2026!$A$5:$A$3237,$A$17:$A$1290,[1]июнь2026!$AG$5:$AG$3237)</f>
        <v>#VALUE!</v>
      </c>
      <c r="R589" s="57" t="e">
        <f>SUMIF([1]июнь2026!$A$5:$A$3237,$A$17:$A$1290,[1]июнь2026!$AH$5:$AH$3237)</f>
        <v>#VALUE!</v>
      </c>
      <c r="S589" s="17"/>
    </row>
    <row r="590" spans="1:19" s="7" customFormat="1" ht="15.75" hidden="1" x14ac:dyDescent="0.25">
      <c r="A590" s="80"/>
      <c r="B590" s="79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113"/>
      <c r="N590" s="65"/>
      <c r="O590" s="65"/>
      <c r="P590" s="65"/>
      <c r="Q590" s="65"/>
      <c r="R590" s="65"/>
      <c r="S590" s="17"/>
    </row>
    <row r="591" spans="1:19" s="7" customFormat="1" hidden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3"/>
      <c r="N591" s="45" t="e">
        <f>SUMIF([1]июнь2026!$A$5:$A$3237,$A$17:$A$1290,[1]июнь2026!$J$5:$J$3237)</f>
        <v>#VALUE!</v>
      </c>
      <c r="O591" s="45" t="e">
        <f>SUMIF([1]июнь2026!$A$5:$A$3237,$A$17:$A$1290,[1]июнь2026!$AE$5:$AE$3237)</f>
        <v>#VALUE!</v>
      </c>
      <c r="P591" s="45" t="e">
        <f>SUMIF([1]июнь2026!$A$5:$A$3237,$A$17:$A$1290,[1]июнь2026!$AF$5:$AF$3237)</f>
        <v>#VALUE!</v>
      </c>
      <c r="Q591" s="45" t="e">
        <f>SUMIF([1]июнь2026!$A$5:$A$3237,$A$17:$A$1290,[1]июнь2026!$AG$5:$AG$3237)</f>
        <v>#VALUE!</v>
      </c>
      <c r="R591" s="45" t="e">
        <f>SUMIF([1]июнь2026!$A$5:$A$3237,$A$17:$A$1290,[1]июнь2026!$AH$5:$AH$3237)</f>
        <v>#VALUE!</v>
      </c>
      <c r="S591" s="17"/>
    </row>
    <row r="592" spans="1:19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3"/>
      <c r="N592" s="45" t="e">
        <f>SUMIF([1]июнь2026!$A$5:$A$3237,$A$17:$A$1290,[1]июнь2026!$J$5:$J$3237)</f>
        <v>#VALUE!</v>
      </c>
      <c r="O592" s="45" t="e">
        <f>SUMIF([1]июнь2026!$A$5:$A$3237,$A$17:$A$1290,[1]июнь2026!$AE$5:$AE$3237)</f>
        <v>#VALUE!</v>
      </c>
      <c r="P592" s="45" t="e">
        <f>SUMIF([1]июнь2026!$A$5:$A$3237,$A$17:$A$1290,[1]июнь2026!$AF$5:$AF$3237)</f>
        <v>#VALUE!</v>
      </c>
      <c r="Q592" s="45" t="e">
        <f>SUMIF([1]июнь2026!$A$5:$A$3237,$A$17:$A$1290,[1]июнь2026!$AG$5:$AG$3237)</f>
        <v>#VALUE!</v>
      </c>
      <c r="R592" s="45" t="e">
        <f>SUMIF([1]июнь2026!$A$5:$A$3237,$A$17:$A$1290,[1]июнь2026!$AH$5:$AH$3237)</f>
        <v>#VALUE!</v>
      </c>
      <c r="S592" s="17"/>
    </row>
    <row r="593" spans="1:77" s="7" customFormat="1" hidden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3"/>
      <c r="N593" s="45" t="e">
        <f>SUMIF([1]июнь2026!$A$5:$A$3237,$A$17:$A$1290,[1]июнь2026!$J$5:$J$3237)</f>
        <v>#VALUE!</v>
      </c>
      <c r="O593" s="45" t="e">
        <f>SUMIF([1]июнь2026!$A$5:$A$3237,$A$17:$A$1290,[1]июнь2026!$AE$5:$AE$3237)</f>
        <v>#VALUE!</v>
      </c>
      <c r="P593" s="45" t="e">
        <f>SUMIF([1]июнь2026!$A$5:$A$3237,$A$17:$A$1290,[1]июнь2026!$AF$5:$AF$3237)</f>
        <v>#VALUE!</v>
      </c>
      <c r="Q593" s="45" t="e">
        <f>SUMIF([1]июнь2026!$A$5:$A$3237,$A$17:$A$1290,[1]июнь2026!$AG$5:$AG$3237)</f>
        <v>#VALUE!</v>
      </c>
      <c r="R593" s="45" t="e">
        <f>SUMIF([1]июнь2026!$A$5:$A$3237,$A$17:$A$1290,[1]июнь2026!$AH$5:$AH$3237)</f>
        <v>#VALUE!</v>
      </c>
      <c r="S593" s="17"/>
    </row>
    <row r="594" spans="1:77" s="7" customFormat="1" hidden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3"/>
      <c r="N594" s="45" t="e">
        <f>SUMIF([1]июнь2026!$A$5:$A$3237,$A$17:$A$1290,[1]июнь2026!$J$5:$J$3237)</f>
        <v>#VALUE!</v>
      </c>
      <c r="O594" s="45" t="e">
        <f>SUMIF([1]июнь2026!$A$5:$A$3237,$A$17:$A$1290,[1]июнь2026!$AE$5:$AE$3237)</f>
        <v>#VALUE!</v>
      </c>
      <c r="P594" s="45" t="e">
        <f>SUMIF([1]июнь2026!$A$5:$A$3237,$A$17:$A$1290,[1]июнь2026!$AF$5:$AF$3237)</f>
        <v>#VALUE!</v>
      </c>
      <c r="Q594" s="45" t="e">
        <f>SUMIF([1]июнь2026!$A$5:$A$3237,$A$17:$A$1290,[1]июнь2026!$AG$5:$AG$3237)</f>
        <v>#VALUE!</v>
      </c>
      <c r="R594" s="45" t="e">
        <f>SUMIF([1]июнь2026!$A$5:$A$3237,$A$17:$A$1290,[1]июнь2026!$AH$5:$AH$3237)</f>
        <v>#VALUE!</v>
      </c>
      <c r="S594" s="17"/>
    </row>
    <row r="595" spans="1:77" s="7" customFormat="1" hidden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3"/>
      <c r="N595" s="45" t="e">
        <f>SUMIF([1]июнь2026!$A$5:$A$3237,$A$17:$A$1290,[1]июнь2026!$J$5:$J$3237)</f>
        <v>#VALUE!</v>
      </c>
      <c r="O595" s="45" t="e">
        <f>SUMIF([1]июнь2026!$A$5:$A$3237,$A$17:$A$1290,[1]июнь2026!$AE$5:$AE$3237)</f>
        <v>#VALUE!</v>
      </c>
      <c r="P595" s="45" t="e">
        <f>SUMIF([1]июнь2026!$A$5:$A$3237,$A$17:$A$1290,[1]июнь2026!$AF$5:$AF$3237)</f>
        <v>#VALUE!</v>
      </c>
      <c r="Q595" s="45" t="e">
        <f>SUMIF([1]июнь2026!$A$5:$A$3237,$A$17:$A$1290,[1]июнь2026!$AG$5:$AG$3237)</f>
        <v>#VALUE!</v>
      </c>
      <c r="R595" s="45" t="e">
        <f>SUMIF([1]июнь2026!$A$5:$A$3237,$A$17:$A$1290,[1]июнь2026!$AH$5:$AH$3237)</f>
        <v>#VALUE!</v>
      </c>
      <c r="S595" s="17"/>
    </row>
    <row r="596" spans="1:77" s="7" customFormat="1" hidden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3"/>
      <c r="N596" s="45" t="e">
        <f>SUMIF([1]июнь2026!$A$5:$A$3237,$A$17:$A$1290,[1]июнь2026!$J$5:$J$3237)</f>
        <v>#VALUE!</v>
      </c>
      <c r="O596" s="45" t="e">
        <f>SUMIF([1]июнь2026!$A$5:$A$3237,$A$17:$A$1290,[1]июнь2026!$AE$5:$AE$3237)</f>
        <v>#VALUE!</v>
      </c>
      <c r="P596" s="45" t="e">
        <f>SUMIF([1]июнь2026!$A$5:$A$3237,$A$17:$A$1290,[1]июнь2026!$AF$5:$AF$3237)</f>
        <v>#VALUE!</v>
      </c>
      <c r="Q596" s="45" t="e">
        <f>SUMIF([1]июнь2026!$A$5:$A$3237,$A$17:$A$1290,[1]июнь2026!$AG$5:$AG$3237)</f>
        <v>#VALUE!</v>
      </c>
      <c r="R596" s="45" t="e">
        <f>SUMIF([1]июнь2026!$A$5:$A$3237,$A$17:$A$1290,[1]июнь2026!$AH$5:$AH$3237)</f>
        <v>#VALUE!</v>
      </c>
      <c r="S596" s="17"/>
    </row>
    <row r="597" spans="1:77" s="7" customFormat="1" hidden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3"/>
      <c r="N597" s="45" t="e">
        <f>SUMIF([1]июнь2026!$A$5:$A$3237,$A$17:$A$1290,[1]июнь2026!$J$5:$J$3237)</f>
        <v>#VALUE!</v>
      </c>
      <c r="O597" s="45" t="e">
        <f>SUMIF([1]июнь2026!$A$5:$A$3237,$A$17:$A$1290,[1]июнь2026!$AE$5:$AE$3237)</f>
        <v>#VALUE!</v>
      </c>
      <c r="P597" s="45" t="e">
        <f>SUMIF([1]июнь2026!$A$5:$A$3237,$A$17:$A$1290,[1]июнь2026!$AF$5:$AF$3237)</f>
        <v>#VALUE!</v>
      </c>
      <c r="Q597" s="45" t="e">
        <f>SUMIF([1]июнь2026!$A$5:$A$3237,$A$17:$A$1290,[1]июнь2026!$AG$5:$AG$3237)</f>
        <v>#VALUE!</v>
      </c>
      <c r="R597" s="45" t="e">
        <f>SUMIF([1]июнь2026!$A$5:$A$3237,$A$17:$A$1290,[1]июнь2026!$AH$5:$AH$3237)</f>
        <v>#VALUE!</v>
      </c>
      <c r="S597" s="17"/>
    </row>
    <row r="598" spans="1:77" s="7" customFormat="1" hidden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3"/>
      <c r="N598" s="45" t="e">
        <f>SUMIF([1]июнь2026!$A$5:$A$3237,$A$17:$A$1290,[1]июнь2026!$J$5:$J$3237)</f>
        <v>#VALUE!</v>
      </c>
      <c r="O598" s="45" t="e">
        <f>SUMIF([1]июнь2026!$A$5:$A$3237,$A$17:$A$1290,[1]июнь2026!$AE$5:$AE$3237)</f>
        <v>#VALUE!</v>
      </c>
      <c r="P598" s="45" t="e">
        <f>SUMIF([1]июнь2026!$A$5:$A$3237,$A$17:$A$1290,[1]июнь2026!$AF$5:$AF$3237)</f>
        <v>#VALUE!</v>
      </c>
      <c r="Q598" s="45" t="e">
        <f>SUMIF([1]июнь2026!$A$5:$A$3237,$A$17:$A$1290,[1]июнь2026!$AG$5:$AG$3237)</f>
        <v>#VALUE!</v>
      </c>
      <c r="R598" s="45" t="e">
        <f>SUMIF([1]июнь2026!$A$5:$A$3237,$A$17:$A$1290,[1]июнь2026!$AH$5:$AH$3237)</f>
        <v>#VALUE!</v>
      </c>
      <c r="S598" s="17"/>
    </row>
    <row r="599" spans="1:77" s="94" customFormat="1" hidden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3"/>
      <c r="N599" s="45" t="e">
        <f>SUMIF([1]июнь2026!$A$5:$A$3237,$A$17:$A$1290,[1]июнь2026!$J$5:$J$3237)</f>
        <v>#VALUE!</v>
      </c>
      <c r="O599" s="45" t="e">
        <f>SUMIF([1]июнь2026!$A$5:$A$3237,$A$17:$A$1290,[1]июнь2026!$AE$5:$AE$3237)</f>
        <v>#VALUE!</v>
      </c>
      <c r="P599" s="45" t="e">
        <f>SUMIF([1]июнь2026!$A$5:$A$3237,$A$17:$A$1290,[1]июнь2026!$AF$5:$AF$3237)</f>
        <v>#VALUE!</v>
      </c>
      <c r="Q599" s="45" t="e">
        <f>SUMIF([1]июнь2026!$A$5:$A$3237,$A$17:$A$1290,[1]июнь2026!$AG$5:$AG$3237)</f>
        <v>#VALUE!</v>
      </c>
      <c r="R599" s="45" t="e">
        <f>SUMIF([1]июнь2026!$A$5:$A$3237,$A$17:$A$1290,[1]июнь2026!$AH$5:$AH$3237)</f>
        <v>#VALUE!</v>
      </c>
      <c r="S599" s="17"/>
    </row>
    <row r="600" spans="1:77" s="7" customFormat="1" hidden="1" x14ac:dyDescent="0.25">
      <c r="A600" s="23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3"/>
      <c r="N600" s="45" t="e">
        <f>SUMIF([1]июнь2026!$A$5:$A$3237,$A$17:$A$1290,[1]июнь2026!$J$5:$J$3237)</f>
        <v>#VALUE!</v>
      </c>
      <c r="O600" s="45" t="e">
        <f>SUMIF([1]июнь2026!$A$5:$A$3237,$A$17:$A$1290,[1]июнь2026!$AE$5:$AE$3237)</f>
        <v>#VALUE!</v>
      </c>
      <c r="P600" s="45" t="e">
        <f>SUMIF([1]июнь2026!$A$5:$A$3237,$A$17:$A$1290,[1]июнь2026!$AF$5:$AF$3237)</f>
        <v>#VALUE!</v>
      </c>
      <c r="Q600" s="45" t="e">
        <f>SUMIF([1]июнь2026!$A$5:$A$3237,$A$17:$A$1290,[1]июнь2026!$AG$5:$AG$3237)</f>
        <v>#VALUE!</v>
      </c>
      <c r="R600" s="45" t="e">
        <f>SUMIF([1]июнь2026!$A$5:$A$3237,$A$17:$A$1290,[1]июнь2026!$AH$5:$AH$3237)</f>
        <v>#VALUE!</v>
      </c>
      <c r="S600" s="17"/>
    </row>
    <row r="601" spans="1:77" x14ac:dyDescent="0.25">
      <c r="A601" s="23"/>
      <c r="B601" s="3" t="s">
        <v>18</v>
      </c>
      <c r="C601" s="9">
        <v>14133.019999999873</v>
      </c>
      <c r="D601" s="9">
        <v>620502.38000000012</v>
      </c>
      <c r="E601" s="9">
        <v>610349.85</v>
      </c>
      <c r="F601" s="9">
        <v>98.363820941347541</v>
      </c>
      <c r="G601" s="9">
        <v>10152.530000000144</v>
      </c>
      <c r="H601" s="9">
        <v>0</v>
      </c>
      <c r="I601" s="9">
        <v>153131.09999999998</v>
      </c>
      <c r="J601" s="9">
        <v>128845.54999999999</v>
      </c>
      <c r="K601" s="9">
        <v>84.140680763084703</v>
      </c>
      <c r="L601" s="9">
        <v>24285.549999999988</v>
      </c>
      <c r="M601" s="47">
        <v>24285.549999999988</v>
      </c>
      <c r="N601" s="54" t="e">
        <f t="shared" ref="N601:R601" si="34">N513+N548+N559+N580+N557</f>
        <v>#VALUE!</v>
      </c>
      <c r="O601" s="54" t="e">
        <f t="shared" si="34"/>
        <v>#VALUE!</v>
      </c>
      <c r="P601" s="54" t="e">
        <f t="shared" si="34"/>
        <v>#VALUE!</v>
      </c>
      <c r="Q601" s="54" t="e">
        <f t="shared" si="34"/>
        <v>#VALUE!</v>
      </c>
      <c r="R601" s="54" t="e">
        <f t="shared" si="34"/>
        <v>#VALUE!</v>
      </c>
    </row>
    <row r="602" spans="1:77" x14ac:dyDescent="0.25">
      <c r="A602" s="23"/>
      <c r="B602" s="3" t="s">
        <v>20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3"/>
      <c r="N602" s="55"/>
      <c r="O602" s="55"/>
      <c r="P602" s="55"/>
      <c r="Q602" s="55"/>
      <c r="R602" s="55"/>
    </row>
    <row r="603" spans="1:77" s="7" customFormat="1" hidden="1" x14ac:dyDescent="0.25">
      <c r="A603" s="23"/>
      <c r="B603" s="3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47"/>
      <c r="N603" s="54" t="e">
        <f t="shared" ref="N603:R603" si="35">SUM(N604:N606)</f>
        <v>#VALUE!</v>
      </c>
      <c r="O603" s="54" t="e">
        <f t="shared" si="35"/>
        <v>#VALUE!</v>
      </c>
      <c r="P603" s="54" t="e">
        <f t="shared" si="35"/>
        <v>#VALUE!</v>
      </c>
      <c r="Q603" s="54" t="e">
        <f t="shared" si="35"/>
        <v>#VALUE!</v>
      </c>
      <c r="R603" s="54" t="e">
        <f t="shared" si="35"/>
        <v>#VALUE!</v>
      </c>
      <c r="S603" s="17"/>
    </row>
    <row r="604" spans="1:77" s="7" customFormat="1" hidden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3"/>
      <c r="N604" s="45" t="e">
        <f>SUMIF([1]июнь2026!$A$5:$A$3237,$A$17:$A$1290,[1]июнь2026!$J$5:$J$3237)</f>
        <v>#VALUE!</v>
      </c>
      <c r="O604" s="45" t="e">
        <f>SUMIF([1]июнь2026!$A$5:$A$3237,$A$17:$A$1290,[1]июнь2026!$AE$5:$AE$3237)</f>
        <v>#VALUE!</v>
      </c>
      <c r="P604" s="45" t="e">
        <f>SUMIF([1]июнь2026!$A$5:$A$3237,$A$17:$A$1290,[1]июнь2026!$AF$5:$AF$3237)</f>
        <v>#VALUE!</v>
      </c>
      <c r="Q604" s="45" t="e">
        <f>SUMIF([1]июнь2026!$A$5:$A$3237,$A$17:$A$1290,[1]июнь2026!$AG$5:$AG$3237)</f>
        <v>#VALUE!</v>
      </c>
      <c r="R604" s="45" t="e">
        <f>SUMIF([1]июнь2026!$A$5:$A$3237,$A$17:$A$1290,[1]июнь2026!$AH$5:$AH$3237)</f>
        <v>#VALUE!</v>
      </c>
      <c r="S604" s="17"/>
    </row>
    <row r="605" spans="1:77" hidden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3"/>
      <c r="N605" s="45" t="e">
        <f>SUMIF([1]июнь2026!$A$5:$A$3237,$A$17:$A$1290,[1]июнь2026!$J$5:$J$3237)</f>
        <v>#VALUE!</v>
      </c>
      <c r="O605" s="45" t="e">
        <f>SUMIF([1]июнь2026!$A$5:$A$3237,$A$17:$A$1290,[1]июнь2026!$AE$5:$AE$3237)</f>
        <v>#VALUE!</v>
      </c>
      <c r="P605" s="45" t="e">
        <f>SUMIF([1]июнь2026!$A$5:$A$3237,$A$17:$A$1290,[1]июнь2026!$AF$5:$AF$3237)</f>
        <v>#VALUE!</v>
      </c>
      <c r="Q605" s="45" t="e">
        <f>SUMIF([1]июнь2026!$A$5:$A$3237,$A$17:$A$1290,[1]июнь2026!$AG$5:$AG$3237)</f>
        <v>#VALUE!</v>
      </c>
      <c r="R605" s="45" t="e">
        <f>SUMIF([1]июнь2026!$A$5:$A$3237,$A$17:$A$1290,[1]июнь2026!$AH$5:$AH$3237)</f>
        <v>#VALUE!</v>
      </c>
    </row>
    <row r="606" spans="1:77" hidden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93"/>
      <c r="N606" s="45" t="e">
        <f>SUMIF([1]июнь2026!$A$5:$A$3237,$A$17:$A$1290,[1]июнь2026!$J$5:$J$3237)</f>
        <v>#VALUE!</v>
      </c>
      <c r="O606" s="45" t="e">
        <f>SUMIF([1]июнь2026!$A$5:$A$3237,$A$17:$A$1290,[1]июнь2026!$AE$5:$AE$3237)</f>
        <v>#VALUE!</v>
      </c>
      <c r="P606" s="45" t="e">
        <f>SUMIF([1]июнь2026!$A$5:$A$3237,$A$17:$A$1290,[1]июнь2026!$AF$5:$AF$3237)</f>
        <v>#VALUE!</v>
      </c>
      <c r="Q606" s="45" t="e">
        <f>SUMIF([1]июнь2026!$A$5:$A$3237,$A$17:$A$1290,[1]июнь2026!$AG$5:$AG$3237)</f>
        <v>#VALUE!</v>
      </c>
      <c r="R606" s="45" t="e">
        <f>SUMIF([1]июнь2026!$A$5:$A$3237,$A$17:$A$1290,[1]июнь2026!$AH$5:$AH$3237)</f>
        <v>#VALUE!</v>
      </c>
    </row>
    <row r="607" spans="1:77" x14ac:dyDescent="0.25">
      <c r="A607" s="28"/>
      <c r="B607" s="14" t="s">
        <v>10</v>
      </c>
      <c r="C607" s="29">
        <v>0</v>
      </c>
      <c r="D607" s="29">
        <v>67412.61</v>
      </c>
      <c r="E607" s="9">
        <v>57274.6</v>
      </c>
      <c r="F607" s="9">
        <v>84.961255765056421</v>
      </c>
      <c r="G607" s="9">
        <v>10138.010000000006</v>
      </c>
      <c r="H607" s="9">
        <v>0</v>
      </c>
      <c r="I607" s="9">
        <v>12687.23</v>
      </c>
      <c r="J607" s="9">
        <v>2549.2199999999957</v>
      </c>
      <c r="K607" s="9">
        <v>20.092801974899139</v>
      </c>
      <c r="L607" s="9">
        <v>10138.010000000002</v>
      </c>
      <c r="M607" s="47">
        <v>10138.010000000002</v>
      </c>
      <c r="N607" s="54"/>
      <c r="O607" s="54"/>
      <c r="P607" s="54"/>
      <c r="Q607" s="54"/>
      <c r="R607" s="54"/>
    </row>
    <row r="608" spans="1:77" s="20" customFormat="1" hidden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11"/>
      <c r="N608" s="19"/>
      <c r="O608" s="19"/>
      <c r="P608" s="19"/>
      <c r="Q608" s="19"/>
      <c r="R608" s="19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</row>
    <row r="609" spans="1:77" s="20" customFormat="1" hidden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11"/>
      <c r="N609" s="19"/>
      <c r="O609" s="19"/>
      <c r="P609" s="19"/>
      <c r="Q609" s="19"/>
      <c r="R609" s="19"/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</row>
    <row r="610" spans="1:77" s="20" customFormat="1" hidden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11"/>
      <c r="N610" s="19"/>
      <c r="O610" s="19"/>
      <c r="P610" s="19"/>
      <c r="Q610" s="19"/>
      <c r="R610" s="19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</row>
    <row r="611" spans="1:77" s="20" customFormat="1" hidden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11"/>
      <c r="N611" s="19"/>
      <c r="O611" s="19"/>
      <c r="P611" s="19"/>
      <c r="Q611" s="19"/>
      <c r="R611" s="19"/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</row>
    <row r="612" spans="1:77" s="20" customFormat="1" hidden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11"/>
      <c r="N612" s="19"/>
      <c r="O612" s="19"/>
      <c r="P612" s="19"/>
      <c r="Q612" s="19"/>
      <c r="R612" s="19"/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</row>
    <row r="613" spans="1:77" s="20" customFormat="1" hidden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11"/>
      <c r="N613" s="19"/>
      <c r="O613" s="19"/>
      <c r="P613" s="19"/>
      <c r="Q613" s="19"/>
      <c r="R613" s="19"/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</row>
    <row r="614" spans="1:77" s="20" customFormat="1" hidden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11"/>
      <c r="N614" s="19"/>
      <c r="O614" s="19"/>
      <c r="P614" s="19"/>
      <c r="Q614" s="19"/>
      <c r="R614" s="19"/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</row>
    <row r="615" spans="1:77" s="20" customFormat="1" hidden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11"/>
      <c r="N615" s="19"/>
      <c r="O615" s="19"/>
      <c r="P615" s="19"/>
      <c r="Q615" s="19"/>
      <c r="R615" s="19"/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</row>
    <row r="616" spans="1:77" s="20" customFormat="1" hidden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11"/>
      <c r="N616" s="19"/>
      <c r="O616" s="19"/>
      <c r="P616" s="19"/>
      <c r="Q616" s="19"/>
      <c r="R616" s="19"/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</row>
    <row r="617" spans="1:77" s="46" customFormat="1" hidden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11"/>
      <c r="N617" s="19"/>
      <c r="O617" s="19"/>
      <c r="P617" s="19"/>
      <c r="Q617" s="19"/>
      <c r="R617" s="19"/>
      <c r="S617" s="17"/>
    </row>
    <row r="618" spans="1:77" s="20" customFormat="1" hidden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11"/>
      <c r="N618" s="19"/>
      <c r="O618" s="19"/>
      <c r="P618" s="19"/>
      <c r="Q618" s="19"/>
      <c r="R618" s="19"/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</row>
    <row r="619" spans="1:77" s="20" customFormat="1" hidden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11"/>
      <c r="N619" s="19"/>
      <c r="O619" s="19"/>
      <c r="P619" s="19"/>
      <c r="Q619" s="19"/>
      <c r="R619" s="19"/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</row>
    <row r="620" spans="1:77" s="20" customFormat="1" hidden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11"/>
      <c r="N620" s="19"/>
      <c r="O620" s="19"/>
      <c r="P620" s="19"/>
      <c r="Q620" s="19"/>
      <c r="R620" s="19"/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</row>
    <row r="621" spans="1:77" s="20" customFormat="1" hidden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11"/>
      <c r="N621" s="19"/>
      <c r="O621" s="19"/>
      <c r="P621" s="19"/>
      <c r="Q621" s="19"/>
      <c r="R621" s="19"/>
      <c r="S621" s="17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</row>
    <row r="622" spans="1:77" s="20" customFormat="1" hidden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11"/>
      <c r="N622" s="19"/>
      <c r="O622" s="19"/>
      <c r="P622" s="19"/>
      <c r="Q622" s="19"/>
      <c r="R622" s="19"/>
      <c r="S622" s="17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</row>
    <row r="623" spans="1:77" s="20" customFormat="1" hidden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1"/>
      <c r="N623" s="19"/>
      <c r="O623" s="19"/>
      <c r="P623" s="19"/>
      <c r="Q623" s="19"/>
      <c r="R623" s="19"/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</row>
    <row r="624" spans="1:77" x14ac:dyDescent="0.25">
      <c r="A624" s="2">
        <v>1469</v>
      </c>
      <c r="B624" s="2" t="s">
        <v>52</v>
      </c>
      <c r="C624" s="2">
        <v>0</v>
      </c>
      <c r="D624" s="2">
        <v>18930.34</v>
      </c>
      <c r="E624" s="2">
        <v>15918.020000000002</v>
      </c>
      <c r="F624" s="2">
        <v>84.087343386331156</v>
      </c>
      <c r="G624" s="2">
        <v>3012.3199999999979</v>
      </c>
      <c r="H624" s="2">
        <v>0</v>
      </c>
      <c r="I624" s="2">
        <v>3025.91</v>
      </c>
      <c r="J624" s="2">
        <v>13.590000000001256</v>
      </c>
      <c r="K624" s="2">
        <v>0.44912109084544011</v>
      </c>
      <c r="L624" s="2">
        <v>3012.3199999999988</v>
      </c>
      <c r="M624" s="93">
        <v>3012.3199999999988</v>
      </c>
      <c r="N624" s="19"/>
      <c r="O624" s="19"/>
      <c r="P624" s="19"/>
      <c r="Q624" s="19"/>
      <c r="R624" s="19"/>
    </row>
    <row r="625" spans="1:77" s="20" customFormat="1" hidden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113"/>
      <c r="N625" s="64"/>
      <c r="O625" s="64"/>
      <c r="P625" s="64"/>
      <c r="Q625" s="64"/>
      <c r="R625" s="19"/>
      <c r="S625" s="121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</row>
    <row r="626" spans="1:77" s="20" customFormat="1" hidden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11"/>
      <c r="N626" s="19"/>
      <c r="O626" s="19"/>
      <c r="P626" s="19"/>
      <c r="Q626" s="19"/>
      <c r="R626" s="19"/>
      <c r="S626" s="17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</row>
    <row r="627" spans="1:77" s="20" customFormat="1" hidden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1"/>
      <c r="N627" s="19"/>
      <c r="O627" s="19"/>
      <c r="P627" s="19"/>
      <c r="Q627" s="19"/>
      <c r="R627" s="19"/>
      <c r="S627" s="17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</row>
    <row r="628" spans="1:77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1"/>
      <c r="N628" s="19"/>
      <c r="O628" s="19"/>
      <c r="P628" s="19"/>
      <c r="Q628" s="19"/>
      <c r="R628" s="19"/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</row>
    <row r="629" spans="1:77" x14ac:dyDescent="0.25">
      <c r="A629" s="2">
        <v>2803</v>
      </c>
      <c r="B629" s="2" t="s">
        <v>51</v>
      </c>
      <c r="C629" s="2">
        <v>0</v>
      </c>
      <c r="D629" s="2">
        <v>43495.43</v>
      </c>
      <c r="E629" s="2">
        <v>37021.469999999994</v>
      </c>
      <c r="F629" s="2">
        <v>85.115769633729315</v>
      </c>
      <c r="G629" s="2">
        <v>6473.9600000000064</v>
      </c>
      <c r="H629" s="2">
        <v>0</v>
      </c>
      <c r="I629" s="2">
        <v>8787.89</v>
      </c>
      <c r="J629" s="2">
        <v>2313.9299999999948</v>
      </c>
      <c r="K629" s="2">
        <v>26.330893991617955</v>
      </c>
      <c r="L629" s="2">
        <v>6473.9600000000046</v>
      </c>
      <c r="M629" s="93">
        <v>6473.9600000000046</v>
      </c>
      <c r="N629" s="19"/>
      <c r="O629" s="19"/>
      <c r="P629" s="19"/>
      <c r="Q629" s="19"/>
      <c r="R629" s="19"/>
    </row>
    <row r="630" spans="1:77" s="94" customFormat="1" hidden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11"/>
      <c r="N630" s="19"/>
      <c r="O630" s="19"/>
      <c r="P630" s="19"/>
      <c r="Q630" s="19"/>
      <c r="R630" s="19"/>
      <c r="S630" s="17"/>
    </row>
    <row r="631" spans="1:77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1"/>
      <c r="N631" s="19"/>
      <c r="O631" s="19"/>
      <c r="P631" s="19"/>
      <c r="Q631" s="19"/>
      <c r="R631" s="19"/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</row>
    <row r="632" spans="1:77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1"/>
      <c r="N632" s="19"/>
      <c r="O632" s="19"/>
      <c r="P632" s="19"/>
      <c r="Q632" s="19"/>
      <c r="R632" s="19"/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</row>
    <row r="633" spans="1:77" s="4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1"/>
      <c r="N633" s="19"/>
      <c r="O633" s="19"/>
      <c r="P633" s="19"/>
      <c r="Q633" s="19"/>
      <c r="R633" s="19"/>
      <c r="S633" s="17"/>
    </row>
    <row r="634" spans="1:77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1"/>
      <c r="N634" s="19"/>
      <c r="O634" s="19"/>
      <c r="P634" s="19"/>
      <c r="Q634" s="19"/>
      <c r="R634" s="19"/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</row>
    <row r="635" spans="1:77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1"/>
      <c r="N635" s="19"/>
      <c r="O635" s="19"/>
      <c r="P635" s="19"/>
      <c r="Q635" s="19"/>
      <c r="R635" s="19"/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</row>
    <row r="636" spans="1:77" s="20" customFormat="1" ht="15" hidden="1" customHeight="1" x14ac:dyDescent="0.25">
      <c r="A636" s="19"/>
      <c r="B636" s="123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1"/>
      <c r="N636" s="19"/>
      <c r="O636" s="19"/>
      <c r="P636" s="19"/>
      <c r="Q636" s="19"/>
      <c r="R636" s="19"/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</row>
    <row r="637" spans="1:77" ht="15" customHeight="1" x14ac:dyDescent="0.25">
      <c r="A637" s="2">
        <v>74017</v>
      </c>
      <c r="B637" s="145" t="s">
        <v>59</v>
      </c>
      <c r="C637" s="2">
        <v>0</v>
      </c>
      <c r="D637" s="2">
        <v>4986.84</v>
      </c>
      <c r="E637" s="2">
        <v>4335.1099999999997</v>
      </c>
      <c r="F637" s="2">
        <v>86.931002398312359</v>
      </c>
      <c r="G637" s="2">
        <v>651.73000000000047</v>
      </c>
      <c r="H637" s="2">
        <v>0</v>
      </c>
      <c r="I637" s="2">
        <v>873.43000000000029</v>
      </c>
      <c r="J637" s="2">
        <v>221.70000000000005</v>
      </c>
      <c r="K637" s="2">
        <v>25.382686649187679</v>
      </c>
      <c r="L637" s="2">
        <v>651.73000000000025</v>
      </c>
      <c r="M637" s="93">
        <v>651.73000000000025</v>
      </c>
      <c r="N637" s="19"/>
      <c r="O637" s="19"/>
      <c r="P637" s="19"/>
      <c r="Q637" s="19"/>
      <c r="R637" s="19"/>
    </row>
    <row r="638" spans="1:77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1"/>
      <c r="N638" s="19"/>
      <c r="O638" s="19"/>
      <c r="P638" s="19"/>
      <c r="Q638" s="19"/>
      <c r="R638" s="19"/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</row>
    <row r="639" spans="1:77" hidden="1" x14ac:dyDescent="0.25">
      <c r="A639" s="23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7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77" hidden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3"/>
      <c r="N640" s="45" t="e">
        <f>SUMIF([1]июнь2026!$A$5:$A$3237,$A$17:$A$1290,[1]июнь2026!$J$5:$J$3237)</f>
        <v>#VALUE!</v>
      </c>
      <c r="O640" s="45" t="e">
        <f>SUMIF([1]июнь2026!$A$5:$A$3237,$A$17:$A$1290,[1]июнь2026!$AE$5:$AE$3237)</f>
        <v>#VALUE!</v>
      </c>
      <c r="P640" s="45" t="e">
        <f>SUMIF([1]июнь2026!$A$5:$A$3237,$A$17:$A$1290,[1]июнь2026!$AF$5:$AF$3237)</f>
        <v>#VALUE!</v>
      </c>
      <c r="Q640" s="45" t="e">
        <f>SUMIF([1]июнь2026!$A$5:$A$3237,$A$17:$A$1290,[1]июнь2026!$AG$5:$AG$3237)</f>
        <v>#VALUE!</v>
      </c>
      <c r="R640" s="45" t="e">
        <f>SUMIF([1]июнь2026!$A$5:$A$3237,$A$17:$A$1290,[1]июнь2026!$AH$5:$AH$3237)</f>
        <v>#VALUE!</v>
      </c>
    </row>
    <row r="641" spans="1:77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3"/>
      <c r="N641" s="45" t="e">
        <f>SUMIF([1]июнь2026!$A$5:$A$3237,$A$17:$A$1290,[1]июнь2026!$J$5:$J$3237)</f>
        <v>#VALUE!</v>
      </c>
      <c r="O641" s="45" t="e">
        <f>SUMIF([1]июнь2026!$A$5:$A$3237,$A$17:$A$1290,[1]июнь2026!$AE$5:$AE$3237)</f>
        <v>#VALUE!</v>
      </c>
      <c r="P641" s="45" t="e">
        <f>SUMIF([1]июнь2026!$A$5:$A$3237,$A$17:$A$1290,[1]июнь2026!$AF$5:$AF$3237)</f>
        <v>#VALUE!</v>
      </c>
      <c r="Q641" s="45" t="e">
        <f>SUMIF([1]июнь2026!$A$5:$A$3237,$A$17:$A$1290,[1]июнь2026!$AG$5:$AG$3237)</f>
        <v>#VALUE!</v>
      </c>
      <c r="R641" s="45" t="e">
        <f>SUMIF([1]июнь2026!$A$5:$A$3237,$A$17:$A$1290,[1]июнь2026!$AH$5:$AH$3237)</f>
        <v>#VALUE!</v>
      </c>
    </row>
    <row r="642" spans="1:77" s="7" customFormat="1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3"/>
      <c r="N642" s="45" t="e">
        <f>SUMIF([1]июнь2026!$A$5:$A$3237,$A$17:$A$1290,[1]июнь2026!$J$5:$J$3237)</f>
        <v>#VALUE!</v>
      </c>
      <c r="O642" s="45" t="e">
        <f>SUMIF([1]июнь2026!$A$5:$A$3237,$A$17:$A$1290,[1]июнь2026!$AE$5:$AE$3237)</f>
        <v>#VALUE!</v>
      </c>
      <c r="P642" s="45" t="e">
        <f>SUMIF([1]июнь2026!$A$5:$A$3237,$A$17:$A$1290,[1]июнь2026!$AF$5:$AF$3237)</f>
        <v>#VALUE!</v>
      </c>
      <c r="Q642" s="45" t="e">
        <f>SUMIF([1]июнь2026!$A$5:$A$3237,$A$17:$A$1290,[1]июнь2026!$AG$5:$AG$3237)</f>
        <v>#VALUE!</v>
      </c>
      <c r="R642" s="45" t="e">
        <f>SUMIF([1]июнь2026!$A$5:$A$3237,$A$17:$A$1290,[1]июнь2026!$AH$5:$AH$3237)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</row>
    <row r="643" spans="1:77" x14ac:dyDescent="0.25">
      <c r="A643" s="23"/>
      <c r="B643" s="3" t="s">
        <v>46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47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</row>
    <row r="644" spans="1:77" x14ac:dyDescent="0.25">
      <c r="A644" s="23">
        <v>353</v>
      </c>
      <c r="B644" s="1" t="s">
        <v>47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3">
        <v>1199.4399999999951</v>
      </c>
      <c r="N644" s="45" t="e">
        <f>SUMIF([1]июнь2026!$A$5:$A$3237,$A$17:$A$1290,[1]июнь2026!$J$5:$J$3237)</f>
        <v>#VALUE!</v>
      </c>
      <c r="O644" s="45" t="e">
        <f>SUMIF([1]июнь2026!$A$5:$A$3237,$A$17:$A$1290,[1]июнь2026!$AE$5:$AE$3237)</f>
        <v>#VALUE!</v>
      </c>
      <c r="P644" s="45" t="e">
        <f>SUMIF([1]июнь2026!$A$5:$A$3237,$A$17:$A$1290,[1]июнь2026!$AF$5:$AF$3237)</f>
        <v>#VALUE!</v>
      </c>
      <c r="Q644" s="45" t="e">
        <f>SUMIF([1]июнь2026!$A$5:$A$3237,$A$17:$A$1290,[1]июнь2026!$AG$5:$AG$3237)</f>
        <v>#VALUE!</v>
      </c>
      <c r="R644" s="45" t="e">
        <f>SUMIF([1]июнь2026!$A$5:$A$3237,$A$17:$A$1290,[1]июнь2026!$AH$5:$AH$3237)</f>
        <v>#VALUE!</v>
      </c>
    </row>
    <row r="645" spans="1:77" s="7" customFormat="1" hidden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3"/>
      <c r="N645" s="45" t="e">
        <f>SUMIF([1]июнь2026!$A$5:$A$3237,$A$17:$A$1290,[1]июнь2026!$J$5:$J$3237)</f>
        <v>#VALUE!</v>
      </c>
      <c r="O645" s="45" t="e">
        <f>SUMIF([1]июнь2026!$A$5:$A$3237,$A$17:$A$1290,[1]июнь2026!$AE$5:$AE$3237)</f>
        <v>#VALUE!</v>
      </c>
      <c r="P645" s="45" t="e">
        <f>SUMIF([1]июнь2026!$A$5:$A$3237,$A$17:$A$1290,[1]июнь2026!$AF$5:$AF$3237)</f>
        <v>#VALUE!</v>
      </c>
      <c r="Q645" s="45" t="e">
        <f>SUMIF([1]июнь2026!$A$5:$A$3237,$A$17:$A$1290,[1]июнь2026!$AG$5:$AG$3237)</f>
        <v>#VALUE!</v>
      </c>
      <c r="R645" s="45" t="e">
        <f>SUMIF([1]июнь2026!$A$5:$A$3237,$A$17:$A$1290,[1]июнь2026!$AH$5:$AH$3237)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</row>
    <row r="646" spans="1:77" s="7" customFormat="1" hidden="1" x14ac:dyDescent="0.25">
      <c r="A646" s="23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7"/>
      <c r="N646" s="54" t="e">
        <f>N647</f>
        <v>#VALUE!</v>
      </c>
      <c r="O646" s="54" t="e">
        <f>O647</f>
        <v>#VALUE!</v>
      </c>
      <c r="P646" s="54" t="e">
        <f>P647</f>
        <v>#VALUE!</v>
      </c>
      <c r="Q646" s="54" t="e">
        <f>Q647</f>
        <v>#VALUE!</v>
      </c>
      <c r="R646" s="54" t="e">
        <f>R647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</row>
    <row r="647" spans="1:77" s="7" customFormat="1" hidden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3"/>
      <c r="N647" s="45" t="e">
        <f>SUMIF([1]июнь2026!$A$5:$A$3237,$A$17:$A$1290,[1]июнь2026!$J$5:$J$3237)</f>
        <v>#VALUE!</v>
      </c>
      <c r="O647" s="45" t="e">
        <f>SUMIF([1]июнь2026!$A$5:$A$3237,$A$17:$A$1290,[1]июнь2026!$AE$5:$AE$3237)</f>
        <v>#VALUE!</v>
      </c>
      <c r="P647" s="45" t="e">
        <f>SUMIF([1]июнь2026!$A$5:$A$3237,$A$17:$A$1290,[1]июнь2026!$AF$5:$AF$3237)</f>
        <v>#VALUE!</v>
      </c>
      <c r="Q647" s="45" t="e">
        <f>SUMIF([1]июнь2026!$A$5:$A$3237,$A$17:$A$1290,[1]июнь2026!$AG$5:$AG$3237)</f>
        <v>#VALUE!</v>
      </c>
      <c r="R647" s="45" t="e">
        <f>SUMIF([1]июнь2026!$A$5:$A$3237,$A$17:$A$1290,[1]июнь2026!$AH$5:$AH$3237)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</row>
    <row r="648" spans="1:77" s="7" customFormat="1" hidden="1" x14ac:dyDescent="0.25">
      <c r="A648" s="23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7"/>
      <c r="N648" s="54" t="e">
        <f t="shared" ref="N648:R648" si="38">SUM(N649:N656)</f>
        <v>#VALUE!</v>
      </c>
      <c r="O648" s="54" t="e">
        <f t="shared" si="38"/>
        <v>#VALUE!</v>
      </c>
      <c r="P648" s="54" t="e">
        <f t="shared" si="38"/>
        <v>#VALUE!</v>
      </c>
      <c r="Q648" s="54" t="e">
        <f t="shared" si="38"/>
        <v>#VALUE!</v>
      </c>
      <c r="R648" s="54" t="e">
        <f t="shared" si="38"/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</row>
    <row r="649" spans="1:77" s="7" customFormat="1" hidden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3"/>
      <c r="N649" s="45" t="e">
        <f>SUMIF([1]июнь2026!$A$5:$A$3237,$A$17:$A$1290,[1]июнь2026!$J$5:$J$3237)</f>
        <v>#VALUE!</v>
      </c>
      <c r="O649" s="45" t="e">
        <f>SUMIF([1]июнь2026!$A$5:$A$3237,$A$17:$A$1290,[1]июнь2026!$AE$5:$AE$3237)</f>
        <v>#VALUE!</v>
      </c>
      <c r="P649" s="45" t="e">
        <f>SUMIF([1]июнь2026!$A$5:$A$3237,$A$17:$A$1290,[1]июнь2026!$AF$5:$AF$3237)</f>
        <v>#VALUE!</v>
      </c>
      <c r="Q649" s="45" t="e">
        <f>SUMIF([1]июнь2026!$A$5:$A$3237,$A$17:$A$1290,[1]июнь2026!$AG$5:$AG$3237)</f>
        <v>#VALUE!</v>
      </c>
      <c r="R649" s="45" t="e">
        <f>SUMIF([1]июнь2026!$A$5:$A$3237,$A$17:$A$1290,[1]июнь2026!$AH$5:$AH$3237)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</row>
    <row r="650" spans="1:77" s="7" customFormat="1" hidden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3"/>
      <c r="N650" s="45" t="e">
        <f>SUMIF([1]июнь2026!$A$5:$A$3237,$A$17:$A$1290,[1]июнь2026!$J$5:$J$3237)</f>
        <v>#VALUE!</v>
      </c>
      <c r="O650" s="45" t="e">
        <f>SUMIF([1]июнь2026!$A$5:$A$3237,$A$17:$A$1290,[1]июнь2026!$AE$5:$AE$3237)</f>
        <v>#VALUE!</v>
      </c>
      <c r="P650" s="45" t="e">
        <f>SUMIF([1]июнь2026!$A$5:$A$3237,$A$17:$A$1290,[1]июнь2026!$AF$5:$AF$3237)</f>
        <v>#VALUE!</v>
      </c>
      <c r="Q650" s="45" t="e">
        <f>SUMIF([1]июнь2026!$A$5:$A$3237,$A$17:$A$1290,[1]июнь2026!$AG$5:$AG$3237)</f>
        <v>#VALUE!</v>
      </c>
      <c r="R650" s="45" t="e">
        <f>SUMIF([1]июнь2026!$A$5:$A$3237,$A$17:$A$1290,[1]июнь2026!$AH$5:$AH$3237)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</row>
    <row r="651" spans="1:77" s="7" customFormat="1" hidden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3"/>
      <c r="N651" s="45" t="e">
        <f>SUMIF([1]июнь2026!$A$5:$A$3237,$A$17:$A$1290,[1]июнь2026!$J$5:$J$3237)</f>
        <v>#VALUE!</v>
      </c>
      <c r="O651" s="45" t="e">
        <f>SUMIF([1]июнь2026!$A$5:$A$3237,$A$17:$A$1290,[1]июнь2026!$AE$5:$AE$3237)</f>
        <v>#VALUE!</v>
      </c>
      <c r="P651" s="45" t="e">
        <f>SUMIF([1]июнь2026!$A$5:$A$3237,$A$17:$A$1290,[1]июнь2026!$AF$5:$AF$3237)</f>
        <v>#VALUE!</v>
      </c>
      <c r="Q651" s="45" t="e">
        <f>SUMIF([1]июнь2026!$A$5:$A$3237,$A$17:$A$1290,[1]июнь2026!$AG$5:$AG$3237)</f>
        <v>#VALUE!</v>
      </c>
      <c r="R651" s="45" t="e">
        <f>SUMIF([1]июнь2026!$A$5:$A$3237,$A$17:$A$1290,[1]июнь2026!$AH$5:$AH$3237)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</row>
    <row r="652" spans="1:77" s="7" customFormat="1" hidden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3"/>
      <c r="N652" s="45" t="e">
        <f>SUMIF([1]июнь2026!$A$5:$A$3237,$A$17:$A$1290,[1]июнь2026!$J$5:$J$3237)</f>
        <v>#VALUE!</v>
      </c>
      <c r="O652" s="45" t="e">
        <f>SUMIF([1]июнь2026!$A$5:$A$3237,$A$17:$A$1290,[1]июнь2026!$AE$5:$AE$3237)</f>
        <v>#VALUE!</v>
      </c>
      <c r="P652" s="45" t="e">
        <f>SUMIF([1]июнь2026!$A$5:$A$3237,$A$17:$A$1290,[1]июнь2026!$AF$5:$AF$3237)</f>
        <v>#VALUE!</v>
      </c>
      <c r="Q652" s="45" t="e">
        <f>SUMIF([1]июнь2026!$A$5:$A$3237,$A$17:$A$1290,[1]июнь2026!$AG$5:$AG$3237)</f>
        <v>#VALUE!</v>
      </c>
      <c r="R652" s="45" t="e">
        <f>SUMIF([1]июнь2026!$A$5:$A$3237,$A$17:$A$1290,[1]июнь2026!$AH$5:$AH$3237)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</row>
    <row r="653" spans="1:77" s="7" customFormat="1" hidden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3"/>
      <c r="N653" s="45" t="e">
        <f>SUMIF([1]июнь2026!$A$5:$A$3237,$A$17:$A$1290,[1]июнь2026!$J$5:$J$3237)</f>
        <v>#VALUE!</v>
      </c>
      <c r="O653" s="45" t="e">
        <f>SUMIF([1]июнь2026!$A$5:$A$3237,$A$17:$A$1290,[1]июнь2026!$AE$5:$AE$3237)</f>
        <v>#VALUE!</v>
      </c>
      <c r="P653" s="45" t="e">
        <f>SUMIF([1]июнь2026!$A$5:$A$3237,$A$17:$A$1290,[1]июнь2026!$AF$5:$AF$3237)</f>
        <v>#VALUE!</v>
      </c>
      <c r="Q653" s="45" t="e">
        <f>SUMIF([1]июнь2026!$A$5:$A$3237,$A$17:$A$1290,[1]июнь2026!$AG$5:$AG$3237)</f>
        <v>#VALUE!</v>
      </c>
      <c r="R653" s="45" t="e">
        <f>SUMIF([1]июнь2026!$A$5:$A$3237,$A$17:$A$1290,[1]июнь2026!$AH$5:$AH$3237)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</row>
    <row r="654" spans="1:77" s="7" customFormat="1" hidden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3"/>
      <c r="N654" s="45" t="e">
        <f>SUMIF([1]июнь2026!$A$5:$A$3237,$A$17:$A$1290,[1]июнь2026!$J$5:$J$3237)</f>
        <v>#VALUE!</v>
      </c>
      <c r="O654" s="45" t="e">
        <f>SUMIF([1]июнь2026!$A$5:$A$3237,$A$17:$A$1290,[1]июнь2026!$AE$5:$AE$3237)</f>
        <v>#VALUE!</v>
      </c>
      <c r="P654" s="45" t="e">
        <f>SUMIF([1]июнь2026!$A$5:$A$3237,$A$17:$A$1290,[1]июнь2026!$AF$5:$AF$3237)</f>
        <v>#VALUE!</v>
      </c>
      <c r="Q654" s="45" t="e">
        <f>SUMIF([1]июнь2026!$A$5:$A$3237,$A$17:$A$1290,[1]июнь2026!$AG$5:$AG$3237)</f>
        <v>#VALUE!</v>
      </c>
      <c r="R654" s="45" t="e">
        <f>SUMIF([1]июнь2026!$A$5:$A$3237,$A$17:$A$1290,[1]июнь2026!$AH$5:$AH$3237)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</row>
    <row r="655" spans="1:77" s="7" customFormat="1" hidden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3"/>
      <c r="N655" s="45" t="e">
        <f>SUMIF([1]июнь2026!$A$5:$A$3237,$A$17:$A$1290,[1]июнь2026!$J$5:$J$3237)</f>
        <v>#VALUE!</v>
      </c>
      <c r="O655" s="45" t="e">
        <f>SUMIF([1]июнь2026!$A$5:$A$3237,$A$17:$A$1290,[1]июнь2026!$AE$5:$AE$3237)</f>
        <v>#VALUE!</v>
      </c>
      <c r="P655" s="45" t="e">
        <f>SUMIF([1]июнь2026!$A$5:$A$3237,$A$17:$A$1290,[1]июнь2026!$AF$5:$AF$3237)</f>
        <v>#VALUE!</v>
      </c>
      <c r="Q655" s="45" t="e">
        <f>SUMIF([1]июнь2026!$A$5:$A$3237,$A$17:$A$1290,[1]июнь2026!$AG$5:$AG$3237)</f>
        <v>#VALUE!</v>
      </c>
      <c r="R655" s="45" t="e">
        <f>SUMIF([1]июнь2026!$A$5:$A$3237,$A$17:$A$1290,[1]июнь2026!$AH$5:$AH$3237)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</row>
    <row r="656" spans="1:77" s="7" customFormat="1" hidden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3"/>
      <c r="N656" s="45" t="e">
        <f>SUMIF([1]июнь2026!$A$5:$A$3237,$A$17:$A$1290,[1]июнь2026!$J$5:$J$3237)</f>
        <v>#VALUE!</v>
      </c>
      <c r="O656" s="45" t="e">
        <f>SUMIF([1]июнь2026!$A$5:$A$3237,$A$17:$A$1290,[1]июнь2026!$AE$5:$AE$3237)</f>
        <v>#VALUE!</v>
      </c>
      <c r="P656" s="45" t="e">
        <f>SUMIF([1]июнь2026!$A$5:$A$3237,$A$17:$A$1290,[1]июнь2026!$AF$5:$AF$3237)</f>
        <v>#VALUE!</v>
      </c>
      <c r="Q656" s="45" t="e">
        <f>SUMIF([1]июнь2026!$A$5:$A$3237,$A$17:$A$1290,[1]июнь2026!$AG$5:$AG$3237)</f>
        <v>#VALUE!</v>
      </c>
      <c r="R656" s="45" t="e">
        <f>SUMIF([1]июнь2026!$A$5:$A$3237,$A$17:$A$1290,[1]июнь2026!$AH$5:$AH$3237)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</row>
    <row r="657" spans="1:77" x14ac:dyDescent="0.25">
      <c r="A657" s="23"/>
      <c r="B657" s="14" t="s">
        <v>18</v>
      </c>
      <c r="C657" s="9">
        <v>0</v>
      </c>
      <c r="D657" s="9">
        <v>75169.64</v>
      </c>
      <c r="E657" s="9">
        <v>63832.19</v>
      </c>
      <c r="F657" s="9">
        <v>84.917514571042247</v>
      </c>
      <c r="G657" s="9">
        <v>11337.45</v>
      </c>
      <c r="H657" s="9">
        <v>0</v>
      </c>
      <c r="I657" s="9">
        <v>14283.14</v>
      </c>
      <c r="J657" s="9">
        <v>2945.6900000000005</v>
      </c>
      <c r="K657" s="9">
        <v>20.623546363054626</v>
      </c>
      <c r="L657" s="9">
        <v>11337.449999999997</v>
      </c>
      <c r="M657" s="47">
        <v>11337.449999999997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77" x14ac:dyDescent="0.25">
      <c r="A658" s="23"/>
      <c r="B658" s="3" t="s">
        <v>21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3"/>
      <c r="N658" s="55"/>
      <c r="O658" s="55"/>
      <c r="P658" s="55"/>
      <c r="Q658" s="55"/>
      <c r="R658" s="55"/>
    </row>
    <row r="659" spans="1:77" x14ac:dyDescent="0.25">
      <c r="A659" s="23"/>
      <c r="B659" s="3" t="s">
        <v>10</v>
      </c>
      <c r="C659" s="9">
        <v>0</v>
      </c>
      <c r="D659" s="9">
        <v>188.46</v>
      </c>
      <c r="E659" s="9">
        <v>165.18</v>
      </c>
      <c r="F659" s="9">
        <v>87.647246099968172</v>
      </c>
      <c r="G659" s="9">
        <v>23.28</v>
      </c>
      <c r="H659" s="9">
        <v>14.690000000000005</v>
      </c>
      <c r="I659" s="9">
        <v>23.28</v>
      </c>
      <c r="J659" s="9">
        <v>14.69</v>
      </c>
      <c r="K659" s="9">
        <v>63.101374570446737</v>
      </c>
      <c r="L659" s="9">
        <v>8.5900000000000016</v>
      </c>
      <c r="M659" s="47">
        <v>23.280000000000008</v>
      </c>
      <c r="N659" s="54"/>
      <c r="O659" s="54"/>
      <c r="P659" s="54"/>
      <c r="Q659" s="54"/>
      <c r="R659" s="54"/>
    </row>
    <row r="660" spans="1:77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1"/>
      <c r="N660" s="19"/>
      <c r="O660" s="19"/>
      <c r="P660" s="19"/>
      <c r="Q660" s="19"/>
      <c r="R660" s="19"/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</row>
    <row r="661" spans="1:77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1"/>
      <c r="N661" s="19"/>
      <c r="O661" s="19"/>
      <c r="P661" s="19"/>
      <c r="Q661" s="19"/>
      <c r="R661" s="19"/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</row>
    <row r="662" spans="1:77" s="20" customFormat="1" hidden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11"/>
      <c r="N662" s="19"/>
      <c r="O662" s="19"/>
      <c r="P662" s="19"/>
      <c r="Q662" s="19"/>
      <c r="R662" s="19"/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</row>
    <row r="663" spans="1:77" s="20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1"/>
      <c r="N663" s="19"/>
      <c r="O663" s="19"/>
      <c r="P663" s="19"/>
      <c r="Q663" s="19"/>
      <c r="R663" s="19"/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</row>
    <row r="664" spans="1:77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1"/>
      <c r="N664" s="19"/>
      <c r="O664" s="19"/>
      <c r="P664" s="19"/>
      <c r="Q664" s="19"/>
      <c r="R664" s="19"/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</row>
    <row r="665" spans="1:77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1"/>
      <c r="N665" s="19"/>
      <c r="O665" s="19"/>
      <c r="P665" s="19"/>
      <c r="Q665" s="19"/>
      <c r="R665" s="19"/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</row>
    <row r="666" spans="1:77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1"/>
      <c r="N666" s="19"/>
      <c r="O666" s="19"/>
      <c r="P666" s="19"/>
      <c r="Q666" s="19"/>
      <c r="R666" s="19"/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</row>
    <row r="667" spans="1:77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1"/>
      <c r="N667" s="19"/>
      <c r="O667" s="19"/>
      <c r="P667" s="19"/>
      <c r="Q667" s="19"/>
      <c r="R667" s="19"/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</row>
    <row r="668" spans="1:77" s="20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1"/>
      <c r="N668" s="19"/>
      <c r="O668" s="19"/>
      <c r="P668" s="19"/>
      <c r="Q668" s="19"/>
      <c r="R668" s="19"/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</row>
    <row r="669" spans="1:77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1"/>
      <c r="N669" s="19"/>
      <c r="O669" s="19"/>
      <c r="P669" s="19"/>
      <c r="Q669" s="19"/>
      <c r="R669" s="19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</row>
    <row r="670" spans="1:77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1"/>
      <c r="N670" s="19"/>
      <c r="O670" s="19"/>
      <c r="P670" s="19"/>
      <c r="Q670" s="19"/>
      <c r="R670" s="19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</row>
    <row r="671" spans="1:77" s="2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1"/>
      <c r="N671" s="19"/>
      <c r="O671" s="19"/>
      <c r="P671" s="19"/>
      <c r="Q671" s="19"/>
      <c r="R671" s="19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</row>
    <row r="672" spans="1:77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1"/>
      <c r="N672" s="19"/>
      <c r="O672" s="19"/>
      <c r="P672" s="19"/>
      <c r="Q672" s="19"/>
      <c r="R672" s="19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</row>
    <row r="673" spans="1:77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1"/>
      <c r="N673" s="19"/>
      <c r="O673" s="19"/>
      <c r="P673" s="19"/>
      <c r="Q673" s="19"/>
      <c r="R673" s="19"/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</row>
    <row r="674" spans="1:77" s="20" customFormat="1" hidden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1"/>
      <c r="N674" s="19"/>
      <c r="O674" s="19"/>
      <c r="P674" s="19"/>
      <c r="Q674" s="64"/>
      <c r="R674" s="19"/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</row>
    <row r="675" spans="1:77" s="20" customFormat="1" hidden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1"/>
      <c r="N675" s="19"/>
      <c r="O675" s="19"/>
      <c r="P675" s="19"/>
      <c r="Q675" s="19"/>
      <c r="R675" s="19"/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</row>
    <row r="676" spans="1:77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1"/>
      <c r="N676" s="19"/>
      <c r="O676" s="19"/>
      <c r="P676" s="19"/>
      <c r="Q676" s="19"/>
      <c r="R676" s="19"/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</row>
    <row r="677" spans="1:77" s="20" customFormat="1" hidden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11"/>
      <c r="N677" s="19"/>
      <c r="O677" s="19"/>
      <c r="P677" s="19"/>
      <c r="Q677" s="19"/>
      <c r="R677" s="19"/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</row>
    <row r="678" spans="1:77" s="20" customFormat="1" hidden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11"/>
      <c r="N678" s="19"/>
      <c r="O678" s="19"/>
      <c r="P678" s="19"/>
      <c r="Q678" s="19"/>
      <c r="R678" s="19"/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</row>
    <row r="679" spans="1:77" s="20" customFormat="1" hidden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11"/>
      <c r="N679" s="19"/>
      <c r="O679" s="19"/>
      <c r="P679" s="19"/>
      <c r="Q679" s="19"/>
      <c r="R679" s="19"/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</row>
    <row r="680" spans="1:77" s="20" customFormat="1" hidden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11"/>
      <c r="N680" s="19"/>
      <c r="O680" s="19"/>
      <c r="P680" s="19"/>
      <c r="Q680" s="19"/>
      <c r="R680" s="19"/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</row>
    <row r="681" spans="1:77" s="20" customFormat="1" hidden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11"/>
      <c r="N681" s="19"/>
      <c r="O681" s="19"/>
      <c r="P681" s="19"/>
      <c r="Q681" s="19"/>
      <c r="R681" s="19"/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</row>
    <row r="682" spans="1:77" s="20" customFormat="1" hidden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11"/>
      <c r="N682" s="19"/>
      <c r="O682" s="19"/>
      <c r="P682" s="19"/>
      <c r="Q682" s="19"/>
      <c r="R682" s="19"/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</row>
    <row r="683" spans="1:77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1"/>
      <c r="N683" s="19"/>
      <c r="O683" s="19"/>
      <c r="P683" s="19"/>
      <c r="Q683" s="19"/>
      <c r="R683" s="19"/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</row>
    <row r="684" spans="1:77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1"/>
      <c r="N684" s="19"/>
      <c r="O684" s="19"/>
      <c r="P684" s="19"/>
      <c r="Q684" s="19"/>
      <c r="R684" s="19"/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</row>
    <row r="685" spans="1:77" s="95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1"/>
      <c r="N685" s="19"/>
      <c r="O685" s="19"/>
      <c r="P685" s="19"/>
      <c r="Q685" s="19"/>
      <c r="R685" s="19"/>
      <c r="S685" s="17"/>
    </row>
    <row r="686" spans="1:77" s="95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1"/>
      <c r="N686" s="19"/>
      <c r="O686" s="19"/>
      <c r="P686" s="19"/>
      <c r="Q686" s="19"/>
      <c r="R686" s="19"/>
      <c r="S686" s="17"/>
    </row>
    <row r="687" spans="1:77" s="20" customFormat="1" hidden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11"/>
      <c r="N687" s="19"/>
      <c r="O687" s="19"/>
      <c r="P687" s="19"/>
      <c r="Q687" s="19"/>
      <c r="R687" s="19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</row>
    <row r="688" spans="1:77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1"/>
      <c r="N688" s="19"/>
      <c r="O688" s="19"/>
      <c r="P688" s="19"/>
      <c r="Q688" s="19"/>
      <c r="R688" s="19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</row>
    <row r="689" spans="1:77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1"/>
      <c r="N689" s="19"/>
      <c r="O689" s="19"/>
      <c r="P689" s="19"/>
      <c r="Q689" s="19"/>
      <c r="R689" s="19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</row>
    <row r="690" spans="1:77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1"/>
      <c r="N690" s="19"/>
      <c r="O690" s="19"/>
      <c r="P690" s="19"/>
      <c r="Q690" s="19"/>
      <c r="R690" s="19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</row>
    <row r="691" spans="1:77" x14ac:dyDescent="0.25">
      <c r="A691" s="2">
        <v>72106</v>
      </c>
      <c r="B691" s="2" t="s">
        <v>57</v>
      </c>
      <c r="C691" s="2">
        <v>0</v>
      </c>
      <c r="D691" s="2">
        <v>188.46</v>
      </c>
      <c r="E691" s="2">
        <v>165.18</v>
      </c>
      <c r="F691" s="2">
        <v>87.647246099968172</v>
      </c>
      <c r="G691" s="2">
        <v>23.28</v>
      </c>
      <c r="H691" s="2">
        <v>14.690000000000005</v>
      </c>
      <c r="I691" s="2">
        <v>23.28</v>
      </c>
      <c r="J691" s="2">
        <v>14.69</v>
      </c>
      <c r="K691" s="2">
        <v>63.101374570446737</v>
      </c>
      <c r="L691" s="2">
        <v>8.5900000000000016</v>
      </c>
      <c r="M691" s="93">
        <v>23.280000000000008</v>
      </c>
      <c r="N691" s="19"/>
      <c r="O691" s="19"/>
      <c r="P691" s="19"/>
      <c r="Q691" s="19"/>
      <c r="R691" s="19"/>
    </row>
    <row r="692" spans="1:77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1"/>
      <c r="N692" s="19"/>
      <c r="O692" s="19"/>
      <c r="P692" s="19"/>
      <c r="Q692" s="19"/>
      <c r="R692" s="19"/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</row>
    <row r="693" spans="1:77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1"/>
      <c r="N693" s="19"/>
      <c r="O693" s="19"/>
      <c r="P693" s="19"/>
      <c r="Q693" s="19"/>
      <c r="R693" s="19"/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</row>
    <row r="694" spans="1:77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1"/>
      <c r="N694" s="19"/>
      <c r="O694" s="19"/>
      <c r="P694" s="19"/>
      <c r="Q694" s="19"/>
      <c r="R694" s="19"/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</row>
    <row r="695" spans="1:77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1"/>
      <c r="N695" s="19"/>
      <c r="O695" s="19"/>
      <c r="P695" s="19"/>
      <c r="Q695" s="19"/>
      <c r="R695" s="19"/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</row>
    <row r="696" spans="1:77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1"/>
      <c r="N696" s="19"/>
      <c r="O696" s="19"/>
      <c r="P696" s="19"/>
      <c r="Q696" s="19"/>
      <c r="R696" s="19"/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</row>
    <row r="697" spans="1:77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1"/>
      <c r="N697" s="19"/>
      <c r="O697" s="19"/>
      <c r="P697" s="19"/>
      <c r="Q697" s="19"/>
      <c r="R697" s="19"/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</row>
    <row r="698" spans="1:77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1"/>
      <c r="N698" s="19"/>
      <c r="O698" s="19"/>
      <c r="P698" s="19"/>
      <c r="Q698" s="19"/>
      <c r="R698" s="19"/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</row>
    <row r="699" spans="1:77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1"/>
      <c r="N699" s="19"/>
      <c r="O699" s="19"/>
      <c r="P699" s="19"/>
      <c r="Q699" s="19"/>
      <c r="R699" s="19"/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</row>
    <row r="700" spans="1:77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1"/>
      <c r="N700" s="19"/>
      <c r="O700" s="19"/>
      <c r="P700" s="19"/>
      <c r="Q700" s="19"/>
      <c r="R700" s="19"/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</row>
    <row r="701" spans="1:77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1"/>
      <c r="N701" s="19"/>
      <c r="O701" s="19"/>
      <c r="P701" s="19"/>
      <c r="Q701" s="19"/>
      <c r="R701" s="19"/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</row>
    <row r="702" spans="1:77" s="92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1"/>
      <c r="N702" s="19"/>
      <c r="O702" s="19"/>
      <c r="P702" s="19"/>
      <c r="Q702" s="19"/>
      <c r="R702" s="19"/>
      <c r="S702" s="17"/>
    </row>
    <row r="703" spans="1:77" s="94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1"/>
      <c r="N703" s="19"/>
      <c r="O703" s="19"/>
      <c r="P703" s="19"/>
      <c r="Q703" s="19"/>
      <c r="R703" s="19"/>
      <c r="S703" s="17"/>
    </row>
    <row r="704" spans="1:77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1"/>
      <c r="N704" s="19"/>
      <c r="O704" s="19"/>
      <c r="P704" s="19"/>
      <c r="Q704" s="19"/>
      <c r="R704" s="19"/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</row>
    <row r="705" spans="1:77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1"/>
      <c r="N705" s="19"/>
      <c r="O705" s="19"/>
      <c r="P705" s="19"/>
      <c r="Q705" s="19"/>
      <c r="R705" s="19"/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</row>
    <row r="706" spans="1:77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1"/>
      <c r="N706" s="19"/>
      <c r="O706" s="19"/>
      <c r="P706" s="19"/>
      <c r="Q706" s="19"/>
      <c r="R706" s="19"/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</row>
    <row r="707" spans="1:77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1"/>
      <c r="N707" s="19"/>
      <c r="O707" s="19"/>
      <c r="P707" s="19"/>
      <c r="Q707" s="19"/>
      <c r="R707" s="19"/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</row>
    <row r="708" spans="1:77" hidden="1" x14ac:dyDescent="0.25">
      <c r="A708" s="23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7"/>
      <c r="N708" s="54" t="e">
        <f t="shared" ref="N708:R708" si="40">SUM(N709:N710)</f>
        <v>#VALUE!</v>
      </c>
      <c r="O708" s="54" t="e">
        <f t="shared" si="40"/>
        <v>#VALUE!</v>
      </c>
      <c r="P708" s="54" t="e">
        <f t="shared" si="40"/>
        <v>#VALUE!</v>
      </c>
      <c r="Q708" s="54" t="e">
        <f t="shared" si="40"/>
        <v>#VALUE!</v>
      </c>
      <c r="R708" s="54" t="e">
        <f t="shared" si="40"/>
        <v>#VALUE!</v>
      </c>
    </row>
    <row r="709" spans="1:77" hidden="1" x14ac:dyDescent="0.25">
      <c r="A709" s="23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3"/>
      <c r="N709" s="45" t="e">
        <f>SUMIF([1]июнь2026!$A$5:$A$3237,$A$17:$A$1290,[1]июнь2026!$J$5:$J$3237)</f>
        <v>#VALUE!</v>
      </c>
      <c r="O709" s="45" t="e">
        <f>SUMIF([1]июнь2026!$A$5:$A$3237,$A$17:$A$1290,[1]июнь2026!$AE$5:$AE$3237)</f>
        <v>#VALUE!</v>
      </c>
      <c r="P709" s="45" t="e">
        <f>SUMIF([1]июнь2026!$A$5:$A$3237,$A$17:$A$1290,[1]июнь2026!$AF$5:$AF$3237)</f>
        <v>#VALUE!</v>
      </c>
      <c r="Q709" s="45" t="e">
        <f>SUMIF([1]июнь2026!$A$5:$A$3237,$A$17:$A$1290,[1]июнь2026!$AG$5:$AG$3237)</f>
        <v>#VALUE!</v>
      </c>
      <c r="R709" s="45" t="e">
        <f>SUMIF([1]июнь2026!$A$5:$A$3237,$A$17:$A$1290,[1]июнь2026!$AH$5:$AH$3237)</f>
        <v>#VALUE!</v>
      </c>
    </row>
    <row r="710" spans="1:77" hidden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3"/>
      <c r="N710" s="45" t="e">
        <f>SUMIF([1]июнь2026!$A$5:$A$3237,$A$17:$A$1290,[1]июнь2026!$J$5:$J$3237)</f>
        <v>#VALUE!</v>
      </c>
      <c r="O710" s="45" t="e">
        <f>SUMIF([1]июнь2026!$A$5:$A$3237,$A$17:$A$1290,[1]июнь2026!$AE$5:$AE$3237)</f>
        <v>#VALUE!</v>
      </c>
      <c r="P710" s="45" t="e">
        <f>SUMIF([1]июнь2026!$A$5:$A$3237,$A$17:$A$1290,[1]июнь2026!$AF$5:$AF$3237)</f>
        <v>#VALUE!</v>
      </c>
      <c r="Q710" s="45" t="e">
        <f>SUMIF([1]июнь2026!$A$5:$A$3237,$A$17:$A$1290,[1]июнь2026!$AG$5:$AG$3237)</f>
        <v>#VALUE!</v>
      </c>
      <c r="R710" s="45" t="e">
        <f>SUMIF([1]июнь2026!$A$5:$A$3237,$A$17:$A$1290,[1]июнь2026!$AH$5:$AH$3237)</f>
        <v>#VALUE!</v>
      </c>
    </row>
    <row r="711" spans="1:77" hidden="1" x14ac:dyDescent="0.25">
      <c r="A711" s="23"/>
      <c r="B711" s="3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47"/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77" hidden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3"/>
      <c r="N712" s="45" t="e">
        <f>SUMIF([1]июнь2026!$A$5:$A$3237,$A$17:$A$1290,[1]июнь2026!$J$5:$J$3237)</f>
        <v>#VALUE!</v>
      </c>
      <c r="O712" s="45" t="e">
        <f>SUMIF([1]июнь2026!$A$5:$A$3237,$A$17:$A$1290,[1]июнь2026!$AE$5:$AE$3237)</f>
        <v>#VALUE!</v>
      </c>
      <c r="P712" s="45" t="e">
        <f>SUMIF([1]июнь2026!$A$5:$A$3237,$A$17:$A$1290,[1]июнь2026!$AF$5:$AF$3237)</f>
        <v>#VALUE!</v>
      </c>
      <c r="Q712" s="45" t="e">
        <f>SUMIF([1]июнь2026!$A$5:$A$3237,$A$17:$A$1290,[1]июнь2026!$AG$5:$AG$3237)</f>
        <v>#VALUE!</v>
      </c>
      <c r="R712" s="45" t="e">
        <f>SUMIF([1]июнь2026!$A$5:$A$3237,$A$17:$A$1290,[1]июнь2026!$AH$5:$AH$3237)</f>
        <v>#VALUE!</v>
      </c>
    </row>
    <row r="713" spans="1:77" hidden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3"/>
      <c r="N713" s="45" t="e">
        <f>SUMIF([1]июнь2026!$A$5:$A$3237,$A$17:$A$1290,[1]июнь2026!$J$5:$J$3237)</f>
        <v>#VALUE!</v>
      </c>
      <c r="O713" s="45" t="e">
        <f>SUMIF([1]июнь2026!$A$5:$A$3237,$A$17:$A$1290,[1]июнь2026!$AE$5:$AE$3237)</f>
        <v>#VALUE!</v>
      </c>
      <c r="P713" s="45" t="e">
        <f>SUMIF([1]июнь2026!$A$5:$A$3237,$A$17:$A$1290,[1]июнь2026!$AF$5:$AF$3237)</f>
        <v>#VALUE!</v>
      </c>
      <c r="Q713" s="45" t="e">
        <f>SUMIF([1]июнь2026!$A$5:$A$3237,$A$17:$A$1290,[1]июнь2026!$AG$5:$AG$3237)</f>
        <v>#VALUE!</v>
      </c>
      <c r="R713" s="45" t="e">
        <f>SUMIF([1]июнь2026!$A$5:$A$3237,$A$17:$A$1290,[1]июнь2026!$AH$5:$AH$3237)</f>
        <v>#VALUE!</v>
      </c>
    </row>
    <row r="714" spans="1:77" hidden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3"/>
      <c r="N714" s="45" t="e">
        <f>SUMIF([1]июнь2026!$A$5:$A$3237,$A$17:$A$1290,[1]июнь2026!$J$5:$J$3237)</f>
        <v>#VALUE!</v>
      </c>
      <c r="O714" s="45" t="e">
        <f>SUMIF([1]июнь2026!$A$5:$A$3237,$A$17:$A$1290,[1]июнь2026!$AE$5:$AE$3237)</f>
        <v>#VALUE!</v>
      </c>
      <c r="P714" s="45" t="e">
        <f>SUMIF([1]июнь2026!$A$5:$A$3237,$A$17:$A$1290,[1]июнь2026!$AF$5:$AF$3237)</f>
        <v>#VALUE!</v>
      </c>
      <c r="Q714" s="45" t="e">
        <f>SUMIF([1]июнь2026!$A$5:$A$3237,$A$17:$A$1290,[1]июнь2026!$AG$5:$AG$3237)</f>
        <v>#VALUE!</v>
      </c>
      <c r="R714" s="45" t="e">
        <f>SUMIF([1]июнь2026!$A$5:$A$3237,$A$17:$A$1290,[1]июнь2026!$AH$5:$AH$3237)</f>
        <v>#VALUE!</v>
      </c>
    </row>
    <row r="715" spans="1:77" hidden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3"/>
      <c r="N715" s="45" t="e">
        <f>SUMIF([1]июнь2026!$A$5:$A$3237,$A$17:$A$1290,[1]июнь2026!$J$5:$J$3237)</f>
        <v>#VALUE!</v>
      </c>
      <c r="O715" s="45" t="e">
        <f>SUMIF([1]июнь2026!$A$5:$A$3237,$A$17:$A$1290,[1]июнь2026!$AE$5:$AE$3237)</f>
        <v>#VALUE!</v>
      </c>
      <c r="P715" s="45" t="e">
        <f>SUMIF([1]июнь2026!$A$5:$A$3237,$A$17:$A$1290,[1]июнь2026!$AF$5:$AF$3237)</f>
        <v>#VALUE!</v>
      </c>
      <c r="Q715" s="45" t="e">
        <f>SUMIF([1]июнь2026!$A$5:$A$3237,$A$17:$A$1290,[1]июнь2026!$AG$5:$AG$3237)</f>
        <v>#VALUE!</v>
      </c>
      <c r="R715" s="45" t="e">
        <f>SUMIF([1]июнь2026!$A$5:$A$3237,$A$17:$A$1290,[1]июнь2026!$AH$5:$AH$3237)</f>
        <v>#VALUE!</v>
      </c>
    </row>
    <row r="716" spans="1:77" hidden="1" x14ac:dyDescent="0.25">
      <c r="A716" s="23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93"/>
      <c r="N716" s="45" t="e">
        <f>SUMIF([1]июнь2026!$A$5:$A$3237,$A$17:$A$1290,[1]июнь2026!$J$5:$J$3237)</f>
        <v>#VALUE!</v>
      </c>
      <c r="O716" s="45" t="e">
        <f>SUMIF([1]июнь2026!$A$5:$A$3237,$A$17:$A$1290,[1]июнь2026!$AE$5:$AE$3237)</f>
        <v>#VALUE!</v>
      </c>
      <c r="P716" s="45" t="e">
        <f>SUMIF([1]июнь2026!$A$5:$A$3237,$A$17:$A$1290,[1]июнь2026!$AF$5:$AF$3237)</f>
        <v>#VALUE!</v>
      </c>
      <c r="Q716" s="45" t="e">
        <f>SUMIF([1]июнь2026!$A$5:$A$3237,$A$17:$A$1290,[1]июнь2026!$AG$5:$AG$3237)</f>
        <v>#VALUE!</v>
      </c>
      <c r="R716" s="45" t="e">
        <f>SUMIF([1]июнь2026!$A$5:$A$3237,$A$17:$A$1290,[1]июнь2026!$AH$5:$AH$3237)</f>
        <v>#VALUE!</v>
      </c>
    </row>
    <row r="717" spans="1:77" hidden="1" x14ac:dyDescent="0.25">
      <c r="A717" s="2"/>
      <c r="B717" s="105"/>
      <c r="C717" s="2"/>
      <c r="D717" s="2"/>
      <c r="E717" s="2"/>
      <c r="F717" s="2"/>
      <c r="G717" s="2"/>
      <c r="H717" s="2"/>
      <c r="I717" s="2"/>
      <c r="J717" s="2"/>
      <c r="K717" s="48"/>
      <c r="L717" s="48"/>
      <c r="M717" s="120"/>
      <c r="N717" s="96" t="e">
        <f>SUMIF([1]июнь2026!$A$5:$A$3237,$A$17:$A$1290,[1]июнь2026!$J$5:$J$3237)</f>
        <v>#VALUE!</v>
      </c>
      <c r="O717" s="96" t="e">
        <f>SUMIF([1]июнь2026!$A$5:$A$3237,$A$17:$A$1290,[1]июнь2026!$AE$5:$AE$3237)</f>
        <v>#VALUE!</v>
      </c>
      <c r="P717" s="96" t="e">
        <f>SUMIF([1]июнь2026!$A$5:$A$3237,$A$17:$A$1290,[1]июнь2026!$AF$5:$AF$3237)</f>
        <v>#VALUE!</v>
      </c>
      <c r="Q717" s="96" t="e">
        <f>SUMIF([1]июнь2026!$A$5:$A$3237,$A$17:$A$1290,[1]июнь2026!$AG$5:$AG$3237)</f>
        <v>#VALUE!</v>
      </c>
      <c r="R717" s="96" t="e">
        <f>SUMIF([1]июнь2026!$A$5:$A$3237,$A$17:$A$1290,[1]июнь2026!$AH$5:$AH$3237)</f>
        <v>#VALUE!</v>
      </c>
    </row>
    <row r="718" spans="1:77" hidden="1" x14ac:dyDescent="0.25">
      <c r="A718" s="23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47"/>
      <c r="N718" s="54" t="e">
        <f t="shared" ref="N718:R718" si="42">SUM(N720:N744)</f>
        <v>#VALUE!</v>
      </c>
      <c r="O718" s="54" t="e">
        <f t="shared" si="42"/>
        <v>#VALUE!</v>
      </c>
      <c r="P718" s="54" t="e">
        <f t="shared" si="42"/>
        <v>#VALUE!</v>
      </c>
      <c r="Q718" s="54" t="e">
        <f t="shared" si="42"/>
        <v>#VALUE!</v>
      </c>
      <c r="R718" s="54" t="e">
        <f t="shared" si="42"/>
        <v>#VALUE!</v>
      </c>
    </row>
    <row r="719" spans="1:77" ht="15.75" hidden="1" x14ac:dyDescent="0.25">
      <c r="A719" s="60"/>
      <c r="B719" s="79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112"/>
      <c r="N719" s="63"/>
      <c r="O719" s="63"/>
      <c r="P719" s="63"/>
      <c r="Q719" s="63"/>
      <c r="R719" s="63"/>
    </row>
    <row r="720" spans="1:77" ht="15.75" hidden="1" x14ac:dyDescent="0.25">
      <c r="A720" s="66"/>
      <c r="B720" s="70"/>
      <c r="C720" s="103"/>
      <c r="D720" s="2"/>
      <c r="E720" s="2"/>
      <c r="F720" s="2"/>
      <c r="G720" s="2"/>
      <c r="H720" s="2"/>
      <c r="I720" s="2"/>
      <c r="J720" s="2"/>
      <c r="K720" s="2"/>
      <c r="L720" s="2"/>
      <c r="M720" s="93"/>
      <c r="N720" s="45" t="e">
        <f>SUMIF([1]июнь2026!$A$5:$A$3237,$A$17:$A$1290,[1]июнь2026!$J$5:$J$3237)</f>
        <v>#VALUE!</v>
      </c>
      <c r="O720" s="45" t="e">
        <f>SUMIF([1]июнь2026!$A$5:$A$3237,$A$17:$A$1290,[1]июнь2026!$AE$5:$AE$3237)</f>
        <v>#VALUE!</v>
      </c>
      <c r="P720" s="45" t="e">
        <f>SUMIF([1]июнь2026!$A$5:$A$3237,$A$17:$A$1290,[1]июнь2026!$AF$5:$AF$3237)</f>
        <v>#VALUE!</v>
      </c>
      <c r="Q720" s="45" t="e">
        <f>SUMIF([1]июнь2026!$A$5:$A$3237,$A$17:$A$1290,[1]июнь2026!$AG$5:$AG$3237)</f>
        <v>#VALUE!</v>
      </c>
      <c r="R720" s="45" t="e">
        <f>SUMIF([1]июнь2026!$A$5:$A$3237,$A$17:$A$1290,[1]июнь2026!$AH$5:$AH$3237)</f>
        <v>#VALUE!</v>
      </c>
    </row>
    <row r="721" spans="1:19" ht="15.75" hidden="1" x14ac:dyDescent="0.25">
      <c r="A721" s="66"/>
      <c r="B721" s="70"/>
      <c r="C721" s="103"/>
      <c r="D721" s="2"/>
      <c r="E721" s="2"/>
      <c r="F721" s="2"/>
      <c r="G721" s="2"/>
      <c r="H721" s="2"/>
      <c r="I721" s="2"/>
      <c r="J721" s="2"/>
      <c r="K721" s="2"/>
      <c r="L721" s="2"/>
      <c r="M721" s="93"/>
      <c r="N721" s="45" t="e">
        <f>SUMIF([1]июнь2026!$A$5:$A$3237,$A$17:$A$1290,[1]июнь2026!$J$5:$J$3237)</f>
        <v>#VALUE!</v>
      </c>
      <c r="O721" s="45" t="e">
        <f>SUMIF([1]июнь2026!$A$5:$A$3237,$A$17:$A$1290,[1]июнь2026!$AE$5:$AE$3237)</f>
        <v>#VALUE!</v>
      </c>
      <c r="P721" s="45" t="e">
        <f>SUMIF([1]июнь2026!$A$5:$A$3237,$A$17:$A$1290,[1]июнь2026!$AF$5:$AF$3237)</f>
        <v>#VALUE!</v>
      </c>
      <c r="Q721" s="45" t="e">
        <f>SUMIF([1]июнь2026!$A$5:$A$3237,$A$17:$A$1290,[1]июнь2026!$AG$5:$AG$3237)</f>
        <v>#VALUE!</v>
      </c>
      <c r="R721" s="45" t="e">
        <f>SUMIF([1]июнь2026!$A$5:$A$3237,$A$17:$A$1290,[1]июнь2026!$AH$5:$AH$3237)</f>
        <v>#VALUE!</v>
      </c>
    </row>
    <row r="722" spans="1:19" ht="15.75" hidden="1" x14ac:dyDescent="0.25">
      <c r="A722" s="66"/>
      <c r="B722" s="70"/>
      <c r="C722" s="103"/>
      <c r="D722" s="2"/>
      <c r="E722" s="2"/>
      <c r="F722" s="2"/>
      <c r="G722" s="2"/>
      <c r="H722" s="2"/>
      <c r="I722" s="2"/>
      <c r="J722" s="2"/>
      <c r="K722" s="2"/>
      <c r="L722" s="2"/>
      <c r="M722" s="93"/>
      <c r="N722" s="45" t="e">
        <f>SUMIF([1]июнь2026!$A$5:$A$3237,$A$17:$A$1290,[1]июнь2026!$J$5:$J$3237)</f>
        <v>#VALUE!</v>
      </c>
      <c r="O722" s="45" t="e">
        <f>SUMIF([1]июнь2026!$A$5:$A$3237,$A$17:$A$1290,[1]июнь2026!$AE$5:$AE$3237)</f>
        <v>#VALUE!</v>
      </c>
      <c r="P722" s="45" t="e">
        <f>SUMIF([1]июнь2026!$A$5:$A$3237,$A$17:$A$1290,[1]июнь2026!$AF$5:$AF$3237)</f>
        <v>#VALUE!</v>
      </c>
      <c r="Q722" s="45" t="e">
        <f>SUMIF([1]июнь2026!$A$5:$A$3237,$A$17:$A$1290,[1]июнь2026!$AG$5:$AG$3237)</f>
        <v>#VALUE!</v>
      </c>
      <c r="R722" s="45" t="e">
        <f>SUMIF([1]июнь2026!$A$5:$A$3237,$A$17:$A$1290,[1]июнь2026!$AH$5:$AH$3237)</f>
        <v>#VALUE!</v>
      </c>
    </row>
    <row r="723" spans="1:19" ht="15.75" hidden="1" x14ac:dyDescent="0.25">
      <c r="A723" s="66"/>
      <c r="B723" s="70"/>
      <c r="C723" s="103"/>
      <c r="D723" s="2"/>
      <c r="E723" s="2"/>
      <c r="F723" s="2"/>
      <c r="G723" s="2"/>
      <c r="H723" s="2"/>
      <c r="I723" s="2"/>
      <c r="J723" s="2"/>
      <c r="K723" s="2"/>
      <c r="L723" s="2"/>
      <c r="M723" s="93"/>
      <c r="N723" s="45" t="e">
        <f>SUMIF([1]июнь2026!$A$5:$A$3237,$A$17:$A$1290,[1]июнь2026!$J$5:$J$3237)</f>
        <v>#VALUE!</v>
      </c>
      <c r="O723" s="45" t="e">
        <f>SUMIF([1]июнь2026!$A$5:$A$3237,$A$17:$A$1290,[1]июнь2026!$AE$5:$AE$3237)</f>
        <v>#VALUE!</v>
      </c>
      <c r="P723" s="45" t="e">
        <f>SUMIF([1]июнь2026!$A$5:$A$3237,$A$17:$A$1290,[1]июнь2026!$AF$5:$AF$3237)</f>
        <v>#VALUE!</v>
      </c>
      <c r="Q723" s="45" t="e">
        <f>SUMIF([1]июнь2026!$A$5:$A$3237,$A$17:$A$1290,[1]июнь2026!$AG$5:$AG$3237)</f>
        <v>#VALUE!</v>
      </c>
      <c r="R723" s="45" t="e">
        <f>SUMIF([1]июнь2026!$A$5:$A$3237,$A$17:$A$1290,[1]июнь2026!$AH$5:$AH$3237)</f>
        <v>#VALUE!</v>
      </c>
    </row>
    <row r="724" spans="1:19" ht="15.75" hidden="1" x14ac:dyDescent="0.25">
      <c r="A724" s="66"/>
      <c r="B724" s="70"/>
      <c r="C724" s="103"/>
      <c r="D724" s="2"/>
      <c r="E724" s="2"/>
      <c r="F724" s="2"/>
      <c r="G724" s="2"/>
      <c r="H724" s="2"/>
      <c r="I724" s="2"/>
      <c r="J724" s="2"/>
      <c r="K724" s="2"/>
      <c r="L724" s="2"/>
      <c r="M724" s="93"/>
      <c r="N724" s="45" t="e">
        <f>SUMIF([1]июнь2026!$A$5:$A$3237,$A$17:$A$1290,[1]июнь2026!$J$5:$J$3237)</f>
        <v>#VALUE!</v>
      </c>
      <c r="O724" s="45" t="e">
        <f>SUMIF([1]июнь2026!$A$5:$A$3237,$A$17:$A$1290,[1]июнь2026!$AE$5:$AE$3237)</f>
        <v>#VALUE!</v>
      </c>
      <c r="P724" s="45" t="e">
        <f>SUMIF([1]июнь2026!$A$5:$A$3237,$A$17:$A$1290,[1]июнь2026!$AF$5:$AF$3237)</f>
        <v>#VALUE!</v>
      </c>
      <c r="Q724" s="45" t="e">
        <f>SUMIF([1]июнь2026!$A$5:$A$3237,$A$17:$A$1290,[1]июнь2026!$AG$5:$AG$3237)</f>
        <v>#VALUE!</v>
      </c>
      <c r="R724" s="45" t="e">
        <f>SUMIF([1]июнь2026!$A$5:$A$3237,$A$17:$A$1290,[1]июнь2026!$AH$5:$AH$3237)</f>
        <v>#VALUE!</v>
      </c>
    </row>
    <row r="725" spans="1:19" ht="15.75" hidden="1" x14ac:dyDescent="0.25">
      <c r="A725" s="66"/>
      <c r="B725" s="70"/>
      <c r="C725" s="103"/>
      <c r="D725" s="2"/>
      <c r="E725" s="2"/>
      <c r="F725" s="2"/>
      <c r="G725" s="2"/>
      <c r="H725" s="2"/>
      <c r="I725" s="2"/>
      <c r="J725" s="2"/>
      <c r="K725" s="2"/>
      <c r="L725" s="2"/>
      <c r="M725" s="93"/>
      <c r="N725" s="45" t="e">
        <f>SUMIF([1]июнь2026!$A$5:$A$3237,$A$17:$A$1290,[1]июнь2026!$J$5:$J$3237)</f>
        <v>#VALUE!</v>
      </c>
      <c r="O725" s="45" t="e">
        <f>SUMIF([1]июнь2026!$A$5:$A$3237,$A$17:$A$1290,[1]июнь2026!$AE$5:$AE$3237)</f>
        <v>#VALUE!</v>
      </c>
      <c r="P725" s="45" t="e">
        <f>SUMIF([1]июнь2026!$A$5:$A$3237,$A$17:$A$1290,[1]июнь2026!$AF$5:$AF$3237)</f>
        <v>#VALUE!</v>
      </c>
      <c r="Q725" s="45" t="e">
        <f>SUMIF([1]июнь2026!$A$5:$A$3237,$A$17:$A$1290,[1]июнь2026!$AG$5:$AG$3237)</f>
        <v>#VALUE!</v>
      </c>
      <c r="R725" s="45" t="e">
        <f>SUMIF([1]июнь2026!$A$5:$A$3237,$A$17:$A$1290,[1]июнь2026!$AH$5:$AH$3237)</f>
        <v>#VALUE!</v>
      </c>
    </row>
    <row r="726" spans="1:19" ht="15.75" hidden="1" x14ac:dyDescent="0.25">
      <c r="A726" s="66"/>
      <c r="B726" s="70"/>
      <c r="C726" s="103"/>
      <c r="D726" s="2"/>
      <c r="E726" s="2"/>
      <c r="F726" s="2"/>
      <c r="G726" s="2"/>
      <c r="H726" s="2"/>
      <c r="I726" s="2"/>
      <c r="J726" s="2"/>
      <c r="K726" s="2"/>
      <c r="L726" s="2"/>
      <c r="M726" s="93"/>
      <c r="N726" s="45" t="e">
        <f>SUMIF([1]июнь2026!$A$5:$A$3237,$A$17:$A$1290,[1]июнь2026!$J$5:$J$3237)</f>
        <v>#VALUE!</v>
      </c>
      <c r="O726" s="45" t="e">
        <f>SUMIF([1]июнь2026!$A$5:$A$3237,$A$17:$A$1290,[1]июнь2026!$AE$5:$AE$3237)</f>
        <v>#VALUE!</v>
      </c>
      <c r="P726" s="45" t="e">
        <f>SUMIF([1]июнь2026!$A$5:$A$3237,$A$17:$A$1290,[1]июнь2026!$AF$5:$AF$3237)</f>
        <v>#VALUE!</v>
      </c>
      <c r="Q726" s="45" t="e">
        <f>SUMIF([1]июнь2026!$A$5:$A$3237,$A$17:$A$1290,[1]июнь2026!$AG$5:$AG$3237)</f>
        <v>#VALUE!</v>
      </c>
      <c r="R726" s="45" t="e">
        <f>SUMIF([1]июнь2026!$A$5:$A$3237,$A$17:$A$1290,[1]июнь2026!$AH$5:$AH$3237)</f>
        <v>#VALUE!</v>
      </c>
    </row>
    <row r="727" spans="1:19" ht="15.75" hidden="1" x14ac:dyDescent="0.25">
      <c r="A727" s="66"/>
      <c r="B727" s="70"/>
      <c r="C727" s="103"/>
      <c r="D727" s="2"/>
      <c r="E727" s="2"/>
      <c r="F727" s="2"/>
      <c r="G727" s="2"/>
      <c r="H727" s="2"/>
      <c r="I727" s="2"/>
      <c r="J727" s="2"/>
      <c r="K727" s="2"/>
      <c r="L727" s="2"/>
      <c r="M727" s="93"/>
      <c r="N727" s="45" t="e">
        <f>SUMIF([1]июнь2026!$A$5:$A$3237,$A$17:$A$1290,[1]июнь2026!$J$5:$J$3237)</f>
        <v>#VALUE!</v>
      </c>
      <c r="O727" s="45" t="e">
        <f>SUMIF([1]июнь2026!$A$5:$A$3237,$A$17:$A$1290,[1]июнь2026!$AE$5:$AE$3237)</f>
        <v>#VALUE!</v>
      </c>
      <c r="P727" s="45" t="e">
        <f>SUMIF([1]июнь2026!$A$5:$A$3237,$A$17:$A$1290,[1]июнь2026!$AF$5:$AF$3237)</f>
        <v>#VALUE!</v>
      </c>
      <c r="Q727" s="45" t="e">
        <f>SUMIF([1]июнь2026!$A$5:$A$3237,$A$17:$A$1290,[1]июнь2026!$AG$5:$AG$3237)</f>
        <v>#VALUE!</v>
      </c>
      <c r="R727" s="45" t="e">
        <f>SUMIF([1]июнь2026!$A$5:$A$3237,$A$17:$A$1290,[1]июнь2026!$AH$5:$AH$3237)</f>
        <v>#VALUE!</v>
      </c>
    </row>
    <row r="728" spans="1:19" ht="15.75" hidden="1" x14ac:dyDescent="0.25">
      <c r="A728" s="66"/>
      <c r="B728" s="70"/>
      <c r="C728" s="103"/>
      <c r="D728" s="2"/>
      <c r="E728" s="2"/>
      <c r="F728" s="2"/>
      <c r="G728" s="2"/>
      <c r="H728" s="2"/>
      <c r="I728" s="2"/>
      <c r="J728" s="2"/>
      <c r="K728" s="2"/>
      <c r="L728" s="2"/>
      <c r="M728" s="93"/>
      <c r="N728" s="45" t="e">
        <f>SUMIF([1]июнь2026!$A$5:$A$3237,$A$17:$A$1290,[1]июнь2026!$J$5:$J$3237)</f>
        <v>#VALUE!</v>
      </c>
      <c r="O728" s="45" t="e">
        <f>SUMIF([1]июнь2026!$A$5:$A$3237,$A$17:$A$1290,[1]июнь2026!$AE$5:$AE$3237)</f>
        <v>#VALUE!</v>
      </c>
      <c r="P728" s="45" t="e">
        <f>SUMIF([1]июнь2026!$A$5:$A$3237,$A$17:$A$1290,[1]июнь2026!$AF$5:$AF$3237)</f>
        <v>#VALUE!</v>
      </c>
      <c r="Q728" s="45" t="e">
        <f>SUMIF([1]июнь2026!$A$5:$A$3237,$A$17:$A$1290,[1]июнь2026!$AG$5:$AG$3237)</f>
        <v>#VALUE!</v>
      </c>
      <c r="R728" s="45" t="e">
        <f>SUMIF([1]июнь2026!$A$5:$A$3237,$A$17:$A$1290,[1]июнь2026!$AH$5:$AH$3237)</f>
        <v>#VALUE!</v>
      </c>
    </row>
    <row r="729" spans="1:19" ht="15.75" hidden="1" x14ac:dyDescent="0.25">
      <c r="A729" s="67"/>
      <c r="B729" s="71"/>
      <c r="C729" s="103"/>
      <c r="D729" s="2"/>
      <c r="E729" s="2"/>
      <c r="F729" s="2"/>
      <c r="G729" s="2"/>
      <c r="H729" s="2"/>
      <c r="I729" s="2"/>
      <c r="J729" s="2"/>
      <c r="K729" s="2"/>
      <c r="L729" s="2"/>
      <c r="M729" s="93"/>
      <c r="N729" s="45" t="e">
        <f>SUMIF([1]июнь2026!$A$5:$A$3237,$A$17:$A$1290,[1]июнь2026!$J$5:$J$3237)</f>
        <v>#VALUE!</v>
      </c>
      <c r="O729" s="45" t="e">
        <f>SUMIF([1]июнь2026!$A$5:$A$3237,$A$17:$A$1290,[1]июнь2026!$AE$5:$AE$3237)</f>
        <v>#VALUE!</v>
      </c>
      <c r="P729" s="45" t="e">
        <f>SUMIF([1]июнь2026!$A$5:$A$3237,$A$17:$A$1290,[1]июнь2026!$AF$5:$AF$3237)</f>
        <v>#VALUE!</v>
      </c>
      <c r="Q729" s="45" t="e">
        <f>SUMIF([1]июнь2026!$A$5:$A$3237,$A$17:$A$1290,[1]июнь2026!$AG$5:$AG$3237)</f>
        <v>#VALUE!</v>
      </c>
      <c r="R729" s="45" t="e">
        <f>SUMIF([1]июнь2026!$A$5:$A$3237,$A$17:$A$1290,[1]июнь2026!$AH$5:$AH$3237)</f>
        <v>#VALUE!</v>
      </c>
    </row>
    <row r="730" spans="1:19" ht="15.75" hidden="1" x14ac:dyDescent="0.25">
      <c r="A730" s="68"/>
      <c r="B730" s="72"/>
      <c r="C730" s="103"/>
      <c r="D730" s="2"/>
      <c r="E730" s="2"/>
      <c r="F730" s="2"/>
      <c r="G730" s="2"/>
      <c r="H730" s="2"/>
      <c r="I730" s="2"/>
      <c r="J730" s="2"/>
      <c r="K730" s="2"/>
      <c r="L730" s="2"/>
      <c r="M730" s="93"/>
      <c r="N730" s="45" t="e">
        <f>SUMIF([1]июнь2026!$A$5:$A$3237,$A$17:$A$1290,[1]июнь2026!$J$5:$J$3237)</f>
        <v>#VALUE!</v>
      </c>
      <c r="O730" s="45" t="e">
        <f>SUMIF([1]июнь2026!$A$5:$A$3237,$A$17:$A$1290,[1]июнь2026!$AE$5:$AE$3237)</f>
        <v>#VALUE!</v>
      </c>
      <c r="P730" s="45" t="e">
        <f>SUMIF([1]июнь2026!$A$5:$A$3237,$A$17:$A$1290,[1]июнь2026!$AF$5:$AF$3237)</f>
        <v>#VALUE!</v>
      </c>
      <c r="Q730" s="45" t="e">
        <f>SUMIF([1]июнь2026!$A$5:$A$3237,$A$17:$A$1290,[1]июнь2026!$AG$5:$AG$3237)</f>
        <v>#VALUE!</v>
      </c>
      <c r="R730" s="45" t="e">
        <f>SUMIF([1]июнь2026!$A$5:$A$3237,$A$17:$A$1290,[1]июнь2026!$AH$5:$AH$3237)</f>
        <v>#VALUE!</v>
      </c>
    </row>
    <row r="731" spans="1:19" ht="15.75" hidden="1" x14ac:dyDescent="0.25">
      <c r="A731" s="66"/>
      <c r="B731" s="70"/>
      <c r="C731" s="103"/>
      <c r="D731" s="2"/>
      <c r="E731" s="2"/>
      <c r="F731" s="2"/>
      <c r="G731" s="2"/>
      <c r="H731" s="2"/>
      <c r="I731" s="2"/>
      <c r="J731" s="2"/>
      <c r="K731" s="2"/>
      <c r="L731" s="2"/>
      <c r="M731" s="93"/>
      <c r="N731" s="45" t="e">
        <f>SUMIF([1]июнь2026!$A$5:$A$3237,$A$17:$A$1290,[1]июнь2026!$J$5:$J$3237)</f>
        <v>#VALUE!</v>
      </c>
      <c r="O731" s="45" t="e">
        <f>SUMIF([1]июнь2026!$A$5:$A$3237,$A$17:$A$1290,[1]июнь2026!$AE$5:$AE$3237)</f>
        <v>#VALUE!</v>
      </c>
      <c r="P731" s="45" t="e">
        <f>SUMIF([1]июнь2026!$A$5:$A$3237,$A$17:$A$1290,[1]июнь2026!$AF$5:$AF$3237)</f>
        <v>#VALUE!</v>
      </c>
      <c r="Q731" s="45" t="e">
        <f>SUMIF([1]июнь2026!$A$5:$A$3237,$A$17:$A$1290,[1]июнь2026!$AG$5:$AG$3237)</f>
        <v>#VALUE!</v>
      </c>
      <c r="R731" s="45" t="e">
        <f>SUMIF([1]июнь2026!$A$5:$A$3237,$A$17:$A$1290,[1]июнь2026!$AH$5:$AH$3237)</f>
        <v>#VALUE!</v>
      </c>
    </row>
    <row r="732" spans="1:19" ht="15.75" hidden="1" x14ac:dyDescent="0.25">
      <c r="A732" s="69"/>
      <c r="B732" s="70"/>
      <c r="C732" s="103"/>
      <c r="D732" s="2"/>
      <c r="E732" s="2"/>
      <c r="F732" s="2"/>
      <c r="G732" s="2"/>
      <c r="H732" s="2"/>
      <c r="I732" s="2"/>
      <c r="J732" s="2"/>
      <c r="K732" s="2"/>
      <c r="L732" s="2"/>
      <c r="M732" s="93"/>
      <c r="N732" s="45" t="e">
        <f>SUMIF([1]июнь2026!$A$5:$A$3237,$A$17:$A$1290,[1]июнь2026!$J$5:$J$3237)</f>
        <v>#VALUE!</v>
      </c>
      <c r="O732" s="45" t="e">
        <f>SUMIF([1]июнь2026!$A$5:$A$3237,$A$17:$A$1290,[1]июнь2026!$AE$5:$AE$3237)</f>
        <v>#VALUE!</v>
      </c>
      <c r="P732" s="45" t="e">
        <f>SUMIF([1]июнь2026!$A$5:$A$3237,$A$17:$A$1290,[1]июнь2026!$AF$5:$AF$3237)</f>
        <v>#VALUE!</v>
      </c>
      <c r="Q732" s="45" t="e">
        <f>SUMIF([1]июнь2026!$A$5:$A$3237,$A$17:$A$1290,[1]июнь2026!$AG$5:$AG$3237)</f>
        <v>#VALUE!</v>
      </c>
      <c r="R732" s="45" t="e">
        <f>SUMIF([1]июнь2026!$A$5:$A$3237,$A$17:$A$1290,[1]июнь2026!$AH$5:$AH$3237)</f>
        <v>#VALUE!</v>
      </c>
    </row>
    <row r="733" spans="1:19" ht="15.75" hidden="1" x14ac:dyDescent="0.25">
      <c r="A733" s="69"/>
      <c r="B733" s="70"/>
      <c r="C733" s="103"/>
      <c r="D733" s="2"/>
      <c r="E733" s="2"/>
      <c r="F733" s="2"/>
      <c r="G733" s="2"/>
      <c r="H733" s="2"/>
      <c r="I733" s="2"/>
      <c r="J733" s="2"/>
      <c r="K733" s="2"/>
      <c r="L733" s="2"/>
      <c r="M733" s="93"/>
      <c r="N733" s="45" t="e">
        <f>SUMIF([1]июнь2026!$A$5:$A$3237,$A$17:$A$1290,[1]июнь2026!$J$5:$J$3237)</f>
        <v>#VALUE!</v>
      </c>
      <c r="O733" s="45" t="e">
        <f>SUMIF([1]июнь2026!$A$5:$A$3237,$A$17:$A$1290,[1]июнь2026!$AE$5:$AE$3237)</f>
        <v>#VALUE!</v>
      </c>
      <c r="P733" s="45" t="e">
        <f>SUMIF([1]июнь2026!$A$5:$A$3237,$A$17:$A$1290,[1]июнь2026!$AF$5:$AF$3237)</f>
        <v>#VALUE!</v>
      </c>
      <c r="Q733" s="45" t="e">
        <f>SUMIF([1]июнь2026!$A$5:$A$3237,$A$17:$A$1290,[1]июнь2026!$AG$5:$AG$3237)</f>
        <v>#VALUE!</v>
      </c>
      <c r="R733" s="45" t="e">
        <f>SUMIF([1]июнь2026!$A$5:$A$3237,$A$17:$A$1290,[1]июнь2026!$AH$5:$AH$3237)</f>
        <v>#VALUE!</v>
      </c>
    </row>
    <row r="734" spans="1:19" ht="15.75" hidden="1" x14ac:dyDescent="0.25">
      <c r="A734" s="60"/>
      <c r="B734" s="79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113"/>
      <c r="N734" s="65"/>
      <c r="O734" s="65"/>
      <c r="P734" s="65"/>
      <c r="Q734" s="65"/>
      <c r="R734" s="65"/>
    </row>
    <row r="735" spans="1:19" ht="15.75" hidden="1" x14ac:dyDescent="0.25">
      <c r="A735" s="73"/>
      <c r="B735" s="7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3"/>
      <c r="N735" s="45" t="e">
        <f>SUMIF([1]июнь2026!$A$5:$A$3237,$A$17:$A$1290,[1]июнь2026!$J$5:$J$3237)</f>
        <v>#VALUE!</v>
      </c>
      <c r="O735" s="45" t="e">
        <f>SUMIF([1]июнь2026!$A$5:$A$3237,$A$17:$A$1290,[1]июнь2026!$AE$5:$AE$3237)</f>
        <v>#VALUE!</v>
      </c>
      <c r="P735" s="45" t="e">
        <f>SUMIF([1]июнь2026!$A$5:$A$3237,$A$17:$A$1290,[1]июнь2026!$AF$5:$AF$3237)</f>
        <v>#VALUE!</v>
      </c>
      <c r="Q735" s="45" t="e">
        <f>SUMIF([1]июнь2026!$A$5:$A$3237,$A$17:$A$1290,[1]июнь2026!$AG$5:$AG$3237)</f>
        <v>#VALUE!</v>
      </c>
      <c r="R735" s="45" t="e">
        <f>SUMIF([1]июнь2026!$A$5:$A$3237,$A$17:$A$1290,[1]июнь2026!$AH$5:$AH$3237)</f>
        <v>#VALUE!</v>
      </c>
    </row>
    <row r="736" spans="1:19" s="44" customFormat="1" ht="15.75" hidden="1" x14ac:dyDescent="0.25">
      <c r="A736" s="73"/>
      <c r="B736" s="7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3"/>
      <c r="N736" s="45" t="e">
        <f>SUMIF([1]июнь2026!$A$5:$A$3237,$A$17:$A$1290,[1]июнь2026!$J$5:$J$3237)</f>
        <v>#VALUE!</v>
      </c>
      <c r="O736" s="45" t="e">
        <f>SUMIF([1]июнь2026!$A$5:$A$3237,$A$17:$A$1290,[1]июнь2026!$AE$5:$AE$3237)</f>
        <v>#VALUE!</v>
      </c>
      <c r="P736" s="45" t="e">
        <f>SUMIF([1]июнь2026!$A$5:$A$3237,$A$17:$A$1290,[1]июнь2026!$AF$5:$AF$3237)</f>
        <v>#VALUE!</v>
      </c>
      <c r="Q736" s="45" t="e">
        <f>SUMIF([1]июнь2026!$A$5:$A$3237,$A$17:$A$1290,[1]июнь2026!$AG$5:$AG$3237)</f>
        <v>#VALUE!</v>
      </c>
      <c r="R736" s="45" t="e">
        <f>SUMIF([1]июнь2026!$A$5:$A$3237,$A$17:$A$1290,[1]июнь2026!$AH$5:$AH$3237)</f>
        <v>#VALUE!</v>
      </c>
      <c r="S736" s="17"/>
    </row>
    <row r="737" spans="1:19" ht="15.75" hidden="1" x14ac:dyDescent="0.25">
      <c r="A737" s="73"/>
      <c r="B737" s="7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3"/>
      <c r="N737" s="45" t="e">
        <f>SUMIF([1]июнь2026!$A$5:$A$3237,$A$17:$A$1290,[1]июнь2026!$J$5:$J$3237)</f>
        <v>#VALUE!</v>
      </c>
      <c r="O737" s="45" t="e">
        <f>SUMIF([1]июнь2026!$A$5:$A$3237,$A$17:$A$1290,[1]июнь2026!$AE$5:$AE$3237)</f>
        <v>#VALUE!</v>
      </c>
      <c r="P737" s="45" t="e">
        <f>SUMIF([1]июнь2026!$A$5:$A$3237,$A$17:$A$1290,[1]июнь2026!$AF$5:$AF$3237)</f>
        <v>#VALUE!</v>
      </c>
      <c r="Q737" s="45" t="e">
        <f>SUMIF([1]июнь2026!$A$5:$A$3237,$A$17:$A$1290,[1]июнь2026!$AG$5:$AG$3237)</f>
        <v>#VALUE!</v>
      </c>
      <c r="R737" s="45" t="e">
        <f>SUMIF([1]июнь2026!$A$5:$A$3237,$A$17:$A$1290,[1]июнь2026!$AH$5:$AH$3237)</f>
        <v>#VALUE!</v>
      </c>
    </row>
    <row r="738" spans="1:19" ht="15.75" hidden="1" x14ac:dyDescent="0.25">
      <c r="A738" s="76"/>
      <c r="B738" s="7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3"/>
      <c r="N738" s="45" t="e">
        <f>SUMIF([1]июнь2026!$A$5:$A$3237,$A$17:$A$1290,[1]июнь2026!$J$5:$J$3237)</f>
        <v>#VALUE!</v>
      </c>
      <c r="O738" s="45" t="e">
        <f>SUMIF([1]июнь2026!$A$5:$A$3237,$A$17:$A$1290,[1]июнь2026!$AE$5:$AE$3237)</f>
        <v>#VALUE!</v>
      </c>
      <c r="P738" s="45" t="e">
        <f>SUMIF([1]июнь2026!$A$5:$A$3237,$A$17:$A$1290,[1]июнь2026!$AF$5:$AF$3237)</f>
        <v>#VALUE!</v>
      </c>
      <c r="Q738" s="45" t="e">
        <f>SUMIF([1]июнь2026!$A$5:$A$3237,$A$17:$A$1290,[1]июнь2026!$AG$5:$AG$3237)</f>
        <v>#VALUE!</v>
      </c>
      <c r="R738" s="45" t="e">
        <f>SUMIF([1]июнь2026!$A$5:$A$3237,$A$17:$A$1290,[1]июнь2026!$AH$5:$AH$3237)</f>
        <v>#VALUE!</v>
      </c>
    </row>
    <row r="739" spans="1:19" ht="15.75" hidden="1" x14ac:dyDescent="0.25">
      <c r="A739" s="73"/>
      <c r="B739" s="7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3"/>
      <c r="N739" s="45" t="e">
        <f>SUMIF([1]июнь2026!$A$5:$A$3237,$A$17:$A$1290,[1]июнь2026!$J$5:$J$3237)</f>
        <v>#VALUE!</v>
      </c>
      <c r="O739" s="45" t="e">
        <f>SUMIF([1]июнь2026!$A$5:$A$3237,$A$17:$A$1290,[1]июнь2026!$AE$5:$AE$3237)</f>
        <v>#VALUE!</v>
      </c>
      <c r="P739" s="45" t="e">
        <f>SUMIF([1]июнь2026!$A$5:$A$3237,$A$17:$A$1290,[1]июнь2026!$AF$5:$AF$3237)</f>
        <v>#VALUE!</v>
      </c>
      <c r="Q739" s="45" t="e">
        <f>SUMIF([1]июнь2026!$A$5:$A$3237,$A$17:$A$1290,[1]июнь2026!$AG$5:$AG$3237)</f>
        <v>#VALUE!</v>
      </c>
      <c r="R739" s="45" t="e">
        <f>SUMIF([1]июнь2026!$A$5:$A$3237,$A$17:$A$1290,[1]июнь2026!$AH$5:$AH$3237)</f>
        <v>#VALUE!</v>
      </c>
    </row>
    <row r="740" spans="1:19" ht="15.75" hidden="1" x14ac:dyDescent="0.25">
      <c r="A740" s="73"/>
      <c r="B740" s="7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3"/>
      <c r="N740" s="45" t="e">
        <f>SUMIF([1]июнь2026!$A$5:$A$3237,$A$17:$A$1290,[1]июнь2026!$J$5:$J$3237)</f>
        <v>#VALUE!</v>
      </c>
      <c r="O740" s="45" t="e">
        <f>SUMIF([1]июнь2026!$A$5:$A$3237,$A$17:$A$1290,[1]июнь2026!$AE$5:$AE$3237)</f>
        <v>#VALUE!</v>
      </c>
      <c r="P740" s="45" t="e">
        <f>SUMIF([1]июнь2026!$A$5:$A$3237,$A$17:$A$1290,[1]июнь2026!$AF$5:$AF$3237)</f>
        <v>#VALUE!</v>
      </c>
      <c r="Q740" s="45" t="e">
        <f>SUMIF([1]июнь2026!$A$5:$A$3237,$A$17:$A$1290,[1]июнь2026!$AG$5:$AG$3237)</f>
        <v>#VALUE!</v>
      </c>
      <c r="R740" s="45" t="e">
        <f>SUMIF([1]июнь2026!$A$5:$A$3237,$A$17:$A$1290,[1]июнь2026!$AH$5:$AH$3237)</f>
        <v>#VALUE!</v>
      </c>
    </row>
    <row r="741" spans="1:19" ht="15.75" hidden="1" x14ac:dyDescent="0.25">
      <c r="A741" s="73"/>
      <c r="B741" s="7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3"/>
      <c r="N741" s="45" t="e">
        <f>SUMIF([1]июнь2026!$A$5:$A$3237,$A$17:$A$1290,[1]июнь2026!$J$5:$J$3237)</f>
        <v>#VALUE!</v>
      </c>
      <c r="O741" s="45" t="e">
        <f>SUMIF([1]июнь2026!$A$5:$A$3237,$A$17:$A$1290,[1]июнь2026!$AE$5:$AE$3237)</f>
        <v>#VALUE!</v>
      </c>
      <c r="P741" s="45" t="e">
        <f>SUMIF([1]июнь2026!$A$5:$A$3237,$A$17:$A$1290,[1]июнь2026!$AF$5:$AF$3237)</f>
        <v>#VALUE!</v>
      </c>
      <c r="Q741" s="45" t="e">
        <f>SUMIF([1]июнь2026!$A$5:$A$3237,$A$17:$A$1290,[1]июнь2026!$AG$5:$AG$3237)</f>
        <v>#VALUE!</v>
      </c>
      <c r="R741" s="45" t="e">
        <f>SUMIF([1]июнь2026!$A$5:$A$3237,$A$17:$A$1290,[1]июнь2026!$AH$5:$AH$3237)</f>
        <v>#VALUE!</v>
      </c>
    </row>
    <row r="742" spans="1:19" ht="15.75" hidden="1" x14ac:dyDescent="0.25">
      <c r="A742" s="78"/>
      <c r="B742" s="7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3"/>
      <c r="N742" s="45" t="e">
        <f>SUMIF([1]июнь2026!$A$5:$A$3237,$A$17:$A$1290,[1]июнь2026!$J$5:$J$3237)</f>
        <v>#VALUE!</v>
      </c>
      <c r="O742" s="45" t="e">
        <f>SUMIF([1]июнь2026!$A$5:$A$3237,$A$17:$A$1290,[1]июнь2026!$AE$5:$AE$3237)</f>
        <v>#VALUE!</v>
      </c>
      <c r="P742" s="45" t="e">
        <f>SUMIF([1]июнь2026!$A$5:$A$3237,$A$17:$A$1290,[1]июнь2026!$AF$5:$AF$3237)</f>
        <v>#VALUE!</v>
      </c>
      <c r="Q742" s="45" t="e">
        <f>SUMIF([1]июнь2026!$A$5:$A$3237,$A$17:$A$1290,[1]июнь2026!$AG$5:$AG$3237)</f>
        <v>#VALUE!</v>
      </c>
      <c r="R742" s="45" t="e">
        <f>SUMIF([1]июнь2026!$A$5:$A$3237,$A$17:$A$1290,[1]июнь2026!$AH$5:$AH$3237)</f>
        <v>#VALUE!</v>
      </c>
    </row>
    <row r="743" spans="1:19" ht="15.75" hidden="1" x14ac:dyDescent="0.25">
      <c r="A743" s="78"/>
      <c r="B743" s="7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3"/>
      <c r="N743" s="45" t="e">
        <f>SUMIF([1]июнь2026!$A$5:$A$3237,$A$17:$A$1290,[1]июнь2026!$J$5:$J$3237)</f>
        <v>#VALUE!</v>
      </c>
      <c r="O743" s="45" t="e">
        <f>SUMIF([1]июнь2026!$A$5:$A$3237,$A$17:$A$1290,[1]июнь2026!$AE$5:$AE$3237)</f>
        <v>#VALUE!</v>
      </c>
      <c r="P743" s="45" t="e">
        <f>SUMIF([1]июнь2026!$A$5:$A$3237,$A$17:$A$1290,[1]июнь2026!$AF$5:$AF$3237)</f>
        <v>#VALUE!</v>
      </c>
      <c r="Q743" s="45" t="e">
        <f>SUMIF([1]июнь2026!$A$5:$A$3237,$A$17:$A$1290,[1]июнь2026!$AG$5:$AG$3237)</f>
        <v>#VALUE!</v>
      </c>
      <c r="R743" s="45" t="e">
        <f>SUMIF([1]июнь2026!$A$5:$A$3237,$A$17:$A$1290,[1]июнь2026!$AH$5:$AH$3237)</f>
        <v>#VALUE!</v>
      </c>
    </row>
    <row r="744" spans="1:19" ht="15.75" hidden="1" x14ac:dyDescent="0.25">
      <c r="A744" s="78"/>
      <c r="B744" s="7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3"/>
      <c r="N744" s="45" t="e">
        <f>SUMIF([1]июнь2026!$A$5:$A$3237,$A$17:$A$1290,[1]июнь2026!$J$5:$J$3237)</f>
        <v>#VALUE!</v>
      </c>
      <c r="O744" s="45" t="e">
        <f>SUMIF([1]июнь2026!$A$5:$A$3237,$A$17:$A$1290,[1]июнь2026!$AE$5:$AE$3237)</f>
        <v>#VALUE!</v>
      </c>
      <c r="P744" s="45" t="e">
        <f>SUMIF([1]июнь2026!$A$5:$A$3237,$A$17:$A$1290,[1]июнь2026!$AF$5:$AF$3237)</f>
        <v>#VALUE!</v>
      </c>
      <c r="Q744" s="45" t="e">
        <f>SUMIF([1]июнь2026!$A$5:$A$3237,$A$17:$A$1290,[1]июнь2026!$AG$5:$AG$3237)</f>
        <v>#VALUE!</v>
      </c>
      <c r="R744" s="45" t="e">
        <f>SUMIF([1]июнь2026!$A$5:$A$3237,$A$17:$A$1290,[1]июнь2026!$AH$5:$AH$3237)</f>
        <v>#VALUE!</v>
      </c>
    </row>
    <row r="745" spans="1:19" s="7" customFormat="1" hidden="1" x14ac:dyDescent="0.25">
      <c r="A745" s="23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7"/>
      <c r="N745" s="54" t="e">
        <f t="shared" ref="N745:R745" si="43">SUM(N746:N761)</f>
        <v>#VALUE!</v>
      </c>
      <c r="O745" s="54" t="e">
        <f t="shared" si="43"/>
        <v>#VALUE!</v>
      </c>
      <c r="P745" s="54" t="e">
        <f t="shared" si="43"/>
        <v>#VALUE!</v>
      </c>
      <c r="Q745" s="54" t="e">
        <f t="shared" si="43"/>
        <v>#VALUE!</v>
      </c>
      <c r="R745" s="54" t="e">
        <f t="shared" si="43"/>
        <v>#VALUE!</v>
      </c>
      <c r="S745" s="17"/>
    </row>
    <row r="746" spans="1:19" s="7" customFormat="1" ht="15.75" hidden="1" x14ac:dyDescent="0.25">
      <c r="A746" s="80"/>
      <c r="B746" s="106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113"/>
      <c r="N746" s="65"/>
      <c r="O746" s="65"/>
      <c r="P746" s="65"/>
      <c r="Q746" s="65"/>
      <c r="R746" s="65"/>
      <c r="S746" s="17"/>
    </row>
    <row r="747" spans="1:19" s="7" customFormat="1" ht="15.75" hidden="1" x14ac:dyDescent="0.25">
      <c r="A747" s="86"/>
      <c r="B747" s="82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114"/>
      <c r="N747" s="57" t="e">
        <f>SUMIF([1]июнь2026!$A$5:$A$3237,$A$17:$A$1290,[1]июнь2026!$J$5:$J$3237)</f>
        <v>#VALUE!</v>
      </c>
      <c r="O747" s="57" t="e">
        <f>SUMIF([1]июнь2026!$A$5:$A$3237,$A$17:$A$1290,[1]июнь2026!$AE$5:$AE$3237)</f>
        <v>#VALUE!</v>
      </c>
      <c r="P747" s="57" t="e">
        <f>SUMIF([1]июнь2026!$A$5:$A$3237,$A$17:$A$1290,[1]июнь2026!$AF$5:$AF$3237)</f>
        <v>#VALUE!</v>
      </c>
      <c r="Q747" s="57" t="e">
        <f>SUMIF([1]июнь2026!$A$5:$A$3237,$A$17:$A$1290,[1]июнь2026!$AG$5:$AG$3237)</f>
        <v>#VALUE!</v>
      </c>
      <c r="R747" s="57" t="e">
        <f>SUMIF([1]июнь2026!$A$5:$A$3237,$A$17:$A$1290,[1]июнь2026!$AH$5:$AH$3237)</f>
        <v>#VALUE!</v>
      </c>
      <c r="S747" s="17"/>
    </row>
    <row r="748" spans="1:19" s="7" customFormat="1" ht="15.75" hidden="1" x14ac:dyDescent="0.25">
      <c r="A748" s="80"/>
      <c r="B748" s="79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113"/>
      <c r="N748" s="65"/>
      <c r="O748" s="65"/>
      <c r="P748" s="65"/>
      <c r="Q748" s="65"/>
      <c r="R748" s="65"/>
      <c r="S748" s="17"/>
    </row>
    <row r="749" spans="1:19" s="7" customFormat="1" hidden="1" x14ac:dyDescent="0.25">
      <c r="A749" s="23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3"/>
      <c r="N749" s="45" t="e">
        <f>SUMIF([1]июнь2026!$A$5:$A$3237,$A$17:$A$1290,[1]июнь2026!$J$5:$J$3237)</f>
        <v>#VALUE!</v>
      </c>
      <c r="O749" s="45" t="e">
        <f>SUMIF([1]июнь2026!$A$5:$A$3237,$A$17:$A$1290,[1]июнь2026!$AE$5:$AE$3237)</f>
        <v>#VALUE!</v>
      </c>
      <c r="P749" s="45" t="e">
        <f>SUMIF([1]июнь2026!$A$5:$A$3237,$A$17:$A$1290,[1]июнь2026!$AF$5:$AF$3237)</f>
        <v>#VALUE!</v>
      </c>
      <c r="Q749" s="45" t="e">
        <f>SUMIF([1]июнь2026!$A$5:$A$3237,$A$17:$A$1290,[1]июнь2026!$AG$5:$AG$3237)</f>
        <v>#VALUE!</v>
      </c>
      <c r="R749" s="45" t="e">
        <f>SUMIF([1]июнь2026!$A$5:$A$3237,$A$17:$A$1290,[1]июнь2026!$AH$5:$AH$3237)</f>
        <v>#VALUE!</v>
      </c>
      <c r="S749" s="17"/>
    </row>
    <row r="750" spans="1:19" s="7" customFormat="1" hidden="1" x14ac:dyDescent="0.25">
      <c r="A750" s="23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3"/>
      <c r="N750" s="45" t="e">
        <f>SUMIF([1]июнь2026!$A$5:$A$3237,$A$17:$A$1290,[1]июнь2026!$J$5:$J$3237)</f>
        <v>#VALUE!</v>
      </c>
      <c r="O750" s="45" t="e">
        <f>SUMIF([1]июнь2026!$A$5:$A$3237,$A$17:$A$1290,[1]июнь2026!$AE$5:$AE$3237)</f>
        <v>#VALUE!</v>
      </c>
      <c r="P750" s="45" t="e">
        <f>SUMIF([1]июнь2026!$A$5:$A$3237,$A$17:$A$1290,[1]июнь2026!$AF$5:$AF$3237)</f>
        <v>#VALUE!</v>
      </c>
      <c r="Q750" s="45" t="e">
        <f>SUMIF([1]июнь2026!$A$5:$A$3237,$A$17:$A$1290,[1]июнь2026!$AG$5:$AG$3237)</f>
        <v>#VALUE!</v>
      </c>
      <c r="R750" s="45" t="e">
        <f>SUMIF([1]июнь2026!$A$5:$A$3237,$A$17:$A$1290,[1]июнь2026!$AH$5:$AH$3237)</f>
        <v>#VALUE!</v>
      </c>
      <c r="S750" s="17"/>
    </row>
    <row r="751" spans="1:19" s="7" customFormat="1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3"/>
      <c r="N751" s="45" t="e">
        <f>SUMIF([1]июнь2026!$A$5:$A$3237,$A$17:$A$1290,[1]июнь2026!$J$5:$J$3237)</f>
        <v>#VALUE!</v>
      </c>
      <c r="O751" s="45" t="e">
        <f>SUMIF([1]июнь2026!$A$5:$A$3237,$A$17:$A$1290,[1]июнь2026!$AE$5:$AE$3237)</f>
        <v>#VALUE!</v>
      </c>
      <c r="P751" s="45" t="e">
        <f>SUMIF([1]июнь2026!$A$5:$A$3237,$A$17:$A$1290,[1]июнь2026!$AF$5:$AF$3237)</f>
        <v>#VALUE!</v>
      </c>
      <c r="Q751" s="45" t="e">
        <f>SUMIF([1]июнь2026!$A$5:$A$3237,$A$17:$A$1290,[1]июнь2026!$AG$5:$AG$3237)</f>
        <v>#VALUE!</v>
      </c>
      <c r="R751" s="45" t="e">
        <f>SUMIF([1]июнь2026!$A$5:$A$3237,$A$17:$A$1290,[1]июнь2026!$AH$5:$AH$3237)</f>
        <v>#VALUE!</v>
      </c>
      <c r="S751" s="17"/>
    </row>
    <row r="752" spans="1:19" s="7" customFormat="1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3"/>
      <c r="N752" s="45" t="e">
        <f>SUMIF([1]июнь2026!$A$5:$A$3237,$A$17:$A$1290,[1]июнь2026!$J$5:$J$3237)</f>
        <v>#VALUE!</v>
      </c>
      <c r="O752" s="45" t="e">
        <f>SUMIF([1]июнь2026!$A$5:$A$3237,$A$17:$A$1290,[1]июнь2026!$AE$5:$AE$3237)</f>
        <v>#VALUE!</v>
      </c>
      <c r="P752" s="45" t="e">
        <f>SUMIF([1]июнь2026!$A$5:$A$3237,$A$17:$A$1290,[1]июнь2026!$AF$5:$AF$3237)</f>
        <v>#VALUE!</v>
      </c>
      <c r="Q752" s="45" t="e">
        <f>SUMIF([1]июнь2026!$A$5:$A$3237,$A$17:$A$1290,[1]июнь2026!$AG$5:$AG$3237)</f>
        <v>#VALUE!</v>
      </c>
      <c r="R752" s="45" t="e">
        <f>SUMIF([1]июнь2026!$A$5:$A$3237,$A$17:$A$1290,[1]июнь2026!$AH$5:$AH$3237)</f>
        <v>#VALUE!</v>
      </c>
      <c r="S752" s="17"/>
    </row>
    <row r="753" spans="1:77" s="7" customFormat="1" hidden="1" x14ac:dyDescent="0.25">
      <c r="A753" s="23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3"/>
      <c r="N753" s="45" t="e">
        <f>SUMIF([1]июнь2026!$A$5:$A$3237,$A$17:$A$1290,[1]июнь2026!$J$5:$J$3237)</f>
        <v>#VALUE!</v>
      </c>
      <c r="O753" s="45" t="e">
        <f>SUMIF([1]июнь2026!$A$5:$A$3237,$A$17:$A$1290,[1]июнь2026!$AE$5:$AE$3237)</f>
        <v>#VALUE!</v>
      </c>
      <c r="P753" s="45" t="e">
        <f>SUMIF([1]июнь2026!$A$5:$A$3237,$A$17:$A$1290,[1]июнь2026!$AF$5:$AF$3237)</f>
        <v>#VALUE!</v>
      </c>
      <c r="Q753" s="45" t="e">
        <f>SUMIF([1]июнь2026!$A$5:$A$3237,$A$17:$A$1290,[1]июнь2026!$AG$5:$AG$3237)</f>
        <v>#VALUE!</v>
      </c>
      <c r="R753" s="45" t="e">
        <f>SUMIF([1]июнь2026!$A$5:$A$3237,$A$17:$A$1290,[1]июнь2026!$AH$5:$AH$3237)</f>
        <v>#VALUE!</v>
      </c>
      <c r="S753" s="17"/>
    </row>
    <row r="754" spans="1:77" s="7" customFormat="1" ht="15" hidden="1" customHeight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3"/>
      <c r="N754" s="45" t="e">
        <f>SUMIF([1]июнь2026!$A$5:$A$3237,$A$17:$A$1290,[1]июнь2026!$J$5:$J$3237)</f>
        <v>#VALUE!</v>
      </c>
      <c r="O754" s="45" t="e">
        <f>SUMIF([1]июнь2026!$A$5:$A$3237,$A$17:$A$1290,[1]июнь2026!$AE$5:$AE$3237)</f>
        <v>#VALUE!</v>
      </c>
      <c r="P754" s="45" t="e">
        <f>SUMIF([1]июнь2026!$A$5:$A$3237,$A$17:$A$1290,[1]июнь2026!$AF$5:$AF$3237)</f>
        <v>#VALUE!</v>
      </c>
      <c r="Q754" s="45" t="e">
        <f>SUMIF([1]июнь2026!$A$5:$A$3237,$A$17:$A$1290,[1]июнь2026!$AG$5:$AG$3237)</f>
        <v>#VALUE!</v>
      </c>
      <c r="R754" s="45" t="e">
        <f>SUMIF([1]июнь2026!$A$5:$A$3237,$A$17:$A$1290,[1]июнь2026!$AH$5:$AH$3237)</f>
        <v>#VALUE!</v>
      </c>
      <c r="S754" s="17"/>
    </row>
    <row r="755" spans="1:77" s="7" customFormat="1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3"/>
      <c r="N755" s="45" t="e">
        <f>SUMIF([1]июнь2026!$A$5:$A$3237,$A$17:$A$1290,[1]июнь2026!$J$5:$J$3237)</f>
        <v>#VALUE!</v>
      </c>
      <c r="O755" s="45" t="e">
        <f>SUMIF([1]июнь2026!$A$5:$A$3237,$A$17:$A$1290,[1]июнь2026!$AE$5:$AE$3237)</f>
        <v>#VALUE!</v>
      </c>
      <c r="P755" s="45" t="e">
        <f>SUMIF([1]июнь2026!$A$5:$A$3237,$A$17:$A$1290,[1]июнь2026!$AF$5:$AF$3237)</f>
        <v>#VALUE!</v>
      </c>
      <c r="Q755" s="45" t="e">
        <f>SUMIF([1]июнь2026!$A$5:$A$3237,$A$17:$A$1290,[1]июнь2026!$AG$5:$AG$3237)</f>
        <v>#VALUE!</v>
      </c>
      <c r="R755" s="45" t="e">
        <f>SUMIF([1]июнь2026!$A$5:$A$3237,$A$17:$A$1290,[1]июнь2026!$AH$5:$AH$3237)</f>
        <v>#VALUE!</v>
      </c>
      <c r="S755" s="17"/>
    </row>
    <row r="756" spans="1:77" s="7" customFormat="1" ht="15" hidden="1" customHeight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3"/>
      <c r="N756" s="45" t="e">
        <f>SUMIF([1]июнь2026!$A$5:$A$3237,$A$17:$A$1290,[1]июнь2026!$J$5:$J$3237)</f>
        <v>#VALUE!</v>
      </c>
      <c r="O756" s="45" t="e">
        <f>SUMIF([1]июнь2026!$A$5:$A$3237,$A$17:$A$1290,[1]июнь2026!$AE$5:$AE$3237)</f>
        <v>#VALUE!</v>
      </c>
      <c r="P756" s="45" t="e">
        <f>SUMIF([1]июнь2026!$A$5:$A$3237,$A$17:$A$1290,[1]июнь2026!$AF$5:$AF$3237)</f>
        <v>#VALUE!</v>
      </c>
      <c r="Q756" s="45" t="e">
        <f>SUMIF([1]июнь2026!$A$5:$A$3237,$A$17:$A$1290,[1]июнь2026!$AG$5:$AG$3237)</f>
        <v>#VALUE!</v>
      </c>
      <c r="R756" s="45" t="e">
        <f>SUMIF([1]июнь2026!$A$5:$A$3237,$A$17:$A$1290,[1]июнь2026!$AH$5:$AH$3237)</f>
        <v>#VALUE!</v>
      </c>
      <c r="S756" s="17"/>
    </row>
    <row r="757" spans="1:77" s="7" customFormat="1" ht="15" hidden="1" customHeight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3"/>
      <c r="N757" s="45" t="e">
        <f>SUMIF([1]июнь2026!$A$5:$A$3237,$A$17:$A$1290,[1]июнь2026!$J$5:$J$3237)</f>
        <v>#VALUE!</v>
      </c>
      <c r="O757" s="45" t="e">
        <f>SUMIF([1]июнь2026!$A$5:$A$3237,$A$17:$A$1290,[1]июнь2026!$AE$5:$AE$3237)</f>
        <v>#VALUE!</v>
      </c>
      <c r="P757" s="45" t="e">
        <f>SUMIF([1]июнь2026!$A$5:$A$3237,$A$17:$A$1290,[1]июнь2026!$AF$5:$AF$3237)</f>
        <v>#VALUE!</v>
      </c>
      <c r="Q757" s="45" t="e">
        <f>SUMIF([1]июнь2026!$A$5:$A$3237,$A$17:$A$1290,[1]июнь2026!$AG$5:$AG$3237)</f>
        <v>#VALUE!</v>
      </c>
      <c r="R757" s="45" t="e">
        <f>SUMIF([1]июнь2026!$A$5:$A$3237,$A$17:$A$1290,[1]июнь2026!$AH$5:$AH$3237)</f>
        <v>#VALUE!</v>
      </c>
      <c r="S757" s="17"/>
    </row>
    <row r="758" spans="1:77" s="7" customFormat="1" ht="15" hidden="1" customHeight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3"/>
      <c r="N758" s="45" t="e">
        <f>SUMIF([1]июнь2026!$A$5:$A$3237,$A$17:$A$1290,[1]июнь2026!$J$5:$J$3237)</f>
        <v>#VALUE!</v>
      </c>
      <c r="O758" s="45" t="e">
        <f>SUMIF([1]июнь2026!$A$5:$A$3237,$A$17:$A$1290,[1]июнь2026!$AE$5:$AE$3237)</f>
        <v>#VALUE!</v>
      </c>
      <c r="P758" s="45" t="e">
        <f>SUMIF([1]июнь2026!$A$5:$A$3237,$A$17:$A$1290,[1]июнь2026!$AF$5:$AF$3237)</f>
        <v>#VALUE!</v>
      </c>
      <c r="Q758" s="45" t="e">
        <f>SUMIF([1]июнь2026!$A$5:$A$3237,$A$17:$A$1290,[1]июнь2026!$AG$5:$AG$3237)</f>
        <v>#VALUE!</v>
      </c>
      <c r="R758" s="45" t="e">
        <f>SUMIF([1]июнь2026!$A$5:$A$3237,$A$17:$A$1290,[1]июнь2026!$AH$5:$AH$3237)</f>
        <v>#VALUE!</v>
      </c>
      <c r="S758" s="17"/>
    </row>
    <row r="759" spans="1:77" ht="15" hidden="1" customHeight="1" x14ac:dyDescent="0.25">
      <c r="A759" s="23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3"/>
      <c r="N759" s="45" t="e">
        <f>SUMIF([1]июнь2026!$A$5:$A$3237,$A$17:$A$1290,[1]июнь2026!$J$5:$J$3237)</f>
        <v>#VALUE!</v>
      </c>
      <c r="O759" s="45" t="e">
        <f>SUMIF([1]июнь2026!$A$5:$A$3237,$A$17:$A$1290,[1]июнь2026!$AE$5:$AE$3237)</f>
        <v>#VALUE!</v>
      </c>
      <c r="P759" s="45" t="e">
        <f>SUMIF([1]июнь2026!$A$5:$A$3237,$A$17:$A$1290,[1]июнь2026!$AF$5:$AF$3237)</f>
        <v>#VALUE!</v>
      </c>
      <c r="Q759" s="45" t="e">
        <f>SUMIF([1]июнь2026!$A$5:$A$3237,$A$17:$A$1290,[1]июнь2026!$AG$5:$AG$3237)</f>
        <v>#VALUE!</v>
      </c>
      <c r="R759" s="45" t="e">
        <f>SUMIF([1]июнь2026!$A$5:$A$3237,$A$17:$A$1290,[1]июнь2026!$AH$5:$AH$3237)</f>
        <v>#VALUE!</v>
      </c>
    </row>
    <row r="760" spans="1:77" ht="15" hidden="1" customHeight="1" x14ac:dyDescent="0.25">
      <c r="A760" s="23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3"/>
      <c r="N760" s="45" t="e">
        <f>SUMIF([1]июнь2026!$A$5:$A$3237,$A$17:$A$1290,[1]июнь2026!$J$5:$J$3237)</f>
        <v>#VALUE!</v>
      </c>
      <c r="O760" s="45" t="e">
        <f>SUMIF([1]июнь2026!$A$5:$A$3237,$A$17:$A$1290,[1]июнь2026!$AE$5:$AE$3237)</f>
        <v>#VALUE!</v>
      </c>
      <c r="P760" s="45" t="e">
        <f>SUMIF([1]июнь2026!$A$5:$A$3237,$A$17:$A$1290,[1]июнь2026!$AF$5:$AF$3237)</f>
        <v>#VALUE!</v>
      </c>
      <c r="Q760" s="45" t="e">
        <f>SUMIF([1]июнь2026!$A$5:$A$3237,$A$17:$A$1290,[1]июнь2026!$AG$5:$AG$3237)</f>
        <v>#VALUE!</v>
      </c>
      <c r="R760" s="45" t="e">
        <f>SUMIF([1]июнь2026!$A$5:$A$3237,$A$17:$A$1290,[1]июнь2026!$AH$5:$AH$3237)</f>
        <v>#VALUE!</v>
      </c>
    </row>
    <row r="761" spans="1:77" ht="15" hidden="1" customHeight="1" x14ac:dyDescent="0.25">
      <c r="A761" s="23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3"/>
      <c r="N761" s="45" t="e">
        <f>SUMIF([1]июнь2026!$A$5:$A$3237,$A$17:$A$1290,[1]июнь2026!$J$5:$J$3237)</f>
        <v>#VALUE!</v>
      </c>
      <c r="O761" s="45" t="e">
        <f>SUMIF([1]июнь2026!$A$5:$A$3237,$A$17:$A$1290,[1]июнь2026!$AE$5:$AE$3237)</f>
        <v>#VALUE!</v>
      </c>
      <c r="P761" s="45" t="e">
        <f>SUMIF([1]июнь2026!$A$5:$A$3237,$A$17:$A$1290,[1]июнь2026!$AF$5:$AF$3237)</f>
        <v>#VALUE!</v>
      </c>
      <c r="Q761" s="45" t="e">
        <f>SUMIF([1]июнь2026!$A$5:$A$3237,$A$17:$A$1290,[1]июнь2026!$AG$5:$AG$3237)</f>
        <v>#VALUE!</v>
      </c>
      <c r="R761" s="45" t="e">
        <f>SUMIF([1]июнь2026!$A$5:$A$3237,$A$17:$A$1290,[1]июнь2026!$AH$5:$AH$3237)</f>
        <v>#VALUE!</v>
      </c>
    </row>
    <row r="762" spans="1:77" ht="15" customHeight="1" x14ac:dyDescent="0.25">
      <c r="A762" s="23"/>
      <c r="B762" s="3" t="s">
        <v>18</v>
      </c>
      <c r="C762" s="9">
        <v>0</v>
      </c>
      <c r="D762" s="9">
        <v>188.46</v>
      </c>
      <c r="E762" s="9">
        <v>165.18</v>
      </c>
      <c r="F762" s="9">
        <v>87.647246099968172</v>
      </c>
      <c r="G762" s="9">
        <v>23.28</v>
      </c>
      <c r="H762" s="9">
        <v>14.690000000000005</v>
      </c>
      <c r="I762" s="9">
        <v>23.28</v>
      </c>
      <c r="J762" s="9">
        <v>14.69</v>
      </c>
      <c r="K762" s="9">
        <v>63.101374570446737</v>
      </c>
      <c r="L762" s="9">
        <v>8.5900000000000016</v>
      </c>
      <c r="M762" s="9">
        <v>23.280000000000008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77" ht="15" customHeight="1" x14ac:dyDescent="0.25">
      <c r="A763" s="23"/>
      <c r="B763" s="3" t="s">
        <v>22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3"/>
      <c r="N763" s="55"/>
      <c r="O763" s="55"/>
      <c r="P763" s="55"/>
      <c r="Q763" s="55"/>
      <c r="R763" s="55"/>
    </row>
    <row r="764" spans="1:77" ht="15" customHeight="1" x14ac:dyDescent="0.25">
      <c r="A764" s="23"/>
      <c r="B764" s="3" t="s">
        <v>10</v>
      </c>
      <c r="C764" s="9">
        <v>0</v>
      </c>
      <c r="D764" s="9">
        <v>30763.439999999999</v>
      </c>
      <c r="E764" s="9">
        <v>24910</v>
      </c>
      <c r="F764" s="9">
        <v>80.972739069492889</v>
      </c>
      <c r="G764" s="9">
        <v>5853.4399999999987</v>
      </c>
      <c r="H764" s="9">
        <v>0</v>
      </c>
      <c r="I764" s="9">
        <v>10183.32</v>
      </c>
      <c r="J764" s="9">
        <v>4329.88</v>
      </c>
      <c r="K764" s="9">
        <v>42.519335540864866</v>
      </c>
      <c r="L764" s="9">
        <v>5853.44</v>
      </c>
      <c r="M764" s="47">
        <v>5853.44</v>
      </c>
      <c r="N764" s="54"/>
      <c r="O764" s="54"/>
      <c r="P764" s="54"/>
      <c r="Q764" s="54"/>
      <c r="R764" s="54"/>
    </row>
    <row r="765" spans="1:77" s="20" customFormat="1" ht="15" hidden="1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11"/>
      <c r="N765" s="19"/>
      <c r="O765" s="19"/>
      <c r="P765" s="19"/>
      <c r="Q765" s="19"/>
      <c r="R765" s="19"/>
      <c r="S765" s="17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</row>
    <row r="766" spans="1:77" s="94" customFormat="1" ht="15" hidden="1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11"/>
      <c r="N766" s="19"/>
      <c r="O766" s="19"/>
      <c r="P766" s="19"/>
      <c r="Q766" s="19"/>
      <c r="R766" s="19"/>
      <c r="S766" s="17"/>
    </row>
    <row r="767" spans="1:77" s="94" customFormat="1" ht="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1"/>
      <c r="N767" s="19"/>
      <c r="O767" s="19"/>
      <c r="P767" s="19"/>
      <c r="Q767" s="19"/>
      <c r="R767" s="19"/>
      <c r="S767" s="17"/>
    </row>
    <row r="768" spans="1:77" s="20" customFormat="1" ht="15" hidden="1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11"/>
      <c r="N768" s="19"/>
      <c r="O768" s="19"/>
      <c r="P768" s="19"/>
      <c r="Q768" s="19"/>
      <c r="R768" s="19"/>
      <c r="S768" s="17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</row>
    <row r="769" spans="1:77" s="20" customFormat="1" ht="15" hidden="1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11"/>
      <c r="N769" s="19"/>
      <c r="O769" s="19"/>
      <c r="P769" s="19"/>
      <c r="Q769" s="19"/>
      <c r="R769" s="19"/>
      <c r="S769" s="17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</row>
    <row r="770" spans="1:77" s="20" customFormat="1" ht="15" hidden="1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11"/>
      <c r="N770" s="19"/>
      <c r="O770" s="19"/>
      <c r="P770" s="19"/>
      <c r="Q770" s="19"/>
      <c r="R770" s="19"/>
      <c r="S770" s="17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</row>
    <row r="771" spans="1:77" s="20" customFormat="1" ht="15" hidden="1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11"/>
      <c r="N771" s="19"/>
      <c r="O771" s="19"/>
      <c r="P771" s="19"/>
      <c r="Q771" s="19"/>
      <c r="R771" s="19"/>
      <c r="S771" s="17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</row>
    <row r="772" spans="1:77" s="20" customFormat="1" ht="15" hidden="1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11"/>
      <c r="N772" s="19"/>
      <c r="O772" s="19"/>
      <c r="P772" s="19"/>
      <c r="Q772" s="19"/>
      <c r="R772" s="19"/>
      <c r="S772" s="17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</row>
    <row r="773" spans="1:77" s="20" customFormat="1" ht="15" hidden="1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11"/>
      <c r="N773" s="19"/>
      <c r="O773" s="19"/>
      <c r="P773" s="19"/>
      <c r="Q773" s="19"/>
      <c r="R773" s="19"/>
      <c r="S773" s="17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</row>
    <row r="774" spans="1:77" s="20" customFormat="1" ht="15" hidden="1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11"/>
      <c r="N774" s="19"/>
      <c r="O774" s="19"/>
      <c r="P774" s="19"/>
      <c r="Q774" s="19"/>
      <c r="R774" s="19"/>
      <c r="S774" s="17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</row>
    <row r="775" spans="1:77" s="20" customFormat="1" ht="15" hidden="1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11"/>
      <c r="N775" s="19"/>
      <c r="O775" s="19"/>
      <c r="P775" s="19"/>
      <c r="Q775" s="19"/>
      <c r="R775" s="19"/>
      <c r="S775" s="17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</row>
    <row r="776" spans="1:77" s="20" customFormat="1" ht="15" hidden="1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11"/>
      <c r="N776" s="19"/>
      <c r="O776" s="19"/>
      <c r="P776" s="19"/>
      <c r="Q776" s="19"/>
      <c r="R776" s="19"/>
      <c r="S776" s="17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</row>
    <row r="777" spans="1:77" s="20" customFormat="1" ht="15" hidden="1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11"/>
      <c r="N777" s="19"/>
      <c r="O777" s="19"/>
      <c r="P777" s="19"/>
      <c r="Q777" s="19"/>
      <c r="R777" s="19"/>
      <c r="S777" s="17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</row>
    <row r="778" spans="1:77" s="20" customFormat="1" ht="15" hidden="1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11"/>
      <c r="N778" s="19"/>
      <c r="O778" s="19"/>
      <c r="P778" s="19"/>
      <c r="Q778" s="19"/>
      <c r="R778" s="19"/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</row>
    <row r="779" spans="1:77" s="20" customFormat="1" ht="15" hidden="1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11"/>
      <c r="N779" s="19"/>
      <c r="O779" s="19"/>
      <c r="P779" s="19"/>
      <c r="Q779" s="19"/>
      <c r="R779" s="19"/>
      <c r="S779" s="17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</row>
    <row r="780" spans="1:77" s="20" customFormat="1" ht="15" hidden="1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11"/>
      <c r="N780" s="19"/>
      <c r="O780" s="19"/>
      <c r="P780" s="19"/>
      <c r="Q780" s="19"/>
      <c r="R780" s="19"/>
      <c r="S780" s="17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</row>
    <row r="781" spans="1:77" s="20" customFormat="1" ht="15" hidden="1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11"/>
      <c r="N781" s="19"/>
      <c r="O781" s="19"/>
      <c r="P781" s="19"/>
      <c r="Q781" s="19"/>
      <c r="R781" s="19"/>
      <c r="S781" s="17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</row>
    <row r="782" spans="1:77" s="20" customFormat="1" ht="15" hidden="1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11"/>
      <c r="N782" s="19"/>
      <c r="O782" s="19"/>
      <c r="P782" s="19"/>
      <c r="Q782" s="19"/>
      <c r="R782" s="19"/>
      <c r="S782" s="17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</row>
    <row r="783" spans="1:77" ht="15" customHeight="1" x14ac:dyDescent="0.25">
      <c r="A783" s="2">
        <v>4779</v>
      </c>
      <c r="B783" s="2" t="s">
        <v>61</v>
      </c>
      <c r="C783" s="2">
        <v>0</v>
      </c>
      <c r="D783" s="2">
        <v>30763.439999999999</v>
      </c>
      <c r="E783" s="2">
        <v>24910</v>
      </c>
      <c r="F783" s="2">
        <v>80.972739069492889</v>
      </c>
      <c r="G783" s="2">
        <v>5853.4399999999987</v>
      </c>
      <c r="H783" s="2">
        <v>0</v>
      </c>
      <c r="I783" s="2">
        <v>10183.32</v>
      </c>
      <c r="J783" s="2">
        <v>4329.88</v>
      </c>
      <c r="K783" s="2">
        <v>42.519335540864866</v>
      </c>
      <c r="L783" s="2">
        <v>5853.44</v>
      </c>
      <c r="M783" s="93">
        <v>5853.44</v>
      </c>
      <c r="N783" s="19"/>
      <c r="O783" s="19"/>
      <c r="P783" s="19"/>
      <c r="Q783" s="19"/>
      <c r="R783" s="19"/>
    </row>
    <row r="784" spans="1:77" s="20" customFormat="1" ht="15" hidden="1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11"/>
      <c r="N784" s="19"/>
      <c r="O784" s="19"/>
      <c r="P784" s="19"/>
      <c r="Q784" s="19"/>
      <c r="R784" s="19"/>
      <c r="S784" s="17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</row>
    <row r="785" spans="1:77" s="20" customFormat="1" hidden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11"/>
      <c r="N785" s="19"/>
      <c r="O785" s="19"/>
      <c r="P785" s="19"/>
      <c r="Q785" s="19"/>
      <c r="R785" s="19"/>
      <c r="S785" s="17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</row>
    <row r="786" spans="1:77" s="20" customFormat="1" hidden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11"/>
      <c r="N786" s="19"/>
      <c r="O786" s="19"/>
      <c r="P786" s="19"/>
      <c r="Q786" s="19"/>
      <c r="R786" s="19"/>
      <c r="S786" s="17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</row>
    <row r="787" spans="1:77" s="20" customFormat="1" hidden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11"/>
      <c r="N787" s="19"/>
      <c r="O787" s="19"/>
      <c r="P787" s="19"/>
      <c r="Q787" s="19"/>
      <c r="R787" s="19"/>
      <c r="S787" s="17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</row>
    <row r="788" spans="1:77" s="20" customFormat="1" hidden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11"/>
      <c r="N788" s="19"/>
      <c r="O788" s="19"/>
      <c r="P788" s="19"/>
      <c r="Q788" s="19"/>
      <c r="R788" s="19"/>
      <c r="S788" s="17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</row>
    <row r="789" spans="1:77" s="20" customFormat="1" hidden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11"/>
      <c r="N789" s="19"/>
      <c r="O789" s="19"/>
      <c r="P789" s="19"/>
      <c r="Q789" s="19"/>
      <c r="R789" s="19"/>
      <c r="S789" s="17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</row>
    <row r="790" spans="1:77" s="20" customFormat="1" hidden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11"/>
      <c r="N790" s="19"/>
      <c r="O790" s="19"/>
      <c r="P790" s="19"/>
      <c r="Q790" s="19"/>
      <c r="R790" s="19"/>
      <c r="S790" s="17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</row>
    <row r="791" spans="1:77" s="20" customFormat="1" hidden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11"/>
      <c r="N791" s="19"/>
      <c r="O791" s="19"/>
      <c r="P791" s="19"/>
      <c r="Q791" s="19"/>
      <c r="R791" s="19"/>
      <c r="S791" s="17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</row>
    <row r="792" spans="1:77" s="20" customFormat="1" hidden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11"/>
      <c r="N792" s="19"/>
      <c r="O792" s="19"/>
      <c r="P792" s="19"/>
      <c r="Q792" s="19"/>
      <c r="R792" s="19"/>
      <c r="S792" s="17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</row>
    <row r="793" spans="1:77" s="20" customFormat="1" hidden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11"/>
      <c r="N793" s="19"/>
      <c r="O793" s="19"/>
      <c r="P793" s="19"/>
      <c r="Q793" s="19"/>
      <c r="R793" s="19"/>
      <c r="S793" s="17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</row>
    <row r="794" spans="1:77" s="20" customFormat="1" hidden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11"/>
      <c r="N794" s="19"/>
      <c r="O794" s="19"/>
      <c r="P794" s="19"/>
      <c r="Q794" s="19"/>
      <c r="R794" s="19"/>
      <c r="S794" s="17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</row>
    <row r="795" spans="1:77" s="20" customFormat="1" hidden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11"/>
      <c r="N795" s="19"/>
      <c r="O795" s="19"/>
      <c r="P795" s="19"/>
      <c r="Q795" s="19"/>
      <c r="R795" s="19"/>
      <c r="S795" s="17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</row>
    <row r="796" spans="1:77" s="20" customFormat="1" hidden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11"/>
      <c r="N796" s="19"/>
      <c r="O796" s="19"/>
      <c r="P796" s="19"/>
      <c r="Q796" s="19"/>
      <c r="R796" s="19"/>
      <c r="S796" s="17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</row>
    <row r="797" spans="1:77" s="20" customFormat="1" hidden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11"/>
      <c r="N797" s="19"/>
      <c r="O797" s="19"/>
      <c r="P797" s="19"/>
      <c r="Q797" s="19"/>
      <c r="R797" s="19"/>
      <c r="S797" s="17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</row>
    <row r="798" spans="1:77" s="20" customFormat="1" hidden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11"/>
      <c r="N798" s="19"/>
      <c r="O798" s="19"/>
      <c r="P798" s="19"/>
      <c r="Q798" s="19"/>
      <c r="R798" s="19"/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</row>
    <row r="799" spans="1:77" hidden="1" x14ac:dyDescent="0.25">
      <c r="A799" s="23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7"/>
      <c r="N799" s="54" t="e">
        <f t="shared" ref="N799:R799" si="45">SUM(N800:N803)</f>
        <v>#VALUE!</v>
      </c>
      <c r="O799" s="54" t="e">
        <f t="shared" si="45"/>
        <v>#VALUE!</v>
      </c>
      <c r="P799" s="54" t="e">
        <f t="shared" si="45"/>
        <v>#VALUE!</v>
      </c>
      <c r="Q799" s="54" t="e">
        <f t="shared" si="45"/>
        <v>#VALUE!</v>
      </c>
      <c r="R799" s="54" t="e">
        <f t="shared" si="45"/>
        <v>#VALUE!</v>
      </c>
    </row>
    <row r="800" spans="1:77" hidden="1" x14ac:dyDescent="0.25">
      <c r="A800" s="23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3"/>
      <c r="N800" s="45" t="e">
        <f>SUMIF([1]июнь2026!$A$5:$A$3237,$A$17:$A$1290,[1]июнь2026!$J$5:$J$3237)</f>
        <v>#VALUE!</v>
      </c>
      <c r="O800" s="45" t="e">
        <f>SUMIF([1]июнь2026!$A$5:$A$3237,$A$17:$A$1290,[1]июнь2026!$AE$5:$AE$3237)</f>
        <v>#VALUE!</v>
      </c>
      <c r="P800" s="45" t="e">
        <f>SUMIF([1]июнь2026!$A$5:$A$3237,$A$17:$A$1290,[1]июнь2026!$AF$5:$AF$3237)</f>
        <v>#VALUE!</v>
      </c>
      <c r="Q800" s="45" t="e">
        <f>SUMIF([1]июнь2026!$A$5:$A$3237,$A$17:$A$1290,[1]июнь2026!$AG$5:$AG$3237)</f>
        <v>#VALUE!</v>
      </c>
      <c r="R800" s="45" t="e">
        <f>SUMIF([1]июнь2026!$A$5:$A$3237,$A$17:$A$1290,[1]июнь2026!$AH$5:$AH$3237)</f>
        <v>#VALUE!</v>
      </c>
    </row>
    <row r="801" spans="1:77" hidden="1" x14ac:dyDescent="0.25">
      <c r="A801" s="23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3"/>
      <c r="N801" s="45" t="e">
        <f>SUMIF([1]июнь2026!$A$5:$A$3237,$A$17:$A$1290,[1]июнь2026!$J$5:$J$3237)</f>
        <v>#VALUE!</v>
      </c>
      <c r="O801" s="45" t="e">
        <f>SUMIF([1]июнь2026!$A$5:$A$3237,$A$17:$A$1290,[1]июнь2026!$AE$5:$AE$3237)</f>
        <v>#VALUE!</v>
      </c>
      <c r="P801" s="45" t="e">
        <f>SUMIF([1]июнь2026!$A$5:$A$3237,$A$17:$A$1290,[1]июнь2026!$AF$5:$AF$3237)</f>
        <v>#VALUE!</v>
      </c>
      <c r="Q801" s="45" t="e">
        <f>SUMIF([1]июнь2026!$A$5:$A$3237,$A$17:$A$1290,[1]июнь2026!$AG$5:$AG$3237)</f>
        <v>#VALUE!</v>
      </c>
      <c r="R801" s="45" t="e">
        <f>SUMIF([1]июнь2026!$A$5:$A$3237,$A$17:$A$1290,[1]июнь2026!$AH$5:$AH$3237)</f>
        <v>#VALUE!</v>
      </c>
    </row>
    <row r="802" spans="1:77" s="7" customFormat="1" hidden="1" x14ac:dyDescent="0.25">
      <c r="A802" s="23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3"/>
      <c r="N802" s="45" t="e">
        <f>SUMIF([1]июнь2026!$A$5:$A$3237,$A$17:$A$1290,[1]июнь2026!$J$5:$J$3237)</f>
        <v>#VALUE!</v>
      </c>
      <c r="O802" s="45" t="e">
        <f>SUMIF([1]июнь2026!$A$5:$A$3237,$A$17:$A$1290,[1]июнь2026!$AE$5:$AE$3237)</f>
        <v>#VALUE!</v>
      </c>
      <c r="P802" s="45" t="e">
        <f>SUMIF([1]июнь2026!$A$5:$A$3237,$A$17:$A$1290,[1]июнь2026!$AF$5:$AF$3237)</f>
        <v>#VALUE!</v>
      </c>
      <c r="Q802" s="45" t="e">
        <f>SUMIF([1]июнь2026!$A$5:$A$3237,$A$17:$A$1290,[1]июнь2026!$AG$5:$AG$3237)</f>
        <v>#VALUE!</v>
      </c>
      <c r="R802" s="45" t="e">
        <f>SUMIF([1]июнь2026!$A$5:$A$3237,$A$17:$A$1290,[1]июнь2026!$AH$5:$AH$3237)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</row>
    <row r="803" spans="1:77" s="7" customFormat="1" hidden="1" x14ac:dyDescent="0.25">
      <c r="A803" s="23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3"/>
      <c r="N803" s="45" t="e">
        <f>SUMIF([1]июнь2026!$A$5:$A$3237,$A$17:$A$1290,[1]июнь2026!$J$5:$J$3237)</f>
        <v>#VALUE!</v>
      </c>
      <c r="O803" s="45" t="e">
        <f>SUMIF([1]июнь2026!$A$5:$A$3237,$A$17:$A$1290,[1]июнь2026!$AE$5:$AE$3237)</f>
        <v>#VALUE!</v>
      </c>
      <c r="P803" s="45" t="e">
        <f>SUMIF([1]июнь2026!$A$5:$A$3237,$A$17:$A$1290,[1]июнь2026!$AF$5:$AF$3237)</f>
        <v>#VALUE!</v>
      </c>
      <c r="Q803" s="45" t="e">
        <f>SUMIF([1]июнь2026!$A$5:$A$3237,$A$17:$A$1290,[1]июнь2026!$AG$5:$AG$3237)</f>
        <v>#VALUE!</v>
      </c>
      <c r="R803" s="45" t="e">
        <f>SUMIF([1]июнь2026!$A$5:$A$3237,$A$17:$A$1290,[1]июнь2026!$AH$5:$AH$3237)</f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</row>
    <row r="804" spans="1:77" s="7" customFormat="1" hidden="1" x14ac:dyDescent="0.25">
      <c r="A804" s="23"/>
      <c r="B804" s="3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47"/>
      <c r="N804" s="54" t="e">
        <f t="shared" ref="N804:R804" si="46">SUM(N806:N814)</f>
        <v>#VALUE!</v>
      </c>
      <c r="O804" s="54" t="e">
        <f t="shared" si="46"/>
        <v>#VALUE!</v>
      </c>
      <c r="P804" s="54" t="e">
        <f t="shared" si="46"/>
        <v>#VALUE!</v>
      </c>
      <c r="Q804" s="54" t="e">
        <f t="shared" si="46"/>
        <v>#VALUE!</v>
      </c>
      <c r="R804" s="54" t="e">
        <f t="shared" si="46"/>
        <v>#VALUE!</v>
      </c>
      <c r="S804" s="17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</row>
    <row r="805" spans="1:77" s="7" customFormat="1" ht="15.75" hidden="1" x14ac:dyDescent="0.25">
      <c r="A805" s="60"/>
      <c r="B805" s="79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112"/>
      <c r="N805" s="63"/>
      <c r="O805" s="63"/>
      <c r="P805" s="63"/>
      <c r="Q805" s="63"/>
      <c r="R805" s="63"/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</row>
    <row r="806" spans="1:77" s="7" customFormat="1" ht="15.75" hidden="1" x14ac:dyDescent="0.25">
      <c r="A806" s="23"/>
      <c r="B806" s="70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3"/>
      <c r="N806" s="45" t="e">
        <f>SUMIF([1]июнь2026!$A$5:$A$3237,$A$17:$A$1290,[1]июнь2026!$J$5:$J$3237)</f>
        <v>#VALUE!</v>
      </c>
      <c r="O806" s="45" t="e">
        <f>SUMIF([1]июнь2026!$A$5:$A$3237,$A$17:$A$1290,[1]июнь2026!$AE$5:$AE$3237)</f>
        <v>#VALUE!</v>
      </c>
      <c r="P806" s="45" t="e">
        <f>SUMIF([1]июнь2026!$A$5:$A$3237,$A$17:$A$1290,[1]июнь2026!$AF$5:$AF$3237)</f>
        <v>#VALUE!</v>
      </c>
      <c r="Q806" s="45" t="e">
        <f>SUMIF([1]июнь2026!$A$5:$A$3237,$A$17:$A$1290,[1]июнь2026!$AG$5:$AG$3237)</f>
        <v>#VALUE!</v>
      </c>
      <c r="R806" s="45" t="e">
        <f>SUMIF([1]июнь2026!$A$5:$A$3237,$A$17:$A$1290,[1]июнь2026!$AH$5:$AH$3237)</f>
        <v>#VALUE!</v>
      </c>
      <c r="S806" s="17"/>
    </row>
    <row r="807" spans="1:77" s="7" customFormat="1" ht="15.75" hidden="1" x14ac:dyDescent="0.25">
      <c r="A807" s="73"/>
      <c r="B807" s="70"/>
      <c r="C807" s="2"/>
      <c r="D807" s="2"/>
      <c r="E807" s="2"/>
      <c r="F807" s="2"/>
      <c r="G807" s="2"/>
      <c r="H807" s="93"/>
      <c r="I807" s="2"/>
      <c r="J807" s="2"/>
      <c r="K807" s="2"/>
      <c r="L807" s="2"/>
      <c r="M807" s="93"/>
      <c r="N807" s="45" t="e">
        <f>SUMIF([1]июнь2026!$A$5:$A$3237,$A$17:$A$1290,[1]июнь2026!$J$5:$J$3237)</f>
        <v>#VALUE!</v>
      </c>
      <c r="O807" s="45" t="e">
        <f>SUMIF([1]июнь2026!$A$5:$A$3237,$A$17:$A$1290,[1]июнь2026!$AE$5:$AE$3237)</f>
        <v>#VALUE!</v>
      </c>
      <c r="P807" s="45" t="e">
        <f>SUMIF([1]июнь2026!$A$5:$A$3237,$A$17:$A$1290,[1]июнь2026!$AF$5:$AF$3237)</f>
        <v>#VALUE!</v>
      </c>
      <c r="Q807" s="45" t="e">
        <f>SUMIF([1]июнь2026!$A$5:$A$3237,$A$17:$A$1290,[1]июнь2026!$AG$5:$AG$3237)</f>
        <v>#VALUE!</v>
      </c>
      <c r="R807" s="45" t="e">
        <f>SUMIF([1]июнь2026!$A$5:$A$3237,$A$17:$A$1290,[1]июнь2026!$AH$5:$AH$3237)</f>
        <v>#VALUE!</v>
      </c>
      <c r="S807" s="17"/>
    </row>
    <row r="808" spans="1:77" s="7" customFormat="1" ht="15.75" hidden="1" x14ac:dyDescent="0.25">
      <c r="A808" s="73"/>
      <c r="B808" s="70"/>
      <c r="C808" s="2"/>
      <c r="D808" s="2"/>
      <c r="E808" s="2"/>
      <c r="F808" s="2"/>
      <c r="G808" s="2"/>
      <c r="H808" s="93"/>
      <c r="I808" s="2"/>
      <c r="J808" s="2"/>
      <c r="K808" s="2"/>
      <c r="L808" s="2"/>
      <c r="M808" s="93"/>
      <c r="N808" s="45" t="e">
        <f>SUMIF([1]июнь2026!$A$5:$A$3237,$A$17:$A$1290,[1]июнь2026!$J$5:$J$3237)</f>
        <v>#VALUE!</v>
      </c>
      <c r="O808" s="45" t="e">
        <f>SUMIF([1]июнь2026!$A$5:$A$3237,$A$17:$A$1290,[1]июнь2026!$AE$5:$AE$3237)</f>
        <v>#VALUE!</v>
      </c>
      <c r="P808" s="45" t="e">
        <f>SUMIF([1]июнь2026!$A$5:$A$3237,$A$17:$A$1290,[1]июнь2026!$AF$5:$AF$3237)</f>
        <v>#VALUE!</v>
      </c>
      <c r="Q808" s="45" t="e">
        <f>SUMIF([1]июнь2026!$A$5:$A$3237,$A$17:$A$1290,[1]июнь2026!$AG$5:$AG$3237)</f>
        <v>#VALUE!</v>
      </c>
      <c r="R808" s="45" t="e">
        <f>SUMIF([1]июнь2026!$A$5:$A$3237,$A$17:$A$1290,[1]июнь2026!$AH$5:$AH$3237)</f>
        <v>#VALUE!</v>
      </c>
      <c r="S808" s="17"/>
    </row>
    <row r="809" spans="1:77" s="7" customFormat="1" ht="15.75" hidden="1" x14ac:dyDescent="0.25">
      <c r="A809" s="73"/>
      <c r="B809" s="70"/>
      <c r="C809" s="2"/>
      <c r="D809" s="2"/>
      <c r="E809" s="2"/>
      <c r="F809" s="2"/>
      <c r="G809" s="2"/>
      <c r="H809" s="93"/>
      <c r="I809" s="2"/>
      <c r="J809" s="2"/>
      <c r="K809" s="2"/>
      <c r="L809" s="2"/>
      <c r="M809" s="93"/>
      <c r="N809" s="45" t="e">
        <f>SUMIF([1]июнь2026!$A$5:$A$3237,$A$17:$A$1290,[1]июнь2026!$J$5:$J$3237)</f>
        <v>#VALUE!</v>
      </c>
      <c r="O809" s="45" t="e">
        <f>SUMIF([1]июнь2026!$A$5:$A$3237,$A$17:$A$1290,[1]июнь2026!$AE$5:$AE$3237)</f>
        <v>#VALUE!</v>
      </c>
      <c r="P809" s="45" t="e">
        <f>SUMIF([1]июнь2026!$A$5:$A$3237,$A$17:$A$1290,[1]июнь2026!$AF$5:$AF$3237)</f>
        <v>#VALUE!</v>
      </c>
      <c r="Q809" s="45" t="e">
        <f>SUMIF([1]июнь2026!$A$5:$A$3237,$A$17:$A$1290,[1]июнь2026!$AG$5:$AG$3237)</f>
        <v>#VALUE!</v>
      </c>
      <c r="R809" s="45" t="e">
        <f>SUMIF([1]июнь2026!$A$5:$A$3237,$A$17:$A$1290,[1]июнь2026!$AH$5:$AH$3237)</f>
        <v>#VALUE!</v>
      </c>
      <c r="S809" s="17"/>
    </row>
    <row r="810" spans="1:77" s="7" customFormat="1" ht="15.75" hidden="1" x14ac:dyDescent="0.25">
      <c r="A810" s="73"/>
      <c r="B810" s="70"/>
      <c r="C810" s="2"/>
      <c r="D810" s="2"/>
      <c r="E810" s="2"/>
      <c r="F810" s="2"/>
      <c r="G810" s="2"/>
      <c r="H810" s="93"/>
      <c r="I810" s="2"/>
      <c r="J810" s="2"/>
      <c r="K810" s="2"/>
      <c r="L810" s="2"/>
      <c r="M810" s="93"/>
      <c r="N810" s="45" t="e">
        <f>SUMIF([1]июнь2026!$A$5:$A$3237,$A$17:$A$1290,[1]июнь2026!$J$5:$J$3237)</f>
        <v>#VALUE!</v>
      </c>
      <c r="O810" s="45" t="e">
        <f>SUMIF([1]июнь2026!$A$5:$A$3237,$A$17:$A$1290,[1]июнь2026!$AE$5:$AE$3237)</f>
        <v>#VALUE!</v>
      </c>
      <c r="P810" s="45" t="e">
        <f>SUMIF([1]июнь2026!$A$5:$A$3237,$A$17:$A$1290,[1]июнь2026!$AF$5:$AF$3237)</f>
        <v>#VALUE!</v>
      </c>
      <c r="Q810" s="45" t="e">
        <f>SUMIF([1]июнь2026!$A$5:$A$3237,$A$17:$A$1290,[1]июнь2026!$AG$5:$AG$3237)</f>
        <v>#VALUE!</v>
      </c>
      <c r="R810" s="45" t="e">
        <f>SUMIF([1]июнь2026!$A$5:$A$3237,$A$17:$A$1290,[1]июнь2026!$AH$5:$AH$3237)</f>
        <v>#VALUE!</v>
      </c>
      <c r="S810" s="17"/>
    </row>
    <row r="811" spans="1:77" s="7" customFormat="1" ht="15.75" hidden="1" x14ac:dyDescent="0.25">
      <c r="A811" s="23"/>
      <c r="B811" s="7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3"/>
      <c r="N811" s="45" t="e">
        <f>SUMIF([1]июнь2026!$A$5:$A$3237,$A$17:$A$1290,[1]июнь2026!$J$5:$J$3237)</f>
        <v>#VALUE!</v>
      </c>
      <c r="O811" s="45" t="e">
        <f>SUMIF([1]июнь2026!$A$5:$A$3237,$A$17:$A$1290,[1]июнь2026!$AE$5:$AE$3237)</f>
        <v>#VALUE!</v>
      </c>
      <c r="P811" s="45" t="e">
        <f>SUMIF([1]июнь2026!$A$5:$A$3237,$A$17:$A$1290,[1]июнь2026!$AF$5:$AF$3237)</f>
        <v>#VALUE!</v>
      </c>
      <c r="Q811" s="45" t="e">
        <f>SUMIF([1]июнь2026!$A$5:$A$3237,$A$17:$A$1290,[1]июнь2026!$AG$5:$AG$3237)</f>
        <v>#VALUE!</v>
      </c>
      <c r="R811" s="45" t="e">
        <f>SUMIF([1]июнь2026!$A$5:$A$3237,$A$17:$A$1290,[1]июнь2026!$AH$5:$AH$3237)</f>
        <v>#VALUE!</v>
      </c>
      <c r="S811" s="17"/>
    </row>
    <row r="812" spans="1:77" s="7" customFormat="1" ht="15.75" hidden="1" x14ac:dyDescent="0.25">
      <c r="A812" s="23"/>
      <c r="B812" s="7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3"/>
      <c r="N812" s="45" t="e">
        <f>SUMIF([1]июнь2026!$A$5:$A$3237,$A$17:$A$1290,[1]июнь2026!$J$5:$J$3237)</f>
        <v>#VALUE!</v>
      </c>
      <c r="O812" s="45" t="e">
        <f>SUMIF([1]июнь2026!$A$5:$A$3237,$A$17:$A$1290,[1]июнь2026!$AE$5:$AE$3237)</f>
        <v>#VALUE!</v>
      </c>
      <c r="P812" s="45" t="e">
        <f>SUMIF([1]июнь2026!$A$5:$A$3237,$A$17:$A$1290,[1]июнь2026!$AF$5:$AF$3237)</f>
        <v>#VALUE!</v>
      </c>
      <c r="Q812" s="45" t="e">
        <f>SUMIF([1]июнь2026!$A$5:$A$3237,$A$17:$A$1290,[1]июнь2026!$AG$5:$AG$3237)</f>
        <v>#VALUE!</v>
      </c>
      <c r="R812" s="45" t="e">
        <f>SUMIF([1]июнь2026!$A$5:$A$3237,$A$17:$A$1290,[1]июнь2026!$AH$5:$AH$3237)</f>
        <v>#VALUE!</v>
      </c>
      <c r="S812" s="17"/>
    </row>
    <row r="813" spans="1:77" s="7" customFormat="1" ht="15.75" hidden="1" x14ac:dyDescent="0.25">
      <c r="A813" s="23"/>
      <c r="B813" s="7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3"/>
      <c r="N813" s="45" t="e">
        <f>SUMIF([1]июнь2026!$A$5:$A$3237,$A$17:$A$1290,[1]июнь2026!$J$5:$J$3237)</f>
        <v>#VALUE!</v>
      </c>
      <c r="O813" s="45" t="e">
        <f>SUMIF([1]июнь2026!$A$5:$A$3237,$A$17:$A$1290,[1]июнь2026!$AE$5:$AE$3237)</f>
        <v>#VALUE!</v>
      </c>
      <c r="P813" s="45" t="e">
        <f>SUMIF([1]июнь2026!$A$5:$A$3237,$A$17:$A$1290,[1]июнь2026!$AF$5:$AF$3237)</f>
        <v>#VALUE!</v>
      </c>
      <c r="Q813" s="45" t="e">
        <f>SUMIF([1]июнь2026!$A$5:$A$3237,$A$17:$A$1290,[1]июнь2026!$AG$5:$AG$3237)</f>
        <v>#VALUE!</v>
      </c>
      <c r="R813" s="45" t="e">
        <f>SUMIF([1]июнь2026!$A$5:$A$3237,$A$17:$A$1290,[1]июнь2026!$AH$5:$AH$3237)</f>
        <v>#VALUE!</v>
      </c>
      <c r="S813" s="17"/>
    </row>
    <row r="814" spans="1:77" s="7" customFormat="1" ht="15.75" hidden="1" x14ac:dyDescent="0.25">
      <c r="A814" s="23"/>
      <c r="B814" s="7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3"/>
      <c r="N814" s="45" t="e">
        <f>SUMIF([1]июнь2026!$A$5:$A$3237,$A$17:$A$1290,[1]июнь2026!$J$5:$J$3237)</f>
        <v>#VALUE!</v>
      </c>
      <c r="O814" s="45" t="e">
        <f>SUMIF([1]июнь2026!$A$5:$A$3237,$A$17:$A$1290,[1]июнь2026!$AE$5:$AE$3237)</f>
        <v>#VALUE!</v>
      </c>
      <c r="P814" s="45" t="e">
        <f>SUMIF([1]июнь2026!$A$5:$A$3237,$A$17:$A$1290,[1]июнь2026!$AF$5:$AF$3237)</f>
        <v>#VALUE!</v>
      </c>
      <c r="Q814" s="45" t="e">
        <f>SUMIF([1]июнь2026!$A$5:$A$3237,$A$17:$A$1290,[1]июнь2026!$AG$5:$AG$3237)</f>
        <v>#VALUE!</v>
      </c>
      <c r="R814" s="45" t="e">
        <f>SUMIF([1]июнь2026!$A$5:$A$3237,$A$17:$A$1290,[1]июнь2026!$AH$5:$AH$3237)</f>
        <v>#VALUE!</v>
      </c>
      <c r="S814" s="17"/>
    </row>
    <row r="815" spans="1:77" s="7" customFormat="1" hidden="1" x14ac:dyDescent="0.25">
      <c r="A815" s="23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7"/>
      <c r="N815" s="54" t="e">
        <f t="shared" ref="N815:R815" si="47">SUM(N816:N817)</f>
        <v>#VALUE!</v>
      </c>
      <c r="O815" s="54" t="e">
        <f t="shared" si="47"/>
        <v>#VALUE!</v>
      </c>
      <c r="P815" s="54" t="e">
        <f t="shared" si="47"/>
        <v>#VALUE!</v>
      </c>
      <c r="Q815" s="54" t="e">
        <f t="shared" si="47"/>
        <v>#VALUE!</v>
      </c>
      <c r="R815" s="54" t="e">
        <f t="shared" si="47"/>
        <v>#VALUE!</v>
      </c>
      <c r="S815" s="17"/>
    </row>
    <row r="816" spans="1:77" s="7" customFormat="1" hidden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3"/>
      <c r="N816" s="45" t="e">
        <f>SUMIF([1]июнь2026!$A$5:$A$3237,$A$17:$A$1290,[1]июнь2026!$J$5:$J$3237)</f>
        <v>#VALUE!</v>
      </c>
      <c r="O816" s="45" t="e">
        <f>SUMIF([1]июнь2026!$A$5:$A$3237,$A$17:$A$1290,[1]июнь2026!$AE$5:$AE$3237)</f>
        <v>#VALUE!</v>
      </c>
      <c r="P816" s="45" t="e">
        <f>SUMIF([1]июнь2026!$A$5:$A$3237,$A$17:$A$1290,[1]июнь2026!$AF$5:$AF$3237)</f>
        <v>#VALUE!</v>
      </c>
      <c r="Q816" s="45" t="e">
        <f>SUMIF([1]июнь2026!$A$5:$A$3237,$A$17:$A$1290,[1]июнь2026!$AG$5:$AG$3237)</f>
        <v>#VALUE!</v>
      </c>
      <c r="R816" s="45" t="e">
        <f>SUMIF([1]июнь2026!$A$5:$A$3237,$A$17:$A$1290,[1]июнь2026!$AH$5:$AH$3237)</f>
        <v>#VALUE!</v>
      </c>
      <c r="S816" s="17"/>
    </row>
    <row r="817" spans="1:19" s="7" customFormat="1" hidden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3"/>
      <c r="N817" s="45" t="e">
        <f>SUMIF([1]июнь2026!$A$5:$A$3237,$A$17:$A$1290,[1]июнь2026!$J$5:$J$3237)</f>
        <v>#VALUE!</v>
      </c>
      <c r="O817" s="45" t="e">
        <f>SUMIF([1]июнь2026!$A$5:$A$3237,$A$17:$A$1290,[1]июнь2026!$AE$5:$AE$3237)</f>
        <v>#VALUE!</v>
      </c>
      <c r="P817" s="45" t="e">
        <f>SUMIF([1]июнь2026!$A$5:$A$3237,$A$17:$A$1290,[1]июнь2026!$AF$5:$AF$3237)</f>
        <v>#VALUE!</v>
      </c>
      <c r="Q817" s="45" t="e">
        <f>SUMIF([1]июнь2026!$A$5:$A$3237,$A$17:$A$1290,[1]июнь2026!$AG$5:$AG$3237)</f>
        <v>#VALUE!</v>
      </c>
      <c r="R817" s="45" t="e">
        <f>SUMIF([1]июнь2026!$A$5:$A$3237,$A$17:$A$1290,[1]июнь2026!$AH$5:$AH$3237)</f>
        <v>#VALUE!</v>
      </c>
      <c r="S817" s="17"/>
    </row>
    <row r="818" spans="1:19" ht="14.25" customHeight="1" x14ac:dyDescent="0.25">
      <c r="A818" s="23"/>
      <c r="B818" s="3" t="s">
        <v>50</v>
      </c>
      <c r="C818" s="9">
        <v>0</v>
      </c>
      <c r="D818" s="9">
        <v>4539652.46</v>
      </c>
      <c r="E818" s="9">
        <v>4471149.34</v>
      </c>
      <c r="F818" s="9">
        <v>98.491005190295994</v>
      </c>
      <c r="G818" s="9">
        <v>68503.120000000112</v>
      </c>
      <c r="H818" s="9">
        <v>0</v>
      </c>
      <c r="I818" s="9">
        <v>1123789.2999999998</v>
      </c>
      <c r="J818" s="9">
        <v>1055286.1799999988</v>
      </c>
      <c r="K818" s="9">
        <v>93.90427369258623</v>
      </c>
      <c r="L818" s="9">
        <v>68503.120000001043</v>
      </c>
      <c r="M818" s="9">
        <v>68503.120000001043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</row>
    <row r="819" spans="1:19" s="7" customFormat="1" hidden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3"/>
      <c r="N819" s="45" t="e">
        <f>SUMIF([1]июнь2026!$A$5:$A$3237,$A$17:$A$1290,[1]июнь2026!$J$5:$J$3237)</f>
        <v>#VALUE!</v>
      </c>
      <c r="O819" s="45" t="e">
        <f>SUMIF([1]июнь2026!$A$5:$A$3237,$A$17:$A$1290,[1]июнь2026!$AE$5:$AE$3237)</f>
        <v>#VALUE!</v>
      </c>
      <c r="P819" s="45" t="e">
        <f>SUMIF([1]июнь2026!$A$5:$A$3237,$A$17:$A$1290,[1]июнь2026!$AF$5:$AF$3237)</f>
        <v>#VALUE!</v>
      </c>
      <c r="Q819" s="45" t="e">
        <f>SUMIF([1]июнь2026!$A$5:$A$3237,$A$17:$A$1290,[1]июнь2026!$AG$5:$AG$3237)</f>
        <v>#VALUE!</v>
      </c>
      <c r="R819" s="45" t="e">
        <f>SUMIF([1]июнь2026!$A$5:$A$3237,$A$17:$A$1290,[1]июнь2026!$AH$5:$AH$3237)</f>
        <v>#VALUE!</v>
      </c>
      <c r="S819" s="17"/>
    </row>
    <row r="820" spans="1:19" s="7" customFormat="1" hidden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3"/>
      <c r="N820" s="45" t="e">
        <f>SUMIF([1]июнь2026!$A$5:$A$3237,$A$17:$A$1290,[1]июнь2026!$J$5:$J$3237)</f>
        <v>#VALUE!</v>
      </c>
      <c r="O820" s="45" t="e">
        <f>SUMIF([1]июнь2026!$A$5:$A$3237,$A$17:$A$1290,[1]июнь2026!$AE$5:$AE$3237)</f>
        <v>#VALUE!</v>
      </c>
      <c r="P820" s="45" t="e">
        <f>SUMIF([1]июнь2026!$A$5:$A$3237,$A$17:$A$1290,[1]июнь2026!$AF$5:$AF$3237)</f>
        <v>#VALUE!</v>
      </c>
      <c r="Q820" s="45" t="e">
        <f>SUMIF([1]июнь2026!$A$5:$A$3237,$A$17:$A$1290,[1]июнь2026!$AG$5:$AG$3237)</f>
        <v>#VALUE!</v>
      </c>
      <c r="R820" s="45" t="e">
        <f>SUMIF([1]июнь2026!$A$5:$A$3237,$A$17:$A$1290,[1]июнь2026!$AH$5:$AH$3237)</f>
        <v>#VALUE!</v>
      </c>
      <c r="S820" s="17"/>
    </row>
    <row r="821" spans="1:19" s="7" customFormat="1" hidden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3"/>
      <c r="N821" s="45" t="e">
        <f>SUMIF([1]июнь2026!$A$5:$A$3237,$A$17:$A$1290,[1]июнь2026!$J$5:$J$3237)</f>
        <v>#VALUE!</v>
      </c>
      <c r="O821" s="45" t="e">
        <f>SUMIF([1]июнь2026!$A$5:$A$3237,$A$17:$A$1290,[1]июнь2026!$AE$5:$AE$3237)</f>
        <v>#VALUE!</v>
      </c>
      <c r="P821" s="45" t="e">
        <f>SUMIF([1]июнь2026!$A$5:$A$3237,$A$17:$A$1290,[1]июнь2026!$AF$5:$AF$3237)</f>
        <v>#VALUE!</v>
      </c>
      <c r="Q821" s="45" t="e">
        <f>SUMIF([1]июнь2026!$A$5:$A$3237,$A$17:$A$1290,[1]июнь2026!$AG$5:$AG$3237)</f>
        <v>#VALUE!</v>
      </c>
      <c r="R821" s="45" t="e">
        <f>SUMIF([1]июнь2026!$A$5:$A$3237,$A$17:$A$1290,[1]июнь2026!$AH$5:$AH$3237)</f>
        <v>#VALUE!</v>
      </c>
      <c r="S821" s="17"/>
    </row>
    <row r="822" spans="1:19" s="7" customFormat="1" hidden="1" x14ac:dyDescent="0.25">
      <c r="A822" s="23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3"/>
      <c r="N822" s="45" t="e">
        <f>SUMIF([1]июнь2026!$A$5:$A$3237,$A$17:$A$1290,[1]июнь2026!$J$5:$J$3237)</f>
        <v>#VALUE!</v>
      </c>
      <c r="O822" s="45" t="e">
        <f>SUMIF([1]июнь2026!$A$5:$A$3237,$A$17:$A$1290,[1]июнь2026!$AE$5:$AE$3237)</f>
        <v>#VALUE!</v>
      </c>
      <c r="P822" s="45" t="e">
        <f>SUMIF([1]июнь2026!$A$5:$A$3237,$A$17:$A$1290,[1]июнь2026!$AF$5:$AF$3237)</f>
        <v>#VALUE!</v>
      </c>
      <c r="Q822" s="45" t="e">
        <f>SUMIF([1]июнь2026!$A$5:$A$3237,$A$17:$A$1290,[1]июнь2026!$AG$5:$AG$3237)</f>
        <v>#VALUE!</v>
      </c>
      <c r="R822" s="45" t="e">
        <f>SUMIF([1]июнь2026!$A$5:$A$3237,$A$17:$A$1290,[1]июнь2026!$AH$5:$AH$3237)</f>
        <v>#VALUE!</v>
      </c>
      <c r="S822" s="17"/>
    </row>
    <row r="823" spans="1:19" s="7" customFormat="1" hidden="1" x14ac:dyDescent="0.25">
      <c r="A823" s="23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3"/>
      <c r="N823" s="45" t="e">
        <f>SUMIF([1]июнь2026!$A$5:$A$3237,$A$17:$A$1290,[1]июнь2026!$J$5:$J$3237)</f>
        <v>#VALUE!</v>
      </c>
      <c r="O823" s="45" t="e">
        <f>SUMIF([1]июнь2026!$A$5:$A$3237,$A$17:$A$1290,[1]июнь2026!$AE$5:$AE$3237)</f>
        <v>#VALUE!</v>
      </c>
      <c r="P823" s="45" t="e">
        <f>SUMIF([1]июнь2026!$A$5:$A$3237,$A$17:$A$1290,[1]июнь2026!$AF$5:$AF$3237)</f>
        <v>#VALUE!</v>
      </c>
      <c r="Q823" s="45" t="e">
        <f>SUMIF([1]июнь2026!$A$5:$A$3237,$A$17:$A$1290,[1]июнь2026!$AG$5:$AG$3237)</f>
        <v>#VALUE!</v>
      </c>
      <c r="R823" s="45" t="e">
        <f>SUMIF([1]июнь2026!$A$5:$A$3237,$A$17:$A$1290,[1]июнь2026!$AH$5:$AH$3237)</f>
        <v>#VALUE!</v>
      </c>
      <c r="S823" s="17"/>
    </row>
    <row r="824" spans="1:19" s="7" customFormat="1" hidden="1" x14ac:dyDescent="0.25">
      <c r="A824" s="23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3"/>
      <c r="N824" s="45" t="e">
        <f>SUMIF([1]июнь2026!$A$5:$A$3237,$A$17:$A$1290,[1]июнь2026!$J$5:$J$3237)</f>
        <v>#VALUE!</v>
      </c>
      <c r="O824" s="45" t="e">
        <f>SUMIF([1]июнь2026!$A$5:$A$3237,$A$17:$A$1290,[1]июнь2026!$AE$5:$AE$3237)</f>
        <v>#VALUE!</v>
      </c>
      <c r="P824" s="45" t="e">
        <f>SUMIF([1]июнь2026!$A$5:$A$3237,$A$17:$A$1290,[1]июнь2026!$AF$5:$AF$3237)</f>
        <v>#VALUE!</v>
      </c>
      <c r="Q824" s="45" t="e">
        <f>SUMIF([1]июнь2026!$A$5:$A$3237,$A$17:$A$1290,[1]июнь2026!$AG$5:$AG$3237)</f>
        <v>#VALUE!</v>
      </c>
      <c r="R824" s="45" t="e">
        <f>SUMIF([1]июнь2026!$A$5:$A$3237,$A$17:$A$1290,[1]июнь2026!$AH$5:$AH$3237)</f>
        <v>#VALUE!</v>
      </c>
      <c r="S824" s="17"/>
    </row>
    <row r="825" spans="1:19" s="7" customFormat="1" hidden="1" x14ac:dyDescent="0.25">
      <c r="A825" s="23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3"/>
      <c r="N825" s="45" t="e">
        <f>SUMIF([1]июнь2026!$A$5:$A$3237,$A$17:$A$1290,[1]июнь2026!$J$5:$J$3237)</f>
        <v>#VALUE!</v>
      </c>
      <c r="O825" s="45" t="e">
        <f>SUMIF([1]июнь2026!$A$5:$A$3237,$A$17:$A$1290,[1]июнь2026!$AE$5:$AE$3237)</f>
        <v>#VALUE!</v>
      </c>
      <c r="P825" s="45" t="e">
        <f>SUMIF([1]июнь2026!$A$5:$A$3237,$A$17:$A$1290,[1]июнь2026!$AF$5:$AF$3237)</f>
        <v>#VALUE!</v>
      </c>
      <c r="Q825" s="45" t="e">
        <f>SUMIF([1]июнь2026!$A$5:$A$3237,$A$17:$A$1290,[1]июнь2026!$AG$5:$AG$3237)</f>
        <v>#VALUE!</v>
      </c>
      <c r="R825" s="45" t="e">
        <f>SUMIF([1]июнь2026!$A$5:$A$3237,$A$17:$A$1290,[1]июнь2026!$AH$5:$AH$3237)</f>
        <v>#VALUE!</v>
      </c>
      <c r="S825" s="17"/>
    </row>
    <row r="826" spans="1:19" s="7" customFormat="1" hidden="1" x14ac:dyDescent="0.25">
      <c r="A826" s="23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3"/>
      <c r="N826" s="45" t="e">
        <f>SUMIF([1]июнь2026!$A$5:$A$3237,$A$17:$A$1290,[1]июнь2026!$J$5:$J$3237)</f>
        <v>#VALUE!</v>
      </c>
      <c r="O826" s="45" t="e">
        <f>SUMIF([1]июнь2026!$A$5:$A$3237,$A$17:$A$1290,[1]июнь2026!$AE$5:$AE$3237)</f>
        <v>#VALUE!</v>
      </c>
      <c r="P826" s="45" t="e">
        <f>SUMIF([1]июнь2026!$A$5:$A$3237,$A$17:$A$1290,[1]июнь2026!$AF$5:$AF$3237)</f>
        <v>#VALUE!</v>
      </c>
      <c r="Q826" s="45" t="e">
        <f>SUMIF([1]июнь2026!$A$5:$A$3237,$A$17:$A$1290,[1]июнь2026!$AG$5:$AG$3237)</f>
        <v>#VALUE!</v>
      </c>
      <c r="R826" s="45" t="e">
        <f>SUMIF([1]июнь2026!$A$5:$A$3237,$A$17:$A$1290,[1]июнь2026!$AH$5:$AH$3237)</f>
        <v>#VALUE!</v>
      </c>
      <c r="S826" s="17"/>
    </row>
    <row r="827" spans="1:19" s="7" customFormat="1" hidden="1" x14ac:dyDescent="0.25">
      <c r="A827" s="23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3"/>
      <c r="N827" s="45" t="e">
        <f>SUMIF([1]июнь2026!$A$5:$A$3237,$A$17:$A$1290,[1]июнь2026!$J$5:$J$3237)</f>
        <v>#VALUE!</v>
      </c>
      <c r="O827" s="45" t="e">
        <f>SUMIF([1]июнь2026!$A$5:$A$3237,$A$17:$A$1290,[1]июнь2026!$AE$5:$AE$3237)</f>
        <v>#VALUE!</v>
      </c>
      <c r="P827" s="45" t="e">
        <f>SUMIF([1]июнь2026!$A$5:$A$3237,$A$17:$A$1290,[1]июнь2026!$AF$5:$AF$3237)</f>
        <v>#VALUE!</v>
      </c>
      <c r="Q827" s="45" t="e">
        <f>SUMIF([1]июнь2026!$A$5:$A$3237,$A$17:$A$1290,[1]июнь2026!$AG$5:$AG$3237)</f>
        <v>#VALUE!</v>
      </c>
      <c r="R827" s="45" t="e">
        <f>SUMIF([1]июнь2026!$A$5:$A$3237,$A$17:$A$1290,[1]июнь2026!$AH$5:$AH$3237)</f>
        <v>#VALUE!</v>
      </c>
      <c r="S827" s="17"/>
    </row>
    <row r="828" spans="1:19" s="7" customFormat="1" hidden="1" x14ac:dyDescent="0.25">
      <c r="A828" s="23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93"/>
      <c r="N828" s="45" t="e">
        <f>SUMIF([1]июнь2026!$A$5:$A$3237,$A$17:$A$1290,[1]июнь2026!$J$5:$J$3237)</f>
        <v>#VALUE!</v>
      </c>
      <c r="O828" s="45" t="e">
        <f>SUMIF([1]июнь2026!$A$5:$A$3237,$A$17:$A$1290,[1]июнь2026!$AE$5:$AE$3237)</f>
        <v>#VALUE!</v>
      </c>
      <c r="P828" s="45" t="e">
        <f>SUMIF([1]июнь2026!$A$5:$A$3237,$A$17:$A$1290,[1]июнь2026!$AF$5:$AF$3237)</f>
        <v>#VALUE!</v>
      </c>
      <c r="Q828" s="45" t="e">
        <f>SUMIF([1]июнь2026!$A$5:$A$3237,$A$17:$A$1290,[1]июнь2026!$AG$5:$AG$3237)</f>
        <v>#VALUE!</v>
      </c>
      <c r="R828" s="45" t="e">
        <f>SUMIF([1]июнь2026!$A$5:$A$3237,$A$17:$A$1290,[1]июнь2026!$AH$5:$AH$3237)</f>
        <v>#VALUE!</v>
      </c>
      <c r="S828" s="17"/>
    </row>
    <row r="829" spans="1:19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3"/>
      <c r="N829" s="45" t="e">
        <f>SUMIF([1]июнь2026!$A$5:$A$3237,$A$17:$A$1290,[1]июнь2026!$J$5:$J$3237)</f>
        <v>#VALUE!</v>
      </c>
      <c r="O829" s="45" t="e">
        <f>SUMIF([1]июнь2026!$A$5:$A$3237,$A$17:$A$1290,[1]июнь2026!$AE$5:$AE$3237)</f>
        <v>#VALUE!</v>
      </c>
      <c r="P829" s="45" t="e">
        <f>SUMIF([1]июнь2026!$A$5:$A$3237,$A$17:$A$1290,[1]июнь2026!$AF$5:$AF$3237)</f>
        <v>#VALUE!</v>
      </c>
      <c r="Q829" s="45" t="e">
        <f>SUMIF([1]июнь2026!$A$5:$A$3237,$A$17:$A$1290,[1]июнь2026!$AG$5:$AG$3237)</f>
        <v>#VALUE!</v>
      </c>
      <c r="R829" s="45" t="e">
        <f>SUMIF([1]июнь2026!$A$5:$A$3237,$A$17:$A$1290,[1]июнь2026!$AH$5:$AH$3237)</f>
        <v>#VALUE!</v>
      </c>
      <c r="S829" s="17"/>
    </row>
    <row r="830" spans="1:19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3"/>
      <c r="N830" s="45" t="e">
        <f>SUMIF([1]июнь2026!$A$5:$A$3237,$A$17:$A$1290,[1]июнь2026!$J$5:$J$3237)</f>
        <v>#VALUE!</v>
      </c>
      <c r="O830" s="45" t="e">
        <f>SUMIF([1]июнь2026!$A$5:$A$3237,$A$17:$A$1290,[1]июнь2026!$AE$5:$AE$3237)</f>
        <v>#VALUE!</v>
      </c>
      <c r="P830" s="45" t="e">
        <f>SUMIF([1]июнь2026!$A$5:$A$3237,$A$17:$A$1290,[1]июнь2026!$AF$5:$AF$3237)</f>
        <v>#VALUE!</v>
      </c>
      <c r="Q830" s="45" t="e">
        <f>SUMIF([1]июнь2026!$A$5:$A$3237,$A$17:$A$1290,[1]июнь2026!$AG$5:$AG$3237)</f>
        <v>#VALUE!</v>
      </c>
      <c r="R830" s="45" t="e">
        <f>SUMIF([1]июнь2026!$A$5:$A$3237,$A$17:$A$1290,[1]июнь2026!$AH$5:$AH$3237)</f>
        <v>#VALUE!</v>
      </c>
      <c r="S830" s="17"/>
    </row>
    <row r="831" spans="1:19" x14ac:dyDescent="0.25">
      <c r="A831" s="23">
        <v>4448</v>
      </c>
      <c r="B831" s="1" t="s">
        <v>32</v>
      </c>
      <c r="C831" s="2">
        <v>0</v>
      </c>
      <c r="D831" s="2">
        <v>4539652.46</v>
      </c>
      <c r="E831" s="2">
        <v>4471149.34</v>
      </c>
      <c r="F831" s="2">
        <v>98.491005190295994</v>
      </c>
      <c r="G831" s="2">
        <v>68503.120000000112</v>
      </c>
      <c r="H831" s="2">
        <v>0</v>
      </c>
      <c r="I831" s="2">
        <v>1123789.2999999998</v>
      </c>
      <c r="J831" s="2">
        <v>1055286.1799999988</v>
      </c>
      <c r="K831" s="2">
        <v>93.90427369258623</v>
      </c>
      <c r="L831" s="2">
        <v>68503.120000001043</v>
      </c>
      <c r="M831" s="93">
        <v>68503.120000001043</v>
      </c>
      <c r="N831" s="45" t="e">
        <f>SUMIF([1]июнь2026!$A$5:$A$3237,$A$17:$A$1290,[1]июнь2026!$J$5:$J$3237)</f>
        <v>#VALUE!</v>
      </c>
      <c r="O831" s="45" t="e">
        <f>SUMIF([1]июнь2026!$A$5:$A$3237,$A$17:$A$1290,[1]июнь2026!$AE$5:$AE$3237)</f>
        <v>#VALUE!</v>
      </c>
      <c r="P831" s="45" t="e">
        <f>SUMIF([1]июнь2026!$A$5:$A$3237,$A$17:$A$1290,[1]июнь2026!$AF$5:$AF$3237)</f>
        <v>#VALUE!</v>
      </c>
      <c r="Q831" s="45" t="e">
        <f>SUMIF([1]июнь2026!$A$5:$A$3237,$A$17:$A$1290,[1]июнь2026!$AG$5:$AG$3237)</f>
        <v>#VALUE!</v>
      </c>
      <c r="R831" s="45" t="e">
        <f>SUMIF([1]июнь2026!$A$5:$A$3237,$A$17:$A$1290,[1]июнь2026!$AH$5:$AH$3237)</f>
        <v>#VALUE!</v>
      </c>
    </row>
    <row r="832" spans="1:19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3"/>
      <c r="N832" s="45" t="e">
        <f>SUMIF([1]июнь2026!$A$5:$A$3237,$A$17:$A$1290,[1]июнь2026!$J$5:$J$3237)</f>
        <v>#VALUE!</v>
      </c>
      <c r="O832" s="45" t="e">
        <f>SUMIF([1]июнь2026!$A$5:$A$3237,$A$17:$A$1290,[1]июнь2026!$AE$5:$AE$3237)</f>
        <v>#VALUE!</v>
      </c>
      <c r="P832" s="45" t="e">
        <f>SUMIF([1]июнь2026!$A$5:$A$3237,$A$17:$A$1290,[1]июнь2026!$AF$5:$AF$3237)</f>
        <v>#VALUE!</v>
      </c>
      <c r="Q832" s="45" t="e">
        <f>SUMIF([1]июнь2026!$A$5:$A$3237,$A$17:$A$1290,[1]июнь2026!$AG$5:$AG$3237)</f>
        <v>#VALUE!</v>
      </c>
      <c r="R832" s="45" t="e">
        <f>SUMIF([1]июнь2026!$A$5:$A$3237,$A$17:$A$1290,[1]июнь2026!$AH$5:$AH$3237)</f>
        <v>#VALUE!</v>
      </c>
      <c r="S832" s="17"/>
    </row>
    <row r="833" spans="1:77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3"/>
      <c r="N833" s="45" t="e">
        <f>SUMIF([1]июнь2026!$A$5:$A$3237,$A$17:$A$1290,[1]июнь2026!$J$5:$J$3237)</f>
        <v>#VALUE!</v>
      </c>
      <c r="O833" s="45" t="e">
        <f>SUMIF([1]июнь2026!$A$5:$A$3237,$A$17:$A$1290,[1]июнь2026!$AE$5:$AE$3237)</f>
        <v>#VALUE!</v>
      </c>
      <c r="P833" s="45" t="e">
        <f>SUMIF([1]июнь2026!$A$5:$A$3237,$A$17:$A$1290,[1]июнь2026!$AF$5:$AF$3237)</f>
        <v>#VALUE!</v>
      </c>
      <c r="Q833" s="45" t="e">
        <f>SUMIF([1]июнь2026!$A$5:$A$3237,$A$17:$A$1290,[1]июнь2026!$AG$5:$AG$3237)</f>
        <v>#VALUE!</v>
      </c>
      <c r="R833" s="45" t="e">
        <f>SUMIF([1]июнь2026!$A$5:$A$3237,$A$17:$A$1290,[1]июнь2026!$AH$5:$AH$3237)</f>
        <v>#VALUE!</v>
      </c>
      <c r="S833" s="17"/>
    </row>
    <row r="834" spans="1:77" s="7" customFormat="1" hidden="1" x14ac:dyDescent="0.25">
      <c r="A834" s="23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7"/>
    </row>
    <row r="835" spans="1:77" s="7" customFormat="1" ht="15.75" hidden="1" x14ac:dyDescent="0.25">
      <c r="A835" s="60"/>
      <c r="B835" s="79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113"/>
      <c r="N835" s="65"/>
      <c r="O835" s="65"/>
      <c r="P835" s="65"/>
      <c r="Q835" s="65"/>
      <c r="R835" s="65"/>
      <c r="S835" s="17"/>
    </row>
    <row r="836" spans="1:77" s="7" customFormat="1" ht="15.75" hidden="1" x14ac:dyDescent="0.25">
      <c r="A836" s="73"/>
      <c r="B836" s="7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3"/>
      <c r="N836" s="45" t="e">
        <f>SUMIF([1]июнь2026!$A$5:$A$3237,$A$17:$A$1290,[1]июнь2026!$J$5:$J$3237)</f>
        <v>#VALUE!</v>
      </c>
      <c r="O836" s="45" t="e">
        <f>SUMIF([1]июнь2026!$A$5:$A$3237,$A$17:$A$1290,[1]июнь2026!$AE$5:$AE$3237)</f>
        <v>#VALUE!</v>
      </c>
      <c r="P836" s="45" t="e">
        <f>SUMIF([1]июнь2026!$A$5:$A$3237,$A$17:$A$1290,[1]июнь2026!$AF$5:$AF$3237)</f>
        <v>#VALUE!</v>
      </c>
      <c r="Q836" s="45" t="e">
        <f>SUMIF([1]июнь2026!$A$5:$A$3237,$A$17:$A$1290,[1]июнь2026!$AG$5:$AG$3237)</f>
        <v>#VALUE!</v>
      </c>
      <c r="R836" s="45" t="e">
        <f>SUMIF([1]июнь2026!$A$5:$A$3237,$A$17:$A$1290,[1]июнь2026!$AH$5:$AH$3237)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</row>
    <row r="837" spans="1:77" s="7" customFormat="1" ht="15.75" hidden="1" x14ac:dyDescent="0.25">
      <c r="A837" s="73"/>
      <c r="B837" s="7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3"/>
      <c r="N837" s="45" t="e">
        <f>SUMIF([1]июнь2026!$A$5:$A$3237,$A$17:$A$1290,[1]июнь2026!$J$5:$J$3237)</f>
        <v>#VALUE!</v>
      </c>
      <c r="O837" s="45" t="e">
        <f>SUMIF([1]июнь2026!$A$5:$A$3237,$A$17:$A$1290,[1]июнь2026!$AE$5:$AE$3237)</f>
        <v>#VALUE!</v>
      </c>
      <c r="P837" s="45" t="e">
        <f>SUMIF([1]июнь2026!$A$5:$A$3237,$A$17:$A$1290,[1]июнь2026!$AF$5:$AF$3237)</f>
        <v>#VALUE!</v>
      </c>
      <c r="Q837" s="45" t="e">
        <f>SUMIF([1]июнь2026!$A$5:$A$3237,$A$17:$A$1290,[1]июнь2026!$AG$5:$AG$3237)</f>
        <v>#VALUE!</v>
      </c>
      <c r="R837" s="45" t="e">
        <f>SUMIF([1]июнь2026!$A$5:$A$3237,$A$17:$A$1290,[1]июнь2026!$AH$5:$AH$3237)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</row>
    <row r="838" spans="1:77" s="7" customFormat="1" ht="15.75" hidden="1" x14ac:dyDescent="0.25">
      <c r="A838" s="73"/>
      <c r="B838" s="7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3"/>
      <c r="N838" s="45" t="e">
        <f>SUMIF([1]июнь2026!$A$5:$A$3237,$A$17:$A$1290,[1]июнь2026!$J$5:$J$3237)</f>
        <v>#VALUE!</v>
      </c>
      <c r="O838" s="45" t="e">
        <f>SUMIF([1]июнь2026!$A$5:$A$3237,$A$17:$A$1290,[1]июнь2026!$AE$5:$AE$3237)</f>
        <v>#VALUE!</v>
      </c>
      <c r="P838" s="45" t="e">
        <f>SUMIF([1]июнь2026!$A$5:$A$3237,$A$17:$A$1290,[1]июнь2026!$AF$5:$AF$3237)</f>
        <v>#VALUE!</v>
      </c>
      <c r="Q838" s="45" t="e">
        <f>SUMIF([1]июнь2026!$A$5:$A$3237,$A$17:$A$1290,[1]июнь2026!$AG$5:$AG$3237)</f>
        <v>#VALUE!</v>
      </c>
      <c r="R838" s="45" t="e">
        <f>SUMIF([1]июнь2026!$A$5:$A$3237,$A$17:$A$1290,[1]июнь2026!$AH$5:$AH$3237)</f>
        <v>#VALUE!</v>
      </c>
      <c r="S838" s="17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</row>
    <row r="839" spans="1:77" s="7" customFormat="1" ht="15.75" hidden="1" x14ac:dyDescent="0.25">
      <c r="A839" s="73"/>
      <c r="B839" s="7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3"/>
      <c r="N839" s="45" t="e">
        <f>SUMIF([1]июнь2026!$A$5:$A$3237,$A$17:$A$1290,[1]июнь2026!$J$5:$J$3237)</f>
        <v>#VALUE!</v>
      </c>
      <c r="O839" s="45" t="e">
        <f>SUMIF([1]июнь2026!$A$5:$A$3237,$A$17:$A$1290,[1]июнь2026!$AE$5:$AE$3237)</f>
        <v>#VALUE!</v>
      </c>
      <c r="P839" s="45" t="e">
        <f>SUMIF([1]июнь2026!$A$5:$A$3237,$A$17:$A$1290,[1]июнь2026!$AF$5:$AF$3237)</f>
        <v>#VALUE!</v>
      </c>
      <c r="Q839" s="45" t="e">
        <f>SUMIF([1]июнь2026!$A$5:$A$3237,$A$17:$A$1290,[1]июнь2026!$AG$5:$AG$3237)</f>
        <v>#VALUE!</v>
      </c>
      <c r="R839" s="45" t="e">
        <f>SUMIF([1]июнь2026!$A$5:$A$3237,$A$17:$A$1290,[1]июнь2026!$AH$5:$AH$3237)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</row>
    <row r="840" spans="1:77" s="7" customFormat="1" ht="15.75" hidden="1" x14ac:dyDescent="0.25">
      <c r="A840" s="73"/>
      <c r="B840" s="7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3"/>
      <c r="N840" s="45" t="e">
        <f>SUMIF([1]июнь2026!$A$5:$A$3237,$A$17:$A$1290,[1]июнь2026!$J$5:$J$3237)</f>
        <v>#VALUE!</v>
      </c>
      <c r="O840" s="45" t="e">
        <f>SUMIF([1]июнь2026!$A$5:$A$3237,$A$17:$A$1290,[1]июнь2026!$AE$5:$AE$3237)</f>
        <v>#VALUE!</v>
      </c>
      <c r="P840" s="45" t="e">
        <f>SUMIF([1]июнь2026!$A$5:$A$3237,$A$17:$A$1290,[1]июнь2026!$AF$5:$AF$3237)</f>
        <v>#VALUE!</v>
      </c>
      <c r="Q840" s="45" t="e">
        <f>SUMIF([1]июнь2026!$A$5:$A$3237,$A$17:$A$1290,[1]июнь2026!$AG$5:$AG$3237)</f>
        <v>#VALUE!</v>
      </c>
      <c r="R840" s="45" t="e">
        <f>SUMIF([1]июнь2026!$A$5:$A$3237,$A$17:$A$1290,[1]июнь2026!$AH$5:$AH$3237)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</row>
    <row r="841" spans="1:77" s="7" customFormat="1" ht="15.75" hidden="1" x14ac:dyDescent="0.25">
      <c r="A841" s="73"/>
      <c r="B841" s="7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3"/>
      <c r="N841" s="45" t="e">
        <f>SUMIF([1]июнь2026!$A$5:$A$3237,$A$17:$A$1290,[1]июнь2026!$J$5:$J$3237)</f>
        <v>#VALUE!</v>
      </c>
      <c r="O841" s="45" t="e">
        <f>SUMIF([1]июнь2026!$A$5:$A$3237,$A$17:$A$1290,[1]июнь2026!$AE$5:$AE$3237)</f>
        <v>#VALUE!</v>
      </c>
      <c r="P841" s="45" t="e">
        <f>SUMIF([1]июнь2026!$A$5:$A$3237,$A$17:$A$1290,[1]июнь2026!$AF$5:$AF$3237)</f>
        <v>#VALUE!</v>
      </c>
      <c r="Q841" s="45" t="e">
        <f>SUMIF([1]июнь2026!$A$5:$A$3237,$A$17:$A$1290,[1]июнь2026!$AG$5:$AG$3237)</f>
        <v>#VALUE!</v>
      </c>
      <c r="R841" s="45" t="e">
        <f>SUMIF([1]июнь2026!$A$5:$A$3237,$A$17:$A$1290,[1]июнь2026!$AH$5:$AH$3237)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</row>
    <row r="842" spans="1:77" s="7" customFormat="1" ht="15.75" hidden="1" x14ac:dyDescent="0.25">
      <c r="A842" s="73"/>
      <c r="B842" s="7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3"/>
      <c r="N842" s="45" t="e">
        <f>SUMIF([1]июнь2026!$A$5:$A$3237,$A$17:$A$1290,[1]июнь2026!$J$5:$J$3237)</f>
        <v>#VALUE!</v>
      </c>
      <c r="O842" s="45" t="e">
        <f>SUMIF([1]июнь2026!$A$5:$A$3237,$A$17:$A$1290,[1]июнь2026!$AE$5:$AE$3237)</f>
        <v>#VALUE!</v>
      </c>
      <c r="P842" s="45" t="e">
        <f>SUMIF([1]июнь2026!$A$5:$A$3237,$A$17:$A$1290,[1]июнь2026!$AF$5:$AF$3237)</f>
        <v>#VALUE!</v>
      </c>
      <c r="Q842" s="45" t="e">
        <f>SUMIF([1]июнь2026!$A$5:$A$3237,$A$17:$A$1290,[1]июнь2026!$AG$5:$AG$3237)</f>
        <v>#VALUE!</v>
      </c>
      <c r="R842" s="45" t="e">
        <f>SUMIF([1]июнь2026!$A$5:$A$3237,$A$17:$A$1290,[1]июнь2026!$AH$5:$AH$3237)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</row>
    <row r="843" spans="1:77" s="7" customFormat="1" ht="15.75" hidden="1" x14ac:dyDescent="0.25">
      <c r="A843" s="73"/>
      <c r="B843" s="7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3"/>
      <c r="N843" s="45" t="e">
        <f>SUMIF([1]июнь2026!$A$5:$A$3237,$A$17:$A$1290,[1]июнь2026!$J$5:$J$3237)</f>
        <v>#VALUE!</v>
      </c>
      <c r="O843" s="45" t="e">
        <f>SUMIF([1]июнь2026!$A$5:$A$3237,$A$17:$A$1290,[1]июнь2026!$AE$5:$AE$3237)</f>
        <v>#VALUE!</v>
      </c>
      <c r="P843" s="45" t="e">
        <f>SUMIF([1]июнь2026!$A$5:$A$3237,$A$17:$A$1290,[1]июнь2026!$AF$5:$AF$3237)</f>
        <v>#VALUE!</v>
      </c>
      <c r="Q843" s="45" t="e">
        <f>SUMIF([1]июнь2026!$A$5:$A$3237,$A$17:$A$1290,[1]июнь2026!$AG$5:$AG$3237)</f>
        <v>#VALUE!</v>
      </c>
      <c r="R843" s="45" t="e">
        <f>SUMIF([1]июнь2026!$A$5:$A$3237,$A$17:$A$1290,[1]июнь2026!$AH$5:$AH$3237)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</row>
    <row r="844" spans="1:77" s="7" customFormat="1" ht="15.75" hidden="1" x14ac:dyDescent="0.25">
      <c r="A844" s="73"/>
      <c r="B844" s="1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3"/>
      <c r="N844" s="45" t="e">
        <f>SUMIF([1]июнь2026!$A$5:$A$3237,$A$17:$A$1290,[1]июнь2026!$J$5:$J$3237)</f>
        <v>#VALUE!</v>
      </c>
      <c r="O844" s="45" t="e">
        <f>SUMIF([1]июнь2026!$A$5:$A$3237,$A$17:$A$1290,[1]июнь2026!$AE$5:$AE$3237)</f>
        <v>#VALUE!</v>
      </c>
      <c r="P844" s="45" t="e">
        <f>SUMIF([1]июнь2026!$A$5:$A$3237,$A$17:$A$1290,[1]июнь2026!$AF$5:$AF$3237)</f>
        <v>#VALUE!</v>
      </c>
      <c r="Q844" s="45" t="e">
        <f>SUMIF([1]июнь2026!$A$5:$A$3237,$A$17:$A$1290,[1]июнь2026!$AG$5:$AG$3237)</f>
        <v>#VALUE!</v>
      </c>
      <c r="R844" s="45" t="e">
        <f>SUMIF([1]июнь2026!$A$5:$A$3237,$A$17:$A$1290,[1]июнь2026!$AH$5:$AH$3237)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</row>
    <row r="845" spans="1:77" s="7" customFormat="1" ht="15.75" hidden="1" x14ac:dyDescent="0.25">
      <c r="A845" s="73"/>
      <c r="B845" s="7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3"/>
      <c r="N845" s="45" t="e">
        <f>SUMIF([1]июнь2026!$A$5:$A$3237,$A$17:$A$1290,[1]июнь2026!$J$5:$J$3237)</f>
        <v>#VALUE!</v>
      </c>
      <c r="O845" s="45" t="e">
        <f>SUMIF([1]июнь2026!$A$5:$A$3237,$A$17:$A$1290,[1]июнь2026!$AE$5:$AE$3237)</f>
        <v>#VALUE!</v>
      </c>
      <c r="P845" s="45" t="e">
        <f>SUMIF([1]июнь2026!$A$5:$A$3237,$A$17:$A$1290,[1]июнь2026!$AF$5:$AF$3237)</f>
        <v>#VALUE!</v>
      </c>
      <c r="Q845" s="45" t="e">
        <f>SUMIF([1]июнь2026!$A$5:$A$3237,$A$17:$A$1290,[1]июнь2026!$AG$5:$AG$3237)</f>
        <v>#VALUE!</v>
      </c>
      <c r="R845" s="45" t="e">
        <f>SUMIF([1]июнь2026!$A$5:$A$3237,$A$17:$A$1290,[1]июнь2026!$AH$5:$AH$3237)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</row>
    <row r="846" spans="1:77" s="7" customFormat="1" ht="15.75" hidden="1" x14ac:dyDescent="0.25">
      <c r="A846" s="73"/>
      <c r="B846" s="7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3"/>
      <c r="N846" s="45" t="e">
        <f>SUMIF([1]июнь2026!$A$5:$A$3237,$A$17:$A$1290,[1]июнь2026!$J$5:$J$3237)</f>
        <v>#VALUE!</v>
      </c>
      <c r="O846" s="45" t="e">
        <f>SUMIF([1]июнь2026!$A$5:$A$3237,$A$17:$A$1290,[1]июнь2026!$AE$5:$AE$3237)</f>
        <v>#VALUE!</v>
      </c>
      <c r="P846" s="45" t="e">
        <f>SUMIF([1]июнь2026!$A$5:$A$3237,$A$17:$A$1290,[1]июнь2026!$AF$5:$AF$3237)</f>
        <v>#VALUE!</v>
      </c>
      <c r="Q846" s="45" t="e">
        <f>SUMIF([1]июнь2026!$A$5:$A$3237,$A$17:$A$1290,[1]июнь2026!$AG$5:$AG$3237)</f>
        <v>#VALUE!</v>
      </c>
      <c r="R846" s="45" t="e">
        <f>SUMIF([1]июнь2026!$A$5:$A$3237,$A$17:$A$1290,[1]июнь2026!$AH$5:$AH$3237)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</row>
    <row r="847" spans="1:77" s="7" customFormat="1" ht="15.75" hidden="1" x14ac:dyDescent="0.25">
      <c r="A847" s="73"/>
      <c r="B847" s="7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3"/>
      <c r="N847" s="45" t="e">
        <f>SUMIF([1]июнь2026!$A$5:$A$3237,$A$17:$A$1290,[1]июнь2026!$J$5:$J$3237)</f>
        <v>#VALUE!</v>
      </c>
      <c r="O847" s="45" t="e">
        <f>SUMIF([1]июнь2026!$A$5:$A$3237,$A$17:$A$1290,[1]июнь2026!$AE$5:$AE$3237)</f>
        <v>#VALUE!</v>
      </c>
      <c r="P847" s="45" t="e">
        <f>SUMIF([1]июнь2026!$A$5:$A$3237,$A$17:$A$1290,[1]июнь2026!$AF$5:$AF$3237)</f>
        <v>#VALUE!</v>
      </c>
      <c r="Q847" s="45" t="e">
        <f>SUMIF([1]июнь2026!$A$5:$A$3237,$A$17:$A$1290,[1]июнь2026!$AG$5:$AG$3237)</f>
        <v>#VALUE!</v>
      </c>
      <c r="R847" s="45" t="e">
        <f>SUMIF([1]июнь2026!$A$5:$A$3237,$A$17:$A$1290,[1]июнь2026!$AH$5:$AH$3237)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</row>
    <row r="848" spans="1:77" s="7" customFormat="1" ht="15.75" hidden="1" x14ac:dyDescent="0.25">
      <c r="A848" s="73"/>
      <c r="B848" s="7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3"/>
      <c r="N848" s="45" t="e">
        <f>SUMIF([1]июнь2026!$A$5:$A$3237,$A$17:$A$1290,[1]июнь2026!$J$5:$J$3237)</f>
        <v>#VALUE!</v>
      </c>
      <c r="O848" s="45" t="e">
        <f>SUMIF([1]июнь2026!$A$5:$A$3237,$A$17:$A$1290,[1]июнь2026!$AE$5:$AE$3237)</f>
        <v>#VALUE!</v>
      </c>
      <c r="P848" s="45" t="e">
        <f>SUMIF([1]июнь2026!$A$5:$A$3237,$A$17:$A$1290,[1]июнь2026!$AF$5:$AF$3237)</f>
        <v>#VALUE!</v>
      </c>
      <c r="Q848" s="45" t="e">
        <f>SUMIF([1]июнь2026!$A$5:$A$3237,$A$17:$A$1290,[1]июнь2026!$AG$5:$AG$3237)</f>
        <v>#VALUE!</v>
      </c>
      <c r="R848" s="45" t="e">
        <f>SUMIF([1]июнь2026!$A$5:$A$3237,$A$17:$A$1290,[1]июнь2026!$AH$5:$AH$3237)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</row>
    <row r="849" spans="1:77" s="7" customFormat="1" ht="15.75" hidden="1" x14ac:dyDescent="0.25">
      <c r="A849" s="73"/>
      <c r="B849" s="7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3"/>
      <c r="N849" s="45" t="e">
        <f>SUMIF([1]июнь2026!$A$5:$A$3237,$A$17:$A$1290,[1]июнь2026!$J$5:$J$3237)</f>
        <v>#VALUE!</v>
      </c>
      <c r="O849" s="45" t="e">
        <f>SUMIF([1]июнь2026!$A$5:$A$3237,$A$17:$A$1290,[1]июнь2026!$AE$5:$AE$3237)</f>
        <v>#VALUE!</v>
      </c>
      <c r="P849" s="45" t="e">
        <f>SUMIF([1]июнь2026!$A$5:$A$3237,$A$17:$A$1290,[1]июнь2026!$AF$5:$AF$3237)</f>
        <v>#VALUE!</v>
      </c>
      <c r="Q849" s="45" t="e">
        <f>SUMIF([1]июнь2026!$A$5:$A$3237,$A$17:$A$1290,[1]июнь2026!$AG$5:$AG$3237)</f>
        <v>#VALUE!</v>
      </c>
      <c r="R849" s="45" t="e">
        <f>SUMIF([1]июнь2026!$A$5:$A$3237,$A$17:$A$1290,[1]июнь2026!$AH$5:$AH$3237)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</row>
    <row r="850" spans="1:77" s="7" customFormat="1" ht="15.75" hidden="1" x14ac:dyDescent="0.25">
      <c r="A850" s="73"/>
      <c r="B850" s="7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3"/>
      <c r="N850" s="45" t="e">
        <f>SUMIF([1]июнь2026!$A$5:$A$3237,$A$17:$A$1290,[1]июнь2026!$J$5:$J$3237)</f>
        <v>#VALUE!</v>
      </c>
      <c r="O850" s="45" t="e">
        <f>SUMIF([1]июнь2026!$A$5:$A$3237,$A$17:$A$1290,[1]июнь2026!$AE$5:$AE$3237)</f>
        <v>#VALUE!</v>
      </c>
      <c r="P850" s="45" t="e">
        <f>SUMIF([1]июнь2026!$A$5:$A$3237,$A$17:$A$1290,[1]июнь2026!$AF$5:$AF$3237)</f>
        <v>#VALUE!</v>
      </c>
      <c r="Q850" s="45" t="e">
        <f>SUMIF([1]июнь2026!$A$5:$A$3237,$A$17:$A$1290,[1]июнь2026!$AG$5:$AG$3237)</f>
        <v>#VALUE!</v>
      </c>
      <c r="R850" s="45" t="e">
        <f>SUMIF([1]июнь2026!$A$5:$A$3237,$A$17:$A$1290,[1]июнь2026!$AH$5:$AH$3237)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</row>
    <row r="851" spans="1:77" s="7" customFormat="1" ht="15.75" hidden="1" x14ac:dyDescent="0.25">
      <c r="A851" s="73"/>
      <c r="B851" s="7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3"/>
      <c r="N851" s="45" t="e">
        <f>SUMIF([1]июнь2026!$A$5:$A$3237,$A$17:$A$1290,[1]июнь2026!$J$5:$J$3237)</f>
        <v>#VALUE!</v>
      </c>
      <c r="O851" s="45" t="e">
        <f>SUMIF([1]июнь2026!$A$5:$A$3237,$A$17:$A$1290,[1]июнь2026!$AE$5:$AE$3237)</f>
        <v>#VALUE!</v>
      </c>
      <c r="P851" s="45" t="e">
        <f>SUMIF([1]июнь2026!$A$5:$A$3237,$A$17:$A$1290,[1]июнь2026!$AF$5:$AF$3237)</f>
        <v>#VALUE!</v>
      </c>
      <c r="Q851" s="45" t="e">
        <f>SUMIF([1]июнь2026!$A$5:$A$3237,$A$17:$A$1290,[1]июнь2026!$AG$5:$AG$3237)</f>
        <v>#VALUE!</v>
      </c>
      <c r="R851" s="45" t="e">
        <f>SUMIF([1]июнь2026!$A$5:$A$3237,$A$17:$A$1290,[1]июнь2026!$AH$5:$AH$3237)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</row>
    <row r="852" spans="1:77" s="7" customFormat="1" ht="15.75" hidden="1" x14ac:dyDescent="0.25">
      <c r="A852" s="73"/>
      <c r="B852" s="7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3"/>
      <c r="N852" s="45" t="e">
        <f>SUMIF([1]июнь2026!$A$5:$A$3237,$A$17:$A$1290,[1]июнь2026!$J$5:$J$3237)</f>
        <v>#VALUE!</v>
      </c>
      <c r="O852" s="45" t="e">
        <f>SUMIF([1]июнь2026!$A$5:$A$3237,$A$17:$A$1290,[1]июнь2026!$AE$5:$AE$3237)</f>
        <v>#VALUE!</v>
      </c>
      <c r="P852" s="45" t="e">
        <f>SUMIF([1]июнь2026!$A$5:$A$3237,$A$17:$A$1290,[1]июнь2026!$AF$5:$AF$3237)</f>
        <v>#VALUE!</v>
      </c>
      <c r="Q852" s="45" t="e">
        <f>SUMIF([1]июнь2026!$A$5:$A$3237,$A$17:$A$1290,[1]июнь2026!$AG$5:$AG$3237)</f>
        <v>#VALUE!</v>
      </c>
      <c r="R852" s="45" t="e">
        <f>SUMIF([1]июнь2026!$A$5:$A$3237,$A$17:$A$1290,[1]июнь2026!$AH$5:$AH$3237)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</row>
    <row r="853" spans="1:77" s="7" customFormat="1" ht="15.75" hidden="1" x14ac:dyDescent="0.25">
      <c r="A853" s="73"/>
      <c r="B853" s="7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3"/>
      <c r="N853" s="45" t="e">
        <f>SUMIF([1]июнь2026!$A$5:$A$3237,$A$17:$A$1290,[1]июнь2026!$J$5:$J$3237)</f>
        <v>#VALUE!</v>
      </c>
      <c r="O853" s="45" t="e">
        <f>SUMIF([1]июнь2026!$A$5:$A$3237,$A$17:$A$1290,[1]июнь2026!$AE$5:$AE$3237)</f>
        <v>#VALUE!</v>
      </c>
      <c r="P853" s="45" t="e">
        <f>SUMIF([1]июнь2026!$A$5:$A$3237,$A$17:$A$1290,[1]июнь2026!$AF$5:$AF$3237)</f>
        <v>#VALUE!</v>
      </c>
      <c r="Q853" s="45" t="e">
        <f>SUMIF([1]июнь2026!$A$5:$A$3237,$A$17:$A$1290,[1]июнь2026!$AG$5:$AG$3237)</f>
        <v>#VALUE!</v>
      </c>
      <c r="R853" s="45" t="e">
        <f>SUMIF([1]июнь2026!$A$5:$A$3237,$A$17:$A$1290,[1]июнь2026!$AH$5:$AH$3237)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</row>
    <row r="854" spans="1:77" s="7" customFormat="1" ht="15.75" hidden="1" x14ac:dyDescent="0.25">
      <c r="A854" s="73"/>
      <c r="B854" s="7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3"/>
      <c r="N854" s="45" t="e">
        <f>SUMIF([1]июнь2026!$A$5:$A$3237,$A$17:$A$1290,[1]июнь2026!$J$5:$J$3237)</f>
        <v>#VALUE!</v>
      </c>
      <c r="O854" s="45" t="e">
        <f>SUMIF([1]июнь2026!$A$5:$A$3237,$A$17:$A$1290,[1]июнь2026!$AE$5:$AE$3237)</f>
        <v>#VALUE!</v>
      </c>
      <c r="P854" s="45" t="e">
        <f>SUMIF([1]июнь2026!$A$5:$A$3237,$A$17:$A$1290,[1]июнь2026!$AF$5:$AF$3237)</f>
        <v>#VALUE!</v>
      </c>
      <c r="Q854" s="45" t="e">
        <f>SUMIF([1]июнь2026!$A$5:$A$3237,$A$17:$A$1290,[1]июнь2026!$AG$5:$AG$3237)</f>
        <v>#VALUE!</v>
      </c>
      <c r="R854" s="45" t="e">
        <f>SUMIF([1]июнь2026!$A$5:$A$3237,$A$17:$A$1290,[1]июнь2026!$AH$5:$AH$3237)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</row>
    <row r="855" spans="1:77" s="7" customFormat="1" ht="15.75" hidden="1" x14ac:dyDescent="0.25">
      <c r="A855" s="73"/>
      <c r="B855" s="7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3"/>
      <c r="N855" s="45" t="e">
        <f>SUMIF([1]июнь2026!$A$5:$A$3237,$A$17:$A$1290,[1]июнь2026!$J$5:$J$3237)</f>
        <v>#VALUE!</v>
      </c>
      <c r="O855" s="45" t="e">
        <f>SUMIF([1]июнь2026!$A$5:$A$3237,$A$17:$A$1290,[1]июнь2026!$AE$5:$AE$3237)</f>
        <v>#VALUE!</v>
      </c>
      <c r="P855" s="45" t="e">
        <f>SUMIF([1]июнь2026!$A$5:$A$3237,$A$17:$A$1290,[1]июнь2026!$AF$5:$AF$3237)</f>
        <v>#VALUE!</v>
      </c>
      <c r="Q855" s="45" t="e">
        <f>SUMIF([1]июнь2026!$A$5:$A$3237,$A$17:$A$1290,[1]июнь2026!$AG$5:$AG$3237)</f>
        <v>#VALUE!</v>
      </c>
      <c r="R855" s="45" t="e">
        <f>SUMIF([1]июнь2026!$A$5:$A$3237,$A$17:$A$1290,[1]июнь2026!$AH$5:$AH$3237)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</row>
    <row r="856" spans="1:77" s="7" customFormat="1" ht="15.75" hidden="1" x14ac:dyDescent="0.25">
      <c r="A856" s="73"/>
      <c r="B856" s="7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3"/>
      <c r="N856" s="45" t="e">
        <f>SUMIF([1]июнь2026!$A$5:$A$3237,$A$17:$A$1290,[1]июнь2026!$J$5:$J$3237)</f>
        <v>#VALUE!</v>
      </c>
      <c r="O856" s="45" t="e">
        <f>SUMIF([1]июнь2026!$A$5:$A$3237,$A$17:$A$1290,[1]июнь2026!$AE$5:$AE$3237)</f>
        <v>#VALUE!</v>
      </c>
      <c r="P856" s="45" t="e">
        <f>SUMIF([1]июнь2026!$A$5:$A$3237,$A$17:$A$1290,[1]июнь2026!$AF$5:$AF$3237)</f>
        <v>#VALUE!</v>
      </c>
      <c r="Q856" s="45" t="e">
        <f>SUMIF([1]июнь2026!$A$5:$A$3237,$A$17:$A$1290,[1]июнь2026!$AG$5:$AG$3237)</f>
        <v>#VALUE!</v>
      </c>
      <c r="R856" s="45" t="e">
        <f>SUMIF([1]июнь2026!$A$5:$A$3237,$A$17:$A$1290,[1]июнь2026!$AH$5:$AH$3237)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</row>
    <row r="857" spans="1:77" s="7" customFormat="1" ht="15.75" hidden="1" x14ac:dyDescent="0.25">
      <c r="A857" s="73"/>
      <c r="B857" s="7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3"/>
      <c r="N857" s="45" t="e">
        <f>SUMIF([1]июнь2026!$A$5:$A$3237,$A$17:$A$1290,[1]июнь2026!$J$5:$J$3237)</f>
        <v>#VALUE!</v>
      </c>
      <c r="O857" s="45" t="e">
        <f>SUMIF([1]июнь2026!$A$5:$A$3237,$A$17:$A$1290,[1]июнь2026!$AE$5:$AE$3237)</f>
        <v>#VALUE!</v>
      </c>
      <c r="P857" s="45" t="e">
        <f>SUMIF([1]июнь2026!$A$5:$A$3237,$A$17:$A$1290,[1]июнь2026!$AF$5:$AF$3237)</f>
        <v>#VALUE!</v>
      </c>
      <c r="Q857" s="45" t="e">
        <f>SUMIF([1]июнь2026!$A$5:$A$3237,$A$17:$A$1290,[1]июнь2026!$AG$5:$AG$3237)</f>
        <v>#VALUE!</v>
      </c>
      <c r="R857" s="45" t="e">
        <f>SUMIF([1]июнь2026!$A$5:$A$3237,$A$17:$A$1290,[1]июнь2026!$AH$5:$AH$3237)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</row>
    <row r="858" spans="1:77" s="7" customFormat="1" ht="15.75" hidden="1" x14ac:dyDescent="0.25">
      <c r="A858" s="73"/>
      <c r="B858" s="7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3"/>
      <c r="N858" s="45" t="e">
        <f>SUMIF([1]июнь2026!$A$5:$A$3237,$A$17:$A$1290,[1]июнь2026!$J$5:$J$3237)</f>
        <v>#VALUE!</v>
      </c>
      <c r="O858" s="45" t="e">
        <f>SUMIF([1]июнь2026!$A$5:$A$3237,$A$17:$A$1290,[1]июнь2026!$AE$5:$AE$3237)</f>
        <v>#VALUE!</v>
      </c>
      <c r="P858" s="45" t="e">
        <f>SUMIF([1]июнь2026!$A$5:$A$3237,$A$17:$A$1290,[1]июнь2026!$AF$5:$AF$3237)</f>
        <v>#VALUE!</v>
      </c>
      <c r="Q858" s="45" t="e">
        <f>SUMIF([1]июнь2026!$A$5:$A$3237,$A$17:$A$1290,[1]июнь2026!$AG$5:$AG$3237)</f>
        <v>#VALUE!</v>
      </c>
      <c r="R858" s="45" t="e">
        <f>SUMIF([1]июнь2026!$A$5:$A$3237,$A$17:$A$1290,[1]июнь2026!$AH$5:$AH$3237)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</row>
    <row r="859" spans="1:77" s="7" customFormat="1" ht="15.75" hidden="1" x14ac:dyDescent="0.25">
      <c r="A859" s="73"/>
      <c r="B859" s="7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3"/>
      <c r="N859" s="45" t="e">
        <f>SUMIF([1]июнь2026!$A$5:$A$3237,$A$17:$A$1290,[1]июнь2026!$J$5:$J$3237)</f>
        <v>#VALUE!</v>
      </c>
      <c r="O859" s="45" t="e">
        <f>SUMIF([1]июнь2026!$A$5:$A$3237,$A$17:$A$1290,[1]июнь2026!$AE$5:$AE$3237)</f>
        <v>#VALUE!</v>
      </c>
      <c r="P859" s="45" t="e">
        <f>SUMIF([1]июнь2026!$A$5:$A$3237,$A$17:$A$1290,[1]июнь2026!$AF$5:$AF$3237)</f>
        <v>#VALUE!</v>
      </c>
      <c r="Q859" s="45" t="e">
        <f>SUMIF([1]июнь2026!$A$5:$A$3237,$A$17:$A$1290,[1]июнь2026!$AG$5:$AG$3237)</f>
        <v>#VALUE!</v>
      </c>
      <c r="R859" s="45" t="e">
        <f>SUMIF([1]июнь2026!$A$5:$A$3237,$A$17:$A$1290,[1]июнь2026!$AH$5:$AH$3237)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</row>
    <row r="860" spans="1:77" s="7" customFormat="1" ht="15.75" hidden="1" x14ac:dyDescent="0.25">
      <c r="A860" s="80"/>
      <c r="B860" s="12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3"/>
      <c r="N860" s="45" t="e">
        <f>SUMIF([1]июнь2026!$A$5:$A$3237,$A$17:$A$1290,[1]июнь2026!$J$5:$J$3237)</f>
        <v>#VALUE!</v>
      </c>
      <c r="O860" s="45" t="e">
        <f>SUMIF([1]июнь2026!$A$5:$A$3237,$A$17:$A$1290,[1]июнь2026!$AE$5:$AE$3237)</f>
        <v>#VALUE!</v>
      </c>
      <c r="P860" s="45" t="e">
        <f>SUMIF([1]июнь2026!$A$5:$A$3237,$A$17:$A$1290,[1]июнь2026!$AF$5:$AF$3237)</f>
        <v>#VALUE!</v>
      </c>
      <c r="Q860" s="45" t="e">
        <f>SUMIF([1]июнь2026!$A$5:$A$3237,$A$17:$A$1290,[1]июнь2026!$AG$5:$AG$3237)</f>
        <v>#VALUE!</v>
      </c>
      <c r="R860" s="45" t="e">
        <f>SUMIF([1]июнь2026!$A$5:$A$3237,$A$17:$A$1290,[1]июнь2026!$AH$5:$AH$3237)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</row>
    <row r="861" spans="1:77" s="7" customFormat="1" ht="15.75" hidden="1" x14ac:dyDescent="0.25">
      <c r="A861" s="80"/>
      <c r="B861" s="12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3"/>
      <c r="N861" s="45" t="e">
        <f>SUMIF([1]июнь2026!$A$5:$A$3237,$A$17:$A$1290,[1]июнь2026!$J$5:$J$3237)</f>
        <v>#VALUE!</v>
      </c>
      <c r="O861" s="45" t="e">
        <f>SUMIF([1]июнь2026!$A$5:$A$3237,$A$17:$A$1290,[1]июнь2026!$AE$5:$AE$3237)</f>
        <v>#VALUE!</v>
      </c>
      <c r="P861" s="45" t="e">
        <f>SUMIF([1]июнь2026!$A$5:$A$3237,$A$17:$A$1290,[1]июнь2026!$AF$5:$AF$3237)</f>
        <v>#VALUE!</v>
      </c>
      <c r="Q861" s="45" t="e">
        <f>SUMIF([1]июнь2026!$A$5:$A$3237,$A$17:$A$1290,[1]июнь2026!$AG$5:$AG$3237)</f>
        <v>#VALUE!</v>
      </c>
      <c r="R861" s="45" t="e">
        <f>SUMIF([1]июнь2026!$A$5:$A$3237,$A$17:$A$1290,[1]июнь2026!$AH$5:$AH$3237)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</row>
    <row r="862" spans="1:77" s="7" customFormat="1" ht="15.75" hidden="1" x14ac:dyDescent="0.25">
      <c r="A862" s="80"/>
      <c r="B862" s="12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3"/>
      <c r="N862" s="45" t="e">
        <f>SUMIF([1]июнь2026!$A$5:$A$3237,$A$17:$A$1290,[1]июнь2026!$J$5:$J$3237)</f>
        <v>#VALUE!</v>
      </c>
      <c r="O862" s="45" t="e">
        <f>SUMIF([1]июнь2026!$A$5:$A$3237,$A$17:$A$1290,[1]июнь2026!$AE$5:$AE$3237)</f>
        <v>#VALUE!</v>
      </c>
      <c r="P862" s="45" t="e">
        <f>SUMIF([1]июнь2026!$A$5:$A$3237,$A$17:$A$1290,[1]июнь2026!$AF$5:$AF$3237)</f>
        <v>#VALUE!</v>
      </c>
      <c r="Q862" s="45" t="e">
        <f>SUMIF([1]июнь2026!$A$5:$A$3237,$A$17:$A$1290,[1]июнь2026!$AG$5:$AG$3237)</f>
        <v>#VALUE!</v>
      </c>
      <c r="R862" s="45" t="e">
        <f>SUMIF([1]июнь2026!$A$5:$A$3237,$A$17:$A$1290,[1]июнь2026!$AH$5:$AH$3237)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</row>
    <row r="863" spans="1:77" s="7" customFormat="1" ht="15.75" hidden="1" x14ac:dyDescent="0.25">
      <c r="A863" s="80"/>
      <c r="B863" s="12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3"/>
      <c r="N863" s="45" t="e">
        <f>SUMIF([1]июнь2026!$A$5:$A$3237,$A$17:$A$1290,[1]июнь2026!$J$5:$J$3237)</f>
        <v>#VALUE!</v>
      </c>
      <c r="O863" s="45" t="e">
        <f>SUMIF([1]июнь2026!$A$5:$A$3237,$A$17:$A$1290,[1]июнь2026!$AE$5:$AE$3237)</f>
        <v>#VALUE!</v>
      </c>
      <c r="P863" s="45" t="e">
        <f>SUMIF([1]июнь2026!$A$5:$A$3237,$A$17:$A$1290,[1]июнь2026!$AF$5:$AF$3237)</f>
        <v>#VALUE!</v>
      </c>
      <c r="Q863" s="45" t="e">
        <f>SUMIF([1]июнь2026!$A$5:$A$3237,$A$17:$A$1290,[1]июнь2026!$AG$5:$AG$3237)</f>
        <v>#VALUE!</v>
      </c>
      <c r="R863" s="45" t="e">
        <f>SUMIF([1]июнь2026!$A$5:$A$3237,$A$17:$A$1290,[1]июнь2026!$AH$5:$AH$3237)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</row>
    <row r="864" spans="1:77" s="7" customFormat="1" ht="15.75" hidden="1" x14ac:dyDescent="0.25">
      <c r="A864" s="80"/>
      <c r="B864" s="12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3"/>
      <c r="N864" s="45" t="e">
        <f>SUMIF([1]июнь2026!$A$5:$A$3237,$A$17:$A$1290,[1]июнь2026!$J$5:$J$3237)</f>
        <v>#VALUE!</v>
      </c>
      <c r="O864" s="45" t="e">
        <f>SUMIF([1]июнь2026!$A$5:$A$3237,$A$17:$A$1290,[1]июнь2026!$AE$5:$AE$3237)</f>
        <v>#VALUE!</v>
      </c>
      <c r="P864" s="45" t="e">
        <f>SUMIF([1]июнь2026!$A$5:$A$3237,$A$17:$A$1290,[1]июнь2026!$AF$5:$AF$3237)</f>
        <v>#VALUE!</v>
      </c>
      <c r="Q864" s="45" t="e">
        <f>SUMIF([1]июнь2026!$A$5:$A$3237,$A$17:$A$1290,[1]июнь2026!$AG$5:$AG$3237)</f>
        <v>#VALUE!</v>
      </c>
      <c r="R864" s="45" t="e">
        <f>SUMIF([1]июнь2026!$A$5:$A$3237,$A$17:$A$1290,[1]июнь2026!$AH$5:$AH$3237)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</row>
    <row r="865" spans="1:77" x14ac:dyDescent="0.25">
      <c r="A865" s="23"/>
      <c r="B865" s="14" t="s">
        <v>18</v>
      </c>
      <c r="C865" s="9">
        <v>0</v>
      </c>
      <c r="D865" s="9">
        <v>4570415.9000000004</v>
      </c>
      <c r="E865" s="9">
        <v>4496059.34</v>
      </c>
      <c r="F865" s="9">
        <v>98.373089853813951</v>
      </c>
      <c r="G865" s="9">
        <v>74356.560000000114</v>
      </c>
      <c r="H865" s="9">
        <v>0</v>
      </c>
      <c r="I865" s="9">
        <v>1133972.6199999999</v>
      </c>
      <c r="J865" s="9">
        <v>1059616.0599999987</v>
      </c>
      <c r="K865" s="9">
        <v>93.442825806499513</v>
      </c>
      <c r="L865" s="9">
        <v>74356.560000001045</v>
      </c>
      <c r="M865" s="9">
        <v>74356.560000001045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77" x14ac:dyDescent="0.25">
      <c r="A866" s="23"/>
      <c r="B866" s="3" t="s">
        <v>16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3"/>
      <c r="N866" s="55"/>
      <c r="O866" s="55"/>
      <c r="P866" s="55"/>
      <c r="Q866" s="55"/>
      <c r="R866" s="55"/>
    </row>
    <row r="867" spans="1:77" hidden="1" x14ac:dyDescent="0.25">
      <c r="A867" s="23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7"/>
      <c r="N867" s="54">
        <f t="shared" ref="N867:R867" si="51">SUM(N868:N868)</f>
        <v>0</v>
      </c>
      <c r="O867" s="54">
        <f t="shared" si="51"/>
        <v>0</v>
      </c>
      <c r="P867" s="54">
        <f t="shared" si="51"/>
        <v>0</v>
      </c>
      <c r="Q867" s="54">
        <f t="shared" si="51"/>
        <v>0</v>
      </c>
      <c r="R867" s="54">
        <f t="shared" si="51"/>
        <v>0</v>
      </c>
    </row>
    <row r="868" spans="1:77" s="20" customFormat="1" hidden="1" x14ac:dyDescent="0.25">
      <c r="A868" s="24">
        <v>0</v>
      </c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1"/>
      <c r="N868" s="56"/>
      <c r="O868" s="56"/>
      <c r="P868" s="56"/>
      <c r="Q868" s="56"/>
      <c r="R868" s="56"/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</row>
    <row r="869" spans="1:77" hidden="1" x14ac:dyDescent="0.25">
      <c r="A869" s="23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7"/>
      <c r="N869" s="54">
        <f t="shared" ref="N869:R869" si="52">SUM(N870:N870)</f>
        <v>0</v>
      </c>
      <c r="O869" s="54">
        <f t="shared" si="52"/>
        <v>0</v>
      </c>
      <c r="P869" s="54">
        <f t="shared" si="52"/>
        <v>0</v>
      </c>
      <c r="Q869" s="54">
        <f t="shared" si="52"/>
        <v>0</v>
      </c>
      <c r="R869" s="54">
        <f t="shared" si="52"/>
        <v>0</v>
      </c>
    </row>
    <row r="870" spans="1:77" s="7" customFormat="1" hidden="1" x14ac:dyDescent="0.25">
      <c r="A870" s="23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3"/>
      <c r="N870" s="45"/>
      <c r="O870" s="45"/>
      <c r="P870" s="45"/>
      <c r="Q870" s="45"/>
      <c r="R870" s="45"/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</row>
    <row r="871" spans="1:77" hidden="1" x14ac:dyDescent="0.25">
      <c r="A871" s="23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7"/>
      <c r="N871" s="54">
        <f t="shared" ref="N871:R871" si="53">SUM(N872:N872)</f>
        <v>0</v>
      </c>
      <c r="O871" s="54">
        <f t="shared" si="53"/>
        <v>0</v>
      </c>
      <c r="P871" s="54">
        <f t="shared" si="53"/>
        <v>0</v>
      </c>
      <c r="Q871" s="54">
        <f t="shared" si="53"/>
        <v>0</v>
      </c>
      <c r="R871" s="54">
        <f t="shared" si="53"/>
        <v>0</v>
      </c>
    </row>
    <row r="872" spans="1:77" s="7" customFormat="1" hidden="1" x14ac:dyDescent="0.25">
      <c r="A872" s="23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3"/>
      <c r="N872" s="45"/>
      <c r="O872" s="45"/>
      <c r="P872" s="45"/>
      <c r="Q872" s="45"/>
      <c r="R872" s="45"/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</row>
    <row r="873" spans="1:77" s="7" customFormat="1" hidden="1" x14ac:dyDescent="0.25">
      <c r="A873" s="23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7"/>
      <c r="N873" s="54">
        <f t="shared" ref="N873:R873" si="54">SUM(N874:N874)</f>
        <v>0</v>
      </c>
      <c r="O873" s="54">
        <f t="shared" si="54"/>
        <v>0</v>
      </c>
      <c r="P873" s="54">
        <f t="shared" si="54"/>
        <v>0</v>
      </c>
      <c r="Q873" s="54">
        <f t="shared" si="54"/>
        <v>0</v>
      </c>
      <c r="R873" s="54">
        <f t="shared" si="54"/>
        <v>0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</row>
    <row r="874" spans="1:77" s="7" customFormat="1" hidden="1" x14ac:dyDescent="0.25">
      <c r="A874" s="23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3"/>
      <c r="N874" s="45"/>
      <c r="O874" s="45"/>
      <c r="P874" s="45"/>
      <c r="Q874" s="45"/>
      <c r="R874" s="45"/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</row>
    <row r="875" spans="1:77" s="7" customFormat="1" hidden="1" x14ac:dyDescent="0.25">
      <c r="A875" s="23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7"/>
      <c r="N875" s="54">
        <f t="shared" ref="N875:R875" si="55">SUM(N876:N876)</f>
        <v>0</v>
      </c>
      <c r="O875" s="54">
        <f t="shared" si="55"/>
        <v>0</v>
      </c>
      <c r="P875" s="54">
        <f t="shared" si="55"/>
        <v>0</v>
      </c>
      <c r="Q875" s="54">
        <f t="shared" si="55"/>
        <v>0</v>
      </c>
      <c r="R875" s="54">
        <f t="shared" si="55"/>
        <v>0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</row>
    <row r="876" spans="1:77" s="25" customFormat="1" hidden="1" x14ac:dyDescent="0.25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3"/>
      <c r="N876" s="45"/>
      <c r="O876" s="45"/>
      <c r="P876" s="45"/>
      <c r="Q876" s="45"/>
      <c r="R876" s="45"/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</row>
    <row r="877" spans="1:77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7"/>
      <c r="N877" s="54">
        <f t="shared" ref="N877:R877" si="56">SUM(N878:N878)</f>
        <v>0</v>
      </c>
      <c r="O877" s="54">
        <f t="shared" si="56"/>
        <v>0</v>
      </c>
      <c r="P877" s="54">
        <f t="shared" si="56"/>
        <v>0</v>
      </c>
      <c r="Q877" s="54">
        <f t="shared" si="56"/>
        <v>0</v>
      </c>
      <c r="R877" s="54">
        <f t="shared" si="56"/>
        <v>0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</row>
    <row r="878" spans="1:77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3"/>
      <c r="N878" s="45"/>
      <c r="O878" s="45"/>
      <c r="P878" s="45"/>
      <c r="Q878" s="45"/>
      <c r="R878" s="45"/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</row>
    <row r="879" spans="1:77" x14ac:dyDescent="0.25">
      <c r="A879" s="23"/>
      <c r="B879" s="14" t="s">
        <v>1</v>
      </c>
      <c r="C879" s="9">
        <v>10216396.710000001</v>
      </c>
      <c r="D879" s="9">
        <v>3643240.31</v>
      </c>
      <c r="E879" s="9">
        <v>4163240.3099999996</v>
      </c>
      <c r="F879" s="9">
        <v>114.27300852410693</v>
      </c>
      <c r="G879" s="9">
        <v>-519999.99999999953</v>
      </c>
      <c r="H879" s="9">
        <v>9900396.709999999</v>
      </c>
      <c r="I879" s="9">
        <v>118798.99000000097</v>
      </c>
      <c r="J879" s="9">
        <v>322798.99</v>
      </c>
      <c r="K879" s="9">
        <v>271.71863161462682</v>
      </c>
      <c r="L879" s="9">
        <v>-203999.99999999901</v>
      </c>
      <c r="M879" s="47">
        <v>9696396.709999999</v>
      </c>
      <c r="N879" s="54" t="e">
        <f t="shared" ref="N879:R879" si="57">SUM(N880:N880)</f>
        <v>#VALUE!</v>
      </c>
      <c r="O879" s="54" t="e">
        <f t="shared" si="57"/>
        <v>#VALUE!</v>
      </c>
      <c r="P879" s="54" t="e">
        <f t="shared" si="57"/>
        <v>#VALUE!</v>
      </c>
      <c r="Q879" s="54" t="e">
        <f t="shared" si="57"/>
        <v>#VALUE!</v>
      </c>
      <c r="R879" s="54" t="e">
        <f t="shared" si="57"/>
        <v>#VALUE!</v>
      </c>
    </row>
    <row r="880" spans="1:77" x14ac:dyDescent="0.25">
      <c r="A880" s="23">
        <v>725</v>
      </c>
      <c r="B880" s="1" t="s">
        <v>49</v>
      </c>
      <c r="C880" s="2">
        <v>10216396.710000001</v>
      </c>
      <c r="D880" s="2">
        <v>3643240.31</v>
      </c>
      <c r="E880" s="2">
        <v>4163240.3099999996</v>
      </c>
      <c r="F880" s="2">
        <v>114.27300852410693</v>
      </c>
      <c r="G880" s="2">
        <v>-519999.99999999953</v>
      </c>
      <c r="H880" s="2">
        <v>9900396.709999999</v>
      </c>
      <c r="I880" s="93">
        <v>118798.99000000097</v>
      </c>
      <c r="J880" s="93">
        <v>322798.99</v>
      </c>
      <c r="K880" s="2">
        <v>271.71863161462682</v>
      </c>
      <c r="L880" s="2">
        <v>-203999.99999999901</v>
      </c>
      <c r="M880" s="93">
        <v>9696396.709999999</v>
      </c>
      <c r="N880" s="45" t="e">
        <f>SUMIF([1]июнь2026!$A$5:$A$3237,$A$17:$A$1290,[1]июнь2026!$J$5:$J$3237)</f>
        <v>#VALUE!</v>
      </c>
      <c r="O880" s="45" t="e">
        <f>SUMIF([1]июнь2026!$A$5:$A$3237,$A$17:$A$1290,[1]июнь2026!$AE$5:$AE$3237)</f>
        <v>#VALUE!</v>
      </c>
      <c r="P880" s="45" t="e">
        <f>SUMIF([1]июнь2026!$A$5:$A$3237,$A$17:$A$1290,[1]июнь2026!$AF$5:$AF$3237)</f>
        <v>#VALUE!</v>
      </c>
      <c r="Q880" s="98" t="e">
        <f>SUMIF([1]июнь2026!$A$5:$A$3237,$A$17:$A$1290,[1]июнь2026!$AG$5:$AG$3237)</f>
        <v>#VALUE!</v>
      </c>
      <c r="R880" s="45" t="e">
        <f>SUMIF([1]июнь2026!$A$5:$A$3237,$A$17:$A$1290,[1]июнь2026!$AH$5:$AH$3237)</f>
        <v>#VALUE!</v>
      </c>
    </row>
    <row r="881" spans="1:18" x14ac:dyDescent="0.25">
      <c r="A881" s="23"/>
      <c r="B881" s="3" t="s">
        <v>18</v>
      </c>
      <c r="C881" s="9">
        <v>10216396.710000001</v>
      </c>
      <c r="D881" s="9">
        <v>3643240.31</v>
      </c>
      <c r="E881" s="9">
        <v>4163240.3099999996</v>
      </c>
      <c r="F881" s="9">
        <v>114.27300852410693</v>
      </c>
      <c r="G881" s="9">
        <v>-519999.99999999953</v>
      </c>
      <c r="H881" s="9">
        <v>9900396.709999999</v>
      </c>
      <c r="I881" s="9">
        <v>118798.99000000097</v>
      </c>
      <c r="J881" s="9">
        <v>322798.99</v>
      </c>
      <c r="K881" s="9">
        <v>271.71863161462682</v>
      </c>
      <c r="L881" s="9">
        <v>-203999.99999999901</v>
      </c>
      <c r="M881" s="47">
        <v>9696396.709999999</v>
      </c>
      <c r="N881" s="54" t="e">
        <f t="shared" ref="N881:R881" si="58">N867+N869+N871+N873+N875+N877+N879</f>
        <v>#VALUE!</v>
      </c>
      <c r="O881" s="54" t="e">
        <f t="shared" si="58"/>
        <v>#VALUE!</v>
      </c>
      <c r="P881" s="54" t="e">
        <f t="shared" si="58"/>
        <v>#VALUE!</v>
      </c>
      <c r="Q881" s="54" t="e">
        <f t="shared" si="58"/>
        <v>#VALUE!</v>
      </c>
      <c r="R881" s="54" t="e">
        <f t="shared" si="58"/>
        <v>#VALUE!</v>
      </c>
    </row>
    <row r="882" spans="1:18" x14ac:dyDescent="0.25">
      <c r="A882" s="23"/>
      <c r="B882" s="3" t="s">
        <v>8</v>
      </c>
      <c r="C882" s="9">
        <v>11318622.49</v>
      </c>
      <c r="D882" s="47">
        <v>29566365.650000002</v>
      </c>
      <c r="E882" s="47">
        <v>29722274.570000004</v>
      </c>
      <c r="F882" s="9">
        <v>100.52731851403591</v>
      </c>
      <c r="G882" s="9">
        <v>-155908.92000000121</v>
      </c>
      <c r="H882" s="9">
        <v>10860740.769999998</v>
      </c>
      <c r="I882" s="47">
        <v>3956942.24</v>
      </c>
      <c r="J882" s="47">
        <v>3654969.4399999985</v>
      </c>
      <c r="K882" s="9">
        <v>92.368531515385428</v>
      </c>
      <c r="L882" s="9">
        <v>301972.80000000109</v>
      </c>
      <c r="M882" s="47">
        <v>11162713.569999998</v>
      </c>
      <c r="N882" s="101" t="e">
        <f t="shared" ref="N882:R882" si="59">N14+N99+N202+N317+N373+N511+N601+N657+N762+N865+N881</f>
        <v>#VALUE!</v>
      </c>
      <c r="O882" s="54" t="e">
        <f t="shared" si="59"/>
        <v>#VALUE!</v>
      </c>
      <c r="P882" s="54" t="e">
        <f t="shared" si="59"/>
        <v>#VALUE!</v>
      </c>
      <c r="Q882" s="54" t="e">
        <f t="shared" si="59"/>
        <v>#VALUE!</v>
      </c>
      <c r="R882" s="54" t="e">
        <f t="shared" si="59"/>
        <v>#VALUE!</v>
      </c>
    </row>
    <row r="885" spans="1:18" x14ac:dyDescent="0.25">
      <c r="I885" s="88"/>
      <c r="J885" s="88"/>
    </row>
    <row r="890" spans="1:18" x14ac:dyDescent="0.25"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</row>
    <row r="892" spans="1:18" x14ac:dyDescent="0.25"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</row>
    <row r="894" spans="1:18" x14ac:dyDescent="0.25"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</row>
  </sheetData>
  <autoFilter ref="A15:DH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J848" sqref="J848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9" hidden="1" customWidth="1"/>
    <col min="18" max="23" width="12.28515625" style="149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0" t="s">
        <v>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55" x14ac:dyDescent="0.25">
      <c r="A3" s="132"/>
      <c r="B3" s="132"/>
      <c r="C3" s="132"/>
      <c r="D3" s="132"/>
      <c r="E3" s="132"/>
      <c r="F3" s="133"/>
      <c r="G3" s="133"/>
      <c r="H3" s="133"/>
      <c r="I3" s="133"/>
      <c r="J3" s="133"/>
    </row>
    <row r="5" spans="1:55" s="21" customFormat="1" ht="14.45" customHeight="1" x14ac:dyDescent="0.25">
      <c r="A5" s="134" t="s">
        <v>6</v>
      </c>
      <c r="B5" s="134" t="s">
        <v>62</v>
      </c>
      <c r="C5" s="136" t="s">
        <v>26</v>
      </c>
      <c r="D5" s="137" t="s">
        <v>24</v>
      </c>
      <c r="E5" s="137"/>
      <c r="F5" s="137"/>
      <c r="G5" s="137"/>
      <c r="H5" s="136" t="s">
        <v>27</v>
      </c>
      <c r="I5" s="137" t="s">
        <v>25</v>
      </c>
      <c r="J5" s="141"/>
      <c r="K5" s="141"/>
      <c r="L5" s="141"/>
      <c r="M5" s="138" t="s">
        <v>63</v>
      </c>
      <c r="N5" s="150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35"/>
      <c r="B6" s="135"/>
      <c r="C6" s="142"/>
      <c r="D6" s="127" t="s">
        <v>64</v>
      </c>
      <c r="E6" s="127" t="s">
        <v>28</v>
      </c>
      <c r="F6" s="127" t="s">
        <v>4</v>
      </c>
      <c r="G6" s="127" t="s">
        <v>5</v>
      </c>
      <c r="H6" s="142"/>
      <c r="I6" s="127" t="s">
        <v>65</v>
      </c>
      <c r="J6" s="127" t="s">
        <v>28</v>
      </c>
      <c r="K6" s="127" t="s">
        <v>4</v>
      </c>
      <c r="L6" s="127" t="s">
        <v>5</v>
      </c>
      <c r="M6" s="141"/>
      <c r="N6" s="127" t="s">
        <v>29</v>
      </c>
      <c r="O6" s="30"/>
      <c r="P6" s="30"/>
      <c r="U6" s="21" t="s">
        <v>66</v>
      </c>
      <c r="V6" s="21" t="s">
        <v>67</v>
      </c>
      <c r="W6" s="21" t="s">
        <v>68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51"/>
      <c r="B7" s="3" t="s">
        <v>19</v>
      </c>
      <c r="C7" s="151"/>
      <c r="D7" s="127"/>
      <c r="E7" s="127"/>
      <c r="F7" s="127"/>
      <c r="G7" s="127"/>
      <c r="H7" s="151"/>
      <c r="I7" s="127"/>
      <c r="J7" s="127"/>
      <c r="K7" s="127"/>
      <c r="L7" s="127"/>
      <c r="M7" s="152"/>
      <c r="N7" s="127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53"/>
      <c r="B8" s="3" t="s">
        <v>2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9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R15" s="21" t="e">
        <v>#REF!</v>
      </c>
      <c r="S15" s="21" t="e">
        <v>#REF!</v>
      </c>
      <c r="T15" s="21" t="e">
        <v>#REF!</v>
      </c>
      <c r="U15" s="149" t="e">
        <v>#REF!</v>
      </c>
      <c r="V15" s="149" t="e">
        <v>#REF!</v>
      </c>
      <c r="W15" s="149" t="e">
        <v>#REF!</v>
      </c>
    </row>
    <row r="16" spans="1:55" ht="15" hidden="1" customHeight="1" x14ac:dyDescent="0.25">
      <c r="A16" s="23"/>
      <c r="B16" s="3" t="s">
        <v>10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2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9" t="e">
        <v>#REF!</v>
      </c>
      <c r="V43" s="149" t="e">
        <v>#REF!</v>
      </c>
      <c r="W43" s="149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9" t="e">
        <v>#REF!</v>
      </c>
      <c r="V44" s="149" t="e">
        <v>#REF!</v>
      </c>
      <c r="W44" s="149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9" t="e">
        <v>#REF!</v>
      </c>
      <c r="V45" s="149" t="e">
        <v>#REF!</v>
      </c>
      <c r="W45" s="149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9" t="e">
        <v>#REF!</v>
      </c>
      <c r="V46" s="149" t="e">
        <v>#REF!</v>
      </c>
      <c r="W46" s="149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9" t="e">
        <v>#REF!</v>
      </c>
      <c r="V47" s="149" t="e">
        <v>#REF!</v>
      </c>
      <c r="W47" s="149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9" t="e">
        <v>#REF!</v>
      </c>
      <c r="V48" s="149" t="e">
        <v>#REF!</v>
      </c>
      <c r="W48" s="149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9" t="e">
        <v>#REF!</v>
      </c>
      <c r="V49" s="149" t="e">
        <v>#REF!</v>
      </c>
      <c r="W49" s="149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9" t="e">
        <v>#REF!</v>
      </c>
      <c r="V50" s="149" t="e">
        <v>#REF!</v>
      </c>
      <c r="W50" s="149" t="e">
        <v>#REF!</v>
      </c>
    </row>
    <row r="51" spans="1:23" ht="15" hidden="1" customHeight="1" x14ac:dyDescent="0.25">
      <c r="A51" s="23"/>
      <c r="B51" s="3" t="s">
        <v>17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9" t="e">
        <v>#REF!</v>
      </c>
      <c r="V51" s="149" t="e">
        <v>#REF!</v>
      </c>
      <c r="W51" s="149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9" t="e">
        <v>#REF!</v>
      </c>
      <c r="V52" s="149" t="e">
        <v>#REF!</v>
      </c>
      <c r="W52" s="149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9" t="e">
        <v>#REF!</v>
      </c>
      <c r="V53" s="149" t="e">
        <v>#REF!</v>
      </c>
      <c r="W53" s="149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9" t="e">
        <v>#REF!</v>
      </c>
      <c r="V54" s="149" t="e">
        <v>#REF!</v>
      </c>
      <c r="W54" s="149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9" t="e">
        <v>#REF!</v>
      </c>
      <c r="V55" s="149" t="e">
        <v>#REF!</v>
      </c>
      <c r="W55" s="149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9" t="e">
        <v>#REF!</v>
      </c>
      <c r="V56" s="149" t="e">
        <v>#REF!</v>
      </c>
      <c r="W56" s="149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9" t="e">
        <v>#REF!</v>
      </c>
      <c r="V57" s="149" t="e">
        <v>#REF!</v>
      </c>
      <c r="W57" s="149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9" t="e">
        <v>#REF!</v>
      </c>
      <c r="V58" s="149" t="e">
        <v>#REF!</v>
      </c>
      <c r="W58" s="149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9" t="e">
        <v>#REF!</v>
      </c>
      <c r="V59" s="149" t="e">
        <v>#REF!</v>
      </c>
      <c r="W59" s="149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9" t="e">
        <v>#REF!</v>
      </c>
      <c r="V60" s="149" t="e">
        <v>#REF!</v>
      </c>
      <c r="W60" s="149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9" t="e">
        <v>#REF!</v>
      </c>
      <c r="V61" s="149" t="e">
        <v>#REF!</v>
      </c>
      <c r="W61" s="149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9" t="e">
        <v>#REF!</v>
      </c>
      <c r="V62" s="149" t="e">
        <v>#REF!</v>
      </c>
      <c r="W62" s="149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9" t="e">
        <v>#REF!</v>
      </c>
      <c r="V63" s="149" t="e">
        <v>#REF!</v>
      </c>
      <c r="W63" s="149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9" t="e">
        <v>#REF!</v>
      </c>
      <c r="V64" s="149" t="e">
        <v>#REF!</v>
      </c>
      <c r="W64" s="149" t="e">
        <v>#REF!</v>
      </c>
    </row>
    <row r="65" spans="1:55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9" t="e">
        <v>#REF!</v>
      </c>
      <c r="V65" s="149" t="e">
        <v>#REF!</v>
      </c>
      <c r="W65" s="149" t="e">
        <v>#REF!</v>
      </c>
    </row>
    <row r="66" spans="1:55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9" t="e">
        <v>#REF!</v>
      </c>
      <c r="V66" s="149" t="e">
        <v>#REF!</v>
      </c>
      <c r="W66" s="149" t="e">
        <v>#REF!</v>
      </c>
    </row>
    <row r="67" spans="1:55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9" t="e">
        <v>#REF!</v>
      </c>
      <c r="V67" s="149" t="e">
        <v>#REF!</v>
      </c>
      <c r="W67" s="149" t="e">
        <v>#REF!</v>
      </c>
    </row>
    <row r="68" spans="1:55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9" t="e">
        <v>#REF!</v>
      </c>
      <c r="V68" s="149" t="e">
        <v>#REF!</v>
      </c>
      <c r="W68" s="149" t="e">
        <v>#REF!</v>
      </c>
    </row>
    <row r="69" spans="1:55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9" t="e">
        <v>#REF!</v>
      </c>
      <c r="V69" s="149" t="e">
        <v>#REF!</v>
      </c>
      <c r="W69" s="149" t="e">
        <v>#REF!</v>
      </c>
    </row>
    <row r="70" spans="1:55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9" t="e">
        <v>#REF!</v>
      </c>
      <c r="V70" s="149" t="e">
        <v>#REF!</v>
      </c>
      <c r="W70" s="149" t="e">
        <v>#REF!</v>
      </c>
    </row>
    <row r="71" spans="1:55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9" t="e">
        <v>#REF!</v>
      </c>
      <c r="V71" s="149" t="e">
        <v>#REF!</v>
      </c>
      <c r="W71" s="149" t="e">
        <v>#REF!</v>
      </c>
    </row>
    <row r="72" spans="1:55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9" t="e">
        <v>#REF!</v>
      </c>
      <c r="V72" s="149" t="e">
        <v>#REF!</v>
      </c>
      <c r="W72" s="149" t="e">
        <v>#REF!</v>
      </c>
    </row>
    <row r="73" spans="1:55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9" t="e">
        <v>#REF!</v>
      </c>
      <c r="V73" s="149" t="e">
        <v>#REF!</v>
      </c>
      <c r="W73" s="149" t="e">
        <v>#REF!</v>
      </c>
    </row>
    <row r="74" spans="1:55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9" t="e">
        <v>#REF!</v>
      </c>
      <c r="V74" s="149" t="e">
        <v>#REF!</v>
      </c>
      <c r="W74" s="149" t="e">
        <v>#REF!</v>
      </c>
    </row>
    <row r="75" spans="1:55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9" t="e">
        <v>#REF!</v>
      </c>
      <c r="V75" s="149" t="e">
        <v>#REF!</v>
      </c>
      <c r="W75" s="149" t="e">
        <v>#REF!</v>
      </c>
    </row>
    <row r="76" spans="1:55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9" t="e">
        <v>#REF!</v>
      </c>
      <c r="V76" s="149" t="e">
        <v>#REF!</v>
      </c>
      <c r="W76" s="149" t="e">
        <v>#REF!</v>
      </c>
    </row>
    <row r="77" spans="1:55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9" t="e">
        <v>#REF!</v>
      </c>
      <c r="V77" s="149" t="e">
        <v>#REF!</v>
      </c>
      <c r="W77" s="149" t="e">
        <v>#REF!</v>
      </c>
    </row>
    <row r="78" spans="1:55" s="159" customFormat="1" ht="15" hidden="1" customHeight="1" x14ac:dyDescent="0.25">
      <c r="A78" s="155"/>
      <c r="B78" s="156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37"/>
      <c r="P78" s="158"/>
      <c r="R78" s="21" t="e">
        <v>#REF!</v>
      </c>
      <c r="S78" s="21" t="e">
        <v>#REF!</v>
      </c>
      <c r="T78" s="21" t="e">
        <v>#REF!</v>
      </c>
      <c r="U78" s="159" t="e">
        <v>#REF!</v>
      </c>
      <c r="V78" s="159" t="e">
        <v>#REF!</v>
      </c>
      <c r="W78" s="159" t="e">
        <v>#REF!</v>
      </c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</row>
    <row r="79" spans="1:55" ht="15" hidden="1" customHeight="1" x14ac:dyDescent="0.25">
      <c r="A79" s="23">
        <v>9207</v>
      </c>
      <c r="B79" s="1" t="s">
        <v>69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9" t="e">
        <v>#REF!</v>
      </c>
      <c r="V79" s="149" t="e">
        <v>#REF!</v>
      </c>
      <c r="W79" s="149" t="e">
        <v>#REF!</v>
      </c>
    </row>
    <row r="80" spans="1:55" ht="15" hidden="1" customHeight="1" x14ac:dyDescent="0.25">
      <c r="A80" s="23"/>
      <c r="B80" s="3" t="s">
        <v>70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9" t="e">
        <v>#REF!</v>
      </c>
      <c r="V80" s="149" t="e">
        <v>#REF!</v>
      </c>
      <c r="W80" s="149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9" t="e">
        <v>#REF!</v>
      </c>
      <c r="V81" s="149" t="e">
        <v>#REF!</v>
      </c>
      <c r="W81" s="149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9" t="e">
        <v>#REF!</v>
      </c>
      <c r="V82" s="149" t="e">
        <v>#REF!</v>
      </c>
      <c r="W82" s="149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9" t="e">
        <v>#REF!</v>
      </c>
      <c r="V83" s="149" t="e">
        <v>#REF!</v>
      </c>
      <c r="W83" s="149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9" t="e">
        <v>#REF!</v>
      </c>
      <c r="V84" s="149" t="e">
        <v>#REF!</v>
      </c>
      <c r="W84" s="149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9" t="e">
        <v>#REF!</v>
      </c>
      <c r="V85" s="149" t="e">
        <v>#REF!</v>
      </c>
      <c r="W85" s="149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9" t="e">
        <v>#REF!</v>
      </c>
      <c r="V86" s="149" t="e">
        <v>#REF!</v>
      </c>
      <c r="W86" s="149" t="e">
        <v>#REF!</v>
      </c>
    </row>
    <row r="87" spans="1:23" ht="15" hidden="1" customHeight="1" x14ac:dyDescent="0.25">
      <c r="A87" s="23"/>
      <c r="B87" s="3" t="s">
        <v>71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9" t="e">
        <v>#REF!</v>
      </c>
      <c r="V87" s="149" t="e">
        <v>#REF!</v>
      </c>
      <c r="W87" s="149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9" t="e">
        <v>#REF!</v>
      </c>
      <c r="V88" s="149" t="e">
        <v>#REF!</v>
      </c>
      <c r="W88" s="149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9" t="e">
        <v>#REF!</v>
      </c>
      <c r="V89" s="149" t="e">
        <v>#REF!</v>
      </c>
      <c r="W89" s="149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9" t="e">
        <v>#REF!</v>
      </c>
      <c r="V90" s="149" t="e">
        <v>#REF!</v>
      </c>
      <c r="W90" s="149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9" t="e">
        <v>#REF!</v>
      </c>
      <c r="V91" s="149" t="e">
        <v>#REF!</v>
      </c>
      <c r="W91" s="149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9" t="e">
        <v>#REF!</v>
      </c>
      <c r="V92" s="149" t="e">
        <v>#REF!</v>
      </c>
      <c r="W92" s="149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9" t="e">
        <v>#REF!</v>
      </c>
      <c r="V93" s="149" t="e">
        <v>#REF!</v>
      </c>
      <c r="W93" s="149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9" t="e">
        <v>#REF!</v>
      </c>
      <c r="V94" s="149" t="e">
        <v>#REF!</v>
      </c>
      <c r="W94" s="149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9" t="e">
        <v>#REF!</v>
      </c>
      <c r="V95" s="149" t="e">
        <v>#REF!</v>
      </c>
      <c r="W95" s="149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9" t="e">
        <v>#REF!</v>
      </c>
      <c r="V96" s="149" t="e">
        <v>#REF!</v>
      </c>
      <c r="W96" s="149" t="e">
        <v>#REF!</v>
      </c>
    </row>
    <row r="97" spans="1:23" ht="15" hidden="1" customHeight="1" x14ac:dyDescent="0.25">
      <c r="A97" s="23">
        <v>8354</v>
      </c>
      <c r="B97" s="1" t="s">
        <v>72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7"/>
      <c r="R97" s="21" t="e">
        <v>#REF!</v>
      </c>
      <c r="S97" s="21" t="e">
        <v>#REF!</v>
      </c>
      <c r="T97" s="21" t="e">
        <v>#REF!</v>
      </c>
      <c r="U97" s="149" t="e">
        <v>#REF!</v>
      </c>
      <c r="V97" s="149" t="e">
        <v>#REF!</v>
      </c>
      <c r="W97" s="149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9" t="e">
        <v>#REF!</v>
      </c>
      <c r="V98" s="149" t="e">
        <v>#REF!</v>
      </c>
      <c r="W98" s="149" t="e">
        <v>#REF!</v>
      </c>
    </row>
    <row r="99" spans="1:23" ht="15" hidden="1" customHeight="1" x14ac:dyDescent="0.25">
      <c r="A99" s="23"/>
      <c r="B99" s="3" t="s">
        <v>18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9" t="e">
        <v>#REF!</v>
      </c>
      <c r="V99" s="149" t="e">
        <v>#REF!</v>
      </c>
      <c r="W99" s="149" t="e">
        <v>#REF!</v>
      </c>
    </row>
    <row r="100" spans="1:23" ht="15" hidden="1" customHeight="1" x14ac:dyDescent="0.25">
      <c r="A100" s="23"/>
      <c r="B100" s="3" t="s">
        <v>12</v>
      </c>
      <c r="C100" s="143"/>
      <c r="D100" s="143"/>
      <c r="E100" s="143"/>
      <c r="F100" s="143" t="e">
        <v>#DIV/0!</v>
      </c>
      <c r="G100" s="143"/>
      <c r="H100" s="143"/>
      <c r="I100" s="143"/>
      <c r="J100" s="143"/>
      <c r="K100" s="143" t="e">
        <v>#DIV/0!</v>
      </c>
      <c r="L100" s="143"/>
      <c r="M100" s="143"/>
      <c r="N100" s="143"/>
      <c r="O100" s="37"/>
      <c r="R100" s="21" t="e">
        <v>#REF!</v>
      </c>
      <c r="S100" s="21" t="e">
        <v>#REF!</v>
      </c>
      <c r="T100" s="21" t="e">
        <v>#REF!</v>
      </c>
      <c r="U100" s="149" t="e">
        <v>#REF!</v>
      </c>
      <c r="V100" s="149" t="e">
        <v>#REF!</v>
      </c>
      <c r="W100" s="149" t="e">
        <v>#REF!</v>
      </c>
    </row>
    <row r="101" spans="1:23" ht="15" hidden="1" customHeight="1" x14ac:dyDescent="0.25">
      <c r="A101" s="23"/>
      <c r="B101" s="3" t="s">
        <v>10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11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73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9" t="e">
        <v>#REF!</v>
      </c>
      <c r="V139" s="149" t="e">
        <v>#REF!</v>
      </c>
      <c r="W139" s="149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9" t="e">
        <v>#REF!</v>
      </c>
      <c r="V140" s="149" t="e">
        <v>#REF!</v>
      </c>
      <c r="W140" s="149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9" t="e">
        <v>#REF!</v>
      </c>
      <c r="V141" s="149" t="e">
        <v>#REF!</v>
      </c>
      <c r="W141" s="149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9" t="e">
        <v>#REF!</v>
      </c>
      <c r="V142" s="149" t="e">
        <v>#REF!</v>
      </c>
      <c r="W142" s="149" t="e">
        <v>#REF!</v>
      </c>
    </row>
    <row r="143" spans="1:23" ht="15" hidden="1" customHeight="1" x14ac:dyDescent="0.25">
      <c r="A143" s="23">
        <v>11381</v>
      </c>
      <c r="B143" s="1" t="s">
        <v>74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7"/>
      <c r="R143" s="21" t="e">
        <v>#REF!</v>
      </c>
      <c r="S143" s="21" t="e">
        <v>#REF!</v>
      </c>
      <c r="T143" s="21" t="e">
        <v>#REF!</v>
      </c>
      <c r="U143" s="149" t="e">
        <v>#REF!</v>
      </c>
      <c r="V143" s="149" t="e">
        <v>#REF!</v>
      </c>
      <c r="W143" s="149" t="e">
        <v>#REF!</v>
      </c>
    </row>
    <row r="144" spans="1:23" ht="15" hidden="1" customHeight="1" x14ac:dyDescent="0.25">
      <c r="A144" s="23"/>
      <c r="B144" s="3" t="s">
        <v>2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9">
        <v>0</v>
      </c>
      <c r="V144" s="149">
        <v>0</v>
      </c>
      <c r="W144" s="149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17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9" t="e">
        <v>#REF!</v>
      </c>
      <c r="V153" s="149" t="e">
        <v>#REF!</v>
      </c>
      <c r="W153" s="149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9" t="e">
        <v>#REF!</v>
      </c>
      <c r="V154" s="149" t="e">
        <v>#REF!</v>
      </c>
      <c r="W154" s="149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9" t="e">
        <v>#REF!</v>
      </c>
      <c r="V155" s="149" t="e">
        <v>#REF!</v>
      </c>
      <c r="W155" s="149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9" t="e">
        <v>#REF!</v>
      </c>
      <c r="V156" s="149" t="e">
        <v>#REF!</v>
      </c>
      <c r="W156" s="149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9" t="e">
        <v>#REF!</v>
      </c>
      <c r="V157" s="149" t="e">
        <v>#REF!</v>
      </c>
      <c r="W157" s="149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9" t="e">
        <v>#REF!</v>
      </c>
      <c r="V158" s="149" t="e">
        <v>#REF!</v>
      </c>
      <c r="W158" s="149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9" t="e">
        <v>#REF!</v>
      </c>
      <c r="V159" s="149" t="e">
        <v>#REF!</v>
      </c>
      <c r="W159" s="149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9" t="e">
        <v>#REF!</v>
      </c>
      <c r="V160" s="149" t="e">
        <v>#REF!</v>
      </c>
      <c r="W160" s="149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9" t="e">
        <v>#REF!</v>
      </c>
      <c r="V161" s="149" t="e">
        <v>#REF!</v>
      </c>
      <c r="W161" s="149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9" t="e">
        <v>#REF!</v>
      </c>
      <c r="V162" s="149" t="e">
        <v>#REF!</v>
      </c>
      <c r="W162" s="149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9" t="e">
        <v>#REF!</v>
      </c>
      <c r="V163" s="149" t="e">
        <v>#REF!</v>
      </c>
      <c r="W163" s="149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9" t="e">
        <v>#REF!</v>
      </c>
      <c r="V164" s="149" t="e">
        <v>#REF!</v>
      </c>
      <c r="W164" s="149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9" t="e">
        <v>#REF!</v>
      </c>
      <c r="V165" s="149" t="e">
        <v>#REF!</v>
      </c>
      <c r="W165" s="149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9" t="e">
        <v>#REF!</v>
      </c>
      <c r="V166" s="149" t="e">
        <v>#REF!</v>
      </c>
      <c r="W166" s="149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9" t="e">
        <v>#REF!</v>
      </c>
      <c r="V167" s="149" t="e">
        <v>#REF!</v>
      </c>
      <c r="W167" s="149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9" t="e">
        <v>#REF!</v>
      </c>
      <c r="V168" s="149" t="e">
        <v>#REF!</v>
      </c>
      <c r="W168" s="149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9" t="e">
        <v>#REF!</v>
      </c>
      <c r="V169" s="149" t="e">
        <v>#REF!</v>
      </c>
      <c r="W169" s="149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9" t="e">
        <v>#REF!</v>
      </c>
      <c r="V170" s="149" t="e">
        <v>#REF!</v>
      </c>
      <c r="W170" s="149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9" t="e">
        <v>#REF!</v>
      </c>
      <c r="V171" s="149" t="e">
        <v>#REF!</v>
      </c>
      <c r="W171" s="149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9" t="e">
        <v>#REF!</v>
      </c>
      <c r="V172" s="149" t="e">
        <v>#REF!</v>
      </c>
      <c r="W172" s="149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9" t="e">
        <v>#REF!</v>
      </c>
      <c r="V173" s="149" t="e">
        <v>#REF!</v>
      </c>
      <c r="W173" s="149" t="e">
        <v>#REF!</v>
      </c>
    </row>
    <row r="174" spans="1:23" ht="15" hidden="1" customHeight="1" x14ac:dyDescent="0.25">
      <c r="A174" s="23">
        <v>11422</v>
      </c>
      <c r="B174" s="1" t="s">
        <v>75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9" t="e">
        <v>#REF!</v>
      </c>
      <c r="V174" s="149" t="e">
        <v>#REF!</v>
      </c>
      <c r="W174" s="149" t="e">
        <v>#REF!</v>
      </c>
    </row>
    <row r="175" spans="1:23" ht="15" hidden="1" customHeight="1" x14ac:dyDescent="0.25">
      <c r="A175" s="23"/>
      <c r="B175" s="3" t="s">
        <v>18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9" t="e">
        <v>#REF!</v>
      </c>
      <c r="V175" s="149" t="e">
        <v>#REF!</v>
      </c>
      <c r="W175" s="149" t="e">
        <v>#REF!</v>
      </c>
    </row>
    <row r="176" spans="1:23" ht="15" hidden="1" customHeight="1" x14ac:dyDescent="0.25">
      <c r="A176" s="23"/>
      <c r="B176" s="3" t="s">
        <v>13</v>
      </c>
      <c r="C176" s="143"/>
      <c r="D176" s="143"/>
      <c r="E176" s="143"/>
      <c r="F176" s="143" t="e">
        <v>#DIV/0!</v>
      </c>
      <c r="G176" s="143"/>
      <c r="H176" s="143"/>
      <c r="I176" s="143"/>
      <c r="J176" s="143"/>
      <c r="K176" s="143" t="e">
        <v>#DIV/0!</v>
      </c>
      <c r="L176" s="143"/>
      <c r="M176" s="143"/>
      <c r="N176" s="143"/>
      <c r="O176" s="37"/>
      <c r="R176" s="21" t="e">
        <v>#REF!</v>
      </c>
      <c r="S176" s="21" t="e">
        <v>#REF!</v>
      </c>
      <c r="T176" s="21" t="e">
        <v>#REF!</v>
      </c>
      <c r="U176" s="149" t="e">
        <v>#REF!</v>
      </c>
      <c r="V176" s="149" t="e">
        <v>#REF!</v>
      </c>
      <c r="W176" s="149" t="e">
        <v>#REF!</v>
      </c>
    </row>
    <row r="177" spans="1:23" ht="15" hidden="1" customHeight="1" x14ac:dyDescent="0.25">
      <c r="A177" s="23"/>
      <c r="B177" s="3" t="s">
        <v>10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9">
        <v>0</v>
      </c>
      <c r="V177" s="149">
        <v>0</v>
      </c>
      <c r="W177" s="149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2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3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9">
        <v>0</v>
      </c>
      <c r="V229" s="149">
        <v>0</v>
      </c>
      <c r="W229" s="149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76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9" t="e">
        <v>#REF!</v>
      </c>
      <c r="V233" s="149" t="e">
        <v>#REF!</v>
      </c>
      <c r="W233" s="149" t="e">
        <v>#REF!</v>
      </c>
    </row>
    <row r="234" spans="1:187" ht="15" hidden="1" customHeight="1" x14ac:dyDescent="0.25">
      <c r="A234" s="160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9" t="e">
        <v>#REF!</v>
      </c>
      <c r="V234" s="149" t="e">
        <v>#REF!</v>
      </c>
      <c r="W234" s="149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9" t="e">
        <v>#REF!</v>
      </c>
      <c r="V235" s="149" t="e">
        <v>#REF!</v>
      </c>
      <c r="W235" s="149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9" t="e">
        <v>#REF!</v>
      </c>
      <c r="V236" s="149" t="e">
        <v>#REF!</v>
      </c>
      <c r="W236" s="149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9" t="e">
        <v>#REF!</v>
      </c>
      <c r="V237" s="149" t="e">
        <v>#REF!</v>
      </c>
      <c r="W237" s="149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9" t="e">
        <v>#REF!</v>
      </c>
      <c r="V238" s="149" t="e">
        <v>#REF!</v>
      </c>
      <c r="W238" s="149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9" t="e">
        <v>#REF!</v>
      </c>
      <c r="V239" s="149" t="e">
        <v>#REF!</v>
      </c>
      <c r="W239" s="149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9" t="e">
        <v>#REF!</v>
      </c>
      <c r="V240" s="149" t="e">
        <v>#REF!</v>
      </c>
      <c r="W240" s="149" t="e">
        <v>#REF!</v>
      </c>
    </row>
    <row r="241" spans="1:55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9" t="e">
        <v>#REF!</v>
      </c>
      <c r="V241" s="149" t="e">
        <v>#REF!</v>
      </c>
      <c r="W241" s="149" t="e">
        <v>#REF!</v>
      </c>
    </row>
    <row r="242" spans="1:55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9" t="e">
        <v>#REF!</v>
      </c>
      <c r="V242" s="149" t="e">
        <v>#REF!</v>
      </c>
      <c r="W242" s="149" t="e">
        <v>#REF!</v>
      </c>
    </row>
    <row r="243" spans="1:55" ht="15" hidden="1" customHeight="1" x14ac:dyDescent="0.25">
      <c r="A243" s="23">
        <v>8010</v>
      </c>
      <c r="B243" s="1" t="s">
        <v>77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9" t="e">
        <v>#REF!</v>
      </c>
      <c r="V243" s="149" t="e">
        <v>#REF!</v>
      </c>
      <c r="W243" s="149" t="e">
        <v>#REF!</v>
      </c>
    </row>
    <row r="244" spans="1:55" ht="15" hidden="1" customHeight="1" x14ac:dyDescent="0.25">
      <c r="A244" s="23"/>
      <c r="B244" s="3" t="s">
        <v>17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9">
        <v>0</v>
      </c>
      <c r="V244" s="149">
        <v>0</v>
      </c>
      <c r="W244" s="149">
        <v>0</v>
      </c>
    </row>
    <row r="245" spans="1:55" s="159" customFormat="1" ht="15" hidden="1" customHeight="1" x14ac:dyDescent="0.25">
      <c r="A245" s="155"/>
      <c r="B245" s="156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R245" s="21" t="e">
        <v>#REF!</v>
      </c>
      <c r="S245" s="21" t="e">
        <v>#REF!</v>
      </c>
      <c r="T245" s="21" t="e">
        <v>#REF!</v>
      </c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</row>
    <row r="246" spans="1:55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55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55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55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55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55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55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55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55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55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55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55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55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55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55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55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55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55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55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55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55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55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55" s="159" customFormat="1" ht="15" hidden="1" customHeight="1" x14ac:dyDescent="0.25">
      <c r="A268" s="155"/>
      <c r="B268" s="156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R268" s="21" t="e">
        <v>#REF!</v>
      </c>
      <c r="S268" s="21" t="e">
        <v>#REF!</v>
      </c>
      <c r="T268" s="21" t="e">
        <v>#REF!</v>
      </c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</row>
    <row r="269" spans="1:55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55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55" ht="15" hidden="1" customHeight="1" x14ac:dyDescent="0.25">
      <c r="A271" s="23"/>
      <c r="B271" s="3" t="s">
        <v>11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9">
        <v>0</v>
      </c>
      <c r="V271" s="149">
        <v>0</v>
      </c>
      <c r="W271" s="149">
        <v>0</v>
      </c>
    </row>
    <row r="272" spans="1:55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9">
        <v>0</v>
      </c>
      <c r="V283" s="149">
        <v>0</v>
      </c>
      <c r="W283" s="149">
        <v>0</v>
      </c>
    </row>
    <row r="284" spans="1:23" ht="15" hidden="1" customHeight="1" x14ac:dyDescent="0.25">
      <c r="A284" s="23"/>
      <c r="B284" s="3" t="s">
        <v>18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9" t="e">
        <v>#REF!</v>
      </c>
      <c r="V284" s="149" t="e">
        <v>#REF!</v>
      </c>
      <c r="W284" s="149" t="e">
        <v>#REF!</v>
      </c>
    </row>
    <row r="285" spans="1:23" ht="15" hidden="1" customHeight="1" x14ac:dyDescent="0.25">
      <c r="A285" s="23"/>
      <c r="B285" s="3" t="s">
        <v>78</v>
      </c>
      <c r="C285" s="143"/>
      <c r="D285" s="143"/>
      <c r="E285" s="143"/>
      <c r="F285" s="143" t="e">
        <v>#DIV/0!</v>
      </c>
      <c r="G285" s="143"/>
      <c r="H285" s="143"/>
      <c r="I285" s="143"/>
      <c r="J285" s="143"/>
      <c r="K285" s="143" t="e">
        <v>#DIV/0!</v>
      </c>
      <c r="L285" s="143"/>
      <c r="M285" s="143"/>
      <c r="N285" s="143"/>
      <c r="O285" s="37"/>
      <c r="R285" s="21" t="e">
        <v>#REF!</v>
      </c>
      <c r="S285" s="21" t="e">
        <v>#REF!</v>
      </c>
      <c r="T285" s="21" t="e">
        <v>#REF!</v>
      </c>
      <c r="U285" s="149" t="e">
        <v>#REF!</v>
      </c>
      <c r="V285" s="149" t="e">
        <v>#REF!</v>
      </c>
      <c r="W285" s="149" t="e">
        <v>#REF!</v>
      </c>
    </row>
    <row r="286" spans="1:23" ht="15" hidden="1" customHeight="1" x14ac:dyDescent="0.25">
      <c r="A286" s="23"/>
      <c r="B286" s="3" t="s">
        <v>10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3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9">
        <v>0</v>
      </c>
      <c r="V310" s="149">
        <v>0</v>
      </c>
      <c r="W310" s="149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23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79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9">
        <v>0</v>
      </c>
      <c r="V316" s="149">
        <v>0</v>
      </c>
      <c r="W316" s="149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80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9" t="e">
        <v>#REF!</v>
      </c>
      <c r="V324" s="149" t="e">
        <v>#REF!</v>
      </c>
      <c r="W324" s="149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9" t="e">
        <v>#REF!</v>
      </c>
      <c r="V325" s="149" t="e">
        <v>#REF!</v>
      </c>
      <c r="W325" s="149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9" t="e">
        <v>#REF!</v>
      </c>
      <c r="V326" s="149" t="e">
        <v>#REF!</v>
      </c>
      <c r="W326" s="149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9" t="e">
        <v>#REF!</v>
      </c>
      <c r="V327" s="149" t="e">
        <v>#REF!</v>
      </c>
      <c r="W327" s="149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9" t="e">
        <v>#REF!</v>
      </c>
      <c r="V328" s="149" t="e">
        <v>#REF!</v>
      </c>
      <c r="W328" s="149" t="e">
        <v>#REF!</v>
      </c>
    </row>
    <row r="329" spans="1:55" ht="15" hidden="1" customHeight="1" x14ac:dyDescent="0.25">
      <c r="A329" s="32">
        <v>8632</v>
      </c>
      <c r="B329" s="1" t="s">
        <v>81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9" t="e">
        <v>#REF!</v>
      </c>
      <c r="V329" s="149" t="e">
        <v>#REF!</v>
      </c>
      <c r="W329" s="149" t="e">
        <v>#REF!</v>
      </c>
    </row>
    <row r="330" spans="1:55" ht="15" hidden="1" customHeight="1" x14ac:dyDescent="0.25">
      <c r="A330" s="32"/>
      <c r="B330" s="16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9" t="e">
        <v>#REF!</v>
      </c>
      <c r="V330" s="149" t="e">
        <v>#REF!</v>
      </c>
      <c r="W330" s="149" t="e">
        <v>#REF!</v>
      </c>
    </row>
    <row r="331" spans="1:55" s="14" customFormat="1" ht="15" hidden="1" customHeight="1" x14ac:dyDescent="0.2">
      <c r="A331" s="162"/>
      <c r="B331" s="163" t="s">
        <v>17</v>
      </c>
      <c r="C331" s="164">
        <v>0</v>
      </c>
      <c r="D331" s="164">
        <v>0</v>
      </c>
      <c r="E331" s="164">
        <v>0</v>
      </c>
      <c r="F331" s="164" t="e">
        <v>#DIV/0!</v>
      </c>
      <c r="G331" s="164">
        <v>0</v>
      </c>
      <c r="H331" s="164">
        <v>0</v>
      </c>
      <c r="I331" s="164">
        <v>0</v>
      </c>
      <c r="J331" s="164">
        <v>0</v>
      </c>
      <c r="K331" s="164" t="e">
        <v>#DIV/0!</v>
      </c>
      <c r="L331" s="164">
        <v>0</v>
      </c>
      <c r="M331" s="164">
        <v>0</v>
      </c>
      <c r="N331" s="164">
        <v>0</v>
      </c>
      <c r="O331" s="164">
        <v>0</v>
      </c>
      <c r="P331" s="164">
        <v>0</v>
      </c>
      <c r="R331" s="164" t="e">
        <v>#REF!</v>
      </c>
      <c r="S331" s="164" t="e">
        <v>#REF!</v>
      </c>
      <c r="T331" s="164" t="e">
        <v>#REF!</v>
      </c>
      <c r="U331" s="14">
        <v>0</v>
      </c>
      <c r="V331" s="14">
        <v>0</v>
      </c>
      <c r="W331" s="14">
        <v>0</v>
      </c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5"/>
      <c r="AT331" s="165"/>
      <c r="AU331" s="165"/>
      <c r="AV331" s="165"/>
      <c r="AW331" s="165"/>
      <c r="AX331" s="165"/>
      <c r="AY331" s="165"/>
      <c r="AZ331" s="165"/>
      <c r="BA331" s="165"/>
      <c r="BB331" s="165"/>
      <c r="BC331" s="165"/>
    </row>
    <row r="332" spans="1:55" s="14" customFormat="1" ht="15" hidden="1" customHeight="1" x14ac:dyDescent="0.25">
      <c r="A332" s="32"/>
      <c r="B332" s="16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5"/>
      <c r="AT332" s="165"/>
      <c r="AU332" s="165"/>
      <c r="AV332" s="165"/>
      <c r="AW332" s="165"/>
      <c r="AX332" s="165"/>
      <c r="AY332" s="165"/>
      <c r="AZ332" s="165"/>
      <c r="BA332" s="165"/>
      <c r="BB332" s="165"/>
      <c r="BC332" s="165"/>
    </row>
    <row r="333" spans="1:55" s="14" customFormat="1" ht="15" hidden="1" customHeight="1" x14ac:dyDescent="0.25">
      <c r="A333" s="32"/>
      <c r="B333" s="16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  <c r="AO333" s="165"/>
      <c r="AP333" s="165"/>
      <c r="AQ333" s="165"/>
      <c r="AR333" s="165"/>
      <c r="AS333" s="165"/>
      <c r="AT333" s="165"/>
      <c r="AU333" s="165"/>
      <c r="AV333" s="165"/>
      <c r="AW333" s="165"/>
      <c r="AX333" s="165"/>
      <c r="AY333" s="165"/>
      <c r="AZ333" s="165"/>
      <c r="BA333" s="165"/>
      <c r="BB333" s="165"/>
      <c r="BC333" s="165"/>
    </row>
    <row r="334" spans="1:55" s="168" customFormat="1" ht="15" hidden="1" customHeight="1" x14ac:dyDescent="0.25">
      <c r="A334" s="166"/>
      <c r="B334" s="16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R334" s="21" t="e">
        <v>#REF!</v>
      </c>
      <c r="S334" s="21" t="e">
        <v>#REF!</v>
      </c>
      <c r="T334" s="21" t="e">
        <v>#REF!</v>
      </c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169"/>
      <c r="AZ334" s="169"/>
      <c r="BA334" s="169"/>
      <c r="BB334" s="169"/>
      <c r="BC334" s="169"/>
    </row>
    <row r="335" spans="1:55" ht="15" hidden="1" customHeight="1" x14ac:dyDescent="0.25">
      <c r="A335" s="23"/>
      <c r="B335" s="16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6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18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9" t="e">
        <v>#REF!</v>
      </c>
      <c r="V337" s="149" t="e">
        <v>#REF!</v>
      </c>
      <c r="W337" s="149" t="e">
        <v>#REF!</v>
      </c>
    </row>
    <row r="338" spans="1:23" ht="15" hidden="1" customHeight="1" x14ac:dyDescent="0.25">
      <c r="A338" s="23"/>
      <c r="B338" s="3" t="s">
        <v>15</v>
      </c>
      <c r="C338" s="143"/>
      <c r="D338" s="143"/>
      <c r="E338" s="143"/>
      <c r="F338" s="143" t="e">
        <v>#DIV/0!</v>
      </c>
      <c r="G338" s="143"/>
      <c r="H338" s="143"/>
      <c r="I338" s="143"/>
      <c r="J338" s="143"/>
      <c r="K338" s="143" t="e">
        <v>#DIV/0!</v>
      </c>
      <c r="L338" s="143"/>
      <c r="M338" s="143"/>
      <c r="N338" s="143"/>
      <c r="O338" s="37"/>
      <c r="R338" s="21" t="e">
        <v>#REF!</v>
      </c>
      <c r="S338" s="21" t="e">
        <v>#REF!</v>
      </c>
      <c r="T338" s="21" t="e">
        <v>#REF!</v>
      </c>
      <c r="U338" s="149" t="e">
        <v>#REF!</v>
      </c>
      <c r="V338" s="149" t="e">
        <v>#REF!</v>
      </c>
      <c r="W338" s="149" t="e">
        <v>#REF!</v>
      </c>
    </row>
    <row r="339" spans="1:23" ht="15" hidden="1" customHeight="1" x14ac:dyDescent="0.25">
      <c r="A339" s="23"/>
      <c r="B339" s="3" t="s">
        <v>10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55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55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55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55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55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55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55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55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55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55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55" s="159" customFormat="1" ht="15" hidden="1" customHeight="1" x14ac:dyDescent="0.25">
      <c r="A363" s="155"/>
      <c r="B363" s="156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R363" s="21" t="e">
        <v>#REF!</v>
      </c>
      <c r="S363" s="21" t="e">
        <v>#REF!</v>
      </c>
      <c r="T363" s="21" t="e">
        <v>#REF!</v>
      </c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</row>
    <row r="364" spans="1:55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55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55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55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55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3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9" t="e">
        <v>#REF!</v>
      </c>
      <c r="V372" s="149" t="e">
        <v>#REF!</v>
      </c>
      <c r="W372" s="149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9" t="e">
        <v>#REF!</v>
      </c>
      <c r="V373" s="149" t="e">
        <v>#REF!</v>
      </c>
      <c r="W373" s="149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82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82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9">
        <v>0</v>
      </c>
      <c r="V379" s="149">
        <v>0</v>
      </c>
      <c r="W379" s="149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83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9">
        <v>0</v>
      </c>
      <c r="V401" s="149">
        <v>0</v>
      </c>
      <c r="W401" s="149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11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9" t="e">
        <v>#REF!</v>
      </c>
      <c r="V405" s="149" t="e">
        <v>#REF!</v>
      </c>
      <c r="W405" s="149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9" t="e">
        <v>#REF!</v>
      </c>
      <c r="V406" s="149" t="e">
        <v>#REF!</v>
      </c>
      <c r="W406" s="149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9" t="e">
        <v>#REF!</v>
      </c>
      <c r="V407" s="149" t="e">
        <v>#REF!</v>
      </c>
      <c r="W407" s="149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9" t="e">
        <v>#REF!</v>
      </c>
      <c r="V408" s="149" t="e">
        <v>#REF!</v>
      </c>
      <c r="W408" s="149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9" t="e">
        <v>#REF!</v>
      </c>
      <c r="V409" s="149" t="e">
        <v>#REF!</v>
      </c>
      <c r="W409" s="149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9" t="e">
        <v>#REF!</v>
      </c>
      <c r="V410" s="149" t="e">
        <v>#REF!</v>
      </c>
      <c r="W410" s="149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9" t="e">
        <v>#REF!</v>
      </c>
      <c r="V411" s="149" t="e">
        <v>#REF!</v>
      </c>
      <c r="W411" s="149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9" t="e">
        <v>#REF!</v>
      </c>
      <c r="V412" s="149" t="e">
        <v>#REF!</v>
      </c>
      <c r="W412" s="149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9" t="e">
        <v>#REF!</v>
      </c>
      <c r="V413" s="149" t="e">
        <v>#REF!</v>
      </c>
      <c r="W413" s="149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9" t="e">
        <v>#REF!</v>
      </c>
      <c r="V414" s="149" t="e">
        <v>#REF!</v>
      </c>
      <c r="W414" s="149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9" t="e">
        <v>#REF!</v>
      </c>
      <c r="V415" s="149" t="e">
        <v>#REF!</v>
      </c>
      <c r="W415" s="149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9" t="e">
        <v>#REF!</v>
      </c>
      <c r="V416" s="149" t="e">
        <v>#REF!</v>
      </c>
      <c r="W416" s="149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9" t="e">
        <v>#REF!</v>
      </c>
      <c r="V417" s="149" t="e">
        <v>#REF!</v>
      </c>
      <c r="W417" s="149" t="e">
        <v>#REF!</v>
      </c>
    </row>
    <row r="418" spans="1:23" ht="15" hidden="1" customHeight="1" x14ac:dyDescent="0.25">
      <c r="A418" s="23">
        <v>8272</v>
      </c>
      <c r="B418" s="1" t="s">
        <v>84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9" t="e">
        <v>#REF!</v>
      </c>
      <c r="V418" s="149" t="e">
        <v>#REF!</v>
      </c>
      <c r="W418" s="149" t="e">
        <v>#REF!</v>
      </c>
    </row>
    <row r="419" spans="1:23" ht="15" hidden="1" customHeight="1" x14ac:dyDescent="0.25">
      <c r="A419" s="23"/>
      <c r="B419" s="3" t="s">
        <v>85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9" t="e">
        <v>#REF!</v>
      </c>
      <c r="V419" s="149" t="e">
        <v>#REF!</v>
      </c>
      <c r="W419" s="149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9" t="e">
        <v>#REF!</v>
      </c>
      <c r="V420" s="149" t="e">
        <v>#REF!</v>
      </c>
      <c r="W420" s="149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9" t="e">
        <v>#REF!</v>
      </c>
      <c r="V421" s="149" t="e">
        <v>#REF!</v>
      </c>
      <c r="W421" s="149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9" t="e">
        <v>#REF!</v>
      </c>
      <c r="V422" s="149" t="e">
        <v>#REF!</v>
      </c>
      <c r="W422" s="149" t="e">
        <v>#REF!</v>
      </c>
    </row>
    <row r="423" spans="1:23" ht="15" hidden="1" customHeight="1" x14ac:dyDescent="0.25">
      <c r="A423" s="23">
        <v>8109</v>
      </c>
      <c r="B423" s="1" t="s">
        <v>86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9" t="e">
        <v>#REF!</v>
      </c>
      <c r="V423" s="149" t="e">
        <v>#REF!</v>
      </c>
      <c r="W423" s="149" t="e">
        <v>#REF!</v>
      </c>
    </row>
    <row r="424" spans="1:23" ht="15" hidden="1" customHeight="1" x14ac:dyDescent="0.25">
      <c r="A424" s="23"/>
      <c r="B424" s="3" t="s">
        <v>18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9" t="e">
        <v>#REF!</v>
      </c>
      <c r="V424" s="149" t="e">
        <v>#REF!</v>
      </c>
      <c r="W424" s="149" t="e">
        <v>#REF!</v>
      </c>
    </row>
    <row r="425" spans="1:23" ht="15" hidden="1" customHeight="1" x14ac:dyDescent="0.25">
      <c r="A425" s="23"/>
      <c r="B425" s="3" t="s">
        <v>87</v>
      </c>
      <c r="C425" s="143"/>
      <c r="D425" s="143"/>
      <c r="E425" s="143"/>
      <c r="F425" s="143" t="e">
        <v>#DIV/0!</v>
      </c>
      <c r="G425" s="143"/>
      <c r="H425" s="143"/>
      <c r="I425" s="143"/>
      <c r="J425" s="143"/>
      <c r="K425" s="143" t="e">
        <v>#DIV/0!</v>
      </c>
      <c r="L425" s="143"/>
      <c r="M425" s="143"/>
      <c r="N425" s="143"/>
      <c r="O425" s="37"/>
      <c r="R425" s="21" t="e">
        <v>#REF!</v>
      </c>
      <c r="S425" s="21" t="e">
        <v>#REF!</v>
      </c>
      <c r="T425" s="21" t="e">
        <v>#REF!</v>
      </c>
      <c r="U425" s="149" t="e">
        <v>#REF!</v>
      </c>
      <c r="V425" s="149" t="e">
        <v>#REF!</v>
      </c>
      <c r="W425" s="149" t="e">
        <v>#REF!</v>
      </c>
    </row>
    <row r="426" spans="1:23" ht="15" hidden="1" customHeight="1" x14ac:dyDescent="0.25">
      <c r="A426" s="23"/>
      <c r="B426" s="3" t="s">
        <v>10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88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9" t="e">
        <v>#REF!</v>
      </c>
      <c r="V456" s="149" t="e">
        <v>#REF!</v>
      </c>
      <c r="W456" s="149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9" t="e">
        <v>#REF!</v>
      </c>
      <c r="V457" s="149" t="e">
        <v>#REF!</v>
      </c>
      <c r="W457" s="149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9" t="e">
        <v>#REF!</v>
      </c>
      <c r="V458" s="149" t="e">
        <v>#REF!</v>
      </c>
      <c r="W458" s="149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9" t="e">
        <v>#REF!</v>
      </c>
      <c r="V459" s="149" t="e">
        <v>#REF!</v>
      </c>
      <c r="W459" s="149" t="e">
        <v>#REF!</v>
      </c>
    </row>
    <row r="460" spans="1:23" ht="15" hidden="1" customHeight="1" x14ac:dyDescent="0.25">
      <c r="A460" s="23">
        <v>9220</v>
      </c>
      <c r="B460" s="1" t="s">
        <v>89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9" t="e">
        <v>#REF!</v>
      </c>
      <c r="V460" s="149" t="e">
        <v>#REF!</v>
      </c>
      <c r="W460" s="149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9" t="e">
        <v>#REF!</v>
      </c>
      <c r="V461" s="149" t="e">
        <v>#REF!</v>
      </c>
      <c r="W461" s="149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9" t="e">
        <v>#REF!</v>
      </c>
      <c r="V462" s="149" t="e">
        <v>#REF!</v>
      </c>
      <c r="W462" s="149" t="e">
        <v>#REF!</v>
      </c>
    </row>
    <row r="463" spans="1:23" ht="15" hidden="1" customHeight="1" x14ac:dyDescent="0.25">
      <c r="A463" s="23"/>
      <c r="B463" s="3" t="s">
        <v>83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9">
        <v>0</v>
      </c>
      <c r="V463" s="149">
        <v>0</v>
      </c>
      <c r="W463" s="149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10000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9" t="e">
        <v>#REF!</v>
      </c>
      <c r="V467" s="149" t="e">
        <v>#REF!</v>
      </c>
      <c r="W467" s="149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9" t="e">
        <v>#REF!</v>
      </c>
      <c r="V468" s="149" t="e">
        <v>#REF!</v>
      </c>
      <c r="W468" s="149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9" t="e">
        <v>#REF!</v>
      </c>
      <c r="V469" s="149" t="e">
        <v>#REF!</v>
      </c>
      <c r="W469" s="149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9" t="e">
        <v>#REF!</v>
      </c>
      <c r="V470" s="149" t="e">
        <v>#REF!</v>
      </c>
      <c r="W470" s="149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9" t="e">
        <v>#REF!</v>
      </c>
      <c r="V471" s="149" t="e">
        <v>#REF!</v>
      </c>
      <c r="W471" s="149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9" t="e">
        <v>#REF!</v>
      </c>
      <c r="V472" s="149" t="e">
        <v>#REF!</v>
      </c>
      <c r="W472" s="149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9" t="e">
        <v>#REF!</v>
      </c>
      <c r="V473" s="149" t="e">
        <v>#REF!</v>
      </c>
      <c r="W473" s="149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9" t="e">
        <v>#REF!</v>
      </c>
      <c r="V474" s="149" t="e">
        <v>#REF!</v>
      </c>
      <c r="W474" s="149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9" t="e">
        <v>#REF!</v>
      </c>
      <c r="V475" s="149" t="e">
        <v>#REF!</v>
      </c>
      <c r="W475" s="149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9" t="e">
        <v>#REF!</v>
      </c>
      <c r="V476" s="149" t="e">
        <v>#REF!</v>
      </c>
      <c r="W476" s="149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9" t="e">
        <v>#REF!</v>
      </c>
      <c r="V477" s="149" t="e">
        <v>#REF!</v>
      </c>
      <c r="W477" s="149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9" t="e">
        <v>#REF!</v>
      </c>
      <c r="V478" s="149" t="e">
        <v>#REF!</v>
      </c>
      <c r="W478" s="149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9" t="e">
        <v>#REF!</v>
      </c>
      <c r="V479" s="149" t="e">
        <v>#REF!</v>
      </c>
      <c r="W479" s="149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9" t="e">
        <v>#REF!</v>
      </c>
      <c r="V480" s="149" t="e">
        <v>#REF!</v>
      </c>
      <c r="W480" s="149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9" t="e">
        <v>#REF!</v>
      </c>
      <c r="V481" s="149" t="e">
        <v>#REF!</v>
      </c>
      <c r="W481" s="149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9" t="e">
        <v>#REF!</v>
      </c>
      <c r="V482" s="149" t="e">
        <v>#REF!</v>
      </c>
      <c r="W482" s="149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9" t="e">
        <v>#REF!</v>
      </c>
      <c r="V483" s="149" t="e">
        <v>#REF!</v>
      </c>
      <c r="W483" s="149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9" t="e">
        <v>#REF!</v>
      </c>
      <c r="V484" s="149" t="e">
        <v>#REF!</v>
      </c>
      <c r="W484" s="149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9" t="e">
        <v>#REF!</v>
      </c>
      <c r="V485" s="149" t="e">
        <v>#REF!</v>
      </c>
      <c r="W485" s="149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9" t="e">
        <v>#REF!</v>
      </c>
      <c r="V486" s="149" t="e">
        <v>#REF!</v>
      </c>
      <c r="W486" s="149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9" t="e">
        <v>#REF!</v>
      </c>
      <c r="V487" s="149" t="e">
        <v>#REF!</v>
      </c>
      <c r="W487" s="149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9" t="e">
        <v>#REF!</v>
      </c>
      <c r="V488" s="149" t="e">
        <v>#REF!</v>
      </c>
      <c r="W488" s="149" t="e">
        <v>#REF!</v>
      </c>
    </row>
    <row r="489" spans="1:187" ht="15" hidden="1" customHeight="1" x14ac:dyDescent="0.25">
      <c r="A489" s="23">
        <v>8759</v>
      </c>
      <c r="B489" s="1" t="s">
        <v>90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10000</v>
      </c>
      <c r="O489" s="37"/>
      <c r="R489" s="21" t="e">
        <v>#REF!</v>
      </c>
      <c r="S489" s="21" t="e">
        <v>#REF!</v>
      </c>
      <c r="T489" s="21" t="e">
        <v>#REF!</v>
      </c>
      <c r="U489" s="149" t="e">
        <v>#REF!</v>
      </c>
      <c r="V489" s="149" t="e">
        <v>#REF!</v>
      </c>
      <c r="W489" s="149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9" t="e">
        <v>#REF!</v>
      </c>
      <c r="V490" s="149" t="e">
        <v>#REF!</v>
      </c>
      <c r="W490" s="149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91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9">
        <v>0</v>
      </c>
      <c r="V493" s="149">
        <v>0</v>
      </c>
      <c r="W493" s="149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9">
        <v>0</v>
      </c>
      <c r="V501" s="149">
        <v>0</v>
      </c>
      <c r="W501" s="149">
        <v>0</v>
      </c>
    </row>
    <row r="502" spans="1:23" ht="15" hidden="1" customHeight="1" x14ac:dyDescent="0.25">
      <c r="A502" s="23"/>
      <c r="B502" s="3" t="s">
        <v>18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10000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9" t="e">
        <v>#REF!</v>
      </c>
      <c r="V502" s="149" t="e">
        <v>#REF!</v>
      </c>
      <c r="W502" s="149" t="e">
        <v>#REF!</v>
      </c>
    </row>
    <row r="503" spans="1:23" ht="15" hidden="1" customHeight="1" x14ac:dyDescent="0.25">
      <c r="A503" s="23"/>
      <c r="B503" s="3" t="s">
        <v>20</v>
      </c>
      <c r="C503" s="143"/>
      <c r="D503" s="143"/>
      <c r="E503" s="143"/>
      <c r="F503" s="143" t="e">
        <v>#DIV/0!</v>
      </c>
      <c r="G503" s="143"/>
      <c r="H503" s="143"/>
      <c r="I503" s="143"/>
      <c r="J503" s="143"/>
      <c r="K503" s="143" t="e">
        <v>#DIV/0!</v>
      </c>
      <c r="L503" s="143"/>
      <c r="M503" s="143"/>
      <c r="N503" s="143"/>
      <c r="O503" s="37"/>
      <c r="R503" s="21" t="e">
        <v>#REF!</v>
      </c>
      <c r="S503" s="21" t="e">
        <v>#REF!</v>
      </c>
      <c r="T503" s="21" t="e">
        <v>#REF!</v>
      </c>
      <c r="U503" s="149" t="e">
        <v>#REF!</v>
      </c>
      <c r="V503" s="149" t="e">
        <v>#REF!</v>
      </c>
      <c r="W503" s="149" t="e">
        <v>#REF!</v>
      </c>
    </row>
    <row r="504" spans="1:23" ht="15" hidden="1" customHeight="1" x14ac:dyDescent="0.25">
      <c r="A504" s="23"/>
      <c r="B504" s="3" t="s">
        <v>92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9">
        <v>0</v>
      </c>
      <c r="V504" s="149">
        <v>0</v>
      </c>
      <c r="W504" s="149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10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55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55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55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55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55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55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55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55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55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55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55" s="159" customFormat="1" ht="15" hidden="1" customHeight="1" x14ac:dyDescent="0.25">
      <c r="A523" s="155"/>
      <c r="B523" s="156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R523" s="21" t="e">
        <v>#REF!</v>
      </c>
      <c r="S523" s="21" t="e">
        <v>#REF!</v>
      </c>
      <c r="T523" s="21" t="e">
        <v>#REF!</v>
      </c>
      <c r="X523" s="158"/>
      <c r="Y523" s="158"/>
      <c r="Z523" s="158"/>
      <c r="AA523" s="158"/>
      <c r="AB523" s="158"/>
      <c r="AC523" s="158"/>
      <c r="AD523" s="158"/>
      <c r="AE523" s="158"/>
      <c r="AF523" s="158"/>
      <c r="AG523" s="158"/>
      <c r="AH523" s="158"/>
      <c r="AI523" s="158"/>
      <c r="AJ523" s="158"/>
      <c r="AK523" s="158"/>
      <c r="AL523" s="158"/>
      <c r="AM523" s="158"/>
      <c r="AN523" s="158"/>
      <c r="AO523" s="158"/>
      <c r="AP523" s="158"/>
      <c r="AQ523" s="158"/>
      <c r="AR523" s="158"/>
      <c r="AS523" s="158"/>
      <c r="AT523" s="158"/>
      <c r="AU523" s="158"/>
      <c r="AV523" s="158"/>
      <c r="AW523" s="158"/>
      <c r="AX523" s="158"/>
      <c r="AY523" s="158"/>
      <c r="AZ523" s="158"/>
      <c r="BA523" s="158"/>
      <c r="BB523" s="158"/>
      <c r="BC523" s="158"/>
    </row>
    <row r="524" spans="1:55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55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55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55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55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17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93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9">
        <v>0</v>
      </c>
      <c r="V553" s="149">
        <v>0</v>
      </c>
      <c r="W553" s="149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94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9">
        <v>0</v>
      </c>
      <c r="V555" s="149">
        <v>0</v>
      </c>
      <c r="W555" s="149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18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9">
        <v>0</v>
      </c>
      <c r="V565" s="149">
        <v>0</v>
      </c>
      <c r="W565" s="149">
        <v>0</v>
      </c>
    </row>
    <row r="566" spans="1:23" ht="15" hidden="1" customHeight="1" x14ac:dyDescent="0.25">
      <c r="A566" s="23"/>
      <c r="B566" s="3" t="s">
        <v>21</v>
      </c>
      <c r="C566" s="143"/>
      <c r="D566" s="143"/>
      <c r="E566" s="143"/>
      <c r="F566" s="143" t="e">
        <v>#DIV/0!</v>
      </c>
      <c r="G566" s="143"/>
      <c r="H566" s="143"/>
      <c r="I566" s="143"/>
      <c r="J566" s="143"/>
      <c r="K566" s="143" t="e">
        <v>#DIV/0!</v>
      </c>
      <c r="L566" s="143"/>
      <c r="M566" s="143"/>
      <c r="N566" s="143"/>
      <c r="O566" s="37"/>
      <c r="R566" s="21" t="e">
        <v>#REF!</v>
      </c>
      <c r="S566" s="21" t="e">
        <v>#REF!</v>
      </c>
      <c r="T566" s="21" t="e">
        <v>#REF!</v>
      </c>
      <c r="U566" s="149" t="e">
        <v>#REF!</v>
      </c>
      <c r="V566" s="149" t="e">
        <v>#REF!</v>
      </c>
      <c r="W566" s="149" t="e">
        <v>#REF!</v>
      </c>
    </row>
    <row r="567" spans="1:23" ht="15" hidden="1" customHeight="1" x14ac:dyDescent="0.25">
      <c r="A567" s="23"/>
      <c r="B567" s="3" t="s">
        <v>10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92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95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17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36101.589999999997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9" t="e">
        <v>#REF!</v>
      </c>
      <c r="V609" s="149" t="e">
        <v>#REF!</v>
      </c>
      <c r="W609" s="149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9" t="e">
        <v>#REF!</v>
      </c>
      <c r="V610" s="149" t="e">
        <v>#REF!</v>
      </c>
      <c r="W610" s="149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9" t="e">
        <v>#REF!</v>
      </c>
      <c r="V611" s="149" t="e">
        <v>#REF!</v>
      </c>
      <c r="W611" s="149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9" t="e">
        <v>#REF!</v>
      </c>
      <c r="V612" s="149" t="e">
        <v>#REF!</v>
      </c>
      <c r="W612" s="149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9" t="e">
        <v>#REF!</v>
      </c>
      <c r="V613" s="149" t="e">
        <v>#REF!</v>
      </c>
      <c r="W613" s="149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9" t="e">
        <v>#REF!</v>
      </c>
      <c r="V614" s="149" t="e">
        <v>#REF!</v>
      </c>
      <c r="W614" s="149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9" t="e">
        <v>#REF!</v>
      </c>
      <c r="V615" s="149" t="e">
        <v>#REF!</v>
      </c>
      <c r="W615" s="149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9" t="e">
        <v>#REF!</v>
      </c>
      <c r="V616" s="149" t="e">
        <v>#REF!</v>
      </c>
      <c r="W616" s="149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9" t="e">
        <v>#REF!</v>
      </c>
      <c r="V617" s="149" t="e">
        <v>#REF!</v>
      </c>
      <c r="W617" s="149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9" t="e">
        <v>#REF!</v>
      </c>
      <c r="V618" s="149" t="e">
        <v>#REF!</v>
      </c>
      <c r="W618" s="149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9" t="e">
        <v>#REF!</v>
      </c>
      <c r="V619" s="149" t="e">
        <v>#REF!</v>
      </c>
      <c r="W619" s="149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9" t="e">
        <v>#REF!</v>
      </c>
      <c r="V620" s="149" t="e">
        <v>#REF!</v>
      </c>
      <c r="W620" s="149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9" t="e">
        <v>#REF!</v>
      </c>
      <c r="V621" s="149" t="e">
        <v>#REF!</v>
      </c>
      <c r="W621" s="149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9" t="e">
        <v>#REF!</v>
      </c>
      <c r="V622" s="149" t="e">
        <v>#REF!</v>
      </c>
      <c r="W622" s="149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9" t="e">
        <v>#REF!</v>
      </c>
      <c r="V623" s="149" t="e">
        <v>#REF!</v>
      </c>
      <c r="W623" s="149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9" t="e">
        <v>#REF!</v>
      </c>
      <c r="V624" s="149" t="e">
        <v>#REF!</v>
      </c>
      <c r="W624" s="149" t="e">
        <v>#REF!</v>
      </c>
    </row>
    <row r="625" spans="1:55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55" s="159" customFormat="1" ht="15" hidden="1" customHeight="1" x14ac:dyDescent="0.25">
      <c r="A630" s="157"/>
      <c r="B630" s="156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70"/>
      <c r="P630" s="158"/>
      <c r="R630" s="21" t="e">
        <v>#REF!</v>
      </c>
      <c r="S630" s="21" t="e">
        <v>#REF!</v>
      </c>
      <c r="T630" s="21" t="e">
        <v>#REF!</v>
      </c>
      <c r="U630" s="159" t="e">
        <v>#REF!</v>
      </c>
      <c r="V630" s="159" t="e">
        <v>#REF!</v>
      </c>
      <c r="W630" s="159" t="e">
        <v>#REF!</v>
      </c>
      <c r="X630" s="158"/>
      <c r="Y630" s="158"/>
      <c r="Z630" s="158"/>
      <c r="AA630" s="158"/>
      <c r="AB630" s="158"/>
      <c r="AC630" s="158"/>
      <c r="AD630" s="158"/>
      <c r="AE630" s="158"/>
      <c r="AF630" s="158"/>
      <c r="AG630" s="158"/>
      <c r="AH630" s="158"/>
      <c r="AI630" s="158"/>
      <c r="AJ630" s="158"/>
      <c r="AK630" s="158"/>
      <c r="AL630" s="158"/>
      <c r="AM630" s="158"/>
      <c r="AN630" s="158"/>
      <c r="AO630" s="158"/>
      <c r="AP630" s="158"/>
      <c r="AQ630" s="158"/>
      <c r="AR630" s="158"/>
      <c r="AS630" s="158"/>
      <c r="AT630" s="158"/>
      <c r="AU630" s="158"/>
      <c r="AV630" s="158"/>
      <c r="AW630" s="158"/>
      <c r="AX630" s="158"/>
      <c r="AY630" s="158"/>
      <c r="AZ630" s="158"/>
      <c r="BA630" s="158"/>
      <c r="BB630" s="158"/>
      <c r="BC630" s="158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55" s="159" customFormat="1" ht="15" hidden="1" customHeight="1" x14ac:dyDescent="0.25">
      <c r="A636" s="155"/>
      <c r="B636" s="156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37"/>
      <c r="P636" s="158"/>
      <c r="R636" s="21" t="e">
        <v>#REF!</v>
      </c>
      <c r="S636" s="21" t="e">
        <v>#REF!</v>
      </c>
      <c r="T636" s="21" t="e">
        <v>#REF!</v>
      </c>
      <c r="U636" s="159" t="e">
        <v>#REF!</v>
      </c>
      <c r="V636" s="159" t="e">
        <v>#REF!</v>
      </c>
      <c r="W636" s="159" t="e">
        <v>#REF!</v>
      </c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</row>
    <row r="637" spans="1:55" ht="15" hidden="1" customHeight="1" x14ac:dyDescent="0.25">
      <c r="A637" s="23">
        <v>8168</v>
      </c>
      <c r="B637" s="1" t="s">
        <v>96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36101.589999999997</v>
      </c>
      <c r="O637" s="37"/>
      <c r="R637" s="21" t="e">
        <v>#REF!</v>
      </c>
      <c r="S637" s="21" t="e">
        <v>#REF!</v>
      </c>
      <c r="T637" s="21" t="e">
        <v>#REF!</v>
      </c>
      <c r="U637" s="149" t="e">
        <v>#REF!</v>
      </c>
      <c r="V637" s="149" t="e">
        <v>#REF!</v>
      </c>
      <c r="W637" s="149" t="e">
        <v>#REF!</v>
      </c>
    </row>
    <row r="638" spans="1:55" ht="15" hidden="1" customHeight="1" x14ac:dyDescent="0.25">
      <c r="A638" s="23"/>
      <c r="B638" s="3" t="s">
        <v>93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9">
        <v>0</v>
      </c>
      <c r="V638" s="149">
        <v>0</v>
      </c>
      <c r="W638" s="149">
        <v>0</v>
      </c>
    </row>
    <row r="639" spans="1:55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55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97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35000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9" t="e">
        <v>#REF!</v>
      </c>
      <c r="V644" s="149" t="e">
        <v>#REF!</v>
      </c>
      <c r="W644" s="149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9" t="e">
        <v>#REF!</v>
      </c>
      <c r="V645" s="149" t="e">
        <v>#REF!</v>
      </c>
      <c r="W645" s="149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9" t="e">
        <v>#REF!</v>
      </c>
      <c r="V646" s="149" t="e">
        <v>#REF!</v>
      </c>
      <c r="W646" s="149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9" t="e">
        <v>#REF!</v>
      </c>
      <c r="V647" s="149" t="e">
        <v>#REF!</v>
      </c>
      <c r="W647" s="149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9" t="e">
        <v>#REF!</v>
      </c>
      <c r="V648" s="149" t="e">
        <v>#REF!</v>
      </c>
      <c r="W648" s="149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9" t="e">
        <v>#REF!</v>
      </c>
      <c r="V649" s="149" t="e">
        <v>#REF!</v>
      </c>
      <c r="W649" s="149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9" t="e">
        <v>#REF!</v>
      </c>
      <c r="V650" s="149" t="e">
        <v>#REF!</v>
      </c>
      <c r="W650" s="149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9" t="e">
        <v>#REF!</v>
      </c>
      <c r="V651" s="149" t="e">
        <v>#REF!</v>
      </c>
      <c r="W651" s="149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9" t="e">
        <v>#REF!</v>
      </c>
      <c r="V652" s="149" t="e">
        <v>#REF!</v>
      </c>
      <c r="W652" s="149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9" t="e">
        <v>#REF!</v>
      </c>
      <c r="V653" s="149" t="e">
        <v>#REF!</v>
      </c>
      <c r="W653" s="149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9" t="e">
        <v>#REF!</v>
      </c>
      <c r="V654" s="149" t="e">
        <v>#REF!</v>
      </c>
      <c r="W654" s="149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9" t="e">
        <v>#REF!</v>
      </c>
      <c r="V655" s="149" t="e">
        <v>#REF!</v>
      </c>
      <c r="W655" s="149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9" t="e">
        <v>#REF!</v>
      </c>
      <c r="V656" s="149" t="e">
        <v>#REF!</v>
      </c>
      <c r="W656" s="149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98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35000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18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71101.59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22</v>
      </c>
      <c r="C663" s="143"/>
      <c r="D663" s="143"/>
      <c r="E663" s="143"/>
      <c r="F663" s="143" t="e">
        <v>#DIV/0!</v>
      </c>
      <c r="G663" s="143"/>
      <c r="H663" s="143"/>
      <c r="I663" s="143"/>
      <c r="J663" s="143"/>
      <c r="K663" s="143" t="e">
        <v>#DIV/0!</v>
      </c>
      <c r="L663" s="143"/>
      <c r="M663" s="143"/>
      <c r="N663" s="143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10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55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55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55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55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55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55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55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55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55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55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55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55" ht="15" hidden="1" customHeight="1" x14ac:dyDescent="0.25">
      <c r="A700" s="23"/>
      <c r="B700" s="3" t="s">
        <v>17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9" t="e">
        <v>#REF!</v>
      </c>
      <c r="V703" s="149" t="e">
        <v>#REF!</v>
      </c>
      <c r="W703" s="149" t="e">
        <v>#REF!</v>
      </c>
    </row>
    <row r="704" spans="1:55" s="159" customFormat="1" ht="15" hidden="1" customHeight="1" x14ac:dyDescent="0.25">
      <c r="A704" s="155"/>
      <c r="B704" s="156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37"/>
      <c r="P704" s="158"/>
      <c r="R704" s="21" t="e">
        <v>#REF!</v>
      </c>
      <c r="S704" s="21" t="e">
        <v>#REF!</v>
      </c>
      <c r="T704" s="21" t="e">
        <v>#REF!</v>
      </c>
      <c r="U704" s="159" t="e">
        <v>#REF!</v>
      </c>
      <c r="V704" s="159" t="e">
        <v>#REF!</v>
      </c>
      <c r="W704" s="159" t="e">
        <v>#REF!</v>
      </c>
      <c r="X704" s="158"/>
      <c r="Y704" s="158"/>
      <c r="Z704" s="158"/>
      <c r="AA704" s="158"/>
      <c r="AB704" s="158"/>
      <c r="AC704" s="158"/>
      <c r="AD704" s="158"/>
      <c r="AE704" s="158"/>
      <c r="AF704" s="158"/>
      <c r="AG704" s="158"/>
      <c r="AH704" s="158"/>
      <c r="AI704" s="158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</row>
    <row r="705" spans="1:55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9" t="e">
        <v>#REF!</v>
      </c>
      <c r="V705" s="149" t="e">
        <v>#REF!</v>
      </c>
      <c r="W705" s="149" t="e">
        <v>#REF!</v>
      </c>
    </row>
    <row r="706" spans="1:55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9" t="e">
        <v>#REF!</v>
      </c>
      <c r="V706" s="149" t="e">
        <v>#REF!</v>
      </c>
      <c r="W706" s="149" t="e">
        <v>#REF!</v>
      </c>
    </row>
    <row r="707" spans="1:55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9" t="e">
        <v>#REF!</v>
      </c>
      <c r="V707" s="149" t="e">
        <v>#REF!</v>
      </c>
      <c r="W707" s="149" t="e">
        <v>#REF!</v>
      </c>
    </row>
    <row r="708" spans="1:55" ht="15" hidden="1" customHeight="1" x14ac:dyDescent="0.25">
      <c r="A708" s="23">
        <v>8101</v>
      </c>
      <c r="B708" s="1" t="s">
        <v>99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9" t="e">
        <v>#REF!</v>
      </c>
      <c r="V708" s="149" t="e">
        <v>#REF!</v>
      </c>
      <c r="W708" s="149" t="e">
        <v>#REF!</v>
      </c>
    </row>
    <row r="709" spans="1:55" ht="15" hidden="1" customHeight="1" x14ac:dyDescent="0.25">
      <c r="A709" s="23"/>
      <c r="B709" s="3" t="s">
        <v>92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9">
        <v>0</v>
      </c>
      <c r="V709" s="149">
        <v>0</v>
      </c>
      <c r="W709" s="149">
        <v>0</v>
      </c>
    </row>
    <row r="710" spans="1:55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55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55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55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55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55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55" s="159" customFormat="1" ht="15" hidden="1" customHeight="1" x14ac:dyDescent="0.25">
      <c r="A716" s="155"/>
      <c r="B716" s="156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R716" s="21" t="e">
        <v>#REF!</v>
      </c>
      <c r="S716" s="21" t="e">
        <v>#REF!</v>
      </c>
      <c r="T716" s="21" t="e">
        <v>#REF!</v>
      </c>
      <c r="X716" s="158"/>
      <c r="Y716" s="158"/>
      <c r="Z716" s="158"/>
      <c r="AA716" s="158"/>
      <c r="AB716" s="158"/>
      <c r="AC716" s="158"/>
      <c r="AD716" s="158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</row>
    <row r="717" spans="1:55" ht="15" hidden="1" customHeight="1" x14ac:dyDescent="0.25">
      <c r="A717" s="23"/>
      <c r="B717" s="3" t="s">
        <v>95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9">
        <v>0</v>
      </c>
      <c r="V717" s="149">
        <v>0</v>
      </c>
      <c r="W717" s="149">
        <v>0</v>
      </c>
    </row>
    <row r="718" spans="1:55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55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55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97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1500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9" t="e">
        <v>#REF!</v>
      </c>
      <c r="V723" s="149" t="e">
        <v>#REF!</v>
      </c>
      <c r="W723" s="149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9" t="e">
        <v>#REF!</v>
      </c>
      <c r="V724" s="149" t="e">
        <v>#REF!</v>
      </c>
      <c r="W724" s="149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9" t="e">
        <v>#REF!</v>
      </c>
      <c r="V725" s="149" t="e">
        <v>#REF!</v>
      </c>
      <c r="W725" s="149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9" t="e">
        <v>#REF!</v>
      </c>
      <c r="V726" s="149" t="e">
        <v>#REF!</v>
      </c>
      <c r="W726" s="149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9" t="e">
        <v>#REF!</v>
      </c>
      <c r="V727" s="149" t="e">
        <v>#REF!</v>
      </c>
      <c r="W727" s="149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9" t="e">
        <v>#REF!</v>
      </c>
      <c r="V728" s="149" t="e">
        <v>#REF!</v>
      </c>
      <c r="W728" s="149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9" t="e">
        <v>#REF!</v>
      </c>
      <c r="V729" s="149" t="e">
        <v>#REF!</v>
      </c>
      <c r="W729" s="149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9" t="e">
        <v>#REF!</v>
      </c>
      <c r="V730" s="149" t="e">
        <v>#REF!</v>
      </c>
      <c r="W730" s="149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9" t="e">
        <v>#REF!</v>
      </c>
      <c r="V731" s="149" t="e">
        <v>#REF!</v>
      </c>
      <c r="W731" s="149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9" t="e">
        <v>#REF!</v>
      </c>
      <c r="V732" s="149" t="e">
        <v>#REF!</v>
      </c>
      <c r="W732" s="149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9" t="e">
        <v>#REF!</v>
      </c>
      <c r="V733" s="149" t="e">
        <v>#REF!</v>
      </c>
      <c r="W733" s="149" t="e">
        <v>#REF!</v>
      </c>
    </row>
    <row r="734" spans="1:23" ht="15" hidden="1" customHeight="1" x14ac:dyDescent="0.25">
      <c r="A734" s="23">
        <v>8330</v>
      </c>
      <c r="B734" s="1" t="s">
        <v>100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1500</v>
      </c>
      <c r="O734" s="37"/>
      <c r="R734" s="21" t="e">
        <v>#REF!</v>
      </c>
      <c r="S734" s="21" t="e">
        <v>#REF!</v>
      </c>
      <c r="T734" s="21" t="e">
        <v>#REF!</v>
      </c>
      <c r="U734" s="149" t="e">
        <v>#REF!</v>
      </c>
      <c r="V734" s="149" t="e">
        <v>#REF!</v>
      </c>
      <c r="W734" s="149" t="e">
        <v>#REF!</v>
      </c>
    </row>
    <row r="735" spans="1:23" ht="15" hidden="1" customHeight="1" x14ac:dyDescent="0.25">
      <c r="A735" s="23"/>
      <c r="B735" s="14" t="s">
        <v>18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1500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9" t="e">
        <v>#REF!</v>
      </c>
      <c r="V735" s="149" t="e">
        <v>#REF!</v>
      </c>
      <c r="W735" s="149" t="e">
        <v>#REF!</v>
      </c>
    </row>
    <row r="736" spans="1:23" ht="15" hidden="1" customHeight="1" x14ac:dyDescent="0.25">
      <c r="A736" s="23"/>
      <c r="B736" s="3" t="s">
        <v>16</v>
      </c>
      <c r="C736" s="143"/>
      <c r="D736" s="143"/>
      <c r="E736" s="143"/>
      <c r="F736" s="143" t="e">
        <v>#DIV/0!</v>
      </c>
      <c r="G736" s="143"/>
      <c r="H736" s="143"/>
      <c r="I736" s="143"/>
      <c r="J736" s="143"/>
      <c r="K736" s="143" t="e">
        <v>#DIV/0!</v>
      </c>
      <c r="L736" s="143"/>
      <c r="M736" s="143"/>
      <c r="N736" s="143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9" t="e">
        <v>#REF!</v>
      </c>
      <c r="V736" s="149" t="e">
        <v>#REF!</v>
      </c>
      <c r="W736" s="149" t="e">
        <v>#REF!</v>
      </c>
    </row>
    <row r="737" spans="1:23" ht="15" hidden="1" customHeight="1" x14ac:dyDescent="0.25">
      <c r="A737" s="23"/>
      <c r="B737" s="3" t="s">
        <v>10</v>
      </c>
      <c r="C737" s="9">
        <v>3219.56</v>
      </c>
      <c r="D737" s="9">
        <v>699923.16000000015</v>
      </c>
      <c r="E737" s="9">
        <v>410962.13</v>
      </c>
      <c r="F737" s="9">
        <v>58.71532097894859</v>
      </c>
      <c r="G737" s="9">
        <v>288961.0300000002</v>
      </c>
      <c r="H737" s="9">
        <v>230518.92000000016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292180.5900000002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101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71" t="s">
        <v>102</v>
      </c>
      <c r="C739" s="2">
        <v>3128.47</v>
      </c>
      <c r="D739" s="2">
        <v>521462.30000000016</v>
      </c>
      <c r="E739" s="2">
        <v>304429.96999999997</v>
      </c>
      <c r="F739" s="2">
        <v>58.38005355324821</v>
      </c>
      <c r="G739" s="2">
        <v>217032.33000000019</v>
      </c>
      <c r="H739" s="2">
        <v>176128.64000000013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220160.80000000016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71" t="s">
        <v>103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3">
        <v>47828.150000000009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3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83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104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9">
        <v>0</v>
      </c>
      <c r="V745" s="149">
        <v>0</v>
      </c>
      <c r="W745" s="149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105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106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17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9">
        <v>0</v>
      </c>
      <c r="V752" s="149">
        <v>0</v>
      </c>
      <c r="W752" s="149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107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9" t="e">
        <v>#REF!</v>
      </c>
      <c r="V754" s="149" t="e">
        <v>#REF!</v>
      </c>
      <c r="W754" s="149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9" t="e">
        <v>#REF!</v>
      </c>
      <c r="V755" s="149" t="e">
        <v>#REF!</v>
      </c>
      <c r="W755" s="149" t="e">
        <v>#REF!</v>
      </c>
    </row>
    <row r="756" spans="1:55" ht="15" hidden="1" customHeight="1" x14ac:dyDescent="0.25">
      <c r="A756" s="23"/>
      <c r="B756" s="14" t="s">
        <v>1</v>
      </c>
      <c r="C756" s="9">
        <v>15340.82</v>
      </c>
      <c r="D756" s="9">
        <v>906984.34999999986</v>
      </c>
      <c r="E756" s="9">
        <v>868730.7</v>
      </c>
      <c r="F756" s="9">
        <v>95.782325240782825</v>
      </c>
      <c r="G756" s="9">
        <v>38253.649999999994</v>
      </c>
      <c r="H756" s="9">
        <v>15340.820000000036</v>
      </c>
      <c r="I756" s="9">
        <v>169921.99999999994</v>
      </c>
      <c r="J756" s="9">
        <v>131668.35</v>
      </c>
      <c r="K756" s="9">
        <v>77.487523687338921</v>
      </c>
      <c r="L756" s="9">
        <v>38253.650000000009</v>
      </c>
      <c r="M756" s="9">
        <v>53594.469999999972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9" t="e">
        <v>#REF!</v>
      </c>
      <c r="V756" s="149" t="e">
        <v>#REF!</v>
      </c>
      <c r="W756" s="149" t="e">
        <v>#REF!</v>
      </c>
    </row>
    <row r="757" spans="1:55" ht="15.75" hidden="1" customHeight="1" x14ac:dyDescent="0.25">
      <c r="A757" s="171"/>
      <c r="B757" s="17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9" t="e">
        <v>#REF!</v>
      </c>
      <c r="V757" s="149" t="e">
        <v>#REF!</v>
      </c>
      <c r="W757" s="149" t="e">
        <v>#REF!</v>
      </c>
    </row>
    <row r="758" spans="1:55" s="126" customFormat="1" x14ac:dyDescent="0.25">
      <c r="A758" s="172">
        <v>8013</v>
      </c>
      <c r="B758" s="1" t="s">
        <v>108</v>
      </c>
      <c r="C758" s="2">
        <v>4633.47</v>
      </c>
      <c r="D758" s="2">
        <v>286277.96999999997</v>
      </c>
      <c r="E758" s="2">
        <v>248024.31999999998</v>
      </c>
      <c r="F758" s="2">
        <v>86.637585141462338</v>
      </c>
      <c r="G758" s="2">
        <v>38253.649999999994</v>
      </c>
      <c r="H758" s="2">
        <v>4633.4700000000012</v>
      </c>
      <c r="I758" s="2">
        <v>64876.020000000004</v>
      </c>
      <c r="J758" s="2">
        <v>26622.37</v>
      </c>
      <c r="K758" s="2">
        <v>41.035763291274648</v>
      </c>
      <c r="L758" s="2">
        <v>38253.650000000009</v>
      </c>
      <c r="M758" s="2">
        <v>42887.12000000001</v>
      </c>
      <c r="N758" s="2">
        <v>0</v>
      </c>
      <c r="O758" s="37"/>
      <c r="P758" s="173"/>
      <c r="R758" s="21" t="e">
        <v>#REF!</v>
      </c>
      <c r="S758" s="21" t="e">
        <v>#REF!</v>
      </c>
      <c r="T758" s="21" t="e">
        <v>#REF!</v>
      </c>
      <c r="U758" s="126" t="e">
        <v>#REF!</v>
      </c>
      <c r="V758" s="126" t="e">
        <v>#REF!</v>
      </c>
      <c r="W758" s="126" t="e">
        <v>#REF!</v>
      </c>
      <c r="X758" s="173"/>
      <c r="Y758" s="173"/>
      <c r="Z758" s="173"/>
      <c r="AA758" s="173"/>
      <c r="AB758" s="173"/>
      <c r="AC758" s="173"/>
      <c r="AD758" s="173"/>
      <c r="AE758" s="173"/>
      <c r="AF758" s="173"/>
      <c r="AG758" s="173"/>
      <c r="AH758" s="173"/>
      <c r="AI758" s="173"/>
      <c r="AJ758" s="173"/>
      <c r="AK758" s="173"/>
      <c r="AL758" s="173"/>
      <c r="AM758" s="173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/>
      <c r="BA758" s="173"/>
      <c r="BB758" s="173"/>
      <c r="BC758" s="173"/>
    </row>
    <row r="759" spans="1:55" s="126" customFormat="1" ht="15" hidden="1" customHeight="1" x14ac:dyDescent="0.25">
      <c r="A759" s="102">
        <v>8020</v>
      </c>
      <c r="B759" s="1" t="s">
        <v>109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7"/>
      <c r="P759" s="173"/>
      <c r="R759" s="21" t="e">
        <v>#REF!</v>
      </c>
      <c r="S759" s="21" t="e">
        <v>#REF!</v>
      </c>
      <c r="T759" s="21" t="e">
        <v>#REF!</v>
      </c>
      <c r="U759" s="126" t="e">
        <v>#REF!</v>
      </c>
      <c r="V759" s="126" t="e">
        <v>#REF!</v>
      </c>
      <c r="W759" s="126" t="e">
        <v>#REF!</v>
      </c>
      <c r="X759" s="173"/>
      <c r="Y759" s="173"/>
      <c r="Z759" s="173"/>
      <c r="AA759" s="173"/>
      <c r="AB759" s="173"/>
      <c r="AC759" s="173"/>
      <c r="AD759" s="173"/>
      <c r="AE759" s="173"/>
      <c r="AF759" s="173"/>
      <c r="AG759" s="173"/>
      <c r="AH759" s="173"/>
      <c r="AI759" s="173"/>
      <c r="AJ759" s="173"/>
      <c r="AK759" s="173"/>
      <c r="AL759" s="173"/>
      <c r="AM759" s="173"/>
      <c r="AN759" s="173"/>
      <c r="AO759" s="173"/>
      <c r="AP759" s="173"/>
      <c r="AQ759" s="173"/>
      <c r="AR759" s="173"/>
      <c r="AS759" s="173"/>
      <c r="AT759" s="173"/>
      <c r="AU759" s="173"/>
      <c r="AV759" s="173"/>
      <c r="AW759" s="173"/>
      <c r="AX759" s="173"/>
      <c r="AY759" s="173"/>
      <c r="AZ759" s="173"/>
      <c r="BA759" s="173"/>
      <c r="BB759" s="173"/>
      <c r="BC759" s="173"/>
    </row>
    <row r="760" spans="1:55" s="126" customFormat="1" ht="15" hidden="1" customHeight="1" x14ac:dyDescent="0.25">
      <c r="A760" s="102">
        <v>8023</v>
      </c>
      <c r="B760" s="1" t="s">
        <v>110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7"/>
      <c r="P760" s="173"/>
      <c r="R760" s="21" t="e">
        <v>#REF!</v>
      </c>
      <c r="S760" s="21" t="e">
        <v>#REF!</v>
      </c>
      <c r="T760" s="21" t="e">
        <v>#REF!</v>
      </c>
      <c r="U760" s="126" t="e">
        <v>#REF!</v>
      </c>
      <c r="V760" s="126" t="e">
        <v>#REF!</v>
      </c>
      <c r="W760" s="126" t="e">
        <v>#REF!</v>
      </c>
      <c r="X760" s="173"/>
      <c r="Y760" s="173"/>
      <c r="Z760" s="173"/>
      <c r="AA760" s="173"/>
      <c r="AB760" s="173"/>
      <c r="AC760" s="173"/>
      <c r="AD760" s="173"/>
      <c r="AE760" s="173"/>
      <c r="AF760" s="173"/>
      <c r="AG760" s="173"/>
      <c r="AH760" s="173"/>
      <c r="AI760" s="173"/>
      <c r="AJ760" s="173"/>
      <c r="AK760" s="173"/>
      <c r="AL760" s="173"/>
      <c r="AM760" s="173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/>
      <c r="BC760" s="173"/>
    </row>
    <row r="761" spans="1:55" ht="15" hidden="1" customHeight="1" x14ac:dyDescent="0.25">
      <c r="A761" s="23"/>
      <c r="B761" s="3" t="s">
        <v>18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9" t="e">
        <v>#REF!</v>
      </c>
      <c r="V761" s="149" t="e">
        <v>#REF!</v>
      </c>
      <c r="W761" s="149" t="e">
        <v>#REF!</v>
      </c>
    </row>
    <row r="762" spans="1:55" ht="15" hidden="1" customHeight="1" x14ac:dyDescent="0.25">
      <c r="A762" s="23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107601.59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9" t="e">
        <v>#REF!</v>
      </c>
      <c r="V762" s="149" t="e">
        <v>#REF!</v>
      </c>
      <c r="W762" s="149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74">
        <v>0</v>
      </c>
      <c r="P763" s="175"/>
      <c r="R763" s="21" t="e">
        <v>#REF!</v>
      </c>
      <c r="S763" s="21" t="e">
        <v>#REF!</v>
      </c>
      <c r="T763" s="21" t="e">
        <v>#REF!</v>
      </c>
      <c r="U763" s="149" t="e">
        <v>#REF!</v>
      </c>
      <c r="V763" s="149" t="e">
        <v>#REF!</v>
      </c>
      <c r="W763" s="149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74">
        <v>0</v>
      </c>
      <c r="P764" s="175"/>
      <c r="R764" s="21" t="e">
        <v>#REF!</v>
      </c>
      <c r="S764" s="21" t="e">
        <v>#REF!</v>
      </c>
      <c r="T764" s="21" t="e">
        <v>#REF!</v>
      </c>
      <c r="U764" s="149" t="e">
        <v>#REF!</v>
      </c>
      <c r="V764" s="149" t="e">
        <v>#REF!</v>
      </c>
      <c r="W764" s="149" t="e">
        <v>#REF!</v>
      </c>
    </row>
    <row r="765" spans="1:55" ht="15" hidden="1" customHeight="1" x14ac:dyDescent="0.25">
      <c r="B765" s="14" t="s">
        <v>111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6">
        <v>107601.59</v>
      </c>
      <c r="O765" s="176">
        <v>0</v>
      </c>
      <c r="P765" s="176">
        <v>0</v>
      </c>
      <c r="R765" s="176" t="e">
        <v>#REF!</v>
      </c>
      <c r="S765" s="176" t="e">
        <v>#REF!</v>
      </c>
      <c r="T765" s="176" t="e">
        <v>#REF!</v>
      </c>
      <c r="U765" s="149" t="e">
        <v>#REF!</v>
      </c>
      <c r="V765" s="149" t="e">
        <v>#REF!</v>
      </c>
      <c r="W765" s="149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112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6">
        <v>0</v>
      </c>
      <c r="O767" s="176">
        <v>0</v>
      </c>
      <c r="P767" s="176">
        <v>0</v>
      </c>
      <c r="R767" s="176" t="e">
        <v>#REF!</v>
      </c>
      <c r="S767" s="176" t="e">
        <v>#REF!</v>
      </c>
      <c r="T767" s="176" t="e">
        <v>#REF!</v>
      </c>
      <c r="U767" s="149" t="e">
        <v>#REF!</v>
      </c>
      <c r="V767" s="149" t="e">
        <v>#REF!</v>
      </c>
      <c r="W767" s="149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113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77">
        <v>0</v>
      </c>
      <c r="O769" s="177">
        <v>0</v>
      </c>
      <c r="P769" s="177">
        <v>0</v>
      </c>
      <c r="R769" s="177" t="e">
        <v>#REF!</v>
      </c>
      <c r="S769" s="177" t="e">
        <v>#REF!</v>
      </c>
      <c r="T769" s="177" t="e">
        <v>#REF!</v>
      </c>
      <c r="U769" s="149" t="e">
        <v>#REF!</v>
      </c>
      <c r="V769" s="149" t="e">
        <v>#REF!</v>
      </c>
      <c r="W769" s="14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78">
        <v>0</v>
      </c>
      <c r="P770" s="175">
        <v>0</v>
      </c>
      <c r="R770" s="21" t="e">
        <v>#REF!</v>
      </c>
      <c r="S770" s="21" t="e">
        <v>#REF!</v>
      </c>
      <c r="T770" s="21" t="e">
        <v>#REF!</v>
      </c>
      <c r="U770" s="149" t="e">
        <v>#REF!</v>
      </c>
      <c r="V770" s="149" t="e">
        <v>#REF!</v>
      </c>
      <c r="W770" s="149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9" t="e">
        <v>#REF!</v>
      </c>
      <c r="V771" s="149" t="e">
        <v>#REF!</v>
      </c>
      <c r="W771" s="149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9" t="e">
        <v>#REF!</v>
      </c>
      <c r="V772" s="149" t="e">
        <v>#REF!</v>
      </c>
      <c r="W772" s="149" t="e">
        <v>#REF!</v>
      </c>
    </row>
    <row r="773" spans="2:23" ht="15" hidden="1" customHeight="1" x14ac:dyDescent="0.25">
      <c r="B773" s="179" t="s">
        <v>114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80">
        <v>0</v>
      </c>
      <c r="O773" s="180">
        <v>0</v>
      </c>
      <c r="P773" s="180">
        <v>0</v>
      </c>
      <c r="R773" s="180" t="e">
        <v>#REF!</v>
      </c>
      <c r="S773" s="180" t="e">
        <v>#REF!</v>
      </c>
      <c r="T773" s="180" t="e">
        <v>#REF!</v>
      </c>
      <c r="U773" s="149" t="e">
        <v>#REF!</v>
      </c>
      <c r="V773" s="149" t="e">
        <v>#REF!</v>
      </c>
      <c r="W773" s="149" t="e">
        <v>#REF!</v>
      </c>
    </row>
    <row r="774" spans="2:23" ht="15.75" hidden="1" customHeight="1" thickBot="1" x14ac:dyDescent="0.3">
      <c r="B774" s="181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82">
        <v>0</v>
      </c>
      <c r="O774" s="182">
        <v>0</v>
      </c>
      <c r="P774" s="182">
        <v>0</v>
      </c>
      <c r="R774" s="182" t="e">
        <v>#REF!</v>
      </c>
      <c r="S774" s="182" t="e">
        <v>#REF!</v>
      </c>
      <c r="T774" s="182" t="e">
        <v>#REF!</v>
      </c>
      <c r="U774" s="149" t="e">
        <v>#REF!</v>
      </c>
      <c r="V774" s="149" t="e">
        <v>#REF!</v>
      </c>
      <c r="W774" s="149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83"/>
      <c r="O775" s="183"/>
      <c r="P775" s="183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83">
        <v>0</v>
      </c>
      <c r="O776" s="183">
        <v>0</v>
      </c>
      <c r="P776" s="183">
        <v>0</v>
      </c>
      <c r="R776" s="183" t="e">
        <v>#REF!</v>
      </c>
      <c r="S776" s="183" t="e">
        <v>#REF!</v>
      </c>
      <c r="T776" s="183" t="e">
        <v>#REF!</v>
      </c>
      <c r="U776" s="149" t="e">
        <v>#REF!</v>
      </c>
      <c r="V776" s="149" t="e">
        <v>#REF!</v>
      </c>
      <c r="W776" s="149" t="e">
        <v>#REF!</v>
      </c>
    </row>
    <row r="777" spans="2:23" ht="15" hidden="1" customHeight="1" x14ac:dyDescent="0.25">
      <c r="B777" s="179" t="s">
        <v>115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84">
        <v>0</v>
      </c>
      <c r="O777" s="184">
        <v>0</v>
      </c>
      <c r="P777" s="184">
        <v>0</v>
      </c>
      <c r="R777" s="184" t="e">
        <v>#REF!</v>
      </c>
      <c r="S777" s="184" t="e">
        <v>#REF!</v>
      </c>
      <c r="T777" s="184" t="e">
        <v>#REF!</v>
      </c>
      <c r="U777" s="149" t="e">
        <v>#REF!</v>
      </c>
      <c r="V777" s="149" t="e">
        <v>#REF!</v>
      </c>
      <c r="W777" s="149" t="e">
        <v>#REF!</v>
      </c>
    </row>
    <row r="778" spans="2:23" ht="15" hidden="1" customHeight="1" x14ac:dyDescent="0.25">
      <c r="B778" s="185" t="s">
        <v>116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86">
        <v>46101.59</v>
      </c>
      <c r="O778" s="186">
        <v>0</v>
      </c>
      <c r="P778" s="186">
        <v>0</v>
      </c>
      <c r="R778" s="186" t="e">
        <v>#REF!</v>
      </c>
      <c r="S778" s="186" t="e">
        <v>#REF!</v>
      </c>
      <c r="T778" s="186" t="e">
        <v>#REF!</v>
      </c>
      <c r="U778" s="149" t="e">
        <v>#REF!</v>
      </c>
      <c r="V778" s="149" t="e">
        <v>#REF!</v>
      </c>
      <c r="W778" s="149" t="e">
        <v>#REF!</v>
      </c>
    </row>
    <row r="779" spans="2:23" ht="15" hidden="1" customHeight="1" x14ac:dyDescent="0.25">
      <c r="B779" s="185" t="s">
        <v>117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86">
        <v>10000</v>
      </c>
      <c r="O779" s="186">
        <v>0</v>
      </c>
      <c r="P779" s="186">
        <v>0</v>
      </c>
      <c r="R779" s="186" t="e">
        <v>#REF!</v>
      </c>
      <c r="S779" s="186" t="e">
        <v>#REF!</v>
      </c>
      <c r="T779" s="186" t="e">
        <v>#REF!</v>
      </c>
      <c r="U779" s="149" t="e">
        <v>#REF!</v>
      </c>
      <c r="V779" s="149" t="e">
        <v>#REF!</v>
      </c>
      <c r="W779" s="149" t="e">
        <v>#REF!</v>
      </c>
    </row>
    <row r="780" spans="2:23" ht="15" hidden="1" customHeight="1" x14ac:dyDescent="0.25">
      <c r="B780" s="185" t="s">
        <v>118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86">
        <v>51500</v>
      </c>
      <c r="O780" s="186">
        <v>0</v>
      </c>
      <c r="P780" s="186">
        <v>0</v>
      </c>
      <c r="R780" s="186" t="e">
        <v>#REF!</v>
      </c>
      <c r="S780" s="186" t="e">
        <v>#REF!</v>
      </c>
      <c r="T780" s="186" t="e">
        <v>#REF!</v>
      </c>
      <c r="U780" s="149" t="e">
        <v>#REF!</v>
      </c>
      <c r="V780" s="149" t="e">
        <v>#REF!</v>
      </c>
      <c r="W780" s="149" t="e">
        <v>#REF!</v>
      </c>
    </row>
    <row r="781" spans="2:23" ht="15.75" hidden="1" customHeight="1" thickBot="1" x14ac:dyDescent="0.3">
      <c r="B781" s="187" t="s">
        <v>119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88">
        <v>0</v>
      </c>
      <c r="O781" s="188">
        <v>0</v>
      </c>
      <c r="P781" s="188">
        <v>0</v>
      </c>
      <c r="R781" s="188" t="e">
        <v>#REF!</v>
      </c>
      <c r="S781" s="188" t="e">
        <v>#REF!</v>
      </c>
      <c r="T781" s="188" t="e">
        <v>#REF!</v>
      </c>
      <c r="U781" s="149" t="e">
        <v>#REF!</v>
      </c>
      <c r="V781" s="149" t="e">
        <v>#REF!</v>
      </c>
      <c r="W781" s="149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89" t="s">
        <v>120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90">
        <v>107601.59</v>
      </c>
      <c r="O784" s="190">
        <v>0</v>
      </c>
      <c r="P784" s="190">
        <v>0</v>
      </c>
      <c r="R784" s="190" t="e">
        <v>#REF!</v>
      </c>
      <c r="S784" s="190" t="e">
        <v>#REF!</v>
      </c>
      <c r="T784" s="190" t="e">
        <v>#REF!</v>
      </c>
      <c r="U784" s="149" t="e">
        <v>#REF!</v>
      </c>
      <c r="V784" s="149" t="e">
        <v>#REF!</v>
      </c>
      <c r="W784" s="149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9" t="e">
        <v>#REF!</v>
      </c>
      <c r="V785" s="149" t="e">
        <v>#REF!</v>
      </c>
      <c r="W785" s="149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9" t="e">
        <v>#REF!</v>
      </c>
      <c r="V786" s="149" t="e">
        <v>#REF!</v>
      </c>
      <c r="W786" s="149" t="e">
        <v>#REF!</v>
      </c>
    </row>
    <row r="787" spans="1:23" ht="15" hidden="1" customHeight="1" x14ac:dyDescent="0.25">
      <c r="A787" s="191"/>
      <c r="B787" s="192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83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91"/>
      <c r="B788" s="192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83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91"/>
      <c r="B789" s="192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83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91"/>
      <c r="B790" s="192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83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91"/>
      <c r="B791" s="192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83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9" t="e">
        <v>#REF!</v>
      </c>
      <c r="V792" s="149" t="e">
        <v>#REF!</v>
      </c>
      <c r="W792" s="149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9" t="e">
        <v>#REF!</v>
      </c>
      <c r="V793" s="149" t="e">
        <v>#REF!</v>
      </c>
      <c r="W793" s="149" t="e">
        <v>#REF!</v>
      </c>
    </row>
    <row r="794" spans="1:23" ht="15" hidden="1" customHeight="1" x14ac:dyDescent="0.25">
      <c r="B794" s="193" t="s">
        <v>121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94">
        <v>266703.18</v>
      </c>
      <c r="O794" s="194">
        <v>0</v>
      </c>
      <c r="P794" s="194">
        <v>0</v>
      </c>
      <c r="R794" s="194" t="e">
        <v>#REF!</v>
      </c>
      <c r="S794" s="194" t="e">
        <v>#REF!</v>
      </c>
      <c r="T794" s="194" t="e">
        <v>#REF!</v>
      </c>
      <c r="U794" s="149" t="e">
        <v>#REF!</v>
      </c>
      <c r="V794" s="149" t="e">
        <v>#REF!</v>
      </c>
      <c r="W794" s="149" t="e">
        <v>#REF!</v>
      </c>
    </row>
    <row r="795" spans="1:23" ht="15" hidden="1" customHeight="1" x14ac:dyDescent="0.25">
      <c r="B795" s="195" t="s">
        <v>122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96">
        <v>266703.18</v>
      </c>
      <c r="O795" s="196">
        <v>0</v>
      </c>
      <c r="P795" s="196">
        <v>0</v>
      </c>
      <c r="R795" s="196" t="e">
        <v>#REF!</v>
      </c>
      <c r="S795" s="196" t="e">
        <v>#REF!</v>
      </c>
      <c r="T795" s="196" t="e">
        <v>#REF!</v>
      </c>
      <c r="U795" s="149" t="e">
        <v>#REF!</v>
      </c>
      <c r="V795" s="149" t="e">
        <v>#REF!</v>
      </c>
      <c r="W795" s="149" t="e">
        <v>#REF!</v>
      </c>
    </row>
    <row r="796" spans="1:23" ht="15" hidden="1" customHeight="1" x14ac:dyDescent="0.25">
      <c r="B796" s="195" t="s">
        <v>123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96">
        <v>266703.18</v>
      </c>
      <c r="O796" s="196">
        <v>0</v>
      </c>
      <c r="P796" s="196">
        <v>0</v>
      </c>
      <c r="R796" s="196" t="e">
        <v>#REF!</v>
      </c>
      <c r="S796" s="196" t="e">
        <v>#REF!</v>
      </c>
      <c r="T796" s="196" t="e">
        <v>#REF!</v>
      </c>
      <c r="U796" s="149" t="e">
        <v>#REF!</v>
      </c>
      <c r="V796" s="149" t="e">
        <v>#REF!</v>
      </c>
      <c r="W796" s="149" t="e">
        <v>#REF!</v>
      </c>
    </row>
    <row r="797" spans="1:23" ht="15" hidden="1" customHeight="1" x14ac:dyDescent="0.25">
      <c r="B797" s="197" t="s">
        <v>118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98">
        <v>266703.18</v>
      </c>
      <c r="O797" s="198">
        <v>0</v>
      </c>
      <c r="P797" s="198">
        <v>0</v>
      </c>
      <c r="R797" s="198" t="e">
        <v>#REF!</v>
      </c>
      <c r="S797" s="198" t="e">
        <v>#REF!</v>
      </c>
      <c r="T797" s="198" t="e">
        <v>#REF!</v>
      </c>
      <c r="U797" s="149" t="e">
        <v>#REF!</v>
      </c>
      <c r="V797" s="149" t="e">
        <v>#REF!</v>
      </c>
      <c r="W797" s="149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83"/>
      <c r="O798" s="183"/>
      <c r="P798" s="183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99">
        <v>1066812.72</v>
      </c>
      <c r="O799" s="199">
        <v>0</v>
      </c>
      <c r="P799" s="199">
        <v>0</v>
      </c>
      <c r="R799" s="149" t="e">
        <v>#REF!</v>
      </c>
      <c r="S799" s="149" t="e">
        <v>#REF!</v>
      </c>
      <c r="T799" s="149" t="e">
        <v>#REF!</v>
      </c>
      <c r="U799" s="149" t="e">
        <v>#REF!</v>
      </c>
      <c r="V799" s="149" t="e">
        <v>#REF!</v>
      </c>
      <c r="W799" s="149" t="e">
        <v>#REF!</v>
      </c>
    </row>
    <row r="800" spans="1:23" ht="15" hidden="1" customHeight="1" x14ac:dyDescent="0.25">
      <c r="B800" s="5" t="s">
        <v>124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318203.18</v>
      </c>
      <c r="O800" s="17">
        <v>0</v>
      </c>
      <c r="P800" s="17">
        <v>0</v>
      </c>
      <c r="R800" s="183" t="e">
        <v>#REF!</v>
      </c>
      <c r="S800" s="183" t="e">
        <v>#REF!</v>
      </c>
      <c r="T800" s="183" t="e">
        <v>#REF!</v>
      </c>
      <c r="U800" s="183" t="e">
        <v>#REF!</v>
      </c>
      <c r="V800" s="183" t="e">
        <v>#REF!</v>
      </c>
      <c r="W800" s="183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83"/>
      <c r="U802" s="149" t="e">
        <v>#REF!</v>
      </c>
      <c r="V802" s="149" t="e">
        <v>#REF!</v>
      </c>
      <c r="W802" s="149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83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83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83"/>
    </row>
    <row r="807" spans="1:23" ht="15" hidden="1" customHeight="1" x14ac:dyDescent="0.25">
      <c r="A807" s="23">
        <v>8023</v>
      </c>
      <c r="B807" s="1" t="s">
        <v>125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126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3">
        <v>8759</v>
      </c>
      <c r="B810" s="1" t="s">
        <v>127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128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129</v>
      </c>
      <c r="C812" s="1">
        <v>91.09</v>
      </c>
      <c r="D812" s="1">
        <v>43766.63</v>
      </c>
      <c r="E812" s="1">
        <v>43857.72</v>
      </c>
      <c r="F812" s="200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3">
        <v>8152</v>
      </c>
      <c r="B813" s="1" t="s">
        <v>130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01">
        <v>8143</v>
      </c>
      <c r="B814" s="201" t="s">
        <v>101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131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zoomScale="130" zoomScaleNormal="130" workbookViewId="0">
      <selection activeCell="J24" sqref="J24"/>
    </sheetView>
  </sheetViews>
  <sheetFormatPr defaultRowHeight="15" x14ac:dyDescent="0.25"/>
  <cols>
    <col min="1" max="1" width="5.28515625" style="204" customWidth="1"/>
    <col min="2" max="2" width="18.7109375" style="204" customWidth="1"/>
    <col min="3" max="3" width="5.28515625" style="204" customWidth="1"/>
    <col min="4" max="4" width="9.140625" style="204"/>
    <col min="5" max="5" width="9.42578125" style="204" customWidth="1"/>
    <col min="6" max="6" width="9.5703125" style="204" customWidth="1"/>
    <col min="7" max="7" width="0.42578125" style="204" customWidth="1"/>
    <col min="8" max="8" width="10.7109375" style="204" customWidth="1"/>
    <col min="9" max="9" width="9" style="204" customWidth="1"/>
    <col min="10" max="10" width="10.5703125" style="204" customWidth="1"/>
    <col min="11" max="11" width="10" style="204" customWidth="1"/>
    <col min="12" max="12" width="9.5703125" style="204" customWidth="1"/>
    <col min="13" max="13" width="9.7109375" style="204" customWidth="1"/>
    <col min="14" max="14" width="0.85546875" style="204" customWidth="1"/>
    <col min="15" max="15" width="9.7109375" style="204" customWidth="1"/>
    <col min="16" max="16" width="3.5703125" style="204" customWidth="1"/>
    <col min="17" max="17" width="8.5703125" style="204" customWidth="1"/>
    <col min="18" max="18" width="8.42578125" style="204" customWidth="1"/>
    <col min="19" max="19" width="9.85546875" style="204" hidden="1" customWidth="1"/>
    <col min="20" max="24" width="0" style="204" hidden="1" customWidth="1"/>
    <col min="25" max="16384" width="9.140625" style="204"/>
  </cols>
  <sheetData>
    <row r="1" spans="1:25" ht="18" customHeight="1" x14ac:dyDescent="0.25">
      <c r="A1" s="202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3">
        <v>46203.439756944441</v>
      </c>
      <c r="P1" s="203"/>
      <c r="Q1" s="203"/>
      <c r="R1" s="203"/>
    </row>
    <row r="2" spans="1:25" ht="15" customHeight="1" x14ac:dyDescent="0.25">
      <c r="A2" s="205" t="s">
        <v>133</v>
      </c>
      <c r="B2" s="205" t="s">
        <v>134</v>
      </c>
      <c r="C2" s="205"/>
      <c r="D2" s="206" t="s">
        <v>135</v>
      </c>
      <c r="E2" s="207" t="s">
        <v>136</v>
      </c>
      <c r="F2" s="208" t="s">
        <v>137</v>
      </c>
      <c r="G2" s="208"/>
      <c r="H2" s="207" t="s">
        <v>138</v>
      </c>
      <c r="I2" s="209" t="s">
        <v>139</v>
      </c>
      <c r="J2" s="210" t="s">
        <v>140</v>
      </c>
      <c r="K2" s="210" t="s">
        <v>141</v>
      </c>
      <c r="L2" s="211" t="s">
        <v>142</v>
      </c>
      <c r="M2" s="210" t="s">
        <v>140</v>
      </c>
      <c r="N2" s="205" t="s">
        <v>141</v>
      </c>
      <c r="O2" s="205"/>
      <c r="P2" s="205" t="s">
        <v>4</v>
      </c>
      <c r="Q2" s="210" t="s">
        <v>143</v>
      </c>
      <c r="R2" s="205" t="s">
        <v>144</v>
      </c>
      <c r="S2" s="212" t="s">
        <v>145</v>
      </c>
      <c r="T2" s="213" t="s">
        <v>146</v>
      </c>
      <c r="U2" s="214" t="s">
        <v>147</v>
      </c>
      <c r="V2" s="215" t="s">
        <v>148</v>
      </c>
      <c r="W2" s="216" t="s">
        <v>149</v>
      </c>
      <c r="X2" s="217" t="s">
        <v>150</v>
      </c>
    </row>
    <row r="3" spans="1:25" ht="14.1" customHeight="1" x14ac:dyDescent="0.25">
      <c r="A3" s="205"/>
      <c r="B3" s="205"/>
      <c r="C3" s="205"/>
      <c r="D3" s="210" t="s">
        <v>151</v>
      </c>
      <c r="E3" s="210" t="s">
        <v>152</v>
      </c>
      <c r="F3" s="205" t="s">
        <v>151</v>
      </c>
      <c r="G3" s="205"/>
      <c r="H3" s="210" t="s">
        <v>153</v>
      </c>
      <c r="I3" s="209"/>
      <c r="J3" s="218" t="s">
        <v>154</v>
      </c>
      <c r="K3" s="219" t="s">
        <v>154</v>
      </c>
      <c r="L3" s="211"/>
      <c r="M3" s="220" t="s">
        <v>155</v>
      </c>
      <c r="N3" s="211" t="s">
        <v>155</v>
      </c>
      <c r="O3" s="211"/>
      <c r="P3" s="205"/>
      <c r="Q3" s="219" t="s">
        <v>155</v>
      </c>
      <c r="R3" s="205"/>
      <c r="S3" s="221"/>
      <c r="T3" s="222"/>
      <c r="U3" s="223"/>
      <c r="V3" s="224"/>
      <c r="W3" s="225"/>
      <c r="X3" s="226"/>
    </row>
    <row r="4" spans="1:25" ht="15" customHeight="1" x14ac:dyDescent="0.25">
      <c r="A4" s="227" t="s">
        <v>156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29"/>
      <c r="U4" s="230"/>
      <c r="V4" s="231"/>
      <c r="W4" s="232"/>
      <c r="X4" s="233"/>
    </row>
    <row r="5" spans="1:25" ht="15" customHeight="1" x14ac:dyDescent="0.25">
      <c r="A5" s="234">
        <v>31003</v>
      </c>
      <c r="B5" s="235" t="s">
        <v>157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6"/>
      <c r="T5" s="237"/>
      <c r="U5" s="238"/>
      <c r="V5" s="239"/>
      <c r="W5" s="238"/>
      <c r="X5" s="240"/>
    </row>
    <row r="6" spans="1:25" ht="12" customHeight="1" x14ac:dyDescent="0.25">
      <c r="A6" s="241" t="s">
        <v>158</v>
      </c>
      <c r="B6" s="242" t="s">
        <v>159</v>
      </c>
      <c r="C6" s="243" t="s">
        <v>160</v>
      </c>
      <c r="D6" s="244">
        <v>20541.580000000002</v>
      </c>
      <c r="E6" s="245">
        <v>0</v>
      </c>
      <c r="F6" s="245">
        <v>0</v>
      </c>
      <c r="G6" s="246">
        <v>-53844.09</v>
      </c>
      <c r="H6" s="246"/>
      <c r="I6" s="245">
        <v>0</v>
      </c>
      <c r="J6" s="245">
        <v>556223.06000000006</v>
      </c>
      <c r="K6" s="245">
        <v>625863.43999999994</v>
      </c>
      <c r="L6" s="245">
        <v>58589.39</v>
      </c>
      <c r="M6" s="246">
        <v>58589.39</v>
      </c>
      <c r="N6" s="246"/>
      <c r="O6" s="245">
        <v>0</v>
      </c>
      <c r="P6" s="247">
        <v>0</v>
      </c>
      <c r="Q6" s="245">
        <v>4745.3000000000029</v>
      </c>
      <c r="R6" s="244">
        <v>4745.3</v>
      </c>
      <c r="S6" s="236">
        <f>F6+G6+I6+M6-O6</f>
        <v>4745.3000000000029</v>
      </c>
      <c r="T6" s="237">
        <f>R6-S6</f>
        <v>0</v>
      </c>
      <c r="U6" s="238">
        <f>M6-O6</f>
        <v>58589.39</v>
      </c>
      <c r="V6" s="239">
        <f>M6-O6</f>
        <v>58589.39</v>
      </c>
      <c r="W6" s="238">
        <f>E6+F6+J6-L6</f>
        <v>497633.67000000004</v>
      </c>
      <c r="X6" s="240">
        <f>R6-W6</f>
        <v>-492888.37000000005</v>
      </c>
    </row>
    <row r="7" spans="1:25" ht="12" customHeight="1" x14ac:dyDescent="0.25">
      <c r="A7" s="241"/>
      <c r="B7" s="242"/>
      <c r="C7" s="243" t="s">
        <v>161</v>
      </c>
      <c r="D7" s="244">
        <v>0</v>
      </c>
      <c r="E7" s="245">
        <v>0</v>
      </c>
      <c r="F7" s="248">
        <v>0</v>
      </c>
      <c r="G7" s="249">
        <v>0</v>
      </c>
      <c r="H7" s="249"/>
      <c r="I7" s="245">
        <v>0</v>
      </c>
      <c r="J7" s="245">
        <v>0</v>
      </c>
      <c r="K7" s="245">
        <v>0</v>
      </c>
      <c r="L7" s="245">
        <v>0</v>
      </c>
      <c r="M7" s="246">
        <v>0</v>
      </c>
      <c r="N7" s="246"/>
      <c r="O7" s="245">
        <v>0</v>
      </c>
      <c r="P7" s="247">
        <v>0</v>
      </c>
      <c r="Q7" s="245">
        <v>0</v>
      </c>
      <c r="R7" s="250">
        <v>0</v>
      </c>
      <c r="S7" s="236">
        <f t="shared" ref="S7:S34" si="0">F7+G7+I7+M7-O7</f>
        <v>0</v>
      </c>
      <c r="T7" s="237">
        <f t="shared" ref="T7:T34" si="1">R7-S7</f>
        <v>0</v>
      </c>
      <c r="U7" s="238">
        <f t="shared" ref="U7:U34" si="2">M7-O7</f>
        <v>0</v>
      </c>
      <c r="V7" s="239">
        <f t="shared" ref="V7:V34" si="3">M7-O7</f>
        <v>0</v>
      </c>
      <c r="W7" s="238">
        <f t="shared" ref="W7:W34" si="4">E7+F7+J7-L7</f>
        <v>0</v>
      </c>
      <c r="X7" s="240">
        <f t="shared" ref="X7:X34" si="5">R7-W7</f>
        <v>0</v>
      </c>
    </row>
    <row r="8" spans="1:25" ht="15" customHeight="1" x14ac:dyDescent="0.25">
      <c r="A8" s="234">
        <v>53601</v>
      </c>
      <c r="B8" s="235" t="s">
        <v>162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6">
        <f t="shared" si="0"/>
        <v>0</v>
      </c>
      <c r="T8" s="237">
        <f t="shared" si="1"/>
        <v>0</v>
      </c>
      <c r="U8" s="238">
        <f t="shared" si="2"/>
        <v>0</v>
      </c>
      <c r="V8" s="239">
        <f t="shared" si="3"/>
        <v>0</v>
      </c>
      <c r="W8" s="238">
        <f t="shared" si="4"/>
        <v>0</v>
      </c>
      <c r="X8" s="240">
        <f t="shared" si="5"/>
        <v>0</v>
      </c>
    </row>
    <row r="9" spans="1:25" ht="12" customHeight="1" x14ac:dyDescent="0.25">
      <c r="A9" s="251">
        <v>6896</v>
      </c>
      <c r="B9" s="242" t="s">
        <v>163</v>
      </c>
      <c r="C9" s="243" t="s">
        <v>160</v>
      </c>
      <c r="D9" s="244">
        <v>10911.74</v>
      </c>
      <c r="E9" s="245">
        <v>0</v>
      </c>
      <c r="F9" s="245">
        <v>0</v>
      </c>
      <c r="G9" s="246">
        <v>-968.16</v>
      </c>
      <c r="H9" s="246"/>
      <c r="I9" s="245">
        <v>0</v>
      </c>
      <c r="J9" s="245">
        <v>116623.36</v>
      </c>
      <c r="K9" s="245">
        <v>122263.86</v>
      </c>
      <c r="L9" s="245">
        <v>7207.56</v>
      </c>
      <c r="M9" s="246">
        <v>7207.56</v>
      </c>
      <c r="N9" s="246"/>
      <c r="O9" s="245">
        <v>0</v>
      </c>
      <c r="P9" s="247">
        <v>0</v>
      </c>
      <c r="Q9" s="245">
        <v>6239.4000000000005</v>
      </c>
      <c r="R9" s="244">
        <v>6239.4</v>
      </c>
      <c r="S9" s="236">
        <f t="shared" si="0"/>
        <v>6239.4000000000005</v>
      </c>
      <c r="T9" s="237">
        <f t="shared" si="1"/>
        <v>0</v>
      </c>
      <c r="U9" s="238">
        <f t="shared" si="2"/>
        <v>7207.56</v>
      </c>
      <c r="V9" s="239">
        <f t="shared" si="3"/>
        <v>7207.56</v>
      </c>
      <c r="W9" s="238">
        <f t="shared" si="4"/>
        <v>109415.8</v>
      </c>
      <c r="X9" s="240">
        <f t="shared" si="5"/>
        <v>-103176.40000000001</v>
      </c>
    </row>
    <row r="10" spans="1:25" ht="12" customHeight="1" x14ac:dyDescent="0.25">
      <c r="A10" s="251"/>
      <c r="B10" s="242"/>
      <c r="C10" s="243" t="s">
        <v>161</v>
      </c>
      <c r="D10" s="244">
        <v>0</v>
      </c>
      <c r="E10" s="245">
        <v>0</v>
      </c>
      <c r="F10" s="248">
        <v>0</v>
      </c>
      <c r="G10" s="249">
        <v>0</v>
      </c>
      <c r="H10" s="249"/>
      <c r="I10" s="245">
        <v>0</v>
      </c>
      <c r="J10" s="245">
        <v>0</v>
      </c>
      <c r="K10" s="245">
        <v>0</v>
      </c>
      <c r="L10" s="245">
        <v>0</v>
      </c>
      <c r="M10" s="246">
        <v>0</v>
      </c>
      <c r="N10" s="246"/>
      <c r="O10" s="245">
        <v>0</v>
      </c>
      <c r="P10" s="247">
        <v>0</v>
      </c>
      <c r="Q10" s="245">
        <v>0</v>
      </c>
      <c r="R10" s="250">
        <v>0</v>
      </c>
      <c r="S10" s="236">
        <f t="shared" si="0"/>
        <v>0</v>
      </c>
      <c r="T10" s="237">
        <f t="shared" si="1"/>
        <v>0</v>
      </c>
      <c r="U10" s="238">
        <f t="shared" si="2"/>
        <v>0</v>
      </c>
      <c r="V10" s="239">
        <f t="shared" si="3"/>
        <v>0</v>
      </c>
      <c r="W10" s="238">
        <f t="shared" si="4"/>
        <v>0</v>
      </c>
      <c r="X10" s="240">
        <f t="shared" si="5"/>
        <v>0</v>
      </c>
    </row>
    <row r="11" spans="1:25" ht="15" customHeight="1" x14ac:dyDescent="0.25">
      <c r="A11" s="227" t="s">
        <v>164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36">
        <f t="shared" si="0"/>
        <v>0</v>
      </c>
      <c r="T11" s="237">
        <f t="shared" si="1"/>
        <v>0</v>
      </c>
      <c r="U11" s="238">
        <f t="shared" si="2"/>
        <v>0</v>
      </c>
      <c r="V11" s="239">
        <f t="shared" si="3"/>
        <v>0</v>
      </c>
      <c r="W11" s="238">
        <f t="shared" si="4"/>
        <v>0</v>
      </c>
      <c r="X11" s="240">
        <f t="shared" si="5"/>
        <v>0</v>
      </c>
    </row>
    <row r="12" spans="1:25" ht="15" customHeight="1" x14ac:dyDescent="0.25">
      <c r="A12" s="234">
        <v>53601</v>
      </c>
      <c r="B12" s="235" t="s">
        <v>162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6">
        <f t="shared" si="0"/>
        <v>0</v>
      </c>
      <c r="T12" s="237">
        <f t="shared" si="1"/>
        <v>0</v>
      </c>
      <c r="U12" s="238">
        <f t="shared" si="2"/>
        <v>0</v>
      </c>
      <c r="V12" s="239">
        <f t="shared" si="3"/>
        <v>0</v>
      </c>
      <c r="W12" s="238">
        <f t="shared" si="4"/>
        <v>0</v>
      </c>
      <c r="X12" s="240">
        <f t="shared" si="5"/>
        <v>0</v>
      </c>
    </row>
    <row r="13" spans="1:25" ht="12" customHeight="1" x14ac:dyDescent="0.25">
      <c r="A13" s="251">
        <v>1089</v>
      </c>
      <c r="B13" s="242" t="s">
        <v>165</v>
      </c>
      <c r="C13" s="243" t="s">
        <v>160</v>
      </c>
      <c r="D13" s="244">
        <v>2146.35</v>
      </c>
      <c r="E13" s="245">
        <v>0</v>
      </c>
      <c r="F13" s="245">
        <v>0</v>
      </c>
      <c r="G13" s="246">
        <v>-2135.1</v>
      </c>
      <c r="H13" s="246"/>
      <c r="I13" s="245">
        <v>0</v>
      </c>
      <c r="J13" s="245">
        <v>46817.619999999995</v>
      </c>
      <c r="K13" s="245">
        <v>48801.15</v>
      </c>
      <c r="L13" s="245">
        <v>4433.0200000000004</v>
      </c>
      <c r="M13" s="246">
        <v>6838.16</v>
      </c>
      <c r="N13" s="246"/>
      <c r="O13" s="245">
        <v>2405.14</v>
      </c>
      <c r="P13" s="247">
        <v>35</v>
      </c>
      <c r="Q13" s="245">
        <v>2297.92</v>
      </c>
      <c r="R13" s="244">
        <v>2297.92</v>
      </c>
      <c r="S13" s="236">
        <f t="shared" si="0"/>
        <v>2297.9199999999996</v>
      </c>
      <c r="T13" s="237">
        <f t="shared" si="1"/>
        <v>0</v>
      </c>
      <c r="U13" s="238">
        <f t="shared" si="2"/>
        <v>4433.0200000000004</v>
      </c>
      <c r="V13" s="239">
        <f t="shared" si="3"/>
        <v>4433.0200000000004</v>
      </c>
      <c r="W13" s="238">
        <f t="shared" si="4"/>
        <v>42384.599999999991</v>
      </c>
      <c r="X13" s="240">
        <f t="shared" si="5"/>
        <v>-40086.679999999993</v>
      </c>
      <c r="Y13" s="204" t="s">
        <v>166</v>
      </c>
    </row>
    <row r="14" spans="1:25" ht="12" customHeight="1" x14ac:dyDescent="0.25">
      <c r="A14" s="251"/>
      <c r="B14" s="242"/>
      <c r="C14" s="243" t="s">
        <v>161</v>
      </c>
      <c r="D14" s="244">
        <v>0</v>
      </c>
      <c r="E14" s="245">
        <v>0</v>
      </c>
      <c r="F14" s="248">
        <v>0</v>
      </c>
      <c r="G14" s="249">
        <v>0</v>
      </c>
      <c r="H14" s="249"/>
      <c r="I14" s="245">
        <v>0</v>
      </c>
      <c r="J14" s="245">
        <v>0</v>
      </c>
      <c r="K14" s="245">
        <v>0</v>
      </c>
      <c r="L14" s="245">
        <v>0</v>
      </c>
      <c r="M14" s="246">
        <v>0</v>
      </c>
      <c r="N14" s="246"/>
      <c r="O14" s="245">
        <v>0</v>
      </c>
      <c r="P14" s="247">
        <v>0</v>
      </c>
      <c r="Q14" s="245">
        <v>0</v>
      </c>
      <c r="R14" s="250">
        <v>0</v>
      </c>
      <c r="S14" s="236">
        <f t="shared" si="0"/>
        <v>0</v>
      </c>
      <c r="T14" s="237">
        <f t="shared" si="1"/>
        <v>0</v>
      </c>
      <c r="U14" s="238">
        <f t="shared" si="2"/>
        <v>0</v>
      </c>
      <c r="V14" s="239">
        <f t="shared" si="3"/>
        <v>0</v>
      </c>
      <c r="W14" s="238">
        <f t="shared" si="4"/>
        <v>0</v>
      </c>
      <c r="X14" s="240">
        <f t="shared" si="5"/>
        <v>0</v>
      </c>
    </row>
    <row r="15" spans="1:25" ht="15" customHeight="1" x14ac:dyDescent="0.25">
      <c r="A15" s="234">
        <v>56002</v>
      </c>
      <c r="B15" s="235" t="s">
        <v>167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6">
        <f t="shared" si="0"/>
        <v>0</v>
      </c>
      <c r="T15" s="237">
        <f t="shared" si="1"/>
        <v>0</v>
      </c>
      <c r="U15" s="238">
        <f t="shared" si="2"/>
        <v>0</v>
      </c>
      <c r="V15" s="239">
        <f t="shared" si="3"/>
        <v>0</v>
      </c>
      <c r="W15" s="238">
        <f t="shared" si="4"/>
        <v>0</v>
      </c>
      <c r="X15" s="240">
        <f t="shared" si="5"/>
        <v>0</v>
      </c>
    </row>
    <row r="16" spans="1:25" ht="12" customHeight="1" x14ac:dyDescent="0.25">
      <c r="A16" s="251">
        <v>5442</v>
      </c>
      <c r="B16" s="242" t="s">
        <v>168</v>
      </c>
      <c r="C16" s="243" t="s">
        <v>160</v>
      </c>
      <c r="D16" s="244">
        <v>0</v>
      </c>
      <c r="E16" s="245">
        <v>-1986.38</v>
      </c>
      <c r="F16" s="245">
        <v>0</v>
      </c>
      <c r="G16" s="246">
        <v>-1366.84</v>
      </c>
      <c r="H16" s="246"/>
      <c r="I16" s="245">
        <v>0</v>
      </c>
      <c r="J16" s="245">
        <v>78741.8</v>
      </c>
      <c r="K16" s="245">
        <v>77717.429999999993</v>
      </c>
      <c r="L16" s="245">
        <v>3758.06</v>
      </c>
      <c r="M16" s="246">
        <v>3758.06</v>
      </c>
      <c r="N16" s="246"/>
      <c r="O16" s="245">
        <v>0</v>
      </c>
      <c r="P16" s="247">
        <v>0</v>
      </c>
      <c r="Q16" s="245">
        <v>2391.2200000000003</v>
      </c>
      <c r="R16" s="244">
        <v>2391.2199999999998</v>
      </c>
      <c r="S16" s="236">
        <f t="shared" si="0"/>
        <v>2391.2200000000003</v>
      </c>
      <c r="T16" s="237">
        <f t="shared" si="1"/>
        <v>0</v>
      </c>
      <c r="U16" s="238">
        <f t="shared" si="2"/>
        <v>3758.06</v>
      </c>
      <c r="V16" s="239">
        <f t="shared" si="3"/>
        <v>3758.06</v>
      </c>
      <c r="W16" s="238">
        <f t="shared" si="4"/>
        <v>72997.36</v>
      </c>
      <c r="X16" s="240">
        <f t="shared" si="5"/>
        <v>-70606.14</v>
      </c>
    </row>
    <row r="17" spans="1:37" ht="12" customHeight="1" x14ac:dyDescent="0.25">
      <c r="A17" s="251"/>
      <c r="B17" s="242"/>
      <c r="C17" s="243" t="s">
        <v>161</v>
      </c>
      <c r="D17" s="244">
        <v>0</v>
      </c>
      <c r="E17" s="245">
        <v>0</v>
      </c>
      <c r="F17" s="248">
        <v>0</v>
      </c>
      <c r="G17" s="249">
        <v>0</v>
      </c>
      <c r="H17" s="249"/>
      <c r="I17" s="245">
        <v>0</v>
      </c>
      <c r="J17" s="245">
        <v>0</v>
      </c>
      <c r="K17" s="245">
        <v>0</v>
      </c>
      <c r="L17" s="245">
        <v>0</v>
      </c>
      <c r="M17" s="246">
        <v>0</v>
      </c>
      <c r="N17" s="246"/>
      <c r="O17" s="245">
        <v>0</v>
      </c>
      <c r="P17" s="247">
        <v>0</v>
      </c>
      <c r="Q17" s="245">
        <v>0</v>
      </c>
      <c r="R17" s="250">
        <v>0</v>
      </c>
      <c r="S17" s="236">
        <f t="shared" si="0"/>
        <v>0</v>
      </c>
      <c r="T17" s="237">
        <f t="shared" si="1"/>
        <v>0</v>
      </c>
      <c r="U17" s="238">
        <f t="shared" si="2"/>
        <v>0</v>
      </c>
      <c r="V17" s="239">
        <f t="shared" si="3"/>
        <v>0</v>
      </c>
      <c r="W17" s="238">
        <f t="shared" si="4"/>
        <v>0</v>
      </c>
      <c r="X17" s="240">
        <f t="shared" si="5"/>
        <v>0</v>
      </c>
    </row>
    <row r="18" spans="1:37" ht="15" customHeight="1" x14ac:dyDescent="0.25">
      <c r="A18" s="227" t="s">
        <v>169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36">
        <f t="shared" si="0"/>
        <v>0</v>
      </c>
      <c r="T18" s="237">
        <f t="shared" si="1"/>
        <v>0</v>
      </c>
      <c r="U18" s="238">
        <f t="shared" si="2"/>
        <v>0</v>
      </c>
      <c r="V18" s="239">
        <f t="shared" si="3"/>
        <v>0</v>
      </c>
      <c r="W18" s="238">
        <f t="shared" si="4"/>
        <v>0</v>
      </c>
      <c r="X18" s="240">
        <f t="shared" si="5"/>
        <v>0</v>
      </c>
    </row>
    <row r="19" spans="1:37" ht="15" customHeight="1" x14ac:dyDescent="0.25">
      <c r="A19" s="234">
        <v>53002</v>
      </c>
      <c r="B19" s="235" t="s">
        <v>170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6">
        <f t="shared" si="0"/>
        <v>0</v>
      </c>
      <c r="T19" s="237">
        <f t="shared" si="1"/>
        <v>0</v>
      </c>
      <c r="U19" s="238">
        <f t="shared" si="2"/>
        <v>0</v>
      </c>
      <c r="V19" s="239">
        <f t="shared" si="3"/>
        <v>0</v>
      </c>
      <c r="W19" s="238">
        <f t="shared" si="4"/>
        <v>0</v>
      </c>
      <c r="X19" s="240">
        <f t="shared" si="5"/>
        <v>0</v>
      </c>
    </row>
    <row r="20" spans="1:37" ht="12" customHeight="1" x14ac:dyDescent="0.25">
      <c r="A20" s="251">
        <v>2516</v>
      </c>
      <c r="B20" s="242" t="s">
        <v>171</v>
      </c>
      <c r="C20" s="243" t="s">
        <v>160</v>
      </c>
      <c r="D20" s="206"/>
      <c r="E20" s="243"/>
      <c r="F20" s="245">
        <v>2472.1999999999998</v>
      </c>
      <c r="G20" s="246">
        <v>0</v>
      </c>
      <c r="H20" s="246"/>
      <c r="I20" s="245">
        <v>0</v>
      </c>
      <c r="J20" s="245">
        <v>32662.78</v>
      </c>
      <c r="K20" s="245">
        <v>31870.36</v>
      </c>
      <c r="L20" s="245">
        <v>-1679.78</v>
      </c>
      <c r="M20" s="246">
        <v>1587.91</v>
      </c>
      <c r="N20" s="246"/>
      <c r="O20" s="245">
        <v>3267.6899999999996</v>
      </c>
      <c r="P20" s="247">
        <v>206</v>
      </c>
      <c r="Q20" s="245">
        <v>-1679.78</v>
      </c>
      <c r="R20" s="244">
        <v>792.42</v>
      </c>
      <c r="S20" s="236">
        <f t="shared" si="0"/>
        <v>792.42000000000007</v>
      </c>
      <c r="T20" s="237">
        <f t="shared" si="1"/>
        <v>0</v>
      </c>
      <c r="U20" s="238">
        <f t="shared" si="2"/>
        <v>-1679.7799999999995</v>
      </c>
      <c r="V20" s="239">
        <f t="shared" si="3"/>
        <v>-1679.7799999999995</v>
      </c>
      <c r="W20" s="238">
        <f t="shared" si="4"/>
        <v>36814.759999999995</v>
      </c>
      <c r="X20" s="240">
        <f t="shared" si="5"/>
        <v>-36022.339999999997</v>
      </c>
    </row>
    <row r="21" spans="1:37" ht="12" customHeight="1" x14ac:dyDescent="0.25">
      <c r="A21" s="251"/>
      <c r="B21" s="242"/>
      <c r="C21" s="243" t="s">
        <v>161</v>
      </c>
      <c r="D21" s="206"/>
      <c r="E21" s="243"/>
      <c r="F21" s="248">
        <v>0</v>
      </c>
      <c r="G21" s="249">
        <v>0</v>
      </c>
      <c r="H21" s="249"/>
      <c r="I21" s="245">
        <v>0</v>
      </c>
      <c r="J21" s="245">
        <v>0</v>
      </c>
      <c r="K21" s="245">
        <v>0</v>
      </c>
      <c r="L21" s="245">
        <v>0</v>
      </c>
      <c r="M21" s="246">
        <v>0</v>
      </c>
      <c r="N21" s="246"/>
      <c r="O21" s="245">
        <v>0</v>
      </c>
      <c r="P21" s="247">
        <v>0</v>
      </c>
      <c r="Q21" s="245">
        <v>0</v>
      </c>
      <c r="R21" s="250">
        <v>0</v>
      </c>
      <c r="S21" s="236">
        <f t="shared" si="0"/>
        <v>0</v>
      </c>
      <c r="T21" s="237">
        <f t="shared" si="1"/>
        <v>0</v>
      </c>
      <c r="U21" s="238">
        <f t="shared" si="2"/>
        <v>0</v>
      </c>
      <c r="V21" s="239">
        <f t="shared" si="3"/>
        <v>0</v>
      </c>
      <c r="W21" s="238">
        <f t="shared" si="4"/>
        <v>0</v>
      </c>
      <c r="X21" s="240">
        <f t="shared" si="5"/>
        <v>0</v>
      </c>
    </row>
    <row r="22" spans="1:37" ht="15" customHeight="1" x14ac:dyDescent="0.25">
      <c r="A22" s="234">
        <v>58004</v>
      </c>
      <c r="B22" s="235" t="s">
        <v>172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6">
        <f t="shared" si="0"/>
        <v>0</v>
      </c>
      <c r="T22" s="237">
        <f t="shared" si="1"/>
        <v>0</v>
      </c>
      <c r="U22" s="238">
        <f t="shared" si="2"/>
        <v>0</v>
      </c>
      <c r="V22" s="239">
        <f t="shared" si="3"/>
        <v>0</v>
      </c>
      <c r="W22" s="238">
        <f t="shared" si="4"/>
        <v>0</v>
      </c>
      <c r="X22" s="240">
        <f t="shared" si="5"/>
        <v>0</v>
      </c>
    </row>
    <row r="23" spans="1:37" ht="12" customHeight="1" x14ac:dyDescent="0.25">
      <c r="A23" s="251">
        <v>2286</v>
      </c>
      <c r="B23" s="242" t="s">
        <v>173</v>
      </c>
      <c r="C23" s="243" t="s">
        <v>160</v>
      </c>
      <c r="D23" s="244">
        <v>0</v>
      </c>
      <c r="E23" s="245">
        <v>-9555.34</v>
      </c>
      <c r="F23" s="245">
        <v>629.36</v>
      </c>
      <c r="G23" s="246">
        <v>0</v>
      </c>
      <c r="H23" s="246"/>
      <c r="I23" s="245">
        <v>0</v>
      </c>
      <c r="J23" s="245">
        <v>191184.3</v>
      </c>
      <c r="K23" s="245">
        <v>190554.94</v>
      </c>
      <c r="L23" s="245">
        <v>0</v>
      </c>
      <c r="M23" s="246">
        <v>11865.44</v>
      </c>
      <c r="N23" s="246"/>
      <c r="O23" s="245">
        <v>11865.44</v>
      </c>
      <c r="P23" s="247">
        <v>100</v>
      </c>
      <c r="Q23" s="245">
        <v>0</v>
      </c>
      <c r="R23" s="244">
        <v>629.36</v>
      </c>
      <c r="S23" s="236">
        <f t="shared" si="0"/>
        <v>629.36000000000058</v>
      </c>
      <c r="T23" s="237">
        <f t="shared" si="1"/>
        <v>0</v>
      </c>
      <c r="U23" s="238">
        <f t="shared" si="2"/>
        <v>0</v>
      </c>
      <c r="V23" s="239">
        <f t="shared" si="3"/>
        <v>0</v>
      </c>
      <c r="W23" s="238">
        <f t="shared" si="4"/>
        <v>182258.31999999998</v>
      </c>
      <c r="X23" s="240">
        <f t="shared" si="5"/>
        <v>-181628.96</v>
      </c>
    </row>
    <row r="24" spans="1:37" ht="12" customHeight="1" x14ac:dyDescent="0.25">
      <c r="A24" s="251"/>
      <c r="B24" s="242"/>
      <c r="C24" s="243" t="s">
        <v>161</v>
      </c>
      <c r="D24" s="244">
        <v>0</v>
      </c>
      <c r="E24" s="245">
        <v>-617.14</v>
      </c>
      <c r="F24" s="248">
        <v>0</v>
      </c>
      <c r="G24" s="249">
        <v>-714.15</v>
      </c>
      <c r="H24" s="249"/>
      <c r="I24" s="245">
        <v>0</v>
      </c>
      <c r="J24" s="245">
        <v>15897.16</v>
      </c>
      <c r="K24" s="245">
        <v>16702.530000000002</v>
      </c>
      <c r="L24" s="245">
        <v>531.70999999999992</v>
      </c>
      <c r="M24" s="246">
        <v>622.92999999999995</v>
      </c>
      <c r="N24" s="246"/>
      <c r="O24" s="245">
        <v>0</v>
      </c>
      <c r="P24" s="247">
        <v>0</v>
      </c>
      <c r="Q24" s="245">
        <v>622.92999999999995</v>
      </c>
      <c r="R24" s="250">
        <v>0</v>
      </c>
      <c r="S24" s="236">
        <f t="shared" si="0"/>
        <v>-91.220000000000027</v>
      </c>
      <c r="T24" s="237">
        <f t="shared" si="1"/>
        <v>91.220000000000027</v>
      </c>
      <c r="U24" s="238">
        <f t="shared" si="2"/>
        <v>622.92999999999995</v>
      </c>
      <c r="V24" s="239">
        <f t="shared" si="3"/>
        <v>622.92999999999995</v>
      </c>
      <c r="W24" s="238">
        <f t="shared" si="4"/>
        <v>14748.310000000001</v>
      </c>
      <c r="X24" s="240">
        <f t="shared" si="5"/>
        <v>-14748.310000000001</v>
      </c>
    </row>
    <row r="25" spans="1:37" ht="15" customHeight="1" x14ac:dyDescent="0.25">
      <c r="A25" s="227" t="s">
        <v>174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36">
        <f t="shared" si="0"/>
        <v>0</v>
      </c>
      <c r="T25" s="237">
        <f t="shared" si="1"/>
        <v>0</v>
      </c>
      <c r="U25" s="238">
        <f t="shared" si="2"/>
        <v>0</v>
      </c>
      <c r="V25" s="239">
        <f t="shared" si="3"/>
        <v>0</v>
      </c>
      <c r="W25" s="238">
        <f t="shared" si="4"/>
        <v>0</v>
      </c>
      <c r="X25" s="240">
        <f t="shared" si="5"/>
        <v>0</v>
      </c>
    </row>
    <row r="26" spans="1:37" ht="15" customHeight="1" x14ac:dyDescent="0.25">
      <c r="A26" s="234">
        <v>31003</v>
      </c>
      <c r="B26" s="235" t="s">
        <v>157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6">
        <f t="shared" si="0"/>
        <v>0</v>
      </c>
      <c r="T26" s="237">
        <f t="shared" si="1"/>
        <v>0</v>
      </c>
      <c r="U26" s="238">
        <f t="shared" si="2"/>
        <v>0</v>
      </c>
      <c r="V26" s="239">
        <f t="shared" si="3"/>
        <v>0</v>
      </c>
      <c r="W26" s="238">
        <f t="shared" si="4"/>
        <v>0</v>
      </c>
      <c r="X26" s="240">
        <f t="shared" si="5"/>
        <v>0</v>
      </c>
    </row>
    <row r="27" spans="1:37" ht="12" customHeight="1" x14ac:dyDescent="0.25">
      <c r="A27" s="241" t="s">
        <v>175</v>
      </c>
      <c r="B27" s="242" t="s">
        <v>176</v>
      </c>
      <c r="C27" s="243" t="s">
        <v>160</v>
      </c>
      <c r="D27" s="244">
        <v>113935.54</v>
      </c>
      <c r="E27" s="245">
        <v>0</v>
      </c>
      <c r="F27" s="245">
        <v>161274.79</v>
      </c>
      <c r="G27" s="246">
        <v>0</v>
      </c>
      <c r="H27" s="246"/>
      <c r="I27" s="245">
        <v>0</v>
      </c>
      <c r="J27" s="245">
        <v>416571.22999999992</v>
      </c>
      <c r="K27" s="245">
        <v>378641.97</v>
      </c>
      <c r="L27" s="245">
        <v>-9409.99</v>
      </c>
      <c r="M27" s="246">
        <v>3074.47</v>
      </c>
      <c r="N27" s="246"/>
      <c r="O27" s="245">
        <v>12484.46</v>
      </c>
      <c r="P27" s="247">
        <v>406</v>
      </c>
      <c r="Q27" s="245">
        <v>-9409.99</v>
      </c>
      <c r="R27" s="244">
        <v>151864.79999999999</v>
      </c>
      <c r="S27" s="236">
        <f t="shared" si="0"/>
        <v>151864.80000000002</v>
      </c>
      <c r="T27" s="237">
        <f t="shared" si="1"/>
        <v>0</v>
      </c>
      <c r="U27" s="238">
        <f t="shared" si="2"/>
        <v>-9409.99</v>
      </c>
      <c r="V27" s="239">
        <f t="shared" si="3"/>
        <v>-9409.99</v>
      </c>
      <c r="W27" s="238">
        <f t="shared" si="4"/>
        <v>587256.00999999989</v>
      </c>
      <c r="X27" s="240">
        <f t="shared" si="5"/>
        <v>-435391.2099999999</v>
      </c>
    </row>
    <row r="28" spans="1:37" ht="12" customHeight="1" x14ac:dyDescent="0.25">
      <c r="A28" s="241"/>
      <c r="B28" s="242"/>
      <c r="C28" s="243" t="s">
        <v>161</v>
      </c>
      <c r="D28" s="244">
        <v>0</v>
      </c>
      <c r="E28" s="245">
        <v>0</v>
      </c>
      <c r="F28" s="248">
        <v>0</v>
      </c>
      <c r="G28" s="249">
        <v>0</v>
      </c>
      <c r="H28" s="249"/>
      <c r="I28" s="245">
        <v>0</v>
      </c>
      <c r="J28" s="245">
        <v>0</v>
      </c>
      <c r="K28" s="245">
        <v>0</v>
      </c>
      <c r="L28" s="245">
        <v>0</v>
      </c>
      <c r="M28" s="246">
        <v>0</v>
      </c>
      <c r="N28" s="246"/>
      <c r="O28" s="245">
        <v>0</v>
      </c>
      <c r="P28" s="247">
        <v>0</v>
      </c>
      <c r="Q28" s="245">
        <v>0</v>
      </c>
      <c r="R28" s="250">
        <v>0</v>
      </c>
      <c r="S28" s="236">
        <f t="shared" si="0"/>
        <v>0</v>
      </c>
      <c r="T28" s="237">
        <f t="shared" si="1"/>
        <v>0</v>
      </c>
      <c r="U28" s="238">
        <f t="shared" si="2"/>
        <v>0</v>
      </c>
      <c r="V28" s="239">
        <f t="shared" si="3"/>
        <v>0</v>
      </c>
      <c r="W28" s="238">
        <f t="shared" si="4"/>
        <v>0</v>
      </c>
      <c r="X28" s="240">
        <f t="shared" si="5"/>
        <v>0</v>
      </c>
    </row>
    <row r="29" spans="1:37" ht="12" customHeight="1" x14ac:dyDescent="0.25">
      <c r="A29" s="252" t="s">
        <v>177</v>
      </c>
      <c r="B29" s="253" t="s">
        <v>40</v>
      </c>
      <c r="C29" s="243" t="s">
        <v>160</v>
      </c>
      <c r="D29" s="244">
        <v>0</v>
      </c>
      <c r="E29" s="245">
        <v>0</v>
      </c>
      <c r="F29" s="245">
        <v>64.099999999999994</v>
      </c>
      <c r="G29" s="246">
        <v>0</v>
      </c>
      <c r="H29" s="246"/>
      <c r="I29" s="245">
        <v>0</v>
      </c>
      <c r="J29" s="245">
        <v>134.22999999999999</v>
      </c>
      <c r="K29" s="245">
        <v>100.19</v>
      </c>
      <c r="L29" s="245">
        <v>-30.06</v>
      </c>
      <c r="M29" s="246">
        <v>0</v>
      </c>
      <c r="N29" s="246"/>
      <c r="O29" s="245">
        <v>30.060000000000002</v>
      </c>
      <c r="P29" s="247">
        <v>0</v>
      </c>
      <c r="Q29" s="245">
        <v>-30.06</v>
      </c>
      <c r="R29" s="244">
        <v>34.04</v>
      </c>
      <c r="S29" s="236">
        <f t="shared" si="0"/>
        <v>34.039999999999992</v>
      </c>
      <c r="T29" s="237">
        <f t="shared" si="1"/>
        <v>0</v>
      </c>
      <c r="U29" s="238">
        <f t="shared" si="2"/>
        <v>-30.060000000000002</v>
      </c>
      <c r="V29" s="239">
        <f t="shared" si="3"/>
        <v>-30.060000000000002</v>
      </c>
      <c r="W29" s="238">
        <f t="shared" si="4"/>
        <v>228.39</v>
      </c>
      <c r="X29" s="240">
        <f t="shared" si="5"/>
        <v>-194.35</v>
      </c>
    </row>
    <row r="30" spans="1:37" s="269" customFormat="1" ht="35.25" customHeight="1" x14ac:dyDescent="0.2">
      <c r="A30" s="252"/>
      <c r="B30" s="253"/>
      <c r="C30" s="254" t="s">
        <v>161</v>
      </c>
      <c r="D30" s="255">
        <v>0</v>
      </c>
      <c r="E30" s="256">
        <v>-1153.8</v>
      </c>
      <c r="F30" s="257">
        <v>7829.3099999999995</v>
      </c>
      <c r="G30" s="258">
        <v>0</v>
      </c>
      <c r="H30" s="258"/>
      <c r="I30" s="256">
        <v>0</v>
      </c>
      <c r="J30" s="256">
        <v>17193.63</v>
      </c>
      <c r="K30" s="256">
        <v>12687.400000000001</v>
      </c>
      <c r="L30" s="256">
        <v>-4476.88</v>
      </c>
      <c r="M30" s="259">
        <v>0</v>
      </c>
      <c r="N30" s="259"/>
      <c r="O30" s="256">
        <v>4476.88</v>
      </c>
      <c r="P30" s="260">
        <v>0</v>
      </c>
      <c r="Q30" s="256">
        <v>-4476.88</v>
      </c>
      <c r="R30" s="261">
        <v>3352.43</v>
      </c>
      <c r="S30" s="262">
        <f t="shared" si="0"/>
        <v>3352.4299999999994</v>
      </c>
      <c r="T30" s="263">
        <f t="shared" si="1"/>
        <v>0</v>
      </c>
      <c r="U30" s="264">
        <f t="shared" si="2"/>
        <v>-4476.88</v>
      </c>
      <c r="V30" s="265">
        <f t="shared" si="3"/>
        <v>-4476.88</v>
      </c>
      <c r="W30" s="264">
        <f t="shared" si="4"/>
        <v>28346.02</v>
      </c>
      <c r="X30" s="266">
        <f t="shared" si="5"/>
        <v>-24993.59</v>
      </c>
      <c r="Y30" s="267" t="s">
        <v>178</v>
      </c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</row>
    <row r="31" spans="1:37" ht="15" customHeight="1" x14ac:dyDescent="0.25">
      <c r="A31" s="227" t="s">
        <v>179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36">
        <f t="shared" si="0"/>
        <v>0</v>
      </c>
      <c r="T31" s="237">
        <f t="shared" si="1"/>
        <v>0</v>
      </c>
      <c r="U31" s="238">
        <f t="shared" si="2"/>
        <v>0</v>
      </c>
      <c r="V31" s="239">
        <f t="shared" si="3"/>
        <v>0</v>
      </c>
      <c r="W31" s="238">
        <f t="shared" si="4"/>
        <v>0</v>
      </c>
      <c r="X31" s="240">
        <f t="shared" si="5"/>
        <v>0</v>
      </c>
    </row>
    <row r="32" spans="1:37" ht="15" customHeight="1" x14ac:dyDescent="0.25">
      <c r="A32" s="234">
        <v>53901</v>
      </c>
      <c r="B32" s="235" t="s">
        <v>180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6">
        <f t="shared" si="0"/>
        <v>0</v>
      </c>
      <c r="T32" s="237">
        <f t="shared" si="1"/>
        <v>0</v>
      </c>
      <c r="U32" s="238">
        <f t="shared" si="2"/>
        <v>0</v>
      </c>
      <c r="V32" s="239">
        <f t="shared" si="3"/>
        <v>0</v>
      </c>
      <c r="W32" s="238">
        <f t="shared" si="4"/>
        <v>0</v>
      </c>
      <c r="X32" s="240">
        <f t="shared" si="5"/>
        <v>0</v>
      </c>
    </row>
    <row r="33" spans="1:24" ht="12" customHeight="1" x14ac:dyDescent="0.25">
      <c r="A33" s="251">
        <v>1926</v>
      </c>
      <c r="B33" s="242" t="s">
        <v>181</v>
      </c>
      <c r="C33" s="243" t="s">
        <v>160</v>
      </c>
      <c r="D33" s="244">
        <v>181.3</v>
      </c>
      <c r="E33" s="245">
        <v>0</v>
      </c>
      <c r="F33" s="245">
        <v>32.729999999999997</v>
      </c>
      <c r="G33" s="246">
        <v>0</v>
      </c>
      <c r="H33" s="246"/>
      <c r="I33" s="245">
        <v>0</v>
      </c>
      <c r="J33" s="245">
        <v>30148.91</v>
      </c>
      <c r="K33" s="245">
        <v>29024.74</v>
      </c>
      <c r="L33" s="245">
        <v>1272.74</v>
      </c>
      <c r="M33" s="246">
        <v>1305.47</v>
      </c>
      <c r="N33" s="246"/>
      <c r="O33" s="245">
        <v>32.729999999999997</v>
      </c>
      <c r="P33" s="247">
        <v>3</v>
      </c>
      <c r="Q33" s="245">
        <v>1272.74</v>
      </c>
      <c r="R33" s="244">
        <v>1305.47</v>
      </c>
      <c r="S33" s="236">
        <f t="shared" si="0"/>
        <v>1305.47</v>
      </c>
      <c r="T33" s="237">
        <f t="shared" si="1"/>
        <v>0</v>
      </c>
      <c r="U33" s="238">
        <f t="shared" si="2"/>
        <v>1272.74</v>
      </c>
      <c r="V33" s="239">
        <f t="shared" si="3"/>
        <v>1272.74</v>
      </c>
      <c r="W33" s="238">
        <f t="shared" si="4"/>
        <v>28908.899999999998</v>
      </c>
      <c r="X33" s="240">
        <f t="shared" si="5"/>
        <v>-27603.429999999997</v>
      </c>
    </row>
    <row r="34" spans="1:24" ht="12" customHeight="1" x14ac:dyDescent="0.25">
      <c r="A34" s="251"/>
      <c r="B34" s="242"/>
      <c r="C34" s="243" t="s">
        <v>161</v>
      </c>
      <c r="D34" s="244">
        <v>0</v>
      </c>
      <c r="E34" s="245">
        <v>0</v>
      </c>
      <c r="F34" s="248">
        <v>0</v>
      </c>
      <c r="G34" s="249">
        <v>0</v>
      </c>
      <c r="H34" s="249"/>
      <c r="I34" s="245">
        <v>0</v>
      </c>
      <c r="J34" s="245">
        <v>0</v>
      </c>
      <c r="K34" s="245">
        <v>0</v>
      </c>
      <c r="L34" s="245">
        <v>0</v>
      </c>
      <c r="M34" s="246">
        <v>0</v>
      </c>
      <c r="N34" s="246"/>
      <c r="O34" s="245">
        <v>0</v>
      </c>
      <c r="P34" s="247">
        <v>0</v>
      </c>
      <c r="Q34" s="245">
        <v>0</v>
      </c>
      <c r="R34" s="250">
        <v>0</v>
      </c>
      <c r="S34" s="236">
        <f t="shared" si="0"/>
        <v>0</v>
      </c>
      <c r="T34" s="237">
        <f t="shared" si="1"/>
        <v>0</v>
      </c>
      <c r="U34" s="238">
        <f t="shared" si="2"/>
        <v>0</v>
      </c>
      <c r="V34" s="239">
        <f t="shared" si="3"/>
        <v>0</v>
      </c>
      <c r="W34" s="238">
        <f t="shared" si="4"/>
        <v>0</v>
      </c>
      <c r="X34" s="240">
        <f t="shared" si="5"/>
        <v>0</v>
      </c>
    </row>
  </sheetData>
  <mergeCells count="86">
    <mergeCell ref="Y30:AK30"/>
    <mergeCell ref="A31:R31"/>
    <mergeCell ref="B32:R32"/>
    <mergeCell ref="A33:A34"/>
    <mergeCell ref="B33:B34"/>
    <mergeCell ref="G33:H33"/>
    <mergeCell ref="M33:N33"/>
    <mergeCell ref="G34:H34"/>
    <mergeCell ref="M34:N34"/>
    <mergeCell ref="A29:A30"/>
    <mergeCell ref="B29:B30"/>
    <mergeCell ref="G29:H29"/>
    <mergeCell ref="M29:N29"/>
    <mergeCell ref="G30:H30"/>
    <mergeCell ref="M30:N30"/>
    <mergeCell ref="A25:R25"/>
    <mergeCell ref="B26:R26"/>
    <mergeCell ref="A27:A28"/>
    <mergeCell ref="B27:B28"/>
    <mergeCell ref="G27:H27"/>
    <mergeCell ref="M27:N27"/>
    <mergeCell ref="G28:H28"/>
    <mergeCell ref="M28:N28"/>
    <mergeCell ref="B22:R22"/>
    <mergeCell ref="A23:A24"/>
    <mergeCell ref="B23:B24"/>
    <mergeCell ref="G23:H23"/>
    <mergeCell ref="M23:N23"/>
    <mergeCell ref="G24:H24"/>
    <mergeCell ref="M24:N24"/>
    <mergeCell ref="A18:R18"/>
    <mergeCell ref="B19:R19"/>
    <mergeCell ref="A20:A21"/>
    <mergeCell ref="B20:B21"/>
    <mergeCell ref="G20:H20"/>
    <mergeCell ref="M20:N20"/>
    <mergeCell ref="G21:H21"/>
    <mergeCell ref="M21:N21"/>
    <mergeCell ref="B15:R15"/>
    <mergeCell ref="A16:A17"/>
    <mergeCell ref="B16:B17"/>
    <mergeCell ref="G16:H16"/>
    <mergeCell ref="M16:N16"/>
    <mergeCell ref="G17:H17"/>
    <mergeCell ref="M17:N17"/>
    <mergeCell ref="A11:R11"/>
    <mergeCell ref="B12:R12"/>
    <mergeCell ref="A13:A14"/>
    <mergeCell ref="B13:B14"/>
    <mergeCell ref="G13:H13"/>
    <mergeCell ref="M13:N13"/>
    <mergeCell ref="G14:H14"/>
    <mergeCell ref="M14:N14"/>
    <mergeCell ref="B8:R8"/>
    <mergeCell ref="A9:A10"/>
    <mergeCell ref="B9:B10"/>
    <mergeCell ref="G9:H9"/>
    <mergeCell ref="M9:N9"/>
    <mergeCell ref="G10:H10"/>
    <mergeCell ref="M10:N10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2026-06-30T12:31:37Z</dcterms:modified>
</cp:coreProperties>
</file>