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70" tabRatio="969" activeTab="2"/>
  </bookViews>
  <sheets>
    <sheet name="Минск электро" sheetId="285" r:id="rId1"/>
    <sheet name="Минский р-н электро" sheetId="286" r:id="rId2"/>
    <sheet name="Тепло" sheetId="287" r:id="rId3"/>
  </sheets>
  <externalReferences>
    <externalReference r:id="rId4"/>
  </externalReferences>
  <definedNames>
    <definedName name="_xlnm._FilterDatabase" localSheetId="0" hidden="1">'Минск электро'!$A$15:$CL$882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62" i="287" l="1"/>
  <c r="X62" i="287" s="1"/>
  <c r="V62" i="287"/>
  <c r="U62" i="287"/>
  <c r="T62" i="287"/>
  <c r="S62" i="287"/>
  <c r="L62" i="287"/>
  <c r="V61" i="287"/>
  <c r="U61" i="287"/>
  <c r="S61" i="287"/>
  <c r="T61" i="287" s="1"/>
  <c r="L61" i="287"/>
  <c r="W61" i="287" s="1"/>
  <c r="X61" i="287" s="1"/>
  <c r="X60" i="287"/>
  <c r="W60" i="287"/>
  <c r="V60" i="287"/>
  <c r="U60" i="287"/>
  <c r="S60" i="287"/>
  <c r="T60" i="287" s="1"/>
  <c r="V59" i="287"/>
  <c r="U59" i="287"/>
  <c r="S59" i="287"/>
  <c r="T59" i="287" s="1"/>
  <c r="L59" i="287"/>
  <c r="W59" i="287" s="1"/>
  <c r="X59" i="287" s="1"/>
  <c r="V58" i="287"/>
  <c r="U58" i="287"/>
  <c r="S58" i="287"/>
  <c r="T58" i="287" s="1"/>
  <c r="L58" i="287"/>
  <c r="W58" i="287" s="1"/>
  <c r="X58" i="287" s="1"/>
  <c r="X57" i="287"/>
  <c r="W57" i="287"/>
  <c r="V57" i="287"/>
  <c r="U57" i="287"/>
  <c r="T57" i="287"/>
  <c r="S57" i="287"/>
  <c r="X56" i="287"/>
  <c r="W56" i="287"/>
  <c r="V56" i="287"/>
  <c r="U56" i="287"/>
  <c r="T56" i="287"/>
  <c r="S56" i="287"/>
  <c r="V55" i="287"/>
  <c r="U55" i="287"/>
  <c r="T55" i="287"/>
  <c r="S55" i="287"/>
  <c r="L55" i="287"/>
  <c r="W55" i="287" s="1"/>
  <c r="X55" i="287" s="1"/>
  <c r="W54" i="287"/>
  <c r="X54" i="287" s="1"/>
  <c r="V54" i="287"/>
  <c r="U54" i="287"/>
  <c r="T54" i="287"/>
  <c r="S54" i="287"/>
  <c r="L54" i="287"/>
  <c r="W53" i="287"/>
  <c r="X53" i="287" s="1"/>
  <c r="V53" i="287"/>
  <c r="U53" i="287"/>
  <c r="T53" i="287"/>
  <c r="S53" i="287"/>
  <c r="L53" i="287"/>
  <c r="W52" i="287"/>
  <c r="X52" i="287" s="1"/>
  <c r="V52" i="287"/>
  <c r="U52" i="287"/>
  <c r="S52" i="287"/>
  <c r="T52" i="287" s="1"/>
  <c r="L52" i="287"/>
  <c r="X51" i="287"/>
  <c r="W51" i="287"/>
  <c r="V51" i="287"/>
  <c r="U51" i="287"/>
  <c r="S51" i="287"/>
  <c r="T51" i="287" s="1"/>
  <c r="X50" i="287"/>
  <c r="W50" i="287"/>
  <c r="V50" i="287"/>
  <c r="U50" i="287"/>
  <c r="S50" i="287"/>
  <c r="T50" i="287" s="1"/>
  <c r="V49" i="287"/>
  <c r="U49" i="287"/>
  <c r="S49" i="287"/>
  <c r="T49" i="287" s="1"/>
  <c r="L49" i="287"/>
  <c r="W49" i="287" s="1"/>
  <c r="X49" i="287" s="1"/>
  <c r="V48" i="287"/>
  <c r="U48" i="287"/>
  <c r="S48" i="287"/>
  <c r="T48" i="287" s="1"/>
  <c r="L48" i="287"/>
  <c r="W48" i="287" s="1"/>
  <c r="X48" i="287" s="1"/>
  <c r="V47" i="287"/>
  <c r="U47" i="287"/>
  <c r="T47" i="287"/>
  <c r="S47" i="287"/>
  <c r="L47" i="287"/>
  <c r="W47" i="287" s="1"/>
  <c r="X47" i="287" s="1"/>
  <c r="W46" i="287"/>
  <c r="X46" i="287" s="1"/>
  <c r="V46" i="287"/>
  <c r="U46" i="287"/>
  <c r="T46" i="287"/>
  <c r="S46" i="287"/>
  <c r="L46" i="287"/>
  <c r="W45" i="287"/>
  <c r="X45" i="287" s="1"/>
  <c r="V45" i="287"/>
  <c r="U45" i="287"/>
  <c r="T45" i="287"/>
  <c r="S45" i="287"/>
  <c r="W44" i="287"/>
  <c r="X44" i="287" s="1"/>
  <c r="V44" i="287"/>
  <c r="U44" i="287"/>
  <c r="T44" i="287"/>
  <c r="S44" i="287"/>
  <c r="W43" i="287"/>
  <c r="X43" i="287" s="1"/>
  <c r="V43" i="287"/>
  <c r="U43" i="287"/>
  <c r="T43" i="287"/>
  <c r="S43" i="287"/>
  <c r="L43" i="287"/>
  <c r="W42" i="287"/>
  <c r="X42" i="287" s="1"/>
  <c r="V42" i="287"/>
  <c r="U42" i="287"/>
  <c r="S42" i="287"/>
  <c r="T42" i="287" s="1"/>
  <c r="L42" i="287"/>
  <c r="X41" i="287"/>
  <c r="W41" i="287"/>
  <c r="V41" i="287"/>
  <c r="U41" i="287"/>
  <c r="S41" i="287"/>
  <c r="T41" i="287" s="1"/>
  <c r="X40" i="287"/>
  <c r="W40" i="287"/>
  <c r="V40" i="287"/>
  <c r="U40" i="287"/>
  <c r="S40" i="287"/>
  <c r="T40" i="287" s="1"/>
  <c r="V39" i="287"/>
  <c r="U39" i="287"/>
  <c r="S39" i="287"/>
  <c r="T39" i="287" s="1"/>
  <c r="L39" i="287"/>
  <c r="W39" i="287" s="1"/>
  <c r="X39" i="287" s="1"/>
  <c r="V38" i="287"/>
  <c r="U38" i="287"/>
  <c r="S38" i="287"/>
  <c r="T38" i="287" s="1"/>
  <c r="L38" i="287"/>
  <c r="W38" i="287" s="1"/>
  <c r="X38" i="287" s="1"/>
  <c r="X37" i="287"/>
  <c r="W37" i="287"/>
  <c r="V37" i="287"/>
  <c r="U37" i="287"/>
  <c r="T37" i="287"/>
  <c r="S37" i="287"/>
  <c r="V36" i="287"/>
  <c r="U36" i="287"/>
  <c r="T36" i="287"/>
  <c r="S36" i="287"/>
  <c r="L36" i="287"/>
  <c r="W36" i="287" s="1"/>
  <c r="X36" i="287" s="1"/>
  <c r="W35" i="287"/>
  <c r="X35" i="287" s="1"/>
  <c r="V35" i="287"/>
  <c r="U35" i="287"/>
  <c r="T35" i="287"/>
  <c r="S35" i="287"/>
  <c r="L35" i="287"/>
  <c r="W34" i="287"/>
  <c r="X34" i="287" s="1"/>
  <c r="V34" i="287"/>
  <c r="U34" i="287"/>
  <c r="T34" i="287"/>
  <c r="S34" i="287"/>
  <c r="L34" i="287"/>
  <c r="W33" i="287"/>
  <c r="X33" i="287" s="1"/>
  <c r="V33" i="287"/>
  <c r="U33" i="287"/>
  <c r="S33" i="287"/>
  <c r="T33" i="287" s="1"/>
  <c r="L33" i="287"/>
  <c r="W32" i="287"/>
  <c r="X32" i="287" s="1"/>
  <c r="V32" i="287"/>
  <c r="U32" i="287"/>
  <c r="S32" i="287"/>
  <c r="T32" i="287" s="1"/>
  <c r="W31" i="287"/>
  <c r="X31" i="287" s="1"/>
  <c r="V31" i="287"/>
  <c r="U31" i="287"/>
  <c r="S31" i="287"/>
  <c r="T31" i="287" s="1"/>
  <c r="W30" i="287"/>
  <c r="X30" i="287" s="1"/>
  <c r="V30" i="287"/>
  <c r="U30" i="287"/>
  <c r="S30" i="287"/>
  <c r="T30" i="287" s="1"/>
  <c r="L30" i="287"/>
  <c r="V29" i="287"/>
  <c r="U29" i="287"/>
  <c r="S29" i="287"/>
  <c r="T29" i="287" s="1"/>
  <c r="L29" i="287"/>
  <c r="W29" i="287" s="1"/>
  <c r="X29" i="287" s="1"/>
  <c r="X28" i="287"/>
  <c r="W28" i="287"/>
  <c r="V28" i="287"/>
  <c r="U28" i="287"/>
  <c r="S28" i="287"/>
  <c r="T28" i="287" s="1"/>
  <c r="V27" i="287"/>
  <c r="U27" i="287"/>
  <c r="S27" i="287"/>
  <c r="T27" i="287" s="1"/>
  <c r="L27" i="287"/>
  <c r="W27" i="287" s="1"/>
  <c r="X27" i="287" s="1"/>
  <c r="W26" i="287"/>
  <c r="X26" i="287" s="1"/>
  <c r="V26" i="287"/>
  <c r="U26" i="287"/>
  <c r="T26" i="287"/>
  <c r="S26" i="287"/>
  <c r="L26" i="287"/>
  <c r="W25" i="287"/>
  <c r="X25" i="287" s="1"/>
  <c r="V25" i="287"/>
  <c r="U25" i="287"/>
  <c r="T25" i="287"/>
  <c r="S25" i="287"/>
  <c r="W24" i="287"/>
  <c r="X24" i="287" s="1"/>
  <c r="V24" i="287"/>
  <c r="U24" i="287"/>
  <c r="T24" i="287"/>
  <c r="S24" i="287"/>
  <c r="L24" i="287"/>
  <c r="W23" i="287"/>
  <c r="X23" i="287" s="1"/>
  <c r="V23" i="287"/>
  <c r="U23" i="287"/>
  <c r="S23" i="287"/>
  <c r="T23" i="287" s="1"/>
  <c r="L23" i="287"/>
  <c r="W22" i="287"/>
  <c r="X22" i="287" s="1"/>
  <c r="V22" i="287"/>
  <c r="U22" i="287"/>
  <c r="S22" i="287"/>
  <c r="T22" i="287" s="1"/>
  <c r="L22" i="287"/>
  <c r="V21" i="287"/>
  <c r="U21" i="287"/>
  <c r="S21" i="287"/>
  <c r="T21" i="287" s="1"/>
  <c r="L21" i="287"/>
  <c r="W21" i="287" s="1"/>
  <c r="X21" i="287" s="1"/>
  <c r="X20" i="287"/>
  <c r="W20" i="287"/>
  <c r="V20" i="287"/>
  <c r="U20" i="287"/>
  <c r="S20" i="287"/>
  <c r="T20" i="287" s="1"/>
  <c r="X19" i="287"/>
  <c r="W19" i="287"/>
  <c r="V19" i="287"/>
  <c r="U19" i="287"/>
  <c r="S19" i="287"/>
  <c r="T19" i="287" s="1"/>
  <c r="V18" i="287"/>
  <c r="U18" i="287"/>
  <c r="S18" i="287"/>
  <c r="T18" i="287" s="1"/>
  <c r="L18" i="287"/>
  <c r="W18" i="287" s="1"/>
  <c r="X18" i="287" s="1"/>
  <c r="W17" i="287"/>
  <c r="X17" i="287" s="1"/>
  <c r="V17" i="287"/>
  <c r="U17" i="287"/>
  <c r="T17" i="287"/>
  <c r="S17" i="287"/>
  <c r="L17" i="287"/>
  <c r="W16" i="287"/>
  <c r="X16" i="287" s="1"/>
  <c r="V16" i="287"/>
  <c r="U16" i="287"/>
  <c r="T16" i="287"/>
  <c r="S16" i="287"/>
  <c r="W15" i="287"/>
  <c r="X15" i="287" s="1"/>
  <c r="V15" i="287"/>
  <c r="U15" i="287"/>
  <c r="T15" i="287"/>
  <c r="S15" i="287"/>
  <c r="L15" i="287"/>
  <c r="W14" i="287"/>
  <c r="X14" i="287" s="1"/>
  <c r="V14" i="287"/>
  <c r="U14" i="287"/>
  <c r="S14" i="287"/>
  <c r="T14" i="287" s="1"/>
  <c r="L14" i="287"/>
  <c r="W13" i="287"/>
  <c r="X13" i="287" s="1"/>
  <c r="V13" i="287"/>
  <c r="U13" i="287"/>
  <c r="S13" i="287"/>
  <c r="T13" i="287" s="1"/>
  <c r="W12" i="287"/>
  <c r="X12" i="287" s="1"/>
  <c r="V12" i="287"/>
  <c r="U12" i="287"/>
  <c r="S12" i="287"/>
  <c r="T12" i="287" s="1"/>
  <c r="L12" i="287"/>
  <c r="V11" i="287"/>
  <c r="U11" i="287"/>
  <c r="S11" i="287"/>
  <c r="T11" i="287" s="1"/>
  <c r="L11" i="287"/>
  <c r="W11" i="287" s="1"/>
  <c r="X11" i="287" s="1"/>
  <c r="X10" i="287"/>
  <c r="W10" i="287"/>
  <c r="V10" i="287"/>
  <c r="U10" i="287"/>
  <c r="S10" i="287"/>
  <c r="T10" i="287" s="1"/>
  <c r="V9" i="287"/>
  <c r="U9" i="287"/>
  <c r="S9" i="287"/>
  <c r="T9" i="287" s="1"/>
  <c r="L9" i="287"/>
  <c r="W9" i="287" s="1"/>
  <c r="X9" i="287" s="1"/>
  <c r="W8" i="287"/>
  <c r="X8" i="287" s="1"/>
  <c r="V8" i="287"/>
  <c r="U8" i="287"/>
  <c r="T8" i="287"/>
  <c r="S8" i="287"/>
  <c r="L8" i="287"/>
  <c r="W7" i="287"/>
  <c r="X7" i="287" s="1"/>
  <c r="V7" i="287"/>
  <c r="U7" i="287"/>
  <c r="T7" i="287"/>
  <c r="S7" i="287"/>
  <c r="L7" i="287"/>
  <c r="W6" i="287"/>
  <c r="X6" i="287" s="1"/>
  <c r="V6" i="287"/>
  <c r="U6" i="287"/>
  <c r="S6" i="287"/>
  <c r="T6" i="287" s="1"/>
  <c r="L6" i="287"/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Q720" i="285"/>
  <c r="P720" i="285"/>
  <c r="O720" i="285"/>
  <c r="R717" i="285"/>
  <c r="Q717" i="285"/>
  <c r="P717" i="285"/>
  <c r="O717" i="285"/>
  <c r="N717" i="285"/>
  <c r="Q716" i="285"/>
  <c r="P716" i="285"/>
  <c r="O716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O557" i="285" s="1"/>
  <c r="N558" i="285"/>
  <c r="N557" i="285" s="1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O483" i="285" s="1"/>
  <c r="N484" i="285"/>
  <c r="N483" i="285" s="1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Q282" i="285"/>
  <c r="P282" i="285"/>
  <c r="O282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Q61" i="285"/>
  <c r="P61" i="285"/>
  <c r="O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289" i="285"/>
  <c r="Q648" i="285"/>
  <c r="O559" i="285"/>
  <c r="P485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O711" i="285"/>
  <c r="Q711" i="285"/>
  <c r="N711" i="285"/>
  <c r="P711" i="285"/>
  <c r="P745" i="285"/>
  <c r="P834" i="285"/>
  <c r="O161" i="285"/>
  <c r="Q161" i="285"/>
  <c r="N164" i="285"/>
  <c r="O281" i="285"/>
  <c r="Q281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P281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P762" i="285"/>
  <c r="Q762" i="285"/>
  <c r="O762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33" i="285" l="1"/>
  <c r="N808" i="285"/>
  <c r="R808" i="285"/>
  <c r="O808" i="285"/>
  <c r="Q808" i="285"/>
  <c r="P808" i="285"/>
  <c r="O200" i="285" l="1"/>
  <c r="Q200" i="285"/>
  <c r="P201" i="285"/>
  <c r="O806" i="285"/>
  <c r="O804" i="285" s="1"/>
  <c r="Q806" i="285"/>
  <c r="Q804" i="285" s="1"/>
  <c r="P276" i="285"/>
  <c r="P270" i="285" s="1"/>
  <c r="O153" i="285"/>
  <c r="O143" i="285" s="1"/>
  <c r="Q153" i="285"/>
  <c r="Q143" i="285" s="1"/>
  <c r="O72" i="285"/>
  <c r="Q72" i="285"/>
  <c r="P78" i="285"/>
  <c r="P76" i="285" s="1"/>
  <c r="P365" i="285"/>
  <c r="P362" i="285" s="1"/>
  <c r="P373" i="285" s="1"/>
  <c r="P880" i="285"/>
  <c r="P879" i="285" s="1"/>
  <c r="P881" i="285" s="1"/>
  <c r="P73" i="285"/>
  <c r="P264" i="285"/>
  <c r="P262" i="285" s="1"/>
  <c r="P644" i="285"/>
  <c r="P643" i="285" s="1"/>
  <c r="P54" i="285"/>
  <c r="P51" i="285" s="1"/>
  <c r="O606" i="285"/>
  <c r="O603" i="285" s="1"/>
  <c r="Q606" i="285"/>
  <c r="Q603" i="285" s="1"/>
  <c r="P166" i="285"/>
  <c r="P164" i="285" s="1"/>
  <c r="P831" i="285"/>
  <c r="O833" i="285"/>
  <c r="Q833" i="285"/>
  <c r="O828" i="285"/>
  <c r="Q828" i="285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P200" i="285"/>
  <c r="P169" i="285" s="1"/>
  <c r="O201" i="285"/>
  <c r="Q201" i="285"/>
  <c r="P806" i="285"/>
  <c r="P804" i="285" s="1"/>
  <c r="O276" i="285"/>
  <c r="O270" i="285" s="1"/>
  <c r="Q276" i="285"/>
  <c r="Q270" i="285" s="1"/>
  <c r="P153" i="285"/>
  <c r="P143" i="285" s="1"/>
  <c r="P72" i="285"/>
  <c r="O78" i="285"/>
  <c r="O76" i="285" s="1"/>
  <c r="Q78" i="285"/>
  <c r="Q76" i="285" s="1"/>
  <c r="O365" i="285"/>
  <c r="O362" i="285" s="1"/>
  <c r="O373" i="285" s="1"/>
  <c r="Q365" i="285"/>
  <c r="Q362" i="285" s="1"/>
  <c r="Q373" i="285" s="1"/>
  <c r="O880" i="285"/>
  <c r="O879" i="285" s="1"/>
  <c r="O881" i="285" s="1"/>
  <c r="Q880" i="285"/>
  <c r="Q879" i="285" s="1"/>
  <c r="Q881" i="285" s="1"/>
  <c r="O73" i="285"/>
  <c r="Q73" i="285"/>
  <c r="O264" i="285"/>
  <c r="O262" i="285" s="1"/>
  <c r="Q264" i="285"/>
  <c r="Q262" i="285" s="1"/>
  <c r="O644" i="285"/>
  <c r="O643" i="285" s="1"/>
  <c r="Q644" i="285"/>
  <c r="Q643" i="285" s="1"/>
  <c r="O54" i="285"/>
  <c r="O51" i="285" s="1"/>
  <c r="Q54" i="285"/>
  <c r="Q51" i="285" s="1"/>
  <c r="P606" i="285"/>
  <c r="P603" i="285" s="1"/>
  <c r="P657" i="285" s="1"/>
  <c r="O166" i="285"/>
  <c r="O164" i="285" s="1"/>
  <c r="Q166" i="285"/>
  <c r="Q164" i="285" s="1"/>
  <c r="O831" i="285"/>
  <c r="Q831" i="285"/>
  <c r="P833" i="285"/>
  <c r="P828" i="285"/>
  <c r="P308" i="285"/>
  <c r="P294" i="285" s="1"/>
  <c r="P413" i="285"/>
  <c r="P411" i="285" s="1"/>
  <c r="P511" i="285" s="1"/>
  <c r="P202" i="285" l="1"/>
  <c r="P818" i="285"/>
  <c r="P58" i="285"/>
  <c r="Q818" i="285"/>
  <c r="Q865" i="285" s="1"/>
  <c r="O818" i="285"/>
  <c r="O865" i="285" s="1"/>
  <c r="Q58" i="285"/>
  <c r="Q99" i="285" s="1"/>
  <c r="O58" i="285"/>
  <c r="Q169" i="285"/>
  <c r="Q202" i="285" s="1"/>
  <c r="O169" i="285"/>
  <c r="P99" i="285"/>
  <c r="P317" i="285"/>
  <c r="Q317" i="285"/>
  <c r="O317" i="285"/>
  <c r="Q657" i="285"/>
  <c r="O657" i="285"/>
  <c r="O202" i="285"/>
  <c r="P865" i="285" l="1"/>
  <c r="O99" i="285"/>
  <c r="Q882" i="285"/>
  <c r="P882" i="285"/>
  <c r="O882" i="285"/>
  <c r="R828" i="285" l="1"/>
  <c r="R644" i="285"/>
  <c r="R643" i="285" s="1"/>
  <c r="R166" i="285"/>
  <c r="R164" i="285" s="1"/>
  <c r="R831" i="285"/>
  <c r="R54" i="285"/>
  <c r="R51" i="285" s="1"/>
  <c r="R606" i="285"/>
  <c r="R603" i="285" s="1"/>
  <c r="R716" i="285"/>
  <c r="R711" i="285" s="1"/>
  <c r="R308" i="285"/>
  <c r="R294" i="285" s="1"/>
  <c r="R413" i="285"/>
  <c r="R411" i="285" s="1"/>
  <c r="R511" i="285" s="1"/>
  <c r="N264" i="285"/>
  <c r="N262" i="285" s="1"/>
  <c r="N282" i="285"/>
  <c r="N281" i="285" s="1"/>
  <c r="N880" i="285"/>
  <c r="N879" i="285" s="1"/>
  <c r="N881" i="285" s="1"/>
  <c r="N153" i="285"/>
  <c r="N143" i="285" s="1"/>
  <c r="N806" i="285"/>
  <c r="N804" i="285" s="1"/>
  <c r="N200" i="285"/>
  <c r="N73" i="285"/>
  <c r="N365" i="285"/>
  <c r="N362" i="285" s="1"/>
  <c r="N373" i="285" s="1"/>
  <c r="N78" i="285"/>
  <c r="N76" i="285" s="1"/>
  <c r="N72" i="285"/>
  <c r="N276" i="285"/>
  <c r="N270" i="285" s="1"/>
  <c r="N720" i="285"/>
  <c r="N718" i="285" s="1"/>
  <c r="N762" i="285" s="1"/>
  <c r="N201" i="285"/>
  <c r="N61" i="285"/>
  <c r="R806" i="285"/>
  <c r="R804" i="285" s="1"/>
  <c r="R657" i="285" l="1"/>
  <c r="R818" i="285"/>
  <c r="N58" i="285"/>
  <c r="N99" i="285" s="1"/>
  <c r="N317" i="285"/>
  <c r="N169" i="285"/>
  <c r="N202" i="285" s="1"/>
  <c r="N865" i="285"/>
  <c r="R78" i="285"/>
  <c r="R76" i="285" s="1"/>
  <c r="R865" i="285"/>
  <c r="N882" i="285" l="1"/>
  <c r="R365" i="285" l="1"/>
  <c r="R362" i="285" s="1"/>
  <c r="R73" i="285"/>
  <c r="R200" i="285"/>
  <c r="R720" i="285" l="1"/>
  <c r="R718" i="285" s="1"/>
  <c r="R762" i="285" s="1"/>
  <c r="R373" i="285"/>
  <c r="R276" i="285" l="1"/>
  <c r="R270" i="285" s="1"/>
  <c r="R153" i="285"/>
  <c r="R143" i="285" s="1"/>
  <c r="R282" i="285"/>
  <c r="R281" i="285" s="1"/>
  <c r="R264" i="285" l="1"/>
  <c r="R262" i="285" s="1"/>
  <c r="R317" i="285" l="1"/>
  <c r="R61" i="285" l="1"/>
  <c r="R58" i="285" s="1"/>
  <c r="R99" i="285" l="1"/>
  <c r="R201" i="285" l="1"/>
  <c r="R169" i="285" s="1"/>
  <c r="R202" i="285" l="1"/>
  <c r="R882" i="285" s="1"/>
</calcChain>
</file>

<file path=xl/sharedStrings.xml><?xml version="1.0" encoding="utf-8"?>
<sst xmlns="http://schemas.openxmlformats.org/spreadsheetml/2006/main" count="362" uniqueCount="200">
  <si>
    <t>Минжилкомхоз коммунальный</t>
  </si>
  <si>
    <t>Строительные организации</t>
  </si>
  <si>
    <t>Минторг коммунальный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</si>
  <si>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</si>
  <si>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</si>
  <si>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</si>
  <si>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</si>
  <si>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</si>
  <si>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</si>
  <si>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</si>
  <si>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</si>
  <si>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</si>
  <si>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</si>
  <si>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</si>
  <si>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</si>
  <si>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</si>
  <si>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</si>
  <si>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</si>
  <si>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</si>
  <si>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</si>
  <si>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</si>
  <si>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</si>
  <si>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</si>
  <si>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</si>
  <si>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</si>
  <si>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</si>
  <si>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</si>
  <si>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</si>
  <si>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</si>
  <si>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</si>
  <si>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</si>
  <si>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</si>
  <si>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</si>
  <si>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</si>
  <si>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</si>
  <si>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Государственное предприятие "Аква-Минск"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</si>
  <si>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</si>
  <si>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</si>
  <si>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</si>
  <si>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</si>
  <si>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</si>
  <si>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</si>
  <si>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</si>
  <si>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</si>
  <si>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Бюджетные организации</t>
  </si>
  <si>
    <t>Организации торговли</t>
  </si>
  <si>
    <t>ОАО"Минский домостроительный комбинат" (ул. Пономаренко, 43)</t>
  </si>
  <si>
    <t>Управление по образованию администрации Фрунзенского района г.Минска</t>
  </si>
  <si>
    <t>Управление по образованию администрации Октябрьского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</si>
  <si>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</si>
  <si>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</si>
  <si>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</si>
  <si>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Минжилкомхоз</t>
  </si>
  <si>
    <t>ГП "ЖЭУ № 3 Советского района г. Минска"</t>
  </si>
  <si>
    <t>КУП "ЖЭУ №7 Фрунзенского района г.Минска</t>
  </si>
  <si>
    <t>КУП "Минская овощная фабрика"</t>
  </si>
  <si>
    <t>УП "Минский хладокомбинат №2"</t>
  </si>
  <si>
    <t>Прочие организации коммунальной формы собственности</t>
  </si>
  <si>
    <t>ОАО "Зембин"</t>
  </si>
  <si>
    <t>УЗ "1-я городская клиническая больница"</t>
  </si>
  <si>
    <t>Государственное предприятие "Гордорстрой"</t>
  </si>
  <si>
    <t>УП"Дирекция по строительству Минского метрополитена"</t>
  </si>
  <si>
    <t>УП "Универмаг Беларусь"</t>
  </si>
  <si>
    <t>ОАО "МАКРОДОР"</t>
  </si>
  <si>
    <t>УП "Авторух"</t>
  </si>
  <si>
    <t>КУП "ЖЭУ №3 Партизанского района г.Минска"</t>
  </si>
  <si>
    <t>в том числе 255 673,32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</si>
  <si>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</si>
  <si>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</si>
  <si>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</si>
  <si>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</si>
  <si>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</si>
  <si>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</si>
  <si>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</si>
  <si>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</si>
  <si>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</si>
  <si>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</si>
  <si>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</si>
  <si>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</si>
  <si>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</si>
  <si>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</si>
  <si>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</si>
  <si>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</si>
  <si>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</si>
  <si>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</si>
  <si>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</si>
  <si>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</si>
  <si>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</si>
  <si>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</si>
  <si>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</si>
  <si>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</si>
  <si>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</si>
  <si>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</si>
  <si>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</si>
  <si>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</si>
  <si>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</si>
  <si>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Промышленные</t>
  </si>
  <si>
    <t>Прочие организ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</si>
  <si>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</si>
  <si>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</si>
  <si>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</si>
  <si>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</si>
  <si>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</si>
  <si>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</si>
  <si>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</si>
  <si>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</si>
  <si>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</si>
  <si>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</si>
  <si>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</si>
  <si>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</si>
  <si>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</si>
  <si>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</si>
  <si>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</si>
  <si>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</si>
  <si>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</si>
  <si>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</si>
  <si>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</si>
  <si>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</si>
  <si>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</si>
  <si>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</si>
  <si>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</si>
  <si>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</si>
  <si>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</si>
  <si>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</si>
  <si>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</si>
  <si>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</si>
  <si>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</si>
  <si>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</si>
  <si>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</si>
  <si>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</si>
  <si>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</si>
  <si>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</si>
  <si>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</si>
  <si>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</si>
  <si>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</si>
  <si>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</si>
  <si>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</si>
  <si>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</si>
  <si>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</si>
  <si>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</si>
  <si>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01.06.2026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</si>
  <si>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</si>
  <si>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</si>
  <si>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</si>
  <si>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</si>
  <si>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</si>
  <si>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</si>
  <si>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</si>
  <si>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</si>
  <si>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</si>
  <si>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</si>
  <si>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</si>
  <si>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</si>
  <si>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</si>
  <si>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</si>
  <si>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</si>
  <si>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июнь</t>
  </si>
  <si>
    <t>июнь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</si>
  <si>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</si>
  <si>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</si>
  <si>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</si>
  <si>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</si>
  <si>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</si>
  <si>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</si>
  <si>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0264</t>
  </si>
  <si>
    <t>ОАО "МИНСКЖЕЛЕЗОБЕТОН"</t>
  </si>
  <si>
    <t>- Минздрав РБ (местный бюджет)</t>
  </si>
  <si>
    <t>УЗ"Минский клинич.центр фтизиопульмон"</t>
  </si>
  <si>
    <t>Районные и городские исполкомы</t>
  </si>
  <si>
    <t>ГУ"ЦФОР Заводскогорайона"</t>
  </si>
  <si>
    <t>Горисполком (местный бюджет)</t>
  </si>
  <si>
    <t>СДЮШОР по плаванию"Янтарь"</t>
  </si>
  <si>
    <t>ЛЕНИНСКИЙ</t>
  </si>
  <si>
    <t>УЗ"6-я центр.район.клинич.поликлиника"РБ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</si>
  <si>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</si>
  <si>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УЗ "7-ая городская поликлиника",РБ</t>
  </si>
  <si>
    <t>Учр."Гор.центр олимп.резерва единоборств</t>
  </si>
  <si>
    <t>- Минкультуры РБ (местный бюджет)</t>
  </si>
  <si>
    <t>ГУ "МИНСККОНЦЕРТ"</t>
  </si>
  <si>
    <t>МОСКОВСКИЙ</t>
  </si>
  <si>
    <t>0834</t>
  </si>
  <si>
    <t>УЗ "12-я городскаядетская полик-ка"</t>
  </si>
  <si>
    <t>Республ.центр орг-ции мед.реагирования</t>
  </si>
  <si>
    <t>- Минобразования РБ (местный бюджет)</t>
  </si>
  <si>
    <t>МГК железнод. транспорта им.Е.П.Юшкевича</t>
  </si>
  <si>
    <t>ОКТЯБРЬСКИЙ</t>
  </si>
  <si>
    <t>Гимназия №75г.Минскаим.Масленикова П.В.</t>
  </si>
  <si>
    <t>СОВЕТСКИЙ</t>
  </si>
  <si>
    <t>0786</t>
  </si>
  <si>
    <t>УЗ "13-я городскаяполиклиника"</t>
  </si>
  <si>
    <t>УЗ"Гор.клиническая инфекц.больница"</t>
  </si>
  <si>
    <t>ФРУНЗЕНСКИЙ (№1)</t>
  </si>
  <si>
    <t>0174</t>
  </si>
  <si>
    <t>ОАО"МИНСКИЙ ДОМОСТРОИТЕЛЬНЫЙ КОМБИНАТ"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</si>
  <si>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</si>
  <si>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</si>
  <si>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ЦЕНТРАЛЬНЫЙ</t>
  </si>
  <si>
    <t>УЗ "2-я гор.детскаяклиническ.больница"</t>
  </si>
  <si>
    <t>Прочие организации коммунальной собственности</t>
  </si>
  <si>
    <t>УП"ЗЕЛЕНСТРОЙ ЦЕНТРАЛЬН.Р-НА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</si>
</sst>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sz val="8"/>
      <color rgb="FFFF0000"/>
      <name val="Calibri"/>
      <family val="2"/>
      <charset val="204"/>
      <scheme val="minor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4" applyNumberFormat="0" applyAlignment="0" applyProtection="0"/>
    <xf numFmtId="0" fontId="46" fillId="13" borderId="5" applyNumberFormat="0" applyAlignment="0" applyProtection="0"/>
    <xf numFmtId="0" fontId="47" fillId="13" borderId="4" applyNumberFormat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14" borderId="10" applyNumberFormat="0" applyAlignment="0" applyProtection="0"/>
    <xf numFmtId="0" fontId="53" fillId="0" borderId="0" applyNumberFormat="0" applyFill="0" applyBorder="0" applyAlignment="0" applyProtection="0"/>
    <xf numFmtId="0" fontId="54" fillId="15" borderId="0" applyNumberFormat="0" applyBorder="0" applyAlignment="0" applyProtection="0"/>
    <xf numFmtId="0" fontId="43" fillId="0" borderId="0"/>
    <xf numFmtId="0" fontId="37" fillId="0" borderId="0"/>
    <xf numFmtId="0" fontId="38" fillId="0" borderId="0"/>
    <xf numFmtId="0" fontId="55" fillId="16" borderId="0" applyNumberFormat="0" applyBorder="0" applyAlignment="0" applyProtection="0"/>
    <xf numFmtId="0" fontId="56" fillId="0" borderId="0" applyNumberFormat="0" applyFill="0" applyBorder="0" applyAlignment="0" applyProtection="0"/>
    <xf numFmtId="0" fontId="43" fillId="17" borderId="11" applyNumberFormat="0" applyFont="0" applyAlignment="0" applyProtection="0"/>
    <xf numFmtId="0" fontId="57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59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2" fillId="0" borderId="0"/>
    <xf numFmtId="43" fontId="72" fillId="0" borderId="0" applyFont="0" applyFill="0" applyBorder="0" applyAlignment="0" applyProtection="0"/>
  </cellStyleXfs>
  <cellXfs count="255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6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0" fillId="0" borderId="0" xfId="0" applyFont="1" applyFill="1"/>
    <xf numFmtId="0" fontId="60" fillId="0" borderId="0" xfId="0" applyFont="1" applyFill="1" applyBorder="1"/>
    <xf numFmtId="3" fontId="34" fillId="0" borderId="0" xfId="0" applyNumberFormat="1" applyFont="1" applyFill="1" applyBorder="1"/>
    <xf numFmtId="0" fontId="61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1" fillId="0" borderId="1" xfId="0" applyNumberFormat="1" applyFont="1" applyFill="1" applyBorder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1" fillId="2" borderId="1" xfId="0" applyNumberFormat="1" applyFont="1" applyFill="1" applyBorder="1" applyAlignment="1">
      <alignment horizontal="center" vertical="center" wrapText="1"/>
    </xf>
    <xf numFmtId="3" fontId="62" fillId="0" borderId="1" xfId="0" applyNumberFormat="1" applyFont="1" applyBorder="1" applyAlignment="1">
      <alignment horizontal="right"/>
    </xf>
    <xf numFmtId="3" fontId="63" fillId="0" borderId="1" xfId="0" applyNumberFormat="1" applyFont="1" applyFill="1" applyBorder="1"/>
    <xf numFmtId="3" fontId="61" fillId="2" borderId="1" xfId="0" applyNumberFormat="1" applyFont="1" applyFill="1" applyBorder="1"/>
    <xf numFmtId="3" fontId="61" fillId="3" borderId="1" xfId="0" applyNumberFormat="1" applyFont="1" applyFill="1" applyBorder="1"/>
    <xf numFmtId="3" fontId="61" fillId="23" borderId="1" xfId="0" applyNumberFormat="1" applyFont="1" applyFill="1" applyBorder="1"/>
    <xf numFmtId="3" fontId="64" fillId="0" borderId="1" xfId="0" applyNumberFormat="1" applyFont="1" applyFill="1" applyBorder="1"/>
    <xf numFmtId="3" fontId="61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3" fillId="24" borderId="1" xfId="0" applyNumberFormat="1" applyFont="1" applyFill="1" applyBorder="1"/>
    <xf numFmtId="3" fontId="34" fillId="24" borderId="1" xfId="0" applyNumberFormat="1" applyFont="1" applyFill="1" applyBorder="1"/>
    <xf numFmtId="3" fontId="61" fillId="24" borderId="1" xfId="0" applyNumberFormat="1" applyFont="1" applyFill="1" applyBorder="1"/>
    <xf numFmtId="0" fontId="39" fillId="0" borderId="1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65" fillId="0" borderId="3" xfId="0" applyFont="1" applyFill="1" applyBorder="1" applyAlignment="1">
      <alignment horizontal="center"/>
    </xf>
    <xf numFmtId="3" fontId="39" fillId="0" borderId="1" xfId="0" applyNumberFormat="1" applyFont="1" applyFill="1" applyBorder="1"/>
    <xf numFmtId="0" fontId="40" fillId="0" borderId="1" xfId="0" applyFont="1" applyFill="1" applyBorder="1"/>
    <xf numFmtId="0" fontId="40" fillId="0" borderId="3" xfId="0" applyFont="1" applyFill="1" applyBorder="1"/>
    <xf numFmtId="0" fontId="66" fillId="0" borderId="3" xfId="0" applyFont="1" applyFill="1" applyBorder="1"/>
    <xf numFmtId="0" fontId="40" fillId="0" borderId="1" xfId="0" applyFont="1" applyFill="1" applyBorder="1" applyAlignment="1">
      <alignment horizontal="center"/>
    </xf>
    <xf numFmtId="0" fontId="40" fillId="20" borderId="1" xfId="0" applyFont="1" applyFill="1" applyBorder="1" applyAlignment="1">
      <alignment horizontal="center"/>
    </xf>
    <xf numFmtId="0" fontId="40" fillId="20" borderId="1" xfId="0" applyFont="1" applyFill="1" applyBorder="1"/>
    <xf numFmtId="0" fontId="66" fillId="0" borderId="1" xfId="0" applyFont="1" applyFill="1" applyBorder="1" applyAlignment="1">
      <alignment horizontal="center"/>
    </xf>
    <xf numFmtId="0" fontId="66" fillId="0" borderId="1" xfId="0" applyFont="1" applyFill="1" applyBorder="1"/>
    <xf numFmtId="3" fontId="40" fillId="0" borderId="1" xfId="0" applyNumberFormat="1" applyFont="1" applyFill="1" applyBorder="1"/>
    <xf numFmtId="0" fontId="41" fillId="24" borderId="1" xfId="0" applyFont="1" applyFill="1" applyBorder="1"/>
    <xf numFmtId="0" fontId="40" fillId="24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0" fillId="23" borderId="1" xfId="0" applyFont="1" applyFill="1" applyBorder="1"/>
    <xf numFmtId="3" fontId="41" fillId="24" borderId="1" xfId="0" applyNumberFormat="1" applyFont="1" applyFill="1" applyBorder="1"/>
    <xf numFmtId="3" fontId="67" fillId="24" borderId="1" xfId="0" applyNumberFormat="1" applyFont="1" applyFill="1" applyBorder="1"/>
    <xf numFmtId="0" fontId="41" fillId="24" borderId="1" xfId="0" applyFont="1" applyFill="1" applyBorder="1" applyAlignment="1">
      <alignment horizontal="center"/>
    </xf>
    <xf numFmtId="0" fontId="40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2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39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1" fillId="0" borderId="2" xfId="0" applyNumberFormat="1" applyFont="1" applyFill="1" applyBorder="1"/>
    <xf numFmtId="0" fontId="34" fillId="25" borderId="0" xfId="0" applyFont="1" applyFill="1"/>
    <xf numFmtId="4" fontId="61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3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6" fillId="0" borderId="1" xfId="31" applyNumberFormat="1" applyFont="1" applyBorder="1"/>
    <xf numFmtId="1" fontId="61" fillId="0" borderId="1" xfId="31" applyNumberFormat="1" applyFont="1" applyBorder="1"/>
    <xf numFmtId="1" fontId="67" fillId="24" borderId="1" xfId="31" applyNumberFormat="1" applyFont="1" applyFill="1" applyBorder="1"/>
    <xf numFmtId="167" fontId="34" fillId="24" borderId="1" xfId="0" applyNumberFormat="1" applyFont="1" applyFill="1" applyBorder="1"/>
    <xf numFmtId="0" fontId="42" fillId="0" borderId="1" xfId="0" applyFont="1" applyFill="1" applyBorder="1"/>
    <xf numFmtId="0" fontId="42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6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1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0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0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68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 wrapText="1"/>
    </xf>
    <xf numFmtId="0" fontId="69" fillId="0" borderId="1" xfId="0" applyNumberFormat="1" applyFont="1" applyBorder="1" applyAlignment="1">
      <alignment horizontal="center" vertical="center" wrapText="1"/>
    </xf>
    <xf numFmtId="0" fontId="41" fillId="0" borderId="1" xfId="0" applyFont="1" applyFill="1" applyBorder="1"/>
    <xf numFmtId="1" fontId="70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42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1" fillId="0" borderId="0" xfId="0" applyNumberFormat="1" applyFont="1" applyFill="1" applyBorder="1"/>
    <xf numFmtId="0" fontId="71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1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3" fontId="34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42" fillId="0" borderId="30" xfId="0" applyFont="1" applyFill="1" applyBorder="1"/>
    <xf numFmtId="0" fontId="73" fillId="0" borderId="0" xfId="59" applyFont="1" applyAlignment="1">
      <alignment horizontal="right" vertical="top" wrapText="1"/>
    </xf>
    <xf numFmtId="169" fontId="73" fillId="0" borderId="0" xfId="59" applyNumberFormat="1" applyFont="1" applyAlignment="1">
      <alignment horizontal="left" vertical="top" wrapText="1"/>
    </xf>
    <xf numFmtId="0" fontId="72" fillId="0" borderId="0" xfId="59"/>
    <xf numFmtId="43" fontId="74" fillId="31" borderId="24" xfId="60" applyFont="1" applyFill="1" applyBorder="1" applyAlignment="1">
      <alignment horizontal="center" vertical="center" wrapText="1"/>
    </xf>
    <xf numFmtId="43" fontId="75" fillId="2" borderId="3" xfId="60" applyFont="1" applyFill="1" applyBorder="1" applyAlignment="1">
      <alignment horizontal="right" vertical="center" wrapText="1"/>
    </xf>
    <xf numFmtId="43" fontId="74" fillId="31" borderId="3" xfId="60" applyFont="1" applyFill="1" applyBorder="1" applyAlignment="1">
      <alignment vertical="center" wrapText="1"/>
    </xf>
    <xf numFmtId="43" fontId="76" fillId="30" borderId="3" xfId="60" applyFont="1" applyFill="1" applyBorder="1" applyAlignment="1">
      <alignment vertical="center" wrapText="1"/>
    </xf>
    <xf numFmtId="43" fontId="77" fillId="3" borderId="3" xfId="60" applyFont="1" applyFill="1" applyBorder="1" applyAlignment="1">
      <alignment vertical="center" wrapText="1"/>
    </xf>
    <xf numFmtId="43" fontId="75" fillId="32" borderId="3" xfId="60" applyFont="1" applyFill="1" applyBorder="1" applyAlignment="1">
      <alignment horizontal="center" vertical="center" wrapText="1"/>
    </xf>
    <xf numFmtId="43" fontId="74" fillId="31" borderId="26" xfId="60" applyFont="1" applyFill="1" applyBorder="1" applyAlignment="1">
      <alignment horizontal="center" vertical="center" wrapText="1"/>
    </xf>
    <xf numFmtId="43" fontId="75" fillId="2" borderId="31" xfId="60" applyFont="1" applyFill="1" applyBorder="1" applyAlignment="1">
      <alignment horizontal="right" vertical="center" wrapText="1"/>
    </xf>
    <xf numFmtId="43" fontId="74" fillId="31" borderId="31" xfId="60" applyFont="1" applyFill="1" applyBorder="1" applyAlignment="1">
      <alignment vertical="center" wrapText="1"/>
    </xf>
    <xf numFmtId="43" fontId="76" fillId="30" borderId="31" xfId="60" applyFont="1" applyFill="1" applyBorder="1" applyAlignment="1">
      <alignment vertical="center" wrapText="1"/>
    </xf>
    <xf numFmtId="43" fontId="77" fillId="3" borderId="31" xfId="60" applyFont="1" applyFill="1" applyBorder="1" applyAlignment="1">
      <alignment vertical="center" wrapText="1"/>
    </xf>
    <xf numFmtId="43" fontId="75" fillId="32" borderId="31" xfId="60" applyFont="1" applyFill="1" applyBorder="1" applyAlignment="1">
      <alignment horizontal="center" vertical="center" wrapText="1"/>
    </xf>
    <xf numFmtId="43" fontId="74" fillId="31" borderId="28" xfId="60" applyFont="1" applyFill="1" applyBorder="1" applyAlignment="1">
      <alignment horizontal="center" vertical="center" wrapText="1"/>
    </xf>
    <xf numFmtId="43" fontId="75" fillId="2" borderId="2" xfId="60" applyFont="1" applyFill="1" applyBorder="1" applyAlignment="1">
      <alignment horizontal="right" vertical="center" wrapText="1"/>
    </xf>
    <xf numFmtId="43" fontId="74" fillId="31" borderId="2" xfId="60" applyFont="1" applyFill="1" applyBorder="1" applyAlignment="1">
      <alignment vertical="center" wrapText="1"/>
    </xf>
    <xf numFmtId="43" fontId="76" fillId="30" borderId="2" xfId="60" applyFont="1" applyFill="1" applyBorder="1" applyAlignment="1">
      <alignment vertical="center" wrapText="1"/>
    </xf>
    <xf numFmtId="43" fontId="77" fillId="3" borderId="2" xfId="60" applyFont="1" applyFill="1" applyBorder="1" applyAlignment="1">
      <alignment vertical="center" wrapText="1"/>
    </xf>
    <xf numFmtId="43" fontId="75" fillId="32" borderId="2" xfId="60" applyFont="1" applyFill="1" applyBorder="1" applyAlignment="1">
      <alignment horizontal="center" vertical="center" wrapText="1"/>
    </xf>
    <xf numFmtId="2" fontId="77" fillId="0" borderId="14" xfId="60" applyNumberFormat="1" applyFont="1" applyBorder="1" applyAlignment="1"/>
    <xf numFmtId="2" fontId="75" fillId="2" borderId="1" xfId="60" applyNumberFormat="1" applyFont="1" applyFill="1" applyBorder="1" applyAlignment="1">
      <alignment horizontal="right"/>
    </xf>
    <xf numFmtId="2" fontId="77" fillId="0" borderId="1" xfId="60" applyNumberFormat="1" applyFont="1" applyBorder="1" applyAlignment="1"/>
    <xf numFmtId="2" fontId="77" fillId="30" borderId="1" xfId="60" applyNumberFormat="1" applyFont="1" applyFill="1" applyBorder="1" applyAlignment="1"/>
    <xf numFmtId="2" fontId="75" fillId="32" borderId="1" xfId="60" applyNumberFormat="1" applyFont="1" applyFill="1" applyBorder="1" applyAlignment="1"/>
    <xf numFmtId="2" fontId="77" fillId="0" borderId="14" xfId="60" applyNumberFormat="1" applyFont="1" applyBorder="1" applyAlignment="1">
      <alignment vertical="center"/>
    </xf>
    <xf numFmtId="2" fontId="75" fillId="2" borderId="1" xfId="60" applyNumberFormat="1" applyFont="1" applyFill="1" applyBorder="1" applyAlignment="1">
      <alignment horizontal="right" vertical="center"/>
    </xf>
    <xf numFmtId="2" fontId="77" fillId="0" borderId="1" xfId="60" applyNumberFormat="1" applyFont="1" applyBorder="1" applyAlignment="1">
      <alignment vertical="center"/>
    </xf>
    <xf numFmtId="2" fontId="77" fillId="30" borderId="1" xfId="60" applyNumberFormat="1" applyFont="1" applyFill="1" applyBorder="1" applyAlignment="1">
      <alignment vertical="center"/>
    </xf>
    <xf numFmtId="2" fontId="75" fillId="32" borderId="1" xfId="60" applyNumberFormat="1" applyFont="1" applyFill="1" applyBorder="1" applyAlignment="1">
      <alignment vertical="center"/>
    </xf>
    <xf numFmtId="0" fontId="78" fillId="0" borderId="25" xfId="59" applyFont="1" applyBorder="1" applyAlignment="1">
      <alignment horizontal="left" vertical="center" wrapText="1"/>
    </xf>
    <xf numFmtId="0" fontId="78" fillId="0" borderId="0" xfId="59" applyFont="1" applyBorder="1" applyAlignment="1">
      <alignment horizontal="left" vertical="center" wrapText="1"/>
    </xf>
    <xf numFmtId="0" fontId="72" fillId="0" borderId="0" xfId="59" applyAlignment="1">
      <alignment vertical="center"/>
    </xf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right" vertical="top" wrapText="1"/>
    </xf>
    <xf numFmtId="49" fontId="79" fillId="0" borderId="1" xfId="59" applyNumberFormat="1" applyFont="1" applyFill="1" applyBorder="1" applyAlignment="1">
      <alignment horizontal="left" vertical="top" wrapText="1"/>
    </xf>
    <xf numFmtId="0" fontId="79" fillId="0" borderId="1" xfId="59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0" fontId="80" fillId="0" borderId="1" xfId="59" applyFont="1" applyFill="1" applyBorder="1" applyAlignment="1">
      <alignment horizontal="lef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0" fontId="82" fillId="0" borderId="1" xfId="59" applyFont="1" applyFill="1" applyBorder="1" applyAlignment="1">
      <alignment horizontal="center" vertical="top" wrapText="1"/>
    </xf>
    <xf numFmtId="0" fontId="82" fillId="0" borderId="1" xfId="59" applyNumberFormat="1" applyFont="1" applyFill="1" applyBorder="1" applyAlignment="1">
      <alignment horizontal="center" vertical="top" wrapText="1"/>
    </xf>
    <xf numFmtId="0" fontId="82" fillId="0" borderId="1" xfId="59" applyFont="1" applyFill="1" applyBorder="1" applyAlignment="1">
      <alignment vertical="top" wrapText="1"/>
    </xf>
    <xf numFmtId="49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left" vertical="top" wrapText="1"/>
    </xf>
    <xf numFmtId="0" fontId="81" fillId="0" borderId="1" xfId="59" applyFont="1" applyFill="1" applyBorder="1" applyAlignment="1">
      <alignment horizontal="right" vertical="top" wrapText="1"/>
    </xf>
    <xf numFmtId="4" fontId="79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top" wrapText="1"/>
    </xf>
    <xf numFmtId="4" fontId="83" fillId="0" borderId="1" xfId="59" applyNumberFormat="1" applyFont="1" applyFill="1" applyBorder="1" applyAlignment="1">
      <alignment horizontal="right" vertical="top" wrapText="1"/>
    </xf>
    <xf numFmtId="4" fontId="83" fillId="0" borderId="1" xfId="59" applyNumberFormat="1" applyFont="1" applyFill="1" applyBorder="1" applyAlignment="1">
      <alignment horizontal="right" vertical="top" wrapText="1"/>
    </xf>
    <xf numFmtId="0" fontId="83" fillId="0" borderId="1" xfId="59" applyNumberFormat="1" applyFont="1" applyFill="1" applyBorder="1" applyAlignment="1">
      <alignment horizontal="right" vertical="top" wrapText="1"/>
    </xf>
    <xf numFmtId="0" fontId="81" fillId="0" borderId="1" xfId="59" applyNumberFormat="1" applyFont="1" applyFill="1" applyBorder="1" applyAlignment="1">
      <alignment horizontal="center" vertical="top" wrapText="1"/>
    </xf>
    <xf numFmtId="49" fontId="81" fillId="0" borderId="1" xfId="59" applyNumberFormat="1" applyFont="1" applyFill="1" applyBorder="1" applyAlignment="1">
      <alignment horizontal="center" vertical="center" wrapText="1"/>
    </xf>
    <xf numFmtId="0" fontId="81" fillId="0" borderId="1" xfId="59" applyFont="1" applyFill="1" applyBorder="1" applyAlignment="1">
      <alignment horizontal="left" vertical="center" wrapText="1"/>
    </xf>
    <xf numFmtId="0" fontId="81" fillId="0" borderId="1" xfId="59" applyFont="1" applyFill="1" applyBorder="1" applyAlignment="1">
      <alignment horizontal="right" vertical="center" wrapText="1"/>
    </xf>
    <xf numFmtId="4" fontId="79" fillId="0" borderId="1" xfId="59" applyNumberFormat="1" applyFont="1" applyFill="1" applyBorder="1" applyAlignment="1">
      <alignment horizontal="right" vertical="center" wrapText="1"/>
    </xf>
    <xf numFmtId="4" fontId="83" fillId="0" borderId="1" xfId="59" applyNumberFormat="1" applyFont="1" applyFill="1" applyBorder="1" applyAlignment="1">
      <alignment horizontal="right" vertical="center" wrapText="1"/>
    </xf>
    <xf numFmtId="4" fontId="83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center" wrapText="1"/>
    </xf>
    <xf numFmtId="0" fontId="83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79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0" y="1771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19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924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952625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18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0" y="2266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19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419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600200" y="226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15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952625" y="226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18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0" y="2762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600200" y="2914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1600200" y="276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952625" y="276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0" y="3257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0" y="3448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19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600200" y="3600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1600200" y="3448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952625" y="3448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19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905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600200" y="3752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952625" y="3752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248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400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4743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4895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0" y="5238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0</xdr:rowOff>
    </xdr:from>
    <xdr:to>
      <xdr:col>18</xdr:col>
      <xdr:colOff>0</xdr:colOff>
      <xdr:row>32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0" y="5429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19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600200" y="5581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34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952625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600200" y="5886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952625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0" y="6229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19</xdr:col>
      <xdr:colOff>0</xdr:colOff>
      <xdr:row>38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1600200" y="6381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39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600200" y="6229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0</xdr:colOff>
      <xdr:row>39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952625" y="6229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18</xdr:col>
      <xdr:colOff>0</xdr:colOff>
      <xdr:row>40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0" y="6724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0" y="6915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19</xdr:col>
      <xdr:colOff>0</xdr:colOff>
      <xdr:row>42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1600200" y="7067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43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1600200" y="6915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43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952625" y="6915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18</xdr:col>
      <xdr:colOff>0</xdr:colOff>
      <xdr:row>44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0" y="7410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0</xdr:rowOff>
    </xdr:from>
    <xdr:to>
      <xdr:col>18</xdr:col>
      <xdr:colOff>0</xdr:colOff>
      <xdr:row>45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0" y="7600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</xdr:row>
      <xdr:rowOff>0</xdr:rowOff>
    </xdr:from>
    <xdr:to>
      <xdr:col>19</xdr:col>
      <xdr:colOff>0</xdr:colOff>
      <xdr:row>46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600200" y="7753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47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7600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47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952625" y="7600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600200" y="8058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952625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18</xdr:col>
      <xdr:colOff>0</xdr:colOff>
      <xdr:row>50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0" y="840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0</xdr:rowOff>
    </xdr:from>
    <xdr:to>
      <xdr:col>18</xdr:col>
      <xdr:colOff>0</xdr:colOff>
      <xdr:row>51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0" y="859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19</xdr:col>
      <xdr:colOff>0</xdr:colOff>
      <xdr:row>52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600200" y="874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53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600200" y="859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53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1952625" y="859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19</xdr:col>
      <xdr:colOff>0</xdr:colOff>
      <xdr:row>54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600200" y="9048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55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600200" y="8896350"/>
          <a:ext cx="0" cy="5715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55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952625" y="8896350"/>
          <a:ext cx="0" cy="5715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0</xdr:rowOff>
    </xdr:from>
    <xdr:to>
      <xdr:col>18</xdr:col>
      <xdr:colOff>0</xdr:colOff>
      <xdr:row>56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0" y="9658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57</xdr:row>
      <xdr:rowOff>0</xdr:rowOff>
    </xdr:from>
    <xdr:to>
      <xdr:col>18</xdr:col>
      <xdr:colOff>0</xdr:colOff>
      <xdr:row>57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0" y="9848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19</xdr:col>
      <xdr:colOff>0</xdr:colOff>
      <xdr:row>58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600200" y="10001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59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600200" y="9848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0</xdr:colOff>
      <xdr:row>59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952625" y="9848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60</xdr:row>
      <xdr:rowOff>0</xdr:rowOff>
    </xdr:from>
    <xdr:to>
      <xdr:col>18</xdr:col>
      <xdr:colOff>0</xdr:colOff>
      <xdr:row>60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0" y="10344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19</xdr:col>
      <xdr:colOff>0</xdr:colOff>
      <xdr:row>61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1600200" y="10496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62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600200" y="10344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62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1952625" y="10344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0</v>
          </cell>
          <cell r="AE5">
            <v>0</v>
          </cell>
          <cell r="AF5">
            <v>0</v>
          </cell>
          <cell r="AG5">
            <v>0</v>
          </cell>
          <cell r="AH5">
            <v>676366.33999999915</v>
          </cell>
        </row>
        <row r="6">
          <cell r="A6">
            <v>12</v>
          </cell>
          <cell r="J6">
            <v>240000</v>
          </cell>
          <cell r="AE6">
            <v>0</v>
          </cell>
          <cell r="AF6">
            <v>0</v>
          </cell>
          <cell r="AG6">
            <v>0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>
            <v>0</v>
          </cell>
          <cell r="AF7">
            <v>0</v>
          </cell>
          <cell r="AG7">
            <v>0</v>
          </cell>
          <cell r="AH7">
            <v>723777.48000000126</v>
          </cell>
        </row>
        <row r="8">
          <cell r="A8">
            <v>25</v>
          </cell>
          <cell r="J8">
            <v>0</v>
          </cell>
          <cell r="AE8">
            <v>0</v>
          </cell>
          <cell r="AF8">
            <v>0</v>
          </cell>
          <cell r="AG8">
            <v>0</v>
          </cell>
          <cell r="AH8">
            <v>262763.4299999997</v>
          </cell>
        </row>
        <row r="9">
          <cell r="A9">
            <v>35</v>
          </cell>
          <cell r="J9">
            <v>5000</v>
          </cell>
          <cell r="AE9">
            <v>0</v>
          </cell>
          <cell r="AF9">
            <v>0</v>
          </cell>
          <cell r="AG9">
            <v>0</v>
          </cell>
          <cell r="AH9">
            <v>136564.6399999999</v>
          </cell>
        </row>
        <row r="10">
          <cell r="A10">
            <v>43</v>
          </cell>
          <cell r="J10">
            <v>75000</v>
          </cell>
          <cell r="AE10">
            <v>0</v>
          </cell>
          <cell r="AF10">
            <v>0</v>
          </cell>
          <cell r="AG10">
            <v>0</v>
          </cell>
          <cell r="AH10">
            <v>203419.18000000008</v>
          </cell>
        </row>
        <row r="11">
          <cell r="A11">
            <v>73</v>
          </cell>
          <cell r="J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427980.53</v>
          </cell>
        </row>
        <row r="12">
          <cell r="A12">
            <v>75</v>
          </cell>
          <cell r="J12">
            <v>211.71</v>
          </cell>
          <cell r="AE12">
            <v>0</v>
          </cell>
          <cell r="AF12">
            <v>0</v>
          </cell>
          <cell r="AG12">
            <v>0</v>
          </cell>
          <cell r="AH12">
            <v>315306.06</v>
          </cell>
        </row>
        <row r="13">
          <cell r="A13">
            <v>78</v>
          </cell>
          <cell r="J13">
            <v>0</v>
          </cell>
          <cell r="AE13">
            <v>0</v>
          </cell>
          <cell r="AF13">
            <v>0</v>
          </cell>
          <cell r="AG13">
            <v>3787.0899999999997</v>
          </cell>
          <cell r="AH13">
            <v>0</v>
          </cell>
        </row>
        <row r="14">
          <cell r="A14">
            <v>222</v>
          </cell>
          <cell r="J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>
            <v>92</v>
          </cell>
          <cell r="J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100261.66999999993</v>
          </cell>
        </row>
        <row r="17">
          <cell r="A17">
            <v>104</v>
          </cell>
          <cell r="J17">
            <v>-0.19</v>
          </cell>
          <cell r="AE17">
            <v>0</v>
          </cell>
          <cell r="AF17">
            <v>0</v>
          </cell>
          <cell r="AG17">
            <v>0</v>
          </cell>
          <cell r="AH17">
            <v>557193.94000000088</v>
          </cell>
        </row>
        <row r="18">
          <cell r="A18">
            <v>105</v>
          </cell>
          <cell r="J18">
            <v>35000</v>
          </cell>
          <cell r="AE18">
            <v>0</v>
          </cell>
          <cell r="AF18">
            <v>0</v>
          </cell>
          <cell r="AG18">
            <v>0</v>
          </cell>
          <cell r="AH18">
            <v>303014.67999999982</v>
          </cell>
        </row>
        <row r="19">
          <cell r="A19">
            <v>1334</v>
          </cell>
          <cell r="J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304376.91000000009</v>
          </cell>
        </row>
        <row r="20">
          <cell r="A20">
            <v>1842</v>
          </cell>
          <cell r="J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23">
            <v>7861</v>
          </cell>
          <cell r="J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>
            <v>0</v>
          </cell>
          <cell r="AF24">
            <v>0</v>
          </cell>
          <cell r="AG24">
            <v>0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>
            <v>111</v>
          </cell>
          <cell r="J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3503844.480000006</v>
          </cell>
        </row>
        <row r="31">
          <cell r="A31">
            <v>141</v>
          </cell>
          <cell r="J31">
            <v>66200</v>
          </cell>
          <cell r="AE31">
            <v>0</v>
          </cell>
          <cell r="AF31">
            <v>0</v>
          </cell>
          <cell r="AG31">
            <v>0</v>
          </cell>
          <cell r="AH31">
            <v>473720.70000000007</v>
          </cell>
        </row>
        <row r="32">
          <cell r="A32">
            <v>174</v>
          </cell>
          <cell r="J32">
            <v>3622.63</v>
          </cell>
          <cell r="AE32">
            <v>0</v>
          </cell>
          <cell r="AF32">
            <v>0</v>
          </cell>
          <cell r="AG32">
            <v>1278.97</v>
          </cell>
          <cell r="AH32">
            <v>6488.8700000001263</v>
          </cell>
        </row>
        <row r="33">
          <cell r="A33">
            <v>190</v>
          </cell>
          <cell r="J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122625.13000000005</v>
          </cell>
        </row>
        <row r="35">
          <cell r="A35">
            <v>201</v>
          </cell>
          <cell r="J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188928.47</v>
          </cell>
        </row>
        <row r="36">
          <cell r="A36">
            <v>217</v>
          </cell>
          <cell r="J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448521.47999999986</v>
          </cell>
        </row>
        <row r="37">
          <cell r="A37">
            <v>225</v>
          </cell>
          <cell r="J37">
            <v>10000</v>
          </cell>
          <cell r="AE37">
            <v>0</v>
          </cell>
          <cell r="AF37">
            <v>0</v>
          </cell>
          <cell r="AG37">
            <v>0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>
            <v>788730.46000000008</v>
          </cell>
          <cell r="AF38">
            <v>3000</v>
          </cell>
          <cell r="AG38">
            <v>0</v>
          </cell>
          <cell r="AH38">
            <v>0</v>
          </cell>
        </row>
        <row r="39">
          <cell r="A39">
            <v>227</v>
          </cell>
          <cell r="J39">
            <v>0</v>
          </cell>
          <cell r="AE39">
            <v>0</v>
          </cell>
          <cell r="AF39">
            <v>0</v>
          </cell>
          <cell r="AG39">
            <v>29.330000000000002</v>
          </cell>
          <cell r="AH39">
            <v>240243.1800000004</v>
          </cell>
        </row>
        <row r="40">
          <cell r="A40">
            <v>266</v>
          </cell>
          <cell r="J40">
            <v>90000</v>
          </cell>
          <cell r="AE40">
            <v>0</v>
          </cell>
          <cell r="AF40">
            <v>0</v>
          </cell>
          <cell r="AG40">
            <v>0</v>
          </cell>
          <cell r="AH40">
            <v>383169.44000000018</v>
          </cell>
        </row>
        <row r="41">
          <cell r="A41">
            <v>267</v>
          </cell>
          <cell r="J41">
            <v>30000</v>
          </cell>
          <cell r="AE41">
            <v>0</v>
          </cell>
          <cell r="AF41">
            <v>0</v>
          </cell>
          <cell r="AG41">
            <v>0</v>
          </cell>
          <cell r="AH41">
            <v>176373.67000000013</v>
          </cell>
        </row>
        <row r="42">
          <cell r="A42">
            <v>273</v>
          </cell>
          <cell r="J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>
            <v>0</v>
          </cell>
          <cell r="AF44">
            <v>0</v>
          </cell>
          <cell r="AG44">
            <v>0</v>
          </cell>
          <cell r="AH44">
            <v>34749.17000000002</v>
          </cell>
        </row>
        <row r="45">
          <cell r="A45">
            <v>725</v>
          </cell>
          <cell r="J45">
            <v>0</v>
          </cell>
          <cell r="AE45">
            <v>9967396.7100000009</v>
          </cell>
          <cell r="AF45">
            <v>0</v>
          </cell>
          <cell r="AG45">
            <v>0</v>
          </cell>
          <cell r="AH45">
            <v>202232.22999999946</v>
          </cell>
        </row>
        <row r="46">
          <cell r="A46">
            <v>903</v>
          </cell>
          <cell r="J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425758.31999999919</v>
          </cell>
        </row>
        <row r="48">
          <cell r="A48">
            <v>3012</v>
          </cell>
          <cell r="J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37689.950000000012</v>
          </cell>
        </row>
        <row r="50">
          <cell r="A50">
            <v>7085</v>
          </cell>
          <cell r="J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>
            <v>6301</v>
          </cell>
          <cell r="J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>
            <v>249</v>
          </cell>
          <cell r="J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1">
          <cell r="A71">
            <v>1497</v>
          </cell>
          <cell r="J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</row>
        <row r="76">
          <cell r="A76">
            <v>3252</v>
          </cell>
          <cell r="J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5000276.0299999872</v>
          </cell>
        </row>
        <row r="96">
          <cell r="A96">
            <v>415</v>
          </cell>
          <cell r="J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1337185.9900000012</v>
          </cell>
        </row>
        <row r="98">
          <cell r="A98">
            <v>170</v>
          </cell>
          <cell r="J98">
            <v>8000</v>
          </cell>
          <cell r="AE98">
            <v>0</v>
          </cell>
          <cell r="AF98">
            <v>0</v>
          </cell>
          <cell r="AG98">
            <v>0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80089.88</v>
          </cell>
        </row>
        <row r="100">
          <cell r="A100">
            <v>515</v>
          </cell>
          <cell r="J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>
            <v>0</v>
          </cell>
          <cell r="AF104">
            <v>0</v>
          </cell>
          <cell r="AG104">
            <v>0</v>
          </cell>
          <cell r="AH104">
            <v>105949.63999999994</v>
          </cell>
        </row>
        <row r="105">
          <cell r="A105">
            <v>88</v>
          </cell>
          <cell r="AE105">
            <v>0</v>
          </cell>
          <cell r="AF105">
            <v>0</v>
          </cell>
          <cell r="AG105">
            <v>0</v>
          </cell>
          <cell r="AH105">
            <v>42560.960000000014</v>
          </cell>
        </row>
        <row r="106">
          <cell r="A106">
            <v>108</v>
          </cell>
          <cell r="AE106">
            <v>0</v>
          </cell>
          <cell r="AF106">
            <v>0</v>
          </cell>
          <cell r="AG106">
            <v>0</v>
          </cell>
          <cell r="AH106">
            <v>25288.539999999997</v>
          </cell>
        </row>
        <row r="107">
          <cell r="A107">
            <v>109</v>
          </cell>
          <cell r="AE107">
            <v>0</v>
          </cell>
          <cell r="AF107">
            <v>0</v>
          </cell>
          <cell r="AG107">
            <v>0</v>
          </cell>
          <cell r="AH107">
            <v>15382.889999999985</v>
          </cell>
        </row>
        <row r="108">
          <cell r="A108">
            <v>113</v>
          </cell>
          <cell r="J108">
            <v>896.21</v>
          </cell>
          <cell r="AE108">
            <v>0</v>
          </cell>
          <cell r="AF108">
            <v>0</v>
          </cell>
          <cell r="AG108">
            <v>0</v>
          </cell>
          <cell r="AH108">
            <v>67380.800000000032</v>
          </cell>
        </row>
        <row r="109">
          <cell r="A109">
            <v>119</v>
          </cell>
          <cell r="AE109">
            <v>0</v>
          </cell>
          <cell r="AF109">
            <v>0</v>
          </cell>
          <cell r="AG109">
            <v>0</v>
          </cell>
          <cell r="AH109">
            <v>133387.9599999999</v>
          </cell>
        </row>
        <row r="110">
          <cell r="A110">
            <v>121</v>
          </cell>
          <cell r="AE110">
            <v>0</v>
          </cell>
          <cell r="AF110">
            <v>0</v>
          </cell>
          <cell r="AG110">
            <v>0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>
            <v>0</v>
          </cell>
          <cell r="AF111">
            <v>0</v>
          </cell>
          <cell r="AG111">
            <v>0</v>
          </cell>
          <cell r="AH111">
            <v>30100.210000000006</v>
          </cell>
        </row>
        <row r="112">
          <cell r="A112">
            <v>151</v>
          </cell>
          <cell r="J112">
            <v>16000</v>
          </cell>
          <cell r="AE112">
            <v>0</v>
          </cell>
          <cell r="AF112">
            <v>0</v>
          </cell>
          <cell r="AG112">
            <v>0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>
            <v>0</v>
          </cell>
          <cell r="AF113">
            <v>0</v>
          </cell>
          <cell r="AG113">
            <v>0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>
            <v>0</v>
          </cell>
          <cell r="AF114">
            <v>0</v>
          </cell>
          <cell r="AG114">
            <v>0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>
            <v>0</v>
          </cell>
          <cell r="AF115">
            <v>0</v>
          </cell>
          <cell r="AG115">
            <v>0</v>
          </cell>
          <cell r="AH115">
            <v>45726.72000000011</v>
          </cell>
        </row>
        <row r="116">
          <cell r="A116">
            <v>172</v>
          </cell>
          <cell r="AE116">
            <v>0</v>
          </cell>
          <cell r="AF116">
            <v>0</v>
          </cell>
          <cell r="AG116">
            <v>0</v>
          </cell>
          <cell r="AH116">
            <v>20116.859999999986</v>
          </cell>
        </row>
        <row r="117">
          <cell r="A117">
            <v>185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18">
          <cell r="A118">
            <v>186</v>
          </cell>
          <cell r="J118">
            <v>10000</v>
          </cell>
          <cell r="AE118">
            <v>0</v>
          </cell>
          <cell r="AF118">
            <v>0</v>
          </cell>
          <cell r="AG118">
            <v>0</v>
          </cell>
          <cell r="AH118">
            <v>67134.020000000019</v>
          </cell>
        </row>
        <row r="119">
          <cell r="A119">
            <v>194</v>
          </cell>
          <cell r="AE119">
            <v>0</v>
          </cell>
          <cell r="AF119">
            <v>0</v>
          </cell>
          <cell r="AG119">
            <v>0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>
            <v>0</v>
          </cell>
          <cell r="AF120">
            <v>0</v>
          </cell>
          <cell r="AG120">
            <v>0</v>
          </cell>
          <cell r="AH120">
            <v>1.7621459846850485E-12</v>
          </cell>
        </row>
        <row r="121">
          <cell r="A121">
            <v>216</v>
          </cell>
          <cell r="J121">
            <v>130000</v>
          </cell>
          <cell r="AE121">
            <v>0</v>
          </cell>
          <cell r="AF121">
            <v>0</v>
          </cell>
          <cell r="AG121">
            <v>0</v>
          </cell>
          <cell r="AH121">
            <v>119131.34999999987</v>
          </cell>
        </row>
        <row r="122">
          <cell r="A122">
            <v>234</v>
          </cell>
          <cell r="AE122">
            <v>0</v>
          </cell>
          <cell r="AF122">
            <v>0</v>
          </cell>
          <cell r="AG122">
            <v>0</v>
          </cell>
          <cell r="AH122">
            <v>86468.57</v>
          </cell>
        </row>
        <row r="123">
          <cell r="A123">
            <v>254</v>
          </cell>
          <cell r="AE123">
            <v>0</v>
          </cell>
          <cell r="AF123">
            <v>0</v>
          </cell>
          <cell r="AG123">
            <v>0</v>
          </cell>
          <cell r="AH123">
            <v>25031.14</v>
          </cell>
        </row>
        <row r="124">
          <cell r="A124">
            <v>270</v>
          </cell>
          <cell r="AE124">
            <v>0</v>
          </cell>
          <cell r="AF124">
            <v>0</v>
          </cell>
          <cell r="AG124">
            <v>0</v>
          </cell>
          <cell r="AH124">
            <v>16440.30999999999</v>
          </cell>
        </row>
        <row r="125">
          <cell r="A125">
            <v>285</v>
          </cell>
          <cell r="AE125">
            <v>0</v>
          </cell>
          <cell r="AF125">
            <v>0</v>
          </cell>
          <cell r="AG125">
            <v>0</v>
          </cell>
          <cell r="AH125">
            <v>18465.350000000002</v>
          </cell>
        </row>
        <row r="126">
          <cell r="A126">
            <v>299</v>
          </cell>
          <cell r="AE126">
            <v>0</v>
          </cell>
          <cell r="AF126">
            <v>0</v>
          </cell>
          <cell r="AG126">
            <v>0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>
            <v>0</v>
          </cell>
          <cell r="AF127">
            <v>0</v>
          </cell>
          <cell r="AG127">
            <v>0</v>
          </cell>
          <cell r="AH127">
            <v>10926.930000000008</v>
          </cell>
        </row>
        <row r="128">
          <cell r="A128">
            <v>338</v>
          </cell>
          <cell r="AE128">
            <v>0</v>
          </cell>
          <cell r="AF128">
            <v>0</v>
          </cell>
          <cell r="AG128">
            <v>0</v>
          </cell>
          <cell r="AH128">
            <v>99936.489999999991</v>
          </cell>
        </row>
        <row r="129">
          <cell r="A129">
            <v>340</v>
          </cell>
          <cell r="AE129">
            <v>0</v>
          </cell>
          <cell r="AF129">
            <v>0</v>
          </cell>
          <cell r="AG129">
            <v>0</v>
          </cell>
          <cell r="AH129">
            <v>65579.309999999939</v>
          </cell>
        </row>
        <row r="130">
          <cell r="A130">
            <v>343</v>
          </cell>
          <cell r="AE130">
            <v>0</v>
          </cell>
          <cell r="AF130">
            <v>0</v>
          </cell>
          <cell r="AG130">
            <v>0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>
            <v>0</v>
          </cell>
          <cell r="AF131">
            <v>0</v>
          </cell>
          <cell r="AG131">
            <v>0</v>
          </cell>
          <cell r="AH131">
            <v>5291.2800000000088</v>
          </cell>
        </row>
        <row r="132">
          <cell r="A132">
            <v>353</v>
          </cell>
          <cell r="AE132">
            <v>0</v>
          </cell>
          <cell r="AF132">
            <v>0</v>
          </cell>
          <cell r="AG132">
            <v>0</v>
          </cell>
          <cell r="AH132">
            <v>396.4700000000048</v>
          </cell>
        </row>
        <row r="133">
          <cell r="A133">
            <v>355</v>
          </cell>
          <cell r="J133">
            <v>484.01</v>
          </cell>
          <cell r="AE133">
            <v>0</v>
          </cell>
          <cell r="AF133">
            <v>0</v>
          </cell>
          <cell r="AG133">
            <v>0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>
            <v>0</v>
          </cell>
          <cell r="AF134">
            <v>0</v>
          </cell>
          <cell r="AG134">
            <v>0</v>
          </cell>
          <cell r="AH134">
            <v>18662.709999999959</v>
          </cell>
        </row>
        <row r="135">
          <cell r="A135">
            <v>366</v>
          </cell>
          <cell r="AE135">
            <v>0</v>
          </cell>
          <cell r="AF135">
            <v>0</v>
          </cell>
          <cell r="AG135">
            <v>0</v>
          </cell>
          <cell r="AH135">
            <v>58156.709999999985</v>
          </cell>
        </row>
        <row r="136">
          <cell r="A136">
            <v>367</v>
          </cell>
          <cell r="AE136">
            <v>0</v>
          </cell>
          <cell r="AF136">
            <v>0</v>
          </cell>
          <cell r="AG136">
            <v>0</v>
          </cell>
          <cell r="AH136">
            <v>708080.68999999703</v>
          </cell>
        </row>
        <row r="137">
          <cell r="A137">
            <v>371</v>
          </cell>
          <cell r="AE137">
            <v>0</v>
          </cell>
          <cell r="AF137">
            <v>0</v>
          </cell>
          <cell r="AG137">
            <v>0</v>
          </cell>
          <cell r="AH137">
            <v>12898.489999999989</v>
          </cell>
        </row>
        <row r="138">
          <cell r="A138">
            <v>372</v>
          </cell>
          <cell r="AE138">
            <v>0</v>
          </cell>
          <cell r="AF138">
            <v>0</v>
          </cell>
          <cell r="AG138">
            <v>66.849999999999994</v>
          </cell>
          <cell r="AH138">
            <v>20385.259999999958</v>
          </cell>
        </row>
        <row r="139">
          <cell r="A139">
            <v>376</v>
          </cell>
          <cell r="J139">
            <v>7660290.6900000004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0">
          <cell r="A140">
            <v>379</v>
          </cell>
          <cell r="AE140">
            <v>0</v>
          </cell>
          <cell r="AF140">
            <v>0</v>
          </cell>
          <cell r="AG140">
            <v>49.8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>
            <v>0</v>
          </cell>
          <cell r="AF141">
            <v>0</v>
          </cell>
          <cell r="AG141">
            <v>0</v>
          </cell>
          <cell r="AH141">
            <v>222322.92999999996</v>
          </cell>
        </row>
        <row r="142">
          <cell r="A142">
            <v>384</v>
          </cell>
          <cell r="AE142">
            <v>0</v>
          </cell>
          <cell r="AF142">
            <v>0</v>
          </cell>
          <cell r="AG142">
            <v>0</v>
          </cell>
          <cell r="AH142">
            <v>2007.379999999994</v>
          </cell>
        </row>
        <row r="143">
          <cell r="A143">
            <v>389</v>
          </cell>
          <cell r="J143">
            <v>15000</v>
          </cell>
          <cell r="AE143">
            <v>0</v>
          </cell>
          <cell r="AF143">
            <v>0</v>
          </cell>
          <cell r="AG143">
            <v>0</v>
          </cell>
          <cell r="AH143">
            <v>65016.619999999937</v>
          </cell>
        </row>
        <row r="144">
          <cell r="A144">
            <v>412</v>
          </cell>
          <cell r="AE144">
            <v>0</v>
          </cell>
          <cell r="AF144">
            <v>0</v>
          </cell>
          <cell r="AG144">
            <v>0</v>
          </cell>
          <cell r="AH144">
            <v>102303.96000000018</v>
          </cell>
        </row>
        <row r="145">
          <cell r="A145">
            <v>419</v>
          </cell>
          <cell r="AE145">
            <v>0</v>
          </cell>
          <cell r="AF145">
            <v>0</v>
          </cell>
          <cell r="AG145">
            <v>0</v>
          </cell>
          <cell r="AH145">
            <v>192666.98999999976</v>
          </cell>
        </row>
        <row r="146">
          <cell r="A146">
            <v>421</v>
          </cell>
          <cell r="AE146">
            <v>0</v>
          </cell>
          <cell r="AF146">
            <v>0</v>
          </cell>
          <cell r="AG146">
            <v>0</v>
          </cell>
          <cell r="AH146">
            <v>490837.39999999991</v>
          </cell>
        </row>
        <row r="147">
          <cell r="A147">
            <v>426</v>
          </cell>
          <cell r="AE147">
            <v>0</v>
          </cell>
          <cell r="AF147">
            <v>0</v>
          </cell>
          <cell r="AG147">
            <v>0</v>
          </cell>
          <cell r="AH147">
            <v>349080.60000000009</v>
          </cell>
        </row>
        <row r="148">
          <cell r="A148">
            <v>427</v>
          </cell>
          <cell r="AE148">
            <v>0</v>
          </cell>
          <cell r="AF148">
            <v>0</v>
          </cell>
          <cell r="AG148">
            <v>0</v>
          </cell>
          <cell r="AH148">
            <v>345915.93000000005</v>
          </cell>
        </row>
        <row r="149">
          <cell r="A149">
            <v>428</v>
          </cell>
          <cell r="AE149">
            <v>0</v>
          </cell>
          <cell r="AF149">
            <v>0</v>
          </cell>
          <cell r="AG149">
            <v>0</v>
          </cell>
          <cell r="AH149">
            <v>246718.28999999992</v>
          </cell>
        </row>
        <row r="150">
          <cell r="A150">
            <v>429</v>
          </cell>
          <cell r="AE150">
            <v>0</v>
          </cell>
          <cell r="AF150">
            <v>0</v>
          </cell>
          <cell r="AG150">
            <v>0</v>
          </cell>
          <cell r="AH150">
            <v>274353.91999999993</v>
          </cell>
        </row>
        <row r="151">
          <cell r="A151">
            <v>434</v>
          </cell>
          <cell r="AE151">
            <v>0</v>
          </cell>
          <cell r="AF151">
            <v>0</v>
          </cell>
          <cell r="AG151">
            <v>0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>
            <v>0</v>
          </cell>
          <cell r="AF152">
            <v>0</v>
          </cell>
          <cell r="AG152">
            <v>0</v>
          </cell>
          <cell r="AH152">
            <v>11087.969999999972</v>
          </cell>
        </row>
        <row r="153">
          <cell r="A153">
            <v>444</v>
          </cell>
          <cell r="AE153">
            <v>0</v>
          </cell>
          <cell r="AF153">
            <v>0</v>
          </cell>
          <cell r="AG153">
            <v>0</v>
          </cell>
          <cell r="AH153">
            <v>66492.410000000033</v>
          </cell>
        </row>
        <row r="154">
          <cell r="A154">
            <v>445</v>
          </cell>
          <cell r="AE154">
            <v>0</v>
          </cell>
          <cell r="AF154">
            <v>0</v>
          </cell>
          <cell r="AG154">
            <v>0</v>
          </cell>
          <cell r="AH154">
            <v>62796.830000000242</v>
          </cell>
        </row>
        <row r="155">
          <cell r="A155">
            <v>451</v>
          </cell>
          <cell r="AE155">
            <v>0</v>
          </cell>
          <cell r="AF155">
            <v>0</v>
          </cell>
          <cell r="AG155">
            <v>0</v>
          </cell>
          <cell r="AH155">
            <v>6900.7100000000046</v>
          </cell>
        </row>
        <row r="156">
          <cell r="A156">
            <v>452</v>
          </cell>
          <cell r="AE156">
            <v>0</v>
          </cell>
          <cell r="AF156">
            <v>0</v>
          </cell>
          <cell r="AG156">
            <v>0</v>
          </cell>
          <cell r="AH156">
            <v>25645.430000000018</v>
          </cell>
        </row>
        <row r="157">
          <cell r="A157">
            <v>453</v>
          </cell>
          <cell r="AE157">
            <v>0</v>
          </cell>
          <cell r="AF157">
            <v>0</v>
          </cell>
          <cell r="AG157">
            <v>0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>
            <v>0</v>
          </cell>
          <cell r="AF158">
            <v>0</v>
          </cell>
          <cell r="AG158">
            <v>0</v>
          </cell>
          <cell r="AH158">
            <v>12941.81</v>
          </cell>
        </row>
        <row r="159">
          <cell r="A159">
            <v>482</v>
          </cell>
          <cell r="J159">
            <v>34840.32</v>
          </cell>
          <cell r="AE159">
            <v>0</v>
          </cell>
          <cell r="AF159">
            <v>0</v>
          </cell>
          <cell r="AG159">
            <v>0</v>
          </cell>
          <cell r="AH159">
            <v>17155.960000000196</v>
          </cell>
        </row>
        <row r="160">
          <cell r="A160">
            <v>483</v>
          </cell>
          <cell r="AE160">
            <v>0</v>
          </cell>
          <cell r="AF160">
            <v>0</v>
          </cell>
          <cell r="AG160">
            <v>0</v>
          </cell>
          <cell r="AH160">
            <v>20397.919999999998</v>
          </cell>
        </row>
        <row r="161">
          <cell r="A161">
            <v>485</v>
          </cell>
          <cell r="AE161">
            <v>0</v>
          </cell>
          <cell r="AF161">
            <v>0</v>
          </cell>
          <cell r="AG161">
            <v>0</v>
          </cell>
          <cell r="AH161">
            <v>55245.009999999973</v>
          </cell>
        </row>
        <row r="162">
          <cell r="A162">
            <v>496</v>
          </cell>
          <cell r="AE162">
            <v>0</v>
          </cell>
          <cell r="AF162">
            <v>0</v>
          </cell>
          <cell r="AG162">
            <v>0.32</v>
          </cell>
          <cell r="AH162">
            <v>4535.739999999998</v>
          </cell>
        </row>
        <row r="163">
          <cell r="A163">
            <v>499</v>
          </cell>
          <cell r="AE163">
            <v>0</v>
          </cell>
          <cell r="AF163">
            <v>0</v>
          </cell>
          <cell r="AG163">
            <v>0</v>
          </cell>
          <cell r="AH163">
            <v>82870.849999999744</v>
          </cell>
        </row>
        <row r="164">
          <cell r="A164">
            <v>500</v>
          </cell>
          <cell r="AE164">
            <v>0</v>
          </cell>
          <cell r="AF164">
            <v>0</v>
          </cell>
          <cell r="AG164">
            <v>0</v>
          </cell>
          <cell r="AH164">
            <v>91252.869999999923</v>
          </cell>
        </row>
        <row r="165">
          <cell r="A165">
            <v>501</v>
          </cell>
          <cell r="AE165">
            <v>0</v>
          </cell>
          <cell r="AF165">
            <v>0</v>
          </cell>
          <cell r="AG165">
            <v>0</v>
          </cell>
          <cell r="AH165">
            <v>194890.93000000011</v>
          </cell>
        </row>
        <row r="166">
          <cell r="A166">
            <v>502</v>
          </cell>
          <cell r="AE166">
            <v>0</v>
          </cell>
          <cell r="AF166">
            <v>0</v>
          </cell>
          <cell r="AG166">
            <v>0</v>
          </cell>
          <cell r="AH166">
            <v>67703.73000000001</v>
          </cell>
        </row>
        <row r="167">
          <cell r="A167">
            <v>510</v>
          </cell>
          <cell r="AE167">
            <v>0</v>
          </cell>
          <cell r="AF167">
            <v>0</v>
          </cell>
          <cell r="AG167">
            <v>0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>
            <v>0</v>
          </cell>
          <cell r="AF168">
            <v>0</v>
          </cell>
          <cell r="AG168">
            <v>0</v>
          </cell>
          <cell r="AH168">
            <v>15460.490000000038</v>
          </cell>
        </row>
        <row r="169">
          <cell r="A169">
            <v>517</v>
          </cell>
          <cell r="AE169">
            <v>0</v>
          </cell>
          <cell r="AF169">
            <v>0</v>
          </cell>
          <cell r="AG169">
            <v>0</v>
          </cell>
          <cell r="AH169">
            <v>5961.5700000000006</v>
          </cell>
        </row>
        <row r="170">
          <cell r="A170">
            <v>523</v>
          </cell>
          <cell r="AE170">
            <v>0</v>
          </cell>
          <cell r="AF170">
            <v>0</v>
          </cell>
          <cell r="AG170">
            <v>0</v>
          </cell>
          <cell r="AH170">
            <v>41939.060000000005</v>
          </cell>
        </row>
        <row r="171">
          <cell r="A171">
            <v>535</v>
          </cell>
          <cell r="AE171">
            <v>0</v>
          </cell>
          <cell r="AF171">
            <v>0</v>
          </cell>
          <cell r="AG171">
            <v>0</v>
          </cell>
          <cell r="AH171">
            <v>114807.77000000002</v>
          </cell>
        </row>
        <row r="172">
          <cell r="A172">
            <v>540</v>
          </cell>
          <cell r="AE172">
            <v>0</v>
          </cell>
          <cell r="AF172">
            <v>0</v>
          </cell>
          <cell r="AG172">
            <v>11.280000000000001</v>
          </cell>
          <cell r="AH172">
            <v>5842.0800000000036</v>
          </cell>
        </row>
        <row r="173">
          <cell r="A173">
            <v>551</v>
          </cell>
          <cell r="J173">
            <v>12000</v>
          </cell>
          <cell r="AE173">
            <v>0</v>
          </cell>
          <cell r="AF173">
            <v>0</v>
          </cell>
          <cell r="AG173">
            <v>0</v>
          </cell>
          <cell r="AH173">
            <v>37374.689999999973</v>
          </cell>
        </row>
        <row r="174">
          <cell r="A174">
            <v>559</v>
          </cell>
          <cell r="AE174">
            <v>0</v>
          </cell>
          <cell r="AF174">
            <v>0</v>
          </cell>
          <cell r="AG174">
            <v>99.72</v>
          </cell>
          <cell r="AH174">
            <v>-52754.770000000004</v>
          </cell>
        </row>
        <row r="175">
          <cell r="A175">
            <v>569</v>
          </cell>
          <cell r="AE175">
            <v>0</v>
          </cell>
          <cell r="AF175">
            <v>0</v>
          </cell>
          <cell r="AG175">
            <v>0</v>
          </cell>
          <cell r="AH175">
            <v>37583.769999999902</v>
          </cell>
        </row>
        <row r="176">
          <cell r="A176">
            <v>571</v>
          </cell>
          <cell r="AE176">
            <v>0</v>
          </cell>
          <cell r="AF176">
            <v>0</v>
          </cell>
          <cell r="AG176">
            <v>0</v>
          </cell>
          <cell r="AH176">
            <v>78383.679999999993</v>
          </cell>
        </row>
        <row r="177">
          <cell r="A177">
            <v>574</v>
          </cell>
          <cell r="AE177">
            <v>0</v>
          </cell>
          <cell r="AF177">
            <v>0</v>
          </cell>
          <cell r="AG177">
            <v>0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9">
          <cell r="A179">
            <v>586</v>
          </cell>
          <cell r="AE179">
            <v>0</v>
          </cell>
          <cell r="AF179">
            <v>0</v>
          </cell>
          <cell r="AG179">
            <v>0</v>
          </cell>
          <cell r="AH179">
            <v>3782.3200000000033</v>
          </cell>
        </row>
        <row r="180">
          <cell r="A180">
            <v>587</v>
          </cell>
          <cell r="AE180">
            <v>0</v>
          </cell>
          <cell r="AF180">
            <v>0</v>
          </cell>
          <cell r="AG180">
            <v>0</v>
          </cell>
          <cell r="AH180">
            <v>3995.0199999999977</v>
          </cell>
        </row>
        <row r="181">
          <cell r="A181">
            <v>588</v>
          </cell>
          <cell r="J181">
            <v>1455.07</v>
          </cell>
          <cell r="AE181">
            <v>0</v>
          </cell>
          <cell r="AF181">
            <v>0</v>
          </cell>
          <cell r="AG181">
            <v>19.400000000000002</v>
          </cell>
          <cell r="AH181">
            <v>196545.15</v>
          </cell>
        </row>
        <row r="182">
          <cell r="A182">
            <v>594</v>
          </cell>
          <cell r="AE182">
            <v>0</v>
          </cell>
          <cell r="AF182">
            <v>0</v>
          </cell>
          <cell r="AG182">
            <v>0</v>
          </cell>
          <cell r="AH182">
            <v>3781.7800000000148</v>
          </cell>
        </row>
        <row r="183">
          <cell r="A183">
            <v>599</v>
          </cell>
          <cell r="AE183">
            <v>0</v>
          </cell>
          <cell r="AF183">
            <v>0</v>
          </cell>
          <cell r="AG183">
            <v>0</v>
          </cell>
          <cell r="AH183">
            <v>581891.62999999849</v>
          </cell>
        </row>
        <row r="184">
          <cell r="A184">
            <v>603</v>
          </cell>
          <cell r="AE184">
            <v>0</v>
          </cell>
          <cell r="AF184">
            <v>0</v>
          </cell>
          <cell r="AG184">
            <v>0</v>
          </cell>
          <cell r="AH184">
            <v>2172.5199999999995</v>
          </cell>
        </row>
        <row r="185">
          <cell r="A185">
            <v>609</v>
          </cell>
          <cell r="AE185">
            <v>0</v>
          </cell>
          <cell r="AF185">
            <v>0</v>
          </cell>
          <cell r="AG185">
            <v>0</v>
          </cell>
          <cell r="AH185">
            <v>108567.25999999986</v>
          </cell>
        </row>
        <row r="186">
          <cell r="A186">
            <v>616</v>
          </cell>
          <cell r="AE186">
            <v>0</v>
          </cell>
          <cell r="AF186">
            <v>0</v>
          </cell>
          <cell r="AG186">
            <v>350.80999999999995</v>
          </cell>
          <cell r="AH186">
            <v>124866.90999999986</v>
          </cell>
        </row>
        <row r="187">
          <cell r="A187">
            <v>618</v>
          </cell>
          <cell r="AE187">
            <v>0</v>
          </cell>
          <cell r="AF187">
            <v>0</v>
          </cell>
          <cell r="AG187">
            <v>0</v>
          </cell>
          <cell r="AH187">
            <v>163017.68999999971</v>
          </cell>
        </row>
        <row r="188">
          <cell r="A188">
            <v>627</v>
          </cell>
          <cell r="J188">
            <v>11000</v>
          </cell>
          <cell r="AE188">
            <v>0</v>
          </cell>
          <cell r="AF188">
            <v>0</v>
          </cell>
          <cell r="AG188">
            <v>0</v>
          </cell>
          <cell r="AH188">
            <v>16250.03999999995</v>
          </cell>
        </row>
        <row r="189">
          <cell r="A189">
            <v>631</v>
          </cell>
          <cell r="AE189">
            <v>0</v>
          </cell>
          <cell r="AF189">
            <v>0</v>
          </cell>
          <cell r="AG189">
            <v>0</v>
          </cell>
          <cell r="AH189">
            <v>13354.239999999996</v>
          </cell>
        </row>
        <row r="190">
          <cell r="A190">
            <v>633</v>
          </cell>
          <cell r="AE190">
            <v>0</v>
          </cell>
          <cell r="AF190">
            <v>0</v>
          </cell>
          <cell r="AG190">
            <v>0</v>
          </cell>
          <cell r="AH190">
            <v>2560.3799999999997</v>
          </cell>
        </row>
        <row r="191">
          <cell r="A191">
            <v>637</v>
          </cell>
          <cell r="AE191">
            <v>0</v>
          </cell>
          <cell r="AF191">
            <v>0</v>
          </cell>
          <cell r="AG191">
            <v>0</v>
          </cell>
          <cell r="AH191">
            <v>162486.74</v>
          </cell>
        </row>
        <row r="192">
          <cell r="A192">
            <v>641</v>
          </cell>
          <cell r="AE192">
            <v>0</v>
          </cell>
          <cell r="AF192">
            <v>0</v>
          </cell>
          <cell r="AG192">
            <v>0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>
            <v>0</v>
          </cell>
          <cell r="AF193">
            <v>0</v>
          </cell>
          <cell r="AG193">
            <v>0</v>
          </cell>
          <cell r="AH193">
            <v>120614.3499999999</v>
          </cell>
        </row>
        <row r="194">
          <cell r="A194">
            <v>645</v>
          </cell>
          <cell r="AE194">
            <v>0</v>
          </cell>
          <cell r="AF194">
            <v>0</v>
          </cell>
          <cell r="AG194">
            <v>6.9999999999999993E-2</v>
          </cell>
          <cell r="AH194">
            <v>320.05000000000081</v>
          </cell>
        </row>
        <row r="195">
          <cell r="A195">
            <v>649</v>
          </cell>
          <cell r="AE195">
            <v>0</v>
          </cell>
          <cell r="AF195">
            <v>0</v>
          </cell>
          <cell r="AG195">
            <v>0</v>
          </cell>
          <cell r="AH195">
            <v>6527.2299999999923</v>
          </cell>
        </row>
        <row r="196">
          <cell r="A196">
            <v>652</v>
          </cell>
          <cell r="AE196">
            <v>0</v>
          </cell>
          <cell r="AF196">
            <v>0</v>
          </cell>
          <cell r="AG196">
            <v>0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>
            <v>0</v>
          </cell>
          <cell r="AF197">
            <v>0</v>
          </cell>
          <cell r="AG197">
            <v>0</v>
          </cell>
          <cell r="AH197">
            <v>116422.81999999977</v>
          </cell>
        </row>
        <row r="198">
          <cell r="A198">
            <v>660</v>
          </cell>
          <cell r="AE198">
            <v>0</v>
          </cell>
          <cell r="AF198">
            <v>0</v>
          </cell>
          <cell r="AG198">
            <v>0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>
            <v>0</v>
          </cell>
          <cell r="AF199">
            <v>0</v>
          </cell>
          <cell r="AG199">
            <v>0</v>
          </cell>
          <cell r="AH199">
            <v>2856.3899999999994</v>
          </cell>
        </row>
        <row r="200">
          <cell r="A200">
            <v>664</v>
          </cell>
          <cell r="AE200">
            <v>0</v>
          </cell>
          <cell r="AF200">
            <v>0</v>
          </cell>
          <cell r="AG200">
            <v>0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>
            <v>0</v>
          </cell>
          <cell r="AF201">
            <v>0</v>
          </cell>
          <cell r="AG201">
            <v>0</v>
          </cell>
          <cell r="AH201">
            <v>23268.94999999999</v>
          </cell>
        </row>
        <row r="202">
          <cell r="A202">
            <v>687</v>
          </cell>
          <cell r="J202">
            <v>67435</v>
          </cell>
          <cell r="AE202">
            <v>0</v>
          </cell>
          <cell r="AF202">
            <v>0</v>
          </cell>
          <cell r="AG202">
            <v>0</v>
          </cell>
          <cell r="AH202">
            <v>81161.309999999939</v>
          </cell>
        </row>
        <row r="203">
          <cell r="A203">
            <v>690</v>
          </cell>
          <cell r="J203">
            <v>2350</v>
          </cell>
          <cell r="AE203">
            <v>0</v>
          </cell>
          <cell r="AF203">
            <v>0</v>
          </cell>
          <cell r="AG203">
            <v>0</v>
          </cell>
          <cell r="AH203">
            <v>39794.269999999946</v>
          </cell>
        </row>
        <row r="204">
          <cell r="A204">
            <v>694</v>
          </cell>
          <cell r="AE204">
            <v>0</v>
          </cell>
          <cell r="AF204">
            <v>0</v>
          </cell>
          <cell r="AG204">
            <v>0</v>
          </cell>
          <cell r="AH204">
            <v>13014.919999999993</v>
          </cell>
        </row>
        <row r="205">
          <cell r="A205">
            <v>699</v>
          </cell>
          <cell r="AE205">
            <v>0</v>
          </cell>
          <cell r="AF205">
            <v>0</v>
          </cell>
          <cell r="AG205">
            <v>0</v>
          </cell>
          <cell r="AH205">
            <v>18679.45</v>
          </cell>
        </row>
        <row r="206">
          <cell r="A206">
            <v>703</v>
          </cell>
          <cell r="AE206">
            <v>0</v>
          </cell>
          <cell r="AF206">
            <v>0</v>
          </cell>
          <cell r="AG206">
            <v>0</v>
          </cell>
          <cell r="AH206">
            <v>4058.9499999999907</v>
          </cell>
        </row>
        <row r="207">
          <cell r="A207">
            <v>704</v>
          </cell>
          <cell r="AE207">
            <v>0</v>
          </cell>
          <cell r="AF207">
            <v>0</v>
          </cell>
          <cell r="AG207">
            <v>0</v>
          </cell>
          <cell r="AH207">
            <v>639.27999999999884</v>
          </cell>
        </row>
        <row r="208">
          <cell r="A208">
            <v>706</v>
          </cell>
          <cell r="AE208">
            <v>0</v>
          </cell>
          <cell r="AF208">
            <v>0</v>
          </cell>
          <cell r="AG208">
            <v>0.47000000000000003</v>
          </cell>
          <cell r="AH208">
            <v>2891.2499999999991</v>
          </cell>
        </row>
        <row r="209">
          <cell r="A209">
            <v>749</v>
          </cell>
          <cell r="AE209">
            <v>0</v>
          </cell>
          <cell r="AF209">
            <v>0</v>
          </cell>
          <cell r="AG209">
            <v>0</v>
          </cell>
          <cell r="AH209">
            <v>33657.619999999966</v>
          </cell>
        </row>
        <row r="210">
          <cell r="A210">
            <v>753</v>
          </cell>
          <cell r="AE210">
            <v>0</v>
          </cell>
          <cell r="AF210">
            <v>0</v>
          </cell>
          <cell r="AG210">
            <v>0</v>
          </cell>
          <cell r="AH210">
            <v>1.4551915228366852E-11</v>
          </cell>
        </row>
        <row r="211">
          <cell r="A211">
            <v>757</v>
          </cell>
          <cell r="AE211">
            <v>0</v>
          </cell>
          <cell r="AF211">
            <v>0</v>
          </cell>
          <cell r="AG211">
            <v>0</v>
          </cell>
          <cell r="AH211">
            <v>29993.279999999988</v>
          </cell>
        </row>
        <row r="212">
          <cell r="A212">
            <v>782</v>
          </cell>
          <cell r="AE212">
            <v>0</v>
          </cell>
          <cell r="AF212">
            <v>0</v>
          </cell>
          <cell r="AG212">
            <v>0</v>
          </cell>
          <cell r="AH212">
            <v>10112.760000000007</v>
          </cell>
        </row>
        <row r="213">
          <cell r="A213">
            <v>830</v>
          </cell>
          <cell r="J213">
            <v>2546.13</v>
          </cell>
          <cell r="AE213">
            <v>0</v>
          </cell>
          <cell r="AF213">
            <v>0</v>
          </cell>
          <cell r="AG213">
            <v>0</v>
          </cell>
          <cell r="AH213">
            <v>7987.7999999999975</v>
          </cell>
        </row>
        <row r="214">
          <cell r="A214">
            <v>834</v>
          </cell>
          <cell r="AE214">
            <v>0</v>
          </cell>
          <cell r="AF214">
            <v>0</v>
          </cell>
          <cell r="AG214">
            <v>0.7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>
            <v>0</v>
          </cell>
          <cell r="AF215">
            <v>0</v>
          </cell>
          <cell r="AG215">
            <v>0</v>
          </cell>
          <cell r="AH215">
            <v>300166.06999999995</v>
          </cell>
        </row>
        <row r="216">
          <cell r="A216">
            <v>842</v>
          </cell>
          <cell r="AE216">
            <v>0</v>
          </cell>
          <cell r="AF216">
            <v>0</v>
          </cell>
          <cell r="AG216">
            <v>0</v>
          </cell>
          <cell r="AH216">
            <v>14887.399999999987</v>
          </cell>
        </row>
        <row r="217">
          <cell r="A217">
            <v>844</v>
          </cell>
          <cell r="AE217">
            <v>0</v>
          </cell>
          <cell r="AF217">
            <v>0</v>
          </cell>
          <cell r="AG217">
            <v>0</v>
          </cell>
          <cell r="AH217">
            <v>6109.989999999988</v>
          </cell>
        </row>
        <row r="218">
          <cell r="A218">
            <v>871</v>
          </cell>
          <cell r="AE218">
            <v>0</v>
          </cell>
          <cell r="AF218">
            <v>0</v>
          </cell>
          <cell r="AG218">
            <v>0</v>
          </cell>
          <cell r="AH218">
            <v>5221.8700000000008</v>
          </cell>
        </row>
        <row r="219">
          <cell r="A219">
            <v>874</v>
          </cell>
          <cell r="AE219">
            <v>0</v>
          </cell>
          <cell r="AF219">
            <v>0</v>
          </cell>
          <cell r="AG219">
            <v>0</v>
          </cell>
          <cell r="AH219">
            <v>2010.1699999999987</v>
          </cell>
        </row>
        <row r="220">
          <cell r="A220">
            <v>875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A221">
            <v>877</v>
          </cell>
          <cell r="AE221">
            <v>0</v>
          </cell>
          <cell r="AF221">
            <v>0</v>
          </cell>
          <cell r="AG221">
            <v>0</v>
          </cell>
          <cell r="AH221">
            <v>250867.12999999995</v>
          </cell>
        </row>
        <row r="222">
          <cell r="A222">
            <v>882</v>
          </cell>
          <cell r="AE222">
            <v>0</v>
          </cell>
          <cell r="AF222">
            <v>0</v>
          </cell>
          <cell r="AG222">
            <v>0</v>
          </cell>
          <cell r="AH222">
            <v>7852.0600000000031</v>
          </cell>
        </row>
        <row r="223">
          <cell r="A223">
            <v>892</v>
          </cell>
          <cell r="J223">
            <v>3000</v>
          </cell>
          <cell r="AE223">
            <v>0</v>
          </cell>
          <cell r="AF223">
            <v>0</v>
          </cell>
          <cell r="AG223">
            <v>0</v>
          </cell>
          <cell r="AH223">
            <v>12633.29</v>
          </cell>
        </row>
        <row r="224">
          <cell r="A224">
            <v>896</v>
          </cell>
          <cell r="AE224">
            <v>0</v>
          </cell>
          <cell r="AF224">
            <v>0</v>
          </cell>
          <cell r="AG224">
            <v>0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>
            <v>0</v>
          </cell>
          <cell r="AF225">
            <v>0</v>
          </cell>
          <cell r="AG225">
            <v>0</v>
          </cell>
          <cell r="AH225">
            <v>3045.5200000000023</v>
          </cell>
        </row>
        <row r="226">
          <cell r="A226">
            <v>910</v>
          </cell>
          <cell r="AE226">
            <v>0</v>
          </cell>
          <cell r="AF226">
            <v>0</v>
          </cell>
          <cell r="AG226">
            <v>0</v>
          </cell>
          <cell r="AH226">
            <v>11018.029999999993</v>
          </cell>
        </row>
        <row r="227">
          <cell r="A227">
            <v>924</v>
          </cell>
          <cell r="AE227">
            <v>0</v>
          </cell>
          <cell r="AF227">
            <v>0</v>
          </cell>
          <cell r="AG227">
            <v>0</v>
          </cell>
          <cell r="AH227">
            <v>14817.79</v>
          </cell>
        </row>
        <row r="228">
          <cell r="A228">
            <v>927</v>
          </cell>
          <cell r="AE228">
            <v>0</v>
          </cell>
          <cell r="AF228">
            <v>0</v>
          </cell>
          <cell r="AG228">
            <v>0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>
            <v>0</v>
          </cell>
          <cell r="AF229">
            <v>0</v>
          </cell>
          <cell r="AG229">
            <v>0</v>
          </cell>
          <cell r="AH229">
            <v>1081.0500000000025</v>
          </cell>
        </row>
        <row r="230">
          <cell r="A230">
            <v>984</v>
          </cell>
          <cell r="AE230">
            <v>0</v>
          </cell>
          <cell r="AF230">
            <v>0</v>
          </cell>
          <cell r="AG230">
            <v>586.79999999999995</v>
          </cell>
          <cell r="AH230">
            <v>5994.2300000000059</v>
          </cell>
        </row>
        <row r="231">
          <cell r="A231">
            <v>1002</v>
          </cell>
          <cell r="AE231">
            <v>0</v>
          </cell>
          <cell r="AF231">
            <v>0</v>
          </cell>
          <cell r="AG231">
            <v>2.98</v>
          </cell>
          <cell r="AH231">
            <v>1745.7099999999991</v>
          </cell>
        </row>
        <row r="232">
          <cell r="A232">
            <v>1005</v>
          </cell>
          <cell r="J232">
            <v>792.74</v>
          </cell>
          <cell r="AE232">
            <v>0</v>
          </cell>
          <cell r="AF232">
            <v>0</v>
          </cell>
          <cell r="AG232">
            <v>0</v>
          </cell>
          <cell r="AH232">
            <v>15199.919999999987</v>
          </cell>
        </row>
        <row r="233">
          <cell r="A233">
            <v>1033</v>
          </cell>
          <cell r="AE233">
            <v>0</v>
          </cell>
          <cell r="AF233">
            <v>0</v>
          </cell>
          <cell r="AG233">
            <v>0</v>
          </cell>
          <cell r="AH233">
            <v>14614.119999999964</v>
          </cell>
        </row>
        <row r="234">
          <cell r="A234">
            <v>1034</v>
          </cell>
          <cell r="AE234">
            <v>0</v>
          </cell>
          <cell r="AF234">
            <v>0</v>
          </cell>
          <cell r="AG234">
            <v>0</v>
          </cell>
          <cell r="AH234">
            <v>8727.9900000000143</v>
          </cell>
        </row>
        <row r="235">
          <cell r="A235">
            <v>1051</v>
          </cell>
          <cell r="AE235">
            <v>0</v>
          </cell>
          <cell r="AF235">
            <v>0</v>
          </cell>
          <cell r="AG235">
            <v>10.129999999999999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>
            <v>0</v>
          </cell>
          <cell r="AF236">
            <v>0</v>
          </cell>
          <cell r="AG236">
            <v>0</v>
          </cell>
          <cell r="AH236">
            <v>17530.69000000001</v>
          </cell>
        </row>
        <row r="237">
          <cell r="A237">
            <v>1053</v>
          </cell>
          <cell r="AE237">
            <v>0</v>
          </cell>
          <cell r="AF237">
            <v>0</v>
          </cell>
          <cell r="AG237">
            <v>0</v>
          </cell>
          <cell r="AH237">
            <v>13799.320000000011</v>
          </cell>
        </row>
        <row r="238">
          <cell r="A238">
            <v>1055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</row>
        <row r="239">
          <cell r="A239">
            <v>1067</v>
          </cell>
          <cell r="AE239">
            <v>0</v>
          </cell>
          <cell r="AF239">
            <v>0</v>
          </cell>
          <cell r="AG239">
            <v>0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>
            <v>0</v>
          </cell>
          <cell r="AF240">
            <v>0</v>
          </cell>
          <cell r="AG240">
            <v>0</v>
          </cell>
          <cell r="AH240">
            <v>19931.669999999969</v>
          </cell>
        </row>
        <row r="241">
          <cell r="A241">
            <v>1072</v>
          </cell>
          <cell r="AE241">
            <v>0</v>
          </cell>
          <cell r="AF241">
            <v>0</v>
          </cell>
          <cell r="AG241">
            <v>0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>
            <v>0</v>
          </cell>
          <cell r="AF242">
            <v>0</v>
          </cell>
          <cell r="AG242">
            <v>0</v>
          </cell>
          <cell r="AH242">
            <v>95047.13</v>
          </cell>
        </row>
        <row r="243">
          <cell r="A243">
            <v>1080</v>
          </cell>
          <cell r="AE243">
            <v>0</v>
          </cell>
          <cell r="AF243">
            <v>0</v>
          </cell>
          <cell r="AG243">
            <v>0</v>
          </cell>
          <cell r="AH243">
            <v>5819.0399999999981</v>
          </cell>
        </row>
        <row r="244">
          <cell r="A244">
            <v>1085</v>
          </cell>
          <cell r="AE244">
            <v>0</v>
          </cell>
          <cell r="AF244">
            <v>0</v>
          </cell>
          <cell r="AG244">
            <v>0</v>
          </cell>
          <cell r="AH244">
            <v>182065.11999999985</v>
          </cell>
        </row>
        <row r="245">
          <cell r="A245">
            <v>1088</v>
          </cell>
          <cell r="AE245">
            <v>0</v>
          </cell>
          <cell r="AF245">
            <v>0</v>
          </cell>
          <cell r="AG245">
            <v>0</v>
          </cell>
          <cell r="AH245">
            <v>3811.9399999999814</v>
          </cell>
        </row>
        <row r="246">
          <cell r="A246">
            <v>1089</v>
          </cell>
          <cell r="AE246">
            <v>0</v>
          </cell>
          <cell r="AF246">
            <v>0</v>
          </cell>
          <cell r="AG246">
            <v>0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>
            <v>0</v>
          </cell>
          <cell r="AF247">
            <v>0</v>
          </cell>
          <cell r="AG247">
            <v>0</v>
          </cell>
          <cell r="AH247">
            <v>3409.9699999999993</v>
          </cell>
        </row>
        <row r="248">
          <cell r="A248">
            <v>1109</v>
          </cell>
          <cell r="AE248">
            <v>0</v>
          </cell>
          <cell r="AF248">
            <v>0</v>
          </cell>
          <cell r="AG248">
            <v>0</v>
          </cell>
          <cell r="AH248">
            <v>85534.030000000057</v>
          </cell>
        </row>
        <row r="249">
          <cell r="A249">
            <v>1117</v>
          </cell>
          <cell r="AE249">
            <v>0</v>
          </cell>
          <cell r="AF249">
            <v>0</v>
          </cell>
          <cell r="AG249">
            <v>0</v>
          </cell>
          <cell r="AH249">
            <v>141.01999999999998</v>
          </cell>
        </row>
        <row r="250">
          <cell r="A250">
            <v>1129</v>
          </cell>
          <cell r="AE250">
            <v>0</v>
          </cell>
          <cell r="AF250">
            <v>0</v>
          </cell>
          <cell r="AG250">
            <v>0</v>
          </cell>
          <cell r="AH250">
            <v>170.9000000000002</v>
          </cell>
        </row>
        <row r="251">
          <cell r="A251">
            <v>1131</v>
          </cell>
          <cell r="J251">
            <v>6500</v>
          </cell>
          <cell r="AE251">
            <v>0</v>
          </cell>
          <cell r="AF251">
            <v>0</v>
          </cell>
          <cell r="AG251">
            <v>0</v>
          </cell>
          <cell r="AH251">
            <v>12484.75</v>
          </cell>
        </row>
        <row r="252">
          <cell r="A252">
            <v>1138</v>
          </cell>
          <cell r="J252">
            <v>92000</v>
          </cell>
          <cell r="AE252">
            <v>0</v>
          </cell>
          <cell r="AF252">
            <v>0</v>
          </cell>
          <cell r="AG252">
            <v>0</v>
          </cell>
          <cell r="AH252">
            <v>138871.79999999987</v>
          </cell>
        </row>
        <row r="253">
          <cell r="A253">
            <v>1154</v>
          </cell>
          <cell r="AE253">
            <v>0</v>
          </cell>
          <cell r="AF253">
            <v>0</v>
          </cell>
          <cell r="AG253">
            <v>0</v>
          </cell>
          <cell r="AH253">
            <v>63853.46999999947</v>
          </cell>
        </row>
        <row r="254">
          <cell r="A254">
            <v>1157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</row>
        <row r="255">
          <cell r="A255">
            <v>1173</v>
          </cell>
          <cell r="AE255">
            <v>0</v>
          </cell>
          <cell r="AF255">
            <v>0</v>
          </cell>
          <cell r="AG255">
            <v>0</v>
          </cell>
          <cell r="AH255">
            <v>2593.9399999999987</v>
          </cell>
        </row>
        <row r="256">
          <cell r="A256">
            <v>1179</v>
          </cell>
          <cell r="AE256">
            <v>0</v>
          </cell>
          <cell r="AF256">
            <v>0</v>
          </cell>
          <cell r="AG256">
            <v>0</v>
          </cell>
          <cell r="AH256">
            <v>7047.7099999999955</v>
          </cell>
        </row>
        <row r="257">
          <cell r="A257">
            <v>1180</v>
          </cell>
          <cell r="J257">
            <v>32092.61</v>
          </cell>
          <cell r="AE257">
            <v>0</v>
          </cell>
          <cell r="AF257">
            <v>0</v>
          </cell>
          <cell r="AG257">
            <v>0</v>
          </cell>
          <cell r="AH257">
            <v>130000.00000000006</v>
          </cell>
        </row>
        <row r="258">
          <cell r="A258">
            <v>1215</v>
          </cell>
          <cell r="AE258">
            <v>0</v>
          </cell>
          <cell r="AF258">
            <v>0</v>
          </cell>
          <cell r="AG258">
            <v>0</v>
          </cell>
          <cell r="AH258">
            <v>14965.05000000001</v>
          </cell>
        </row>
        <row r="259">
          <cell r="A259">
            <v>1243</v>
          </cell>
          <cell r="AE259">
            <v>0</v>
          </cell>
          <cell r="AF259">
            <v>0</v>
          </cell>
          <cell r="AG259">
            <v>0.34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>
            <v>0</v>
          </cell>
          <cell r="AF260">
            <v>0</v>
          </cell>
          <cell r="AG260">
            <v>0</v>
          </cell>
          <cell r="AH260">
            <v>4073.3299999999945</v>
          </cell>
        </row>
        <row r="261">
          <cell r="A261">
            <v>1260</v>
          </cell>
          <cell r="AE261">
            <v>0</v>
          </cell>
          <cell r="AF261">
            <v>0</v>
          </cell>
          <cell r="AG261">
            <v>0</v>
          </cell>
          <cell r="AH261">
            <v>3375.0500000000052</v>
          </cell>
        </row>
        <row r="262">
          <cell r="A262">
            <v>1264</v>
          </cell>
          <cell r="AE262">
            <v>0</v>
          </cell>
          <cell r="AF262">
            <v>0</v>
          </cell>
          <cell r="AG262">
            <v>0</v>
          </cell>
          <cell r="AH262">
            <v>3520.5200000000004</v>
          </cell>
        </row>
        <row r="263">
          <cell r="A263">
            <v>1290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>
            <v>0</v>
          </cell>
          <cell r="AF264">
            <v>0</v>
          </cell>
          <cell r="AG264">
            <v>0</v>
          </cell>
          <cell r="AH264">
            <v>12527.640000000021</v>
          </cell>
        </row>
        <row r="265">
          <cell r="A265">
            <v>1303</v>
          </cell>
          <cell r="AE265">
            <v>0</v>
          </cell>
          <cell r="AF265">
            <v>0</v>
          </cell>
          <cell r="AG265">
            <v>11.52</v>
          </cell>
          <cell r="AH265">
            <v>2356.7200000000003</v>
          </cell>
        </row>
        <row r="266">
          <cell r="A266">
            <v>1307</v>
          </cell>
          <cell r="AE266">
            <v>0</v>
          </cell>
          <cell r="AF266">
            <v>0</v>
          </cell>
          <cell r="AG266">
            <v>0</v>
          </cell>
          <cell r="AH266">
            <v>5.7553961596568115E-13</v>
          </cell>
        </row>
        <row r="267">
          <cell r="A267">
            <v>1309</v>
          </cell>
          <cell r="AE267">
            <v>0</v>
          </cell>
          <cell r="AF267">
            <v>0</v>
          </cell>
          <cell r="AG267">
            <v>0</v>
          </cell>
          <cell r="AH267">
            <v>15710.820000000018</v>
          </cell>
        </row>
        <row r="268">
          <cell r="A268">
            <v>1330</v>
          </cell>
          <cell r="AE268">
            <v>0</v>
          </cell>
          <cell r="AF268">
            <v>0</v>
          </cell>
          <cell r="AG268">
            <v>0</v>
          </cell>
          <cell r="AH268">
            <v>8512.0900000000165</v>
          </cell>
        </row>
        <row r="269">
          <cell r="A269">
            <v>1331</v>
          </cell>
          <cell r="AE269">
            <v>0</v>
          </cell>
          <cell r="AF269">
            <v>0</v>
          </cell>
          <cell r="AG269">
            <v>0</v>
          </cell>
          <cell r="AH269">
            <v>2036.6599999999983</v>
          </cell>
        </row>
        <row r="270">
          <cell r="A270">
            <v>1355</v>
          </cell>
          <cell r="AE270">
            <v>0</v>
          </cell>
          <cell r="AF270">
            <v>0</v>
          </cell>
          <cell r="AG270">
            <v>0</v>
          </cell>
          <cell r="AH270">
            <v>2618.5600000000068</v>
          </cell>
        </row>
        <row r="271">
          <cell r="A271">
            <v>1400</v>
          </cell>
          <cell r="AE271">
            <v>0</v>
          </cell>
          <cell r="AF271">
            <v>0</v>
          </cell>
          <cell r="AG271">
            <v>0</v>
          </cell>
          <cell r="AH271">
            <v>1280.1799999999998</v>
          </cell>
        </row>
        <row r="272">
          <cell r="A272">
            <v>1415</v>
          </cell>
          <cell r="AE272">
            <v>0</v>
          </cell>
          <cell r="AF272">
            <v>0</v>
          </cell>
          <cell r="AG272">
            <v>0</v>
          </cell>
          <cell r="AH272">
            <v>2176.3100000000009</v>
          </cell>
        </row>
        <row r="273">
          <cell r="A273">
            <v>1426</v>
          </cell>
          <cell r="AE273">
            <v>0</v>
          </cell>
          <cell r="AF273">
            <v>0</v>
          </cell>
          <cell r="AG273">
            <v>0</v>
          </cell>
          <cell r="AH273">
            <v>36642.50999999998</v>
          </cell>
        </row>
        <row r="274">
          <cell r="A274">
            <v>1427</v>
          </cell>
          <cell r="AE274">
            <v>0</v>
          </cell>
          <cell r="AF274">
            <v>0</v>
          </cell>
          <cell r="AG274">
            <v>0</v>
          </cell>
          <cell r="AH274">
            <v>14471.159999999998</v>
          </cell>
        </row>
        <row r="275">
          <cell r="A275">
            <v>1430</v>
          </cell>
          <cell r="AE275">
            <v>0</v>
          </cell>
          <cell r="AF275">
            <v>0</v>
          </cell>
          <cell r="AG275">
            <v>0</v>
          </cell>
          <cell r="AH275">
            <v>14681.759999999995</v>
          </cell>
        </row>
        <row r="276">
          <cell r="A276">
            <v>1437</v>
          </cell>
          <cell r="AE276">
            <v>0</v>
          </cell>
          <cell r="AF276">
            <v>0</v>
          </cell>
          <cell r="AG276">
            <v>0</v>
          </cell>
          <cell r="AH276">
            <v>6900.0000000000036</v>
          </cell>
        </row>
        <row r="277">
          <cell r="A277">
            <v>1450</v>
          </cell>
          <cell r="J277">
            <v>3000</v>
          </cell>
          <cell r="AE277">
            <v>0</v>
          </cell>
          <cell r="AF277">
            <v>0</v>
          </cell>
          <cell r="AG277">
            <v>0</v>
          </cell>
          <cell r="AH277">
            <v>6376.9399999999951</v>
          </cell>
        </row>
        <row r="278">
          <cell r="A278">
            <v>1452</v>
          </cell>
          <cell r="AE278">
            <v>0</v>
          </cell>
          <cell r="AF278">
            <v>0</v>
          </cell>
          <cell r="AG278">
            <v>0</v>
          </cell>
          <cell r="AH278">
            <v>122635.10000000017</v>
          </cell>
        </row>
        <row r="279">
          <cell r="A279">
            <v>1469</v>
          </cell>
          <cell r="AE279">
            <v>0</v>
          </cell>
          <cell r="AF279">
            <v>0</v>
          </cell>
          <cell r="AG279">
            <v>1.45</v>
          </cell>
          <cell r="AH279">
            <v>13.590000000001256</v>
          </cell>
        </row>
        <row r="280">
          <cell r="A280">
            <v>1484</v>
          </cell>
          <cell r="AE280">
            <v>0</v>
          </cell>
          <cell r="AF280">
            <v>0</v>
          </cell>
          <cell r="AG280">
            <v>0</v>
          </cell>
          <cell r="AH280">
            <v>63247.1599999998</v>
          </cell>
        </row>
        <row r="281">
          <cell r="A281">
            <v>1488</v>
          </cell>
          <cell r="AE281">
            <v>0</v>
          </cell>
          <cell r="AF281">
            <v>0</v>
          </cell>
          <cell r="AG281">
            <v>139.87</v>
          </cell>
          <cell r="AH281">
            <v>9310.4599999999919</v>
          </cell>
        </row>
        <row r="282">
          <cell r="A282">
            <v>1492</v>
          </cell>
          <cell r="AE282">
            <v>0</v>
          </cell>
          <cell r="AF282">
            <v>0</v>
          </cell>
          <cell r="AG282">
            <v>0</v>
          </cell>
          <cell r="AH282">
            <v>1263.7999999999993</v>
          </cell>
        </row>
        <row r="283">
          <cell r="A283">
            <v>1524</v>
          </cell>
          <cell r="AE283">
            <v>0</v>
          </cell>
          <cell r="AF283">
            <v>0</v>
          </cell>
          <cell r="AG283">
            <v>0</v>
          </cell>
          <cell r="AH283">
            <v>8260.02</v>
          </cell>
        </row>
        <row r="284">
          <cell r="A284">
            <v>1535</v>
          </cell>
          <cell r="J284">
            <v>4000</v>
          </cell>
          <cell r="AE284">
            <v>0</v>
          </cell>
          <cell r="AF284">
            <v>0</v>
          </cell>
          <cell r="AG284">
            <v>0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>
            <v>0</v>
          </cell>
          <cell r="AF285">
            <v>0</v>
          </cell>
          <cell r="AG285">
            <v>0</v>
          </cell>
          <cell r="AH285">
            <v>14934.519999999997</v>
          </cell>
        </row>
        <row r="286">
          <cell r="A286">
            <v>1590</v>
          </cell>
          <cell r="AE286">
            <v>0</v>
          </cell>
          <cell r="AF286">
            <v>0</v>
          </cell>
          <cell r="AG286">
            <v>0</v>
          </cell>
          <cell r="AH286">
            <v>34029.850000000093</v>
          </cell>
        </row>
        <row r="287">
          <cell r="A287">
            <v>1600</v>
          </cell>
          <cell r="AE287">
            <v>0</v>
          </cell>
          <cell r="AF287">
            <v>0</v>
          </cell>
          <cell r="AG287">
            <v>0</v>
          </cell>
          <cell r="AH287">
            <v>323809.91000000027</v>
          </cell>
        </row>
        <row r="288">
          <cell r="A288">
            <v>1657</v>
          </cell>
          <cell r="AE288">
            <v>0</v>
          </cell>
          <cell r="AF288">
            <v>0</v>
          </cell>
          <cell r="AG288">
            <v>0</v>
          </cell>
          <cell r="AH288">
            <v>3200.4699999999889</v>
          </cell>
        </row>
        <row r="289">
          <cell r="A289">
            <v>1658</v>
          </cell>
          <cell r="AE289">
            <v>0</v>
          </cell>
          <cell r="AF289">
            <v>0</v>
          </cell>
          <cell r="AG289">
            <v>0</v>
          </cell>
          <cell r="AH289">
            <v>5222.2099999999991</v>
          </cell>
        </row>
        <row r="290">
          <cell r="A290">
            <v>1669</v>
          </cell>
          <cell r="AE290">
            <v>0</v>
          </cell>
          <cell r="AF290">
            <v>0</v>
          </cell>
          <cell r="AG290">
            <v>0</v>
          </cell>
          <cell r="AH290">
            <v>1581.61</v>
          </cell>
        </row>
        <row r="291">
          <cell r="A291">
            <v>1670</v>
          </cell>
          <cell r="AE291">
            <v>0</v>
          </cell>
          <cell r="AF291">
            <v>0</v>
          </cell>
          <cell r="AG291">
            <v>0</v>
          </cell>
          <cell r="AH291">
            <v>2911.2599999999998</v>
          </cell>
        </row>
        <row r="292">
          <cell r="A292">
            <v>1677</v>
          </cell>
          <cell r="AE292">
            <v>0</v>
          </cell>
          <cell r="AF292">
            <v>0</v>
          </cell>
          <cell r="AG292">
            <v>0</v>
          </cell>
          <cell r="AH292">
            <v>2688.4000000000005</v>
          </cell>
        </row>
        <row r="293">
          <cell r="A293">
            <v>1681</v>
          </cell>
          <cell r="AE293">
            <v>0</v>
          </cell>
          <cell r="AF293">
            <v>0</v>
          </cell>
          <cell r="AG293">
            <v>0.24000000000000002</v>
          </cell>
          <cell r="AH293">
            <v>2915.3400000000038</v>
          </cell>
        </row>
        <row r="294">
          <cell r="A294">
            <v>1706</v>
          </cell>
          <cell r="AE294">
            <v>0</v>
          </cell>
          <cell r="AF294">
            <v>0</v>
          </cell>
          <cell r="AG294">
            <v>0</v>
          </cell>
          <cell r="AH294">
            <v>5819.04</v>
          </cell>
        </row>
        <row r="295">
          <cell r="A295">
            <v>1709</v>
          </cell>
          <cell r="AE295">
            <v>0</v>
          </cell>
          <cell r="AF295">
            <v>0</v>
          </cell>
          <cell r="AG295">
            <v>0</v>
          </cell>
          <cell r="AH295">
            <v>11056.170000000006</v>
          </cell>
        </row>
        <row r="296">
          <cell r="A296">
            <v>1720</v>
          </cell>
          <cell r="AE296">
            <v>0</v>
          </cell>
          <cell r="AF296">
            <v>0</v>
          </cell>
          <cell r="AG296">
            <v>0</v>
          </cell>
          <cell r="AH296">
            <v>529.52000000000044</v>
          </cell>
        </row>
        <row r="297">
          <cell r="A297">
            <v>1724</v>
          </cell>
          <cell r="AE297">
            <v>0</v>
          </cell>
          <cell r="AF297">
            <v>0</v>
          </cell>
          <cell r="AG297">
            <v>0</v>
          </cell>
          <cell r="AH297">
            <v>2.3661073100811336E-12</v>
          </cell>
        </row>
        <row r="298">
          <cell r="A298">
            <v>1735</v>
          </cell>
          <cell r="AE298">
            <v>0</v>
          </cell>
          <cell r="AF298">
            <v>0</v>
          </cell>
          <cell r="AG298">
            <v>4.1500000000000004</v>
          </cell>
          <cell r="AH298">
            <v>25.520000000007713</v>
          </cell>
        </row>
        <row r="299">
          <cell r="A299">
            <v>1740</v>
          </cell>
          <cell r="J299">
            <v>6000</v>
          </cell>
          <cell r="AE299">
            <v>0</v>
          </cell>
          <cell r="AF299">
            <v>0</v>
          </cell>
          <cell r="AG299">
            <v>0</v>
          </cell>
          <cell r="AH299">
            <v>3732.799999999992</v>
          </cell>
        </row>
        <row r="300">
          <cell r="A300">
            <v>1746</v>
          </cell>
          <cell r="AE300">
            <v>0</v>
          </cell>
          <cell r="AF300">
            <v>0</v>
          </cell>
          <cell r="AG300">
            <v>0</v>
          </cell>
          <cell r="AH300">
            <v>13627.18</v>
          </cell>
        </row>
        <row r="301">
          <cell r="A301">
            <v>1757</v>
          </cell>
          <cell r="AE301">
            <v>0</v>
          </cell>
          <cell r="AF301">
            <v>0</v>
          </cell>
          <cell r="AG301">
            <v>0</v>
          </cell>
          <cell r="AH301">
            <v>39.479999999999997</v>
          </cell>
        </row>
        <row r="302">
          <cell r="A302">
            <v>1771</v>
          </cell>
          <cell r="AE302">
            <v>0</v>
          </cell>
          <cell r="AF302">
            <v>0</v>
          </cell>
          <cell r="AG302">
            <v>0</v>
          </cell>
          <cell r="AH302">
            <v>2909.5200000000118</v>
          </cell>
        </row>
        <row r="303">
          <cell r="A303">
            <v>1772</v>
          </cell>
          <cell r="AE303">
            <v>0</v>
          </cell>
          <cell r="AF303">
            <v>0</v>
          </cell>
          <cell r="AG303">
            <v>0</v>
          </cell>
          <cell r="AH303">
            <v>14312.910000000036</v>
          </cell>
        </row>
        <row r="304">
          <cell r="A304">
            <v>1790</v>
          </cell>
          <cell r="AE304">
            <v>0</v>
          </cell>
          <cell r="AF304">
            <v>0</v>
          </cell>
          <cell r="AG304">
            <v>0</v>
          </cell>
          <cell r="AH304">
            <v>4330.600000000004</v>
          </cell>
        </row>
        <row r="305">
          <cell r="A305">
            <v>1799</v>
          </cell>
          <cell r="AE305">
            <v>0</v>
          </cell>
          <cell r="AF305">
            <v>0</v>
          </cell>
          <cell r="AG305">
            <v>0</v>
          </cell>
          <cell r="AH305">
            <v>196249.07000000007</v>
          </cell>
        </row>
        <row r="306">
          <cell r="A306">
            <v>1806</v>
          </cell>
          <cell r="AE306">
            <v>0</v>
          </cell>
          <cell r="AF306">
            <v>0</v>
          </cell>
          <cell r="AG306">
            <v>0</v>
          </cell>
          <cell r="AH306">
            <v>10412.490000000047</v>
          </cell>
        </row>
        <row r="307">
          <cell r="A307">
            <v>1809</v>
          </cell>
          <cell r="AE307">
            <v>0</v>
          </cell>
          <cell r="AF307">
            <v>0</v>
          </cell>
          <cell r="AG307">
            <v>0</v>
          </cell>
          <cell r="AH307">
            <v>4851.1399999999885</v>
          </cell>
        </row>
        <row r="308">
          <cell r="A308">
            <v>1824</v>
          </cell>
          <cell r="AE308">
            <v>0</v>
          </cell>
          <cell r="AF308">
            <v>0</v>
          </cell>
          <cell r="AG308">
            <v>0</v>
          </cell>
          <cell r="AH308">
            <v>830.96000000000038</v>
          </cell>
        </row>
        <row r="309">
          <cell r="A309">
            <v>1831</v>
          </cell>
          <cell r="J309">
            <v>2500</v>
          </cell>
          <cell r="AE309">
            <v>0</v>
          </cell>
          <cell r="AF309">
            <v>0</v>
          </cell>
          <cell r="AG309">
            <v>0</v>
          </cell>
          <cell r="AH309">
            <v>9029.6199999999972</v>
          </cell>
        </row>
        <row r="310">
          <cell r="A310">
            <v>1832</v>
          </cell>
          <cell r="J310">
            <v>2674.46</v>
          </cell>
          <cell r="AE310">
            <v>0</v>
          </cell>
          <cell r="AF310">
            <v>0</v>
          </cell>
          <cell r="AG310">
            <v>0</v>
          </cell>
          <cell r="AH310">
            <v>11000.310000000012</v>
          </cell>
        </row>
        <row r="311">
          <cell r="A311">
            <v>1846</v>
          </cell>
          <cell r="AE311">
            <v>0</v>
          </cell>
          <cell r="AF311">
            <v>0</v>
          </cell>
          <cell r="AG311">
            <v>0</v>
          </cell>
          <cell r="AH311">
            <v>349.13999999999987</v>
          </cell>
        </row>
        <row r="312">
          <cell r="A312">
            <v>1861</v>
          </cell>
          <cell r="AE312">
            <v>0</v>
          </cell>
          <cell r="AF312">
            <v>0</v>
          </cell>
          <cell r="AG312">
            <v>0</v>
          </cell>
          <cell r="AH312">
            <v>3459.6900000000023</v>
          </cell>
        </row>
        <row r="313">
          <cell r="A313">
            <v>1867</v>
          </cell>
          <cell r="AE313">
            <v>0</v>
          </cell>
          <cell r="AF313">
            <v>0</v>
          </cell>
          <cell r="AG313">
            <v>0</v>
          </cell>
          <cell r="AH313">
            <v>12795.060000000005</v>
          </cell>
        </row>
        <row r="314">
          <cell r="A314">
            <v>1879</v>
          </cell>
          <cell r="AE314">
            <v>0</v>
          </cell>
          <cell r="AF314">
            <v>0</v>
          </cell>
          <cell r="AG314">
            <v>1.9100000000000001</v>
          </cell>
          <cell r="AH314">
            <v>779.62999999999965</v>
          </cell>
        </row>
        <row r="315">
          <cell r="A315">
            <v>1880</v>
          </cell>
          <cell r="AE315">
            <v>0</v>
          </cell>
          <cell r="AF315">
            <v>0</v>
          </cell>
          <cell r="AG315">
            <v>0.28000000000000003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>
            <v>0</v>
          </cell>
          <cell r="AF316">
            <v>0</v>
          </cell>
          <cell r="AG316">
            <v>0</v>
          </cell>
          <cell r="AH316">
            <v>11478.280000000006</v>
          </cell>
        </row>
        <row r="317">
          <cell r="A317">
            <v>1909</v>
          </cell>
          <cell r="AE317">
            <v>0</v>
          </cell>
          <cell r="AF317">
            <v>0</v>
          </cell>
          <cell r="AG317">
            <v>0</v>
          </cell>
          <cell r="AH317">
            <v>7057.5300000000025</v>
          </cell>
        </row>
        <row r="318">
          <cell r="A318">
            <v>1920</v>
          </cell>
          <cell r="AE318">
            <v>0</v>
          </cell>
          <cell r="AF318">
            <v>0</v>
          </cell>
          <cell r="AG318">
            <v>0.55000000000000004</v>
          </cell>
          <cell r="AH318">
            <v>27828.520000000011</v>
          </cell>
        </row>
        <row r="319">
          <cell r="A319">
            <v>1923</v>
          </cell>
          <cell r="AE319">
            <v>0</v>
          </cell>
          <cell r="AF319">
            <v>0</v>
          </cell>
          <cell r="AG319">
            <v>0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>
            <v>0</v>
          </cell>
          <cell r="AF320">
            <v>0</v>
          </cell>
          <cell r="AG320">
            <v>0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>
            <v>0</v>
          </cell>
          <cell r="AF321">
            <v>0</v>
          </cell>
          <cell r="AG321">
            <v>0</v>
          </cell>
          <cell r="AH321">
            <v>19182.260000000002</v>
          </cell>
        </row>
        <row r="322">
          <cell r="A322">
            <v>1951</v>
          </cell>
          <cell r="AE322">
            <v>0</v>
          </cell>
          <cell r="AF322">
            <v>0</v>
          </cell>
          <cell r="AG322">
            <v>0</v>
          </cell>
          <cell r="AH322">
            <v>13044.739999999993</v>
          </cell>
        </row>
        <row r="323">
          <cell r="A323">
            <v>1970</v>
          </cell>
          <cell r="AE323">
            <v>0</v>
          </cell>
          <cell r="AF323">
            <v>0</v>
          </cell>
          <cell r="AG323">
            <v>0</v>
          </cell>
          <cell r="AH323">
            <v>64275.579999999987</v>
          </cell>
        </row>
        <row r="324">
          <cell r="A324">
            <v>1991</v>
          </cell>
          <cell r="AE324">
            <v>0</v>
          </cell>
          <cell r="AF324">
            <v>0</v>
          </cell>
          <cell r="AG324">
            <v>0</v>
          </cell>
          <cell r="AH324">
            <v>68509.409999999945</v>
          </cell>
        </row>
        <row r="325">
          <cell r="A325">
            <v>2038</v>
          </cell>
          <cell r="AE325">
            <v>0</v>
          </cell>
          <cell r="AF325">
            <v>0</v>
          </cell>
          <cell r="AG325">
            <v>0</v>
          </cell>
          <cell r="AH325">
            <v>4573.0700000000033</v>
          </cell>
        </row>
        <row r="326">
          <cell r="A326">
            <v>2044</v>
          </cell>
          <cell r="J326">
            <v>100000</v>
          </cell>
          <cell r="AE326">
            <v>0</v>
          </cell>
          <cell r="AF326">
            <v>0</v>
          </cell>
          <cell r="AG326">
            <v>0</v>
          </cell>
          <cell r="AH326">
            <v>766622.17000000051</v>
          </cell>
        </row>
        <row r="327">
          <cell r="A327">
            <v>2055</v>
          </cell>
          <cell r="AE327">
            <v>0</v>
          </cell>
          <cell r="AF327">
            <v>0</v>
          </cell>
          <cell r="AG327">
            <v>0</v>
          </cell>
          <cell r="AH327">
            <v>78041.2</v>
          </cell>
        </row>
        <row r="328">
          <cell r="A328">
            <v>2067</v>
          </cell>
          <cell r="AE328">
            <v>0</v>
          </cell>
          <cell r="AF328">
            <v>0</v>
          </cell>
          <cell r="AG328">
            <v>0</v>
          </cell>
          <cell r="AH328">
            <v>3200.4699999999971</v>
          </cell>
        </row>
        <row r="329">
          <cell r="A329">
            <v>2068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30">
          <cell r="A330">
            <v>2074</v>
          </cell>
          <cell r="AE330">
            <v>0</v>
          </cell>
          <cell r="AF330">
            <v>0</v>
          </cell>
          <cell r="AG330">
            <v>0</v>
          </cell>
          <cell r="AH330">
            <v>19747.530000000028</v>
          </cell>
        </row>
        <row r="331">
          <cell r="A331">
            <v>2092</v>
          </cell>
          <cell r="J331">
            <v>15000</v>
          </cell>
          <cell r="AE331">
            <v>0</v>
          </cell>
          <cell r="AF331">
            <v>0</v>
          </cell>
          <cell r="AG331">
            <v>0</v>
          </cell>
          <cell r="AH331">
            <v>26486.75999999998</v>
          </cell>
        </row>
        <row r="332">
          <cell r="A332">
            <v>2093</v>
          </cell>
          <cell r="AE332">
            <v>0</v>
          </cell>
          <cell r="AF332">
            <v>0</v>
          </cell>
          <cell r="AG332">
            <v>0.6</v>
          </cell>
          <cell r="AH332">
            <v>11389.190000000008</v>
          </cell>
        </row>
        <row r="333">
          <cell r="A333">
            <v>2094</v>
          </cell>
          <cell r="AE333">
            <v>0</v>
          </cell>
          <cell r="AF333">
            <v>0</v>
          </cell>
          <cell r="AG333">
            <v>0</v>
          </cell>
          <cell r="AH333">
            <v>2596.41</v>
          </cell>
        </row>
        <row r="334">
          <cell r="A334">
            <v>2097</v>
          </cell>
          <cell r="AE334">
            <v>0</v>
          </cell>
          <cell r="AF334">
            <v>0</v>
          </cell>
          <cell r="AG334">
            <v>0</v>
          </cell>
          <cell r="AH334">
            <v>14987.740000000022</v>
          </cell>
        </row>
        <row r="335">
          <cell r="A335">
            <v>2101</v>
          </cell>
          <cell r="AE335">
            <v>0</v>
          </cell>
          <cell r="AF335">
            <v>0</v>
          </cell>
          <cell r="AG335">
            <v>0</v>
          </cell>
          <cell r="AH335">
            <v>1935.9999999999986</v>
          </cell>
        </row>
        <row r="336">
          <cell r="A336">
            <v>2114</v>
          </cell>
          <cell r="AE336">
            <v>0</v>
          </cell>
          <cell r="AF336">
            <v>0</v>
          </cell>
          <cell r="AG336">
            <v>0</v>
          </cell>
          <cell r="AH336">
            <v>40312.760000000009</v>
          </cell>
        </row>
        <row r="337">
          <cell r="A337">
            <v>2118</v>
          </cell>
          <cell r="AE337">
            <v>0</v>
          </cell>
          <cell r="AF337">
            <v>0</v>
          </cell>
          <cell r="AG337">
            <v>0</v>
          </cell>
          <cell r="AH337">
            <v>936.74999999999977</v>
          </cell>
        </row>
        <row r="338">
          <cell r="A338">
            <v>2132</v>
          </cell>
          <cell r="AE338">
            <v>0</v>
          </cell>
          <cell r="AF338">
            <v>0</v>
          </cell>
          <cell r="AG338">
            <v>0</v>
          </cell>
          <cell r="AH338">
            <v>11638.080000000009</v>
          </cell>
        </row>
        <row r="339">
          <cell r="A339">
            <v>2148</v>
          </cell>
          <cell r="AE339">
            <v>0</v>
          </cell>
          <cell r="AF339">
            <v>0</v>
          </cell>
          <cell r="AG339">
            <v>0</v>
          </cell>
          <cell r="AH339">
            <v>2273.2899999999968</v>
          </cell>
        </row>
        <row r="340">
          <cell r="A340">
            <v>2157</v>
          </cell>
          <cell r="AE340">
            <v>0</v>
          </cell>
          <cell r="AF340">
            <v>0</v>
          </cell>
          <cell r="AG340">
            <v>0</v>
          </cell>
          <cell r="AH340">
            <v>5731.3899999999994</v>
          </cell>
        </row>
        <row r="341">
          <cell r="A341">
            <v>2169</v>
          </cell>
          <cell r="AE341">
            <v>0</v>
          </cell>
          <cell r="AF341">
            <v>0</v>
          </cell>
          <cell r="AG341">
            <v>0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>
            <v>0</v>
          </cell>
          <cell r="AF342">
            <v>0</v>
          </cell>
          <cell r="AG342">
            <v>0</v>
          </cell>
          <cell r="AH342">
            <v>7666.9599999999873</v>
          </cell>
        </row>
        <row r="343">
          <cell r="A343">
            <v>2189</v>
          </cell>
          <cell r="AE343">
            <v>0</v>
          </cell>
          <cell r="AF343">
            <v>0</v>
          </cell>
          <cell r="AG343">
            <v>0</v>
          </cell>
          <cell r="AH343">
            <v>5819.0400000000172</v>
          </cell>
        </row>
        <row r="344">
          <cell r="A344">
            <v>2207</v>
          </cell>
          <cell r="AE344">
            <v>0</v>
          </cell>
          <cell r="AF344">
            <v>0</v>
          </cell>
          <cell r="AG344">
            <v>0</v>
          </cell>
          <cell r="AH344">
            <v>30373.449999999997</v>
          </cell>
        </row>
        <row r="345">
          <cell r="A345">
            <v>2209</v>
          </cell>
          <cell r="AE345">
            <v>0</v>
          </cell>
          <cell r="AF345">
            <v>0</v>
          </cell>
          <cell r="AG345">
            <v>0</v>
          </cell>
          <cell r="AH345">
            <v>56714.900000000016</v>
          </cell>
        </row>
        <row r="346">
          <cell r="A346">
            <v>2233</v>
          </cell>
          <cell r="AE346">
            <v>0</v>
          </cell>
          <cell r="AF346">
            <v>0</v>
          </cell>
          <cell r="AG346">
            <v>0</v>
          </cell>
          <cell r="AH346">
            <v>8207.2499999999964</v>
          </cell>
        </row>
        <row r="347">
          <cell r="A347">
            <v>2234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8">
          <cell r="A348">
            <v>2238</v>
          </cell>
          <cell r="AE348">
            <v>0</v>
          </cell>
          <cell r="AF348">
            <v>0</v>
          </cell>
          <cell r="AG348">
            <v>0</v>
          </cell>
          <cell r="AH348">
            <v>16441.459999999992</v>
          </cell>
        </row>
        <row r="349">
          <cell r="A349">
            <v>2260</v>
          </cell>
          <cell r="AE349">
            <v>0</v>
          </cell>
          <cell r="AF349">
            <v>0</v>
          </cell>
          <cell r="AG349">
            <v>0</v>
          </cell>
          <cell r="AH349">
            <v>59258.640000000007</v>
          </cell>
        </row>
        <row r="350">
          <cell r="A350">
            <v>2268</v>
          </cell>
          <cell r="AE350">
            <v>0</v>
          </cell>
          <cell r="AF350">
            <v>0</v>
          </cell>
          <cell r="AG350">
            <v>0</v>
          </cell>
          <cell r="AH350">
            <v>3695.0299999999916</v>
          </cell>
        </row>
        <row r="351">
          <cell r="A351">
            <v>2276</v>
          </cell>
          <cell r="AE351">
            <v>0</v>
          </cell>
          <cell r="AF351">
            <v>0</v>
          </cell>
          <cell r="AG351">
            <v>0</v>
          </cell>
          <cell r="AH351">
            <v>1708.5</v>
          </cell>
        </row>
        <row r="352">
          <cell r="A352">
            <v>2283</v>
          </cell>
          <cell r="AE352">
            <v>0</v>
          </cell>
          <cell r="AF352">
            <v>0</v>
          </cell>
          <cell r="AG352">
            <v>0</v>
          </cell>
          <cell r="AH352">
            <v>20775.990000000009</v>
          </cell>
        </row>
        <row r="353">
          <cell r="A353">
            <v>2285</v>
          </cell>
          <cell r="AE353">
            <v>0</v>
          </cell>
          <cell r="AF353">
            <v>0</v>
          </cell>
          <cell r="AG353">
            <v>0</v>
          </cell>
          <cell r="AH353">
            <v>4094.1500000000015</v>
          </cell>
        </row>
        <row r="354">
          <cell r="A354">
            <v>2286</v>
          </cell>
          <cell r="AE354">
            <v>0</v>
          </cell>
          <cell r="AF354">
            <v>0</v>
          </cell>
          <cell r="AG354">
            <v>0</v>
          </cell>
          <cell r="AH354">
            <v>6691.9099999999962</v>
          </cell>
        </row>
        <row r="355">
          <cell r="A355">
            <v>2289</v>
          </cell>
          <cell r="AE355">
            <v>0</v>
          </cell>
          <cell r="AF355">
            <v>0</v>
          </cell>
          <cell r="AG355">
            <v>0</v>
          </cell>
          <cell r="AH355">
            <v>2922.7100000000009</v>
          </cell>
        </row>
        <row r="356">
          <cell r="A356">
            <v>2321</v>
          </cell>
          <cell r="AE356">
            <v>0</v>
          </cell>
          <cell r="AF356">
            <v>0</v>
          </cell>
          <cell r="AG356">
            <v>0</v>
          </cell>
          <cell r="AH356">
            <v>273.29999999999882</v>
          </cell>
        </row>
        <row r="357">
          <cell r="A357">
            <v>2322</v>
          </cell>
          <cell r="AE357">
            <v>0</v>
          </cell>
          <cell r="AF357">
            <v>0</v>
          </cell>
          <cell r="AG357">
            <v>0</v>
          </cell>
          <cell r="AH357">
            <v>16355.959999999988</v>
          </cell>
        </row>
        <row r="358">
          <cell r="A358">
            <v>2339</v>
          </cell>
          <cell r="AE358">
            <v>0</v>
          </cell>
          <cell r="AF358">
            <v>0</v>
          </cell>
          <cell r="AG358">
            <v>0</v>
          </cell>
          <cell r="AH358">
            <v>4680.4599999999991</v>
          </cell>
        </row>
        <row r="359">
          <cell r="A359">
            <v>2341</v>
          </cell>
          <cell r="J359">
            <v>7591.51</v>
          </cell>
          <cell r="AE359">
            <v>0</v>
          </cell>
          <cell r="AF359">
            <v>0</v>
          </cell>
          <cell r="AG359">
            <v>50.21</v>
          </cell>
          <cell r="AH359">
            <v>28411.400000000012</v>
          </cell>
        </row>
        <row r="360">
          <cell r="A360">
            <v>2344</v>
          </cell>
          <cell r="AE360">
            <v>0</v>
          </cell>
          <cell r="AF360">
            <v>0</v>
          </cell>
          <cell r="AG360">
            <v>0</v>
          </cell>
          <cell r="AH360">
            <v>12486.920000000004</v>
          </cell>
        </row>
        <row r="361">
          <cell r="A361">
            <v>2365</v>
          </cell>
          <cell r="AE361">
            <v>0</v>
          </cell>
          <cell r="AF361">
            <v>0</v>
          </cell>
          <cell r="AG361">
            <v>3.8400000000000003</v>
          </cell>
          <cell r="AH361">
            <v>6.2199999999996862</v>
          </cell>
        </row>
        <row r="362">
          <cell r="A362">
            <v>2377</v>
          </cell>
          <cell r="AE362">
            <v>0</v>
          </cell>
          <cell r="AF362">
            <v>0</v>
          </cell>
          <cell r="AG362">
            <v>6.9999999999999993E-2</v>
          </cell>
          <cell r="AH362">
            <v>8.4600000000000364</v>
          </cell>
        </row>
        <row r="363">
          <cell r="A363">
            <v>2381</v>
          </cell>
          <cell r="AE363">
            <v>0</v>
          </cell>
          <cell r="AF363">
            <v>0</v>
          </cell>
          <cell r="AG363">
            <v>7.49</v>
          </cell>
          <cell r="AH363">
            <v>2067.0699999999897</v>
          </cell>
        </row>
        <row r="364">
          <cell r="A364">
            <v>2389</v>
          </cell>
          <cell r="AE364">
            <v>0</v>
          </cell>
          <cell r="AF364">
            <v>0</v>
          </cell>
          <cell r="AG364">
            <v>0</v>
          </cell>
          <cell r="AH364">
            <v>3491.4199999999969</v>
          </cell>
        </row>
        <row r="365">
          <cell r="A365">
            <v>2400</v>
          </cell>
          <cell r="AE365">
            <v>0</v>
          </cell>
          <cell r="AF365">
            <v>0</v>
          </cell>
          <cell r="AG365">
            <v>0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>
            <v>0</v>
          </cell>
          <cell r="AF366">
            <v>0</v>
          </cell>
          <cell r="AG366">
            <v>0</v>
          </cell>
          <cell r="AH366">
            <v>13481.070000000003</v>
          </cell>
        </row>
        <row r="367">
          <cell r="A367">
            <v>2415</v>
          </cell>
          <cell r="AE367">
            <v>0</v>
          </cell>
          <cell r="AF367">
            <v>0</v>
          </cell>
          <cell r="AG367">
            <v>0</v>
          </cell>
          <cell r="AH367">
            <v>17568.079999999987</v>
          </cell>
        </row>
        <row r="368">
          <cell r="A368">
            <v>2430</v>
          </cell>
          <cell r="AE368">
            <v>0</v>
          </cell>
          <cell r="AF368">
            <v>0</v>
          </cell>
          <cell r="AG368">
            <v>0.17</v>
          </cell>
          <cell r="AH368">
            <v>4453.74999999999</v>
          </cell>
        </row>
        <row r="369">
          <cell r="A369">
            <v>2432</v>
          </cell>
          <cell r="AE369">
            <v>0</v>
          </cell>
          <cell r="AF369">
            <v>0</v>
          </cell>
          <cell r="AG369">
            <v>0</v>
          </cell>
          <cell r="AH369">
            <v>3200.47</v>
          </cell>
        </row>
        <row r="370">
          <cell r="A370">
            <v>2433</v>
          </cell>
          <cell r="AE370">
            <v>0</v>
          </cell>
          <cell r="AF370">
            <v>0</v>
          </cell>
          <cell r="AG370">
            <v>0</v>
          </cell>
          <cell r="AH370">
            <v>5942.8000000000102</v>
          </cell>
        </row>
        <row r="371">
          <cell r="A371">
            <v>2436</v>
          </cell>
          <cell r="AE371">
            <v>0</v>
          </cell>
          <cell r="AF371">
            <v>0</v>
          </cell>
          <cell r="AG371">
            <v>0</v>
          </cell>
          <cell r="AH371">
            <v>1602.7399999999991</v>
          </cell>
        </row>
        <row r="372">
          <cell r="A372">
            <v>2437</v>
          </cell>
          <cell r="AE372">
            <v>0</v>
          </cell>
          <cell r="AF372">
            <v>0</v>
          </cell>
          <cell r="AG372">
            <v>0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>
            <v>0</v>
          </cell>
          <cell r="AF373">
            <v>0</v>
          </cell>
          <cell r="AG373">
            <v>0</v>
          </cell>
          <cell r="AH373">
            <v>4230.7199999999903</v>
          </cell>
        </row>
        <row r="374">
          <cell r="A374">
            <v>2450</v>
          </cell>
          <cell r="AE374">
            <v>0</v>
          </cell>
          <cell r="AF374">
            <v>0</v>
          </cell>
          <cell r="AG374">
            <v>0</v>
          </cell>
          <cell r="AH374">
            <v>3551.7200000000012</v>
          </cell>
        </row>
        <row r="375">
          <cell r="A375">
            <v>2455</v>
          </cell>
          <cell r="AE375">
            <v>0</v>
          </cell>
          <cell r="AF375">
            <v>0</v>
          </cell>
          <cell r="AG375">
            <v>0</v>
          </cell>
          <cell r="AH375">
            <v>17924.860000000008</v>
          </cell>
        </row>
        <row r="376">
          <cell r="A376">
            <v>2490</v>
          </cell>
          <cell r="AE376">
            <v>0</v>
          </cell>
          <cell r="AF376">
            <v>0</v>
          </cell>
          <cell r="AG376">
            <v>6.0000000000000005E-2</v>
          </cell>
          <cell r="AH376">
            <v>2211.2399999999998</v>
          </cell>
        </row>
        <row r="377">
          <cell r="A377">
            <v>2501</v>
          </cell>
          <cell r="AE377">
            <v>0</v>
          </cell>
          <cell r="AF377">
            <v>0</v>
          </cell>
          <cell r="AG377">
            <v>0</v>
          </cell>
          <cell r="AH377">
            <v>360309.64</v>
          </cell>
        </row>
        <row r="378">
          <cell r="A378">
            <v>2503</v>
          </cell>
          <cell r="AE378">
            <v>0</v>
          </cell>
          <cell r="AF378">
            <v>0</v>
          </cell>
          <cell r="AG378">
            <v>0</v>
          </cell>
          <cell r="AH378">
            <v>39934.060000000005</v>
          </cell>
        </row>
        <row r="379">
          <cell r="A379">
            <v>2512</v>
          </cell>
          <cell r="AE379">
            <v>0</v>
          </cell>
          <cell r="AF379">
            <v>0</v>
          </cell>
          <cell r="AG379">
            <v>0</v>
          </cell>
          <cell r="AH379">
            <v>70181.390000000014</v>
          </cell>
        </row>
        <row r="380">
          <cell r="A380">
            <v>2515</v>
          </cell>
          <cell r="AE380">
            <v>0</v>
          </cell>
          <cell r="AF380">
            <v>0</v>
          </cell>
          <cell r="AG380">
            <v>0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>
            <v>0</v>
          </cell>
          <cell r="AF381">
            <v>0</v>
          </cell>
          <cell r="AG381">
            <v>0</v>
          </cell>
          <cell r="AH381">
            <v>4935.8400000000011</v>
          </cell>
        </row>
        <row r="382">
          <cell r="A382">
            <v>2566</v>
          </cell>
          <cell r="J382">
            <v>830</v>
          </cell>
          <cell r="AE382">
            <v>0</v>
          </cell>
          <cell r="AF382">
            <v>0</v>
          </cell>
          <cell r="AG382">
            <v>0</v>
          </cell>
          <cell r="AH382">
            <v>3755.1700000000019</v>
          </cell>
        </row>
        <row r="383">
          <cell r="A383">
            <v>2581</v>
          </cell>
          <cell r="AE383">
            <v>0</v>
          </cell>
          <cell r="AF383">
            <v>0</v>
          </cell>
          <cell r="AG383">
            <v>0</v>
          </cell>
          <cell r="AH383">
            <v>5895.9199999999946</v>
          </cell>
        </row>
        <row r="384">
          <cell r="A384">
            <v>2586</v>
          </cell>
          <cell r="AE384">
            <v>0</v>
          </cell>
          <cell r="AF384">
            <v>0</v>
          </cell>
          <cell r="AG384">
            <v>0</v>
          </cell>
          <cell r="AH384">
            <v>1055.4100000000089</v>
          </cell>
        </row>
        <row r="385">
          <cell r="A385">
            <v>2589</v>
          </cell>
          <cell r="AE385">
            <v>0</v>
          </cell>
          <cell r="AF385">
            <v>0</v>
          </cell>
          <cell r="AG385">
            <v>0</v>
          </cell>
          <cell r="AH385">
            <v>8780.1000000000095</v>
          </cell>
        </row>
        <row r="386">
          <cell r="A386">
            <v>2597</v>
          </cell>
          <cell r="AE386">
            <v>0</v>
          </cell>
          <cell r="AF386">
            <v>0</v>
          </cell>
          <cell r="AG386">
            <v>4.2799999999999994</v>
          </cell>
          <cell r="AH386">
            <v>9597.799999999992</v>
          </cell>
        </row>
        <row r="387">
          <cell r="A387">
            <v>2601</v>
          </cell>
          <cell r="AE387">
            <v>0</v>
          </cell>
          <cell r="AF387">
            <v>0</v>
          </cell>
          <cell r="AG387">
            <v>0</v>
          </cell>
          <cell r="AH387">
            <v>31099.729999999974</v>
          </cell>
        </row>
        <row r="388">
          <cell r="A388">
            <v>2613</v>
          </cell>
          <cell r="AE388">
            <v>0</v>
          </cell>
          <cell r="AF388">
            <v>0</v>
          </cell>
          <cell r="AG388">
            <v>0</v>
          </cell>
          <cell r="AH388">
            <v>13672.32</v>
          </cell>
        </row>
        <row r="389">
          <cell r="A389">
            <v>2615</v>
          </cell>
          <cell r="AE389">
            <v>0</v>
          </cell>
          <cell r="AF389">
            <v>0</v>
          </cell>
          <cell r="AG389">
            <v>0</v>
          </cell>
          <cell r="AH389">
            <v>9774.5699999999961</v>
          </cell>
        </row>
        <row r="390">
          <cell r="A390">
            <v>2617</v>
          </cell>
          <cell r="AE390">
            <v>0</v>
          </cell>
          <cell r="AF390">
            <v>0</v>
          </cell>
          <cell r="AG390">
            <v>0</v>
          </cell>
          <cell r="AH390">
            <v>3025.8999999999992</v>
          </cell>
        </row>
        <row r="391">
          <cell r="A391">
            <v>2689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2">
          <cell r="A392">
            <v>2719</v>
          </cell>
          <cell r="AE392">
            <v>0</v>
          </cell>
          <cell r="AF392">
            <v>0</v>
          </cell>
          <cell r="AG392">
            <v>0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>
            <v>0</v>
          </cell>
          <cell r="AF393">
            <v>0</v>
          </cell>
          <cell r="AG393">
            <v>17.27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>
            <v>0</v>
          </cell>
          <cell r="AF394">
            <v>0</v>
          </cell>
          <cell r="AG394">
            <v>0</v>
          </cell>
          <cell r="AH394">
            <v>5.6843418860808015E-14</v>
          </cell>
        </row>
        <row r="395">
          <cell r="A395">
            <v>2743</v>
          </cell>
          <cell r="AE395">
            <v>0</v>
          </cell>
          <cell r="AF395">
            <v>0</v>
          </cell>
          <cell r="AG395">
            <v>0</v>
          </cell>
          <cell r="AH395">
            <v>3190.0400000000004</v>
          </cell>
        </row>
        <row r="396">
          <cell r="A396">
            <v>2755</v>
          </cell>
          <cell r="AE396">
            <v>0</v>
          </cell>
          <cell r="AF396">
            <v>0</v>
          </cell>
          <cell r="AG396">
            <v>0</v>
          </cell>
          <cell r="AH396">
            <v>34878.00999999998</v>
          </cell>
        </row>
        <row r="397">
          <cell r="A397">
            <v>2761</v>
          </cell>
          <cell r="AE397">
            <v>0</v>
          </cell>
          <cell r="AF397">
            <v>0</v>
          </cell>
          <cell r="AG397">
            <v>0</v>
          </cell>
          <cell r="AH397">
            <v>8860.7899999999936</v>
          </cell>
        </row>
        <row r="398">
          <cell r="A398">
            <v>2763</v>
          </cell>
          <cell r="AE398">
            <v>0</v>
          </cell>
          <cell r="AF398">
            <v>0</v>
          </cell>
          <cell r="AG398">
            <v>0</v>
          </cell>
          <cell r="AH398">
            <v>43631.369999999995</v>
          </cell>
        </row>
        <row r="399">
          <cell r="A399">
            <v>2769</v>
          </cell>
          <cell r="AE399">
            <v>0</v>
          </cell>
          <cell r="AF399">
            <v>0</v>
          </cell>
          <cell r="AG399">
            <v>0</v>
          </cell>
          <cell r="AH399">
            <v>10765.220000000003</v>
          </cell>
        </row>
        <row r="400">
          <cell r="A400">
            <v>2777</v>
          </cell>
          <cell r="AE400">
            <v>0</v>
          </cell>
          <cell r="AF400">
            <v>0</v>
          </cell>
          <cell r="AG400">
            <v>0</v>
          </cell>
          <cell r="AH400">
            <v>13290.020000000019</v>
          </cell>
        </row>
        <row r="401">
          <cell r="A401">
            <v>2803</v>
          </cell>
          <cell r="AE401">
            <v>0</v>
          </cell>
          <cell r="AF401">
            <v>0</v>
          </cell>
          <cell r="AG401">
            <v>0</v>
          </cell>
          <cell r="AH401">
            <v>2313.9299999999948</v>
          </cell>
        </row>
        <row r="402">
          <cell r="A402">
            <v>2808</v>
          </cell>
          <cell r="AE402">
            <v>0</v>
          </cell>
          <cell r="AF402">
            <v>0</v>
          </cell>
          <cell r="AG402">
            <v>0</v>
          </cell>
          <cell r="AH402">
            <v>14634.639999999996</v>
          </cell>
        </row>
        <row r="403">
          <cell r="A403">
            <v>2813</v>
          </cell>
          <cell r="AE403">
            <v>0</v>
          </cell>
          <cell r="AF403">
            <v>0</v>
          </cell>
          <cell r="AG403">
            <v>0.6</v>
          </cell>
          <cell r="AH403">
            <v>361.37000000000046</v>
          </cell>
        </row>
        <row r="404">
          <cell r="A404">
            <v>2822</v>
          </cell>
          <cell r="AE404">
            <v>0</v>
          </cell>
          <cell r="AF404">
            <v>0</v>
          </cell>
          <cell r="AG404">
            <v>0</v>
          </cell>
          <cell r="AH404">
            <v>7514.6899999999951</v>
          </cell>
        </row>
        <row r="405">
          <cell r="A405">
            <v>2824</v>
          </cell>
          <cell r="J405">
            <v>23948.18</v>
          </cell>
          <cell r="AE405">
            <v>0</v>
          </cell>
          <cell r="AF405">
            <v>0</v>
          </cell>
          <cell r="AG405">
            <v>0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>
            <v>0</v>
          </cell>
          <cell r="AF406">
            <v>0</v>
          </cell>
          <cell r="AG406">
            <v>0</v>
          </cell>
          <cell r="AH406">
            <v>8169.800000000012</v>
          </cell>
        </row>
        <row r="407">
          <cell r="A407">
            <v>2833</v>
          </cell>
          <cell r="AE407">
            <v>0</v>
          </cell>
          <cell r="AF407">
            <v>0</v>
          </cell>
          <cell r="AG407">
            <v>0</v>
          </cell>
          <cell r="AH407">
            <v>15550.559999999998</v>
          </cell>
        </row>
        <row r="408">
          <cell r="A408">
            <v>2840</v>
          </cell>
          <cell r="AE408">
            <v>0</v>
          </cell>
          <cell r="AF408">
            <v>0</v>
          </cell>
          <cell r="AG408">
            <v>0</v>
          </cell>
          <cell r="AH408">
            <v>38841.660000000003</v>
          </cell>
        </row>
        <row r="409">
          <cell r="A409">
            <v>2847</v>
          </cell>
          <cell r="AE409">
            <v>0</v>
          </cell>
          <cell r="AF409">
            <v>0</v>
          </cell>
          <cell r="AG409">
            <v>0</v>
          </cell>
          <cell r="AH409">
            <v>70976.310000000027</v>
          </cell>
        </row>
        <row r="410">
          <cell r="A410">
            <v>2848</v>
          </cell>
          <cell r="AE410">
            <v>0</v>
          </cell>
          <cell r="AF410">
            <v>0</v>
          </cell>
          <cell r="AG410">
            <v>0</v>
          </cell>
          <cell r="AH410">
            <v>6982.8499999999967</v>
          </cell>
        </row>
        <row r="411">
          <cell r="A411">
            <v>2863</v>
          </cell>
          <cell r="AE411">
            <v>0</v>
          </cell>
          <cell r="AF411">
            <v>0</v>
          </cell>
          <cell r="AG411">
            <v>0</v>
          </cell>
          <cell r="AH411">
            <v>1652.5999999999926</v>
          </cell>
        </row>
        <row r="412">
          <cell r="A412">
            <v>2891</v>
          </cell>
          <cell r="J412">
            <v>8000</v>
          </cell>
          <cell r="AE412">
            <v>0</v>
          </cell>
          <cell r="AF412">
            <v>0</v>
          </cell>
          <cell r="AG412">
            <v>0</v>
          </cell>
          <cell r="AH412">
            <v>14503.669999999998</v>
          </cell>
        </row>
        <row r="413">
          <cell r="A413">
            <v>2896</v>
          </cell>
          <cell r="AE413">
            <v>0</v>
          </cell>
          <cell r="AF413">
            <v>0</v>
          </cell>
          <cell r="AG413">
            <v>0</v>
          </cell>
          <cell r="AH413">
            <v>22036.089999999989</v>
          </cell>
        </row>
        <row r="414">
          <cell r="A414">
            <v>2899</v>
          </cell>
          <cell r="AE414">
            <v>0</v>
          </cell>
          <cell r="AF414">
            <v>0</v>
          </cell>
          <cell r="AG414">
            <v>0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>
            <v>0</v>
          </cell>
          <cell r="AF415">
            <v>0</v>
          </cell>
          <cell r="AG415">
            <v>0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>
            <v>0</v>
          </cell>
          <cell r="AF416">
            <v>0</v>
          </cell>
          <cell r="AG416">
            <v>0</v>
          </cell>
          <cell r="AH416">
            <v>1192</v>
          </cell>
        </row>
        <row r="417">
          <cell r="A417">
            <v>2947</v>
          </cell>
          <cell r="AE417">
            <v>0</v>
          </cell>
          <cell r="AF417">
            <v>0</v>
          </cell>
          <cell r="AG417">
            <v>0</v>
          </cell>
          <cell r="AH417">
            <v>12803.519999999997</v>
          </cell>
        </row>
        <row r="418">
          <cell r="A418">
            <v>2954</v>
          </cell>
          <cell r="J418">
            <v>2000</v>
          </cell>
          <cell r="AE418">
            <v>0</v>
          </cell>
          <cell r="AF418">
            <v>0</v>
          </cell>
          <cell r="AG418">
            <v>0</v>
          </cell>
          <cell r="AH418">
            <v>19546.379999999994</v>
          </cell>
        </row>
        <row r="419">
          <cell r="A419">
            <v>2988</v>
          </cell>
          <cell r="AE419">
            <v>0</v>
          </cell>
          <cell r="AF419">
            <v>0</v>
          </cell>
          <cell r="AG419">
            <v>0.96000000000000008</v>
          </cell>
          <cell r="AH419">
            <v>339.7700000000068</v>
          </cell>
        </row>
        <row r="420">
          <cell r="A420">
            <v>2999</v>
          </cell>
          <cell r="AE420">
            <v>0</v>
          </cell>
          <cell r="AF420">
            <v>0</v>
          </cell>
          <cell r="AG420">
            <v>0</v>
          </cell>
          <cell r="AH420">
            <v>2919.7399999999975</v>
          </cell>
        </row>
        <row r="421">
          <cell r="A421">
            <v>3016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>
            <v>0</v>
          </cell>
          <cell r="AF422">
            <v>0</v>
          </cell>
          <cell r="AG422">
            <v>0</v>
          </cell>
          <cell r="AH422">
            <v>3721.199999999998</v>
          </cell>
        </row>
        <row r="423">
          <cell r="A423">
            <v>3148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4">
          <cell r="A424">
            <v>3198</v>
          </cell>
          <cell r="AE424">
            <v>0</v>
          </cell>
          <cell r="AF424">
            <v>0</v>
          </cell>
          <cell r="AG424">
            <v>0</v>
          </cell>
          <cell r="AH424">
            <v>368.29999999999472</v>
          </cell>
        </row>
        <row r="425">
          <cell r="A425">
            <v>3217</v>
          </cell>
          <cell r="AE425">
            <v>0</v>
          </cell>
          <cell r="AF425">
            <v>0</v>
          </cell>
          <cell r="AG425">
            <v>0</v>
          </cell>
          <cell r="AH425">
            <v>569.10000000000082</v>
          </cell>
        </row>
        <row r="426">
          <cell r="A426">
            <v>3238</v>
          </cell>
          <cell r="AE426">
            <v>0</v>
          </cell>
          <cell r="AF426">
            <v>0</v>
          </cell>
          <cell r="AG426">
            <v>0</v>
          </cell>
          <cell r="AH426">
            <v>3893.2000000000012</v>
          </cell>
        </row>
        <row r="427">
          <cell r="A427">
            <v>3257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8">
          <cell r="A428">
            <v>3262</v>
          </cell>
          <cell r="AE428">
            <v>0</v>
          </cell>
          <cell r="AF428">
            <v>0</v>
          </cell>
          <cell r="AG428">
            <v>0</v>
          </cell>
          <cell r="AH428">
            <v>783.97999999999968</v>
          </cell>
        </row>
        <row r="429">
          <cell r="A429">
            <v>3278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30">
          <cell r="A430">
            <v>3283</v>
          </cell>
          <cell r="AE430">
            <v>0</v>
          </cell>
          <cell r="AF430">
            <v>0</v>
          </cell>
          <cell r="AG430">
            <v>0</v>
          </cell>
          <cell r="AH430">
            <v>10537.769999999991</v>
          </cell>
        </row>
        <row r="431">
          <cell r="A431">
            <v>3364</v>
          </cell>
          <cell r="J431">
            <v>45000</v>
          </cell>
          <cell r="AE431">
            <v>0</v>
          </cell>
          <cell r="AF431">
            <v>0</v>
          </cell>
          <cell r="AG431">
            <v>0</v>
          </cell>
          <cell r="AH431">
            <v>110009.66000000006</v>
          </cell>
        </row>
        <row r="432">
          <cell r="A432">
            <v>3366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3">
          <cell r="A433">
            <v>3369</v>
          </cell>
          <cell r="AE433">
            <v>0</v>
          </cell>
          <cell r="AF433">
            <v>0</v>
          </cell>
          <cell r="AG433">
            <v>0</v>
          </cell>
          <cell r="AH433">
            <v>4597.0400000000236</v>
          </cell>
        </row>
        <row r="434">
          <cell r="A434">
            <v>3371</v>
          </cell>
          <cell r="AE434">
            <v>0</v>
          </cell>
          <cell r="AF434">
            <v>0</v>
          </cell>
          <cell r="AG434">
            <v>0</v>
          </cell>
          <cell r="AH434">
            <v>83763.189999999959</v>
          </cell>
        </row>
        <row r="435">
          <cell r="A435">
            <v>3379</v>
          </cell>
          <cell r="J435">
            <v>196000</v>
          </cell>
          <cell r="AE435">
            <v>0</v>
          </cell>
          <cell r="AF435">
            <v>0</v>
          </cell>
          <cell r="AG435">
            <v>0</v>
          </cell>
          <cell r="AH435">
            <v>270357.86999999965</v>
          </cell>
        </row>
        <row r="436">
          <cell r="A436">
            <v>3400</v>
          </cell>
          <cell r="AE436">
            <v>0</v>
          </cell>
          <cell r="AF436">
            <v>0</v>
          </cell>
          <cell r="AG436">
            <v>0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>
            <v>0</v>
          </cell>
          <cell r="AF437">
            <v>0</v>
          </cell>
          <cell r="AG437">
            <v>0</v>
          </cell>
          <cell r="AH437">
            <v>3647.6099999999979</v>
          </cell>
        </row>
        <row r="438">
          <cell r="A438">
            <v>3418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9">
          <cell r="A439">
            <v>3427</v>
          </cell>
          <cell r="AE439">
            <v>0</v>
          </cell>
          <cell r="AF439">
            <v>0</v>
          </cell>
          <cell r="AG439">
            <v>0</v>
          </cell>
          <cell r="AH439">
            <v>13465.320000000003</v>
          </cell>
        </row>
        <row r="440">
          <cell r="A440">
            <v>3438</v>
          </cell>
          <cell r="AE440">
            <v>0</v>
          </cell>
          <cell r="AF440">
            <v>0</v>
          </cell>
          <cell r="AG440">
            <v>0</v>
          </cell>
          <cell r="AH440">
            <v>20366.640000000014</v>
          </cell>
        </row>
        <row r="441">
          <cell r="A441">
            <v>3439</v>
          </cell>
          <cell r="J441">
            <v>427.65</v>
          </cell>
          <cell r="AE441">
            <v>0</v>
          </cell>
          <cell r="AF441">
            <v>0</v>
          </cell>
          <cell r="AG441">
            <v>0</v>
          </cell>
          <cell r="AH441">
            <v>2124.1600000000044</v>
          </cell>
        </row>
        <row r="442">
          <cell r="A442">
            <v>3451</v>
          </cell>
          <cell r="J442">
            <v>133.83000000000001</v>
          </cell>
          <cell r="AE442">
            <v>0</v>
          </cell>
          <cell r="AF442">
            <v>0</v>
          </cell>
          <cell r="AG442">
            <v>0</v>
          </cell>
          <cell r="AH442">
            <v>1088.1700000000023</v>
          </cell>
        </row>
        <row r="443">
          <cell r="A443">
            <v>3460</v>
          </cell>
          <cell r="AE443">
            <v>0</v>
          </cell>
          <cell r="AF443">
            <v>0</v>
          </cell>
          <cell r="AG443">
            <v>0</v>
          </cell>
          <cell r="AH443">
            <v>8918.3799999999974</v>
          </cell>
        </row>
        <row r="444">
          <cell r="A444">
            <v>3470</v>
          </cell>
          <cell r="AE444">
            <v>0</v>
          </cell>
          <cell r="AF444">
            <v>0</v>
          </cell>
          <cell r="AG444">
            <v>0</v>
          </cell>
          <cell r="AH444">
            <v>20849.749999999993</v>
          </cell>
        </row>
        <row r="445">
          <cell r="A445">
            <v>3482</v>
          </cell>
          <cell r="AE445">
            <v>0</v>
          </cell>
          <cell r="AF445">
            <v>0</v>
          </cell>
          <cell r="AG445">
            <v>0</v>
          </cell>
          <cell r="AH445">
            <v>75019.450000000012</v>
          </cell>
        </row>
        <row r="446">
          <cell r="A446">
            <v>3488</v>
          </cell>
          <cell r="J446">
            <v>2960.12</v>
          </cell>
          <cell r="AE446">
            <v>0</v>
          </cell>
          <cell r="AF446">
            <v>0</v>
          </cell>
          <cell r="AG446">
            <v>0</v>
          </cell>
          <cell r="AH446">
            <v>2545.8300000000172</v>
          </cell>
        </row>
        <row r="447">
          <cell r="A447">
            <v>3491</v>
          </cell>
          <cell r="AE447">
            <v>0</v>
          </cell>
          <cell r="AF447">
            <v>0</v>
          </cell>
          <cell r="AG447">
            <v>0</v>
          </cell>
          <cell r="AH447">
            <v>2169.1299999999992</v>
          </cell>
        </row>
        <row r="448">
          <cell r="A448">
            <v>3523</v>
          </cell>
          <cell r="AE448">
            <v>0</v>
          </cell>
          <cell r="AF448">
            <v>0</v>
          </cell>
          <cell r="AG448">
            <v>0</v>
          </cell>
          <cell r="AH448">
            <v>53536.379999999917</v>
          </cell>
        </row>
        <row r="449">
          <cell r="A449">
            <v>3541</v>
          </cell>
          <cell r="AE449">
            <v>0</v>
          </cell>
          <cell r="AF449">
            <v>0</v>
          </cell>
          <cell r="AG449">
            <v>0</v>
          </cell>
          <cell r="AH449">
            <v>11027.08000000002</v>
          </cell>
        </row>
        <row r="450">
          <cell r="A450">
            <v>3544</v>
          </cell>
          <cell r="J450">
            <v>905.28</v>
          </cell>
          <cell r="AE450">
            <v>0</v>
          </cell>
          <cell r="AF450">
            <v>0</v>
          </cell>
          <cell r="AG450">
            <v>0</v>
          </cell>
          <cell r="AH450">
            <v>3035.7400000000093</v>
          </cell>
        </row>
        <row r="451">
          <cell r="A451">
            <v>3546</v>
          </cell>
          <cell r="AE451">
            <v>0</v>
          </cell>
          <cell r="AF451">
            <v>0</v>
          </cell>
          <cell r="AG451">
            <v>0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>
            <v>0</v>
          </cell>
          <cell r="AF452">
            <v>0</v>
          </cell>
          <cell r="AG452">
            <v>0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>
            <v>0</v>
          </cell>
          <cell r="AF453">
            <v>0</v>
          </cell>
          <cell r="AG453">
            <v>0</v>
          </cell>
          <cell r="AH453">
            <v>24295.51999999999</v>
          </cell>
        </row>
        <row r="454">
          <cell r="A454">
            <v>3580</v>
          </cell>
          <cell r="AE454">
            <v>0</v>
          </cell>
          <cell r="AF454">
            <v>0</v>
          </cell>
          <cell r="AG454">
            <v>0</v>
          </cell>
          <cell r="AH454">
            <v>9396.3499999999985</v>
          </cell>
        </row>
        <row r="455">
          <cell r="A455">
            <v>3589</v>
          </cell>
          <cell r="AE455">
            <v>0</v>
          </cell>
          <cell r="AF455">
            <v>0</v>
          </cell>
          <cell r="AG455">
            <v>4.1500000000000004</v>
          </cell>
          <cell r="AH455">
            <v>2241.9800000000014</v>
          </cell>
        </row>
        <row r="456">
          <cell r="A456">
            <v>3598</v>
          </cell>
          <cell r="AE456">
            <v>0</v>
          </cell>
          <cell r="AF456">
            <v>0</v>
          </cell>
          <cell r="AG456">
            <v>0</v>
          </cell>
          <cell r="AH456">
            <v>1438.5999999999995</v>
          </cell>
        </row>
        <row r="457">
          <cell r="A457">
            <v>3610</v>
          </cell>
          <cell r="AE457">
            <v>0</v>
          </cell>
          <cell r="AF457">
            <v>0</v>
          </cell>
          <cell r="AG457">
            <v>0</v>
          </cell>
          <cell r="AH457">
            <v>7440.4699999999866</v>
          </cell>
        </row>
        <row r="458">
          <cell r="A458">
            <v>3634</v>
          </cell>
          <cell r="AE458">
            <v>0</v>
          </cell>
          <cell r="AF458">
            <v>0</v>
          </cell>
          <cell r="AG458">
            <v>0</v>
          </cell>
          <cell r="AH458">
            <v>4122.7999999999993</v>
          </cell>
        </row>
        <row r="459">
          <cell r="A459">
            <v>3649</v>
          </cell>
          <cell r="AE459">
            <v>0</v>
          </cell>
          <cell r="AF459">
            <v>0</v>
          </cell>
          <cell r="AG459">
            <v>0</v>
          </cell>
          <cell r="AH459">
            <v>5260.3999999999924</v>
          </cell>
        </row>
        <row r="460">
          <cell r="A460">
            <v>3658</v>
          </cell>
          <cell r="AE460">
            <v>0</v>
          </cell>
          <cell r="AF460">
            <v>0</v>
          </cell>
          <cell r="AG460">
            <v>0</v>
          </cell>
          <cell r="AH460">
            <v>4251.7900000000027</v>
          </cell>
        </row>
        <row r="461">
          <cell r="A461">
            <v>3662</v>
          </cell>
          <cell r="AE461">
            <v>0</v>
          </cell>
          <cell r="AF461">
            <v>0</v>
          </cell>
          <cell r="AG461">
            <v>0</v>
          </cell>
          <cell r="AH461">
            <v>3605.7600000000052</v>
          </cell>
        </row>
        <row r="462">
          <cell r="A462">
            <v>3689</v>
          </cell>
          <cell r="AE462">
            <v>0</v>
          </cell>
          <cell r="AF462">
            <v>0</v>
          </cell>
          <cell r="AG462">
            <v>0</v>
          </cell>
          <cell r="AH462">
            <v>2560.3799999999947</v>
          </cell>
        </row>
        <row r="463">
          <cell r="A463">
            <v>3708</v>
          </cell>
          <cell r="J463">
            <v>65000</v>
          </cell>
          <cell r="AE463">
            <v>0</v>
          </cell>
          <cell r="AF463">
            <v>0</v>
          </cell>
          <cell r="AG463">
            <v>0</v>
          </cell>
          <cell r="AH463">
            <v>90827.169999999984</v>
          </cell>
        </row>
        <row r="464">
          <cell r="A464">
            <v>3711</v>
          </cell>
          <cell r="AE464">
            <v>0</v>
          </cell>
          <cell r="AF464">
            <v>0</v>
          </cell>
          <cell r="AG464">
            <v>0</v>
          </cell>
          <cell r="AH464">
            <v>43410.189999999988</v>
          </cell>
        </row>
        <row r="465">
          <cell r="A465">
            <v>3777</v>
          </cell>
          <cell r="J465">
            <v>40000</v>
          </cell>
          <cell r="AE465">
            <v>0</v>
          </cell>
          <cell r="AF465">
            <v>0</v>
          </cell>
          <cell r="AG465">
            <v>0</v>
          </cell>
          <cell r="AH465">
            <v>50053.859999999928</v>
          </cell>
        </row>
        <row r="466">
          <cell r="A466">
            <v>3792</v>
          </cell>
          <cell r="AE466">
            <v>0</v>
          </cell>
          <cell r="AF466">
            <v>0</v>
          </cell>
          <cell r="AG466">
            <v>0</v>
          </cell>
          <cell r="AH466">
            <v>4168.2399999999943</v>
          </cell>
        </row>
        <row r="467">
          <cell r="A467">
            <v>3807</v>
          </cell>
          <cell r="AE467">
            <v>0</v>
          </cell>
          <cell r="AF467">
            <v>0</v>
          </cell>
          <cell r="AG467">
            <v>0</v>
          </cell>
          <cell r="AH467">
            <v>4499.9999999999782</v>
          </cell>
        </row>
        <row r="468">
          <cell r="A468">
            <v>3808</v>
          </cell>
          <cell r="AE468">
            <v>0</v>
          </cell>
          <cell r="AF468">
            <v>0</v>
          </cell>
          <cell r="AG468">
            <v>0</v>
          </cell>
          <cell r="AH468">
            <v>12890.980000000018</v>
          </cell>
        </row>
        <row r="469">
          <cell r="A469">
            <v>3809</v>
          </cell>
          <cell r="AE469">
            <v>0</v>
          </cell>
          <cell r="AF469">
            <v>0</v>
          </cell>
          <cell r="AG469">
            <v>0</v>
          </cell>
          <cell r="AH469">
            <v>2909.5200000000023</v>
          </cell>
        </row>
        <row r="470">
          <cell r="A470">
            <v>3812</v>
          </cell>
          <cell r="AE470">
            <v>0</v>
          </cell>
          <cell r="AF470">
            <v>0</v>
          </cell>
          <cell r="AG470">
            <v>0</v>
          </cell>
          <cell r="AH470">
            <v>109.65</v>
          </cell>
        </row>
        <row r="471">
          <cell r="A471">
            <v>3814</v>
          </cell>
          <cell r="AE471">
            <v>0</v>
          </cell>
          <cell r="AF471">
            <v>0</v>
          </cell>
          <cell r="AG471">
            <v>1.87</v>
          </cell>
          <cell r="AH471">
            <v>8300.8899999999921</v>
          </cell>
        </row>
        <row r="472">
          <cell r="A472">
            <v>3854</v>
          </cell>
          <cell r="AE472">
            <v>0</v>
          </cell>
          <cell r="AF472">
            <v>0</v>
          </cell>
          <cell r="AG472">
            <v>0</v>
          </cell>
          <cell r="AH472">
            <v>2036.6600000000008</v>
          </cell>
        </row>
        <row r="473">
          <cell r="A473">
            <v>3863</v>
          </cell>
          <cell r="AE473">
            <v>0</v>
          </cell>
          <cell r="AF473">
            <v>0</v>
          </cell>
          <cell r="AG473">
            <v>0</v>
          </cell>
          <cell r="AH473">
            <v>1879.8300000000004</v>
          </cell>
        </row>
        <row r="474">
          <cell r="A474">
            <v>3868</v>
          </cell>
          <cell r="AE474">
            <v>0</v>
          </cell>
          <cell r="AF474">
            <v>0</v>
          </cell>
          <cell r="AG474">
            <v>0</v>
          </cell>
          <cell r="AH474">
            <v>6211.8199999999933</v>
          </cell>
        </row>
        <row r="475">
          <cell r="A475">
            <v>3876</v>
          </cell>
          <cell r="AE475">
            <v>0</v>
          </cell>
          <cell r="AF475">
            <v>0</v>
          </cell>
          <cell r="AG475">
            <v>0</v>
          </cell>
          <cell r="AH475">
            <v>22292.309999999983</v>
          </cell>
        </row>
        <row r="476">
          <cell r="A476">
            <v>3886</v>
          </cell>
          <cell r="AE476">
            <v>0</v>
          </cell>
          <cell r="AF476">
            <v>0</v>
          </cell>
          <cell r="AG476">
            <v>0</v>
          </cell>
          <cell r="AH476">
            <v>5819.0400000000063</v>
          </cell>
        </row>
        <row r="477">
          <cell r="A477">
            <v>3928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8">
          <cell r="A478">
            <v>3992</v>
          </cell>
          <cell r="AE478">
            <v>0</v>
          </cell>
          <cell r="AF478">
            <v>0</v>
          </cell>
          <cell r="AG478">
            <v>0</v>
          </cell>
          <cell r="AH478">
            <v>7902.7600000000111</v>
          </cell>
        </row>
        <row r="479">
          <cell r="A479">
            <v>4006</v>
          </cell>
          <cell r="AE479">
            <v>0</v>
          </cell>
          <cell r="AF479">
            <v>0</v>
          </cell>
          <cell r="AG479">
            <v>0</v>
          </cell>
          <cell r="AH479">
            <v>21057.559999999983</v>
          </cell>
        </row>
        <row r="480">
          <cell r="A480">
            <v>4026</v>
          </cell>
          <cell r="AE480">
            <v>0</v>
          </cell>
          <cell r="AF480">
            <v>0</v>
          </cell>
          <cell r="AG480">
            <v>0</v>
          </cell>
          <cell r="AH480">
            <v>285555.87999999989</v>
          </cell>
        </row>
        <row r="481">
          <cell r="A481">
            <v>4033</v>
          </cell>
          <cell r="AE481">
            <v>0</v>
          </cell>
          <cell r="AF481">
            <v>0</v>
          </cell>
          <cell r="AG481">
            <v>0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>
            <v>0</v>
          </cell>
          <cell r="AF482">
            <v>0</v>
          </cell>
          <cell r="AG482">
            <v>0</v>
          </cell>
          <cell r="AH482">
            <v>20109.080000000009</v>
          </cell>
        </row>
        <row r="483">
          <cell r="A483">
            <v>4098</v>
          </cell>
          <cell r="AE483">
            <v>0</v>
          </cell>
          <cell r="AF483">
            <v>0</v>
          </cell>
          <cell r="AG483">
            <v>0</v>
          </cell>
          <cell r="AH483">
            <v>228283.6</v>
          </cell>
        </row>
        <row r="484">
          <cell r="A484">
            <v>4202</v>
          </cell>
          <cell r="AE484">
            <v>0</v>
          </cell>
          <cell r="AF484">
            <v>0</v>
          </cell>
          <cell r="AG484">
            <v>0</v>
          </cell>
          <cell r="AH484">
            <v>3491.42</v>
          </cell>
        </row>
        <row r="485">
          <cell r="A485">
            <v>4203</v>
          </cell>
          <cell r="AE485">
            <v>0</v>
          </cell>
          <cell r="AF485">
            <v>0</v>
          </cell>
          <cell r="AG485">
            <v>0</v>
          </cell>
          <cell r="AH485">
            <v>5885.0899999999974</v>
          </cell>
        </row>
        <row r="486">
          <cell r="A486">
            <v>4252</v>
          </cell>
          <cell r="AE486">
            <v>0</v>
          </cell>
          <cell r="AF486">
            <v>0</v>
          </cell>
          <cell r="AG486">
            <v>0.72</v>
          </cell>
          <cell r="AH486">
            <v>7629.110000000006</v>
          </cell>
        </row>
        <row r="487">
          <cell r="A487">
            <v>4274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8">
          <cell r="A488">
            <v>4281</v>
          </cell>
          <cell r="AE488">
            <v>0</v>
          </cell>
          <cell r="AF488">
            <v>0</v>
          </cell>
          <cell r="AG488">
            <v>0</v>
          </cell>
          <cell r="AH488">
            <v>7731.1799999999967</v>
          </cell>
        </row>
        <row r="489">
          <cell r="A489">
            <v>4301</v>
          </cell>
          <cell r="AE489">
            <v>0</v>
          </cell>
          <cell r="AF489">
            <v>0</v>
          </cell>
          <cell r="AG489">
            <v>2.27</v>
          </cell>
          <cell r="AH489">
            <v>5178.9499999999825</v>
          </cell>
        </row>
        <row r="490">
          <cell r="A490">
            <v>4330</v>
          </cell>
          <cell r="AE490">
            <v>0</v>
          </cell>
          <cell r="AF490">
            <v>0</v>
          </cell>
          <cell r="AG490">
            <v>0</v>
          </cell>
          <cell r="AH490">
            <v>7898.7799999999988</v>
          </cell>
        </row>
        <row r="491">
          <cell r="A491">
            <v>4332</v>
          </cell>
          <cell r="AE491">
            <v>0</v>
          </cell>
          <cell r="AF491">
            <v>0</v>
          </cell>
          <cell r="AG491">
            <v>0</v>
          </cell>
          <cell r="AH491">
            <v>81073.489999999903</v>
          </cell>
        </row>
        <row r="492">
          <cell r="A492">
            <v>4349</v>
          </cell>
          <cell r="AE492">
            <v>0</v>
          </cell>
          <cell r="AF492">
            <v>0</v>
          </cell>
          <cell r="AG492">
            <v>0</v>
          </cell>
          <cell r="AH492">
            <v>14160.309999999987</v>
          </cell>
        </row>
        <row r="493">
          <cell r="A493">
            <v>4416</v>
          </cell>
          <cell r="AE493">
            <v>0</v>
          </cell>
          <cell r="AF493">
            <v>0</v>
          </cell>
          <cell r="AG493">
            <v>0</v>
          </cell>
          <cell r="AH493">
            <v>93502.190000000177</v>
          </cell>
        </row>
        <row r="494">
          <cell r="A494">
            <v>4448</v>
          </cell>
          <cell r="AE494">
            <v>0</v>
          </cell>
          <cell r="AF494">
            <v>0</v>
          </cell>
          <cell r="AG494">
            <v>0</v>
          </cell>
          <cell r="AH494">
            <v>1056915.1799999988</v>
          </cell>
        </row>
        <row r="495">
          <cell r="A495">
            <v>4467</v>
          </cell>
          <cell r="J495">
            <v>40000</v>
          </cell>
          <cell r="AE495">
            <v>0</v>
          </cell>
          <cell r="AF495">
            <v>0</v>
          </cell>
          <cell r="AG495">
            <v>0</v>
          </cell>
          <cell r="AH495">
            <v>54973.820000000007</v>
          </cell>
        </row>
        <row r="496">
          <cell r="A496">
            <v>4471</v>
          </cell>
          <cell r="J496">
            <v>50000</v>
          </cell>
          <cell r="AE496">
            <v>0</v>
          </cell>
          <cell r="AF496">
            <v>0</v>
          </cell>
          <cell r="AG496">
            <v>0</v>
          </cell>
          <cell r="AH496">
            <v>98357.04999999993</v>
          </cell>
        </row>
        <row r="497">
          <cell r="A497">
            <v>4492</v>
          </cell>
          <cell r="AE497">
            <v>0</v>
          </cell>
          <cell r="AF497">
            <v>0</v>
          </cell>
          <cell r="AG497">
            <v>0</v>
          </cell>
          <cell r="AH497">
            <v>2.2737367544323206E-13</v>
          </cell>
        </row>
        <row r="498">
          <cell r="A498">
            <v>4505</v>
          </cell>
          <cell r="AE498">
            <v>0</v>
          </cell>
          <cell r="AF498">
            <v>0</v>
          </cell>
          <cell r="AG498">
            <v>0</v>
          </cell>
          <cell r="AH498">
            <v>387388.26000000013</v>
          </cell>
        </row>
        <row r="499">
          <cell r="A499">
            <v>4506</v>
          </cell>
          <cell r="AE499">
            <v>0</v>
          </cell>
          <cell r="AF499">
            <v>0</v>
          </cell>
          <cell r="AG499">
            <v>0</v>
          </cell>
          <cell r="AH499">
            <v>35887.800000000003</v>
          </cell>
        </row>
        <row r="500">
          <cell r="A500">
            <v>4521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1">
          <cell r="A501">
            <v>4544</v>
          </cell>
          <cell r="AE501">
            <v>0</v>
          </cell>
          <cell r="AF501">
            <v>0</v>
          </cell>
          <cell r="AG501">
            <v>0</v>
          </cell>
          <cell r="AH501">
            <v>500.00000000000182</v>
          </cell>
        </row>
        <row r="502">
          <cell r="A502">
            <v>4545</v>
          </cell>
          <cell r="AE502">
            <v>0</v>
          </cell>
          <cell r="AF502">
            <v>0</v>
          </cell>
          <cell r="AG502">
            <v>0</v>
          </cell>
          <cell r="AH502">
            <v>3498.1800000000094</v>
          </cell>
        </row>
        <row r="503">
          <cell r="A503">
            <v>4554</v>
          </cell>
          <cell r="AE503">
            <v>0</v>
          </cell>
          <cell r="AF503">
            <v>0</v>
          </cell>
          <cell r="AG503">
            <v>0</v>
          </cell>
          <cell r="AH503">
            <v>1543.7899999999988</v>
          </cell>
        </row>
        <row r="504">
          <cell r="A504">
            <v>4555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5">
          <cell r="A505">
            <v>4571</v>
          </cell>
          <cell r="AE505">
            <v>0</v>
          </cell>
          <cell r="AF505">
            <v>0</v>
          </cell>
          <cell r="AG505">
            <v>0</v>
          </cell>
          <cell r="AH505">
            <v>19743.450000000015</v>
          </cell>
        </row>
        <row r="506">
          <cell r="A506">
            <v>4587</v>
          </cell>
          <cell r="AE506">
            <v>0</v>
          </cell>
          <cell r="AF506">
            <v>0</v>
          </cell>
          <cell r="AG506">
            <v>1.19</v>
          </cell>
          <cell r="AH506">
            <v>6459.1</v>
          </cell>
        </row>
        <row r="507">
          <cell r="A507">
            <v>4595</v>
          </cell>
          <cell r="AE507">
            <v>0</v>
          </cell>
          <cell r="AF507">
            <v>0</v>
          </cell>
          <cell r="AG507">
            <v>1.79</v>
          </cell>
          <cell r="AH507">
            <v>1542.0500000000002</v>
          </cell>
        </row>
        <row r="508">
          <cell r="A508">
            <v>4598</v>
          </cell>
          <cell r="AE508">
            <v>0</v>
          </cell>
          <cell r="AF508">
            <v>0</v>
          </cell>
          <cell r="AG508">
            <v>0</v>
          </cell>
          <cell r="AH508">
            <v>16942.070000000029</v>
          </cell>
        </row>
        <row r="509">
          <cell r="A509">
            <v>4623</v>
          </cell>
          <cell r="AE509">
            <v>0</v>
          </cell>
          <cell r="AF509">
            <v>0</v>
          </cell>
          <cell r="AG509">
            <v>0</v>
          </cell>
          <cell r="AH509">
            <v>12288.59</v>
          </cell>
        </row>
        <row r="510">
          <cell r="A510">
            <v>4689</v>
          </cell>
          <cell r="AE510">
            <v>0</v>
          </cell>
          <cell r="AF510">
            <v>0</v>
          </cell>
          <cell r="AG510">
            <v>0</v>
          </cell>
          <cell r="AH510">
            <v>17457.139999999992</v>
          </cell>
        </row>
        <row r="511">
          <cell r="A511">
            <v>4695</v>
          </cell>
          <cell r="AE511">
            <v>0</v>
          </cell>
          <cell r="AF511">
            <v>0</v>
          </cell>
          <cell r="AG511">
            <v>8.8800000000000008</v>
          </cell>
          <cell r="AH511">
            <v>2018.630000000001</v>
          </cell>
        </row>
        <row r="512">
          <cell r="A512">
            <v>4699</v>
          </cell>
          <cell r="AE512">
            <v>0</v>
          </cell>
          <cell r="AF512">
            <v>0</v>
          </cell>
          <cell r="AG512">
            <v>0</v>
          </cell>
          <cell r="AH512">
            <v>45819.800000000047</v>
          </cell>
        </row>
        <row r="513">
          <cell r="A513">
            <v>4787</v>
          </cell>
          <cell r="J513">
            <v>2000</v>
          </cell>
          <cell r="AE513">
            <v>0</v>
          </cell>
          <cell r="AF513">
            <v>0</v>
          </cell>
          <cell r="AG513">
            <v>0</v>
          </cell>
          <cell r="AH513">
            <v>1735.9999999999991</v>
          </cell>
        </row>
        <row r="514">
          <cell r="A514">
            <v>4847</v>
          </cell>
          <cell r="AE514">
            <v>0</v>
          </cell>
          <cell r="AF514">
            <v>0</v>
          </cell>
          <cell r="AG514">
            <v>0</v>
          </cell>
          <cell r="AH514">
            <v>4922.7800000000007</v>
          </cell>
        </row>
        <row r="515">
          <cell r="A515">
            <v>4848</v>
          </cell>
          <cell r="AE515">
            <v>0</v>
          </cell>
          <cell r="AF515">
            <v>0</v>
          </cell>
          <cell r="AG515">
            <v>0</v>
          </cell>
          <cell r="AH515">
            <v>7855.6999999999989</v>
          </cell>
        </row>
        <row r="516">
          <cell r="A516">
            <v>4873</v>
          </cell>
          <cell r="AE516">
            <v>0</v>
          </cell>
          <cell r="AF516">
            <v>0</v>
          </cell>
          <cell r="AG516">
            <v>0</v>
          </cell>
          <cell r="AH516">
            <v>16134.339999999989</v>
          </cell>
        </row>
        <row r="517">
          <cell r="A517">
            <v>4892</v>
          </cell>
          <cell r="AE517">
            <v>0</v>
          </cell>
          <cell r="AF517">
            <v>0</v>
          </cell>
          <cell r="AG517">
            <v>0</v>
          </cell>
          <cell r="AH517">
            <v>8219.0800000000054</v>
          </cell>
        </row>
        <row r="518">
          <cell r="A518">
            <v>557</v>
          </cell>
          <cell r="AE518">
            <v>0</v>
          </cell>
          <cell r="AF518">
            <v>0</v>
          </cell>
          <cell r="AG518">
            <v>0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>
            <v>0</v>
          </cell>
          <cell r="AF519">
            <v>0</v>
          </cell>
          <cell r="AG519">
            <v>0</v>
          </cell>
          <cell r="AH519">
            <v>18920.570000000094</v>
          </cell>
        </row>
        <row r="520">
          <cell r="A520">
            <v>4923</v>
          </cell>
          <cell r="AE520">
            <v>0</v>
          </cell>
          <cell r="AF520">
            <v>0</v>
          </cell>
          <cell r="AG520">
            <v>0</v>
          </cell>
          <cell r="AH520">
            <v>14606.760000000009</v>
          </cell>
        </row>
        <row r="521">
          <cell r="A521">
            <v>4947</v>
          </cell>
          <cell r="AE521">
            <v>0</v>
          </cell>
          <cell r="AF521">
            <v>0</v>
          </cell>
          <cell r="AG521">
            <v>0</v>
          </cell>
          <cell r="AH521">
            <v>7625.1300000000374</v>
          </cell>
        </row>
        <row r="522">
          <cell r="A522">
            <v>4973</v>
          </cell>
          <cell r="AE522">
            <v>0</v>
          </cell>
          <cell r="AF522">
            <v>0</v>
          </cell>
          <cell r="AG522">
            <v>0</v>
          </cell>
          <cell r="AH522">
            <v>9787.6299999999883</v>
          </cell>
        </row>
        <row r="523">
          <cell r="A523">
            <v>4981</v>
          </cell>
          <cell r="AE523">
            <v>0</v>
          </cell>
          <cell r="AF523">
            <v>0</v>
          </cell>
          <cell r="AG523">
            <v>0</v>
          </cell>
          <cell r="AH523">
            <v>7458.5500000000065</v>
          </cell>
        </row>
        <row r="524">
          <cell r="A524">
            <v>4990</v>
          </cell>
          <cell r="AE524">
            <v>0</v>
          </cell>
          <cell r="AF524">
            <v>0</v>
          </cell>
          <cell r="AG524">
            <v>0</v>
          </cell>
          <cell r="AH524">
            <v>2564.4099999999989</v>
          </cell>
        </row>
        <row r="525">
          <cell r="A525">
            <v>5042</v>
          </cell>
          <cell r="AE525">
            <v>0</v>
          </cell>
          <cell r="AF525">
            <v>0</v>
          </cell>
          <cell r="AG525">
            <v>0</v>
          </cell>
          <cell r="AH525">
            <v>720.51000000000022</v>
          </cell>
        </row>
        <row r="526">
          <cell r="A526">
            <v>5125</v>
          </cell>
          <cell r="AE526">
            <v>0</v>
          </cell>
          <cell r="AF526">
            <v>0</v>
          </cell>
          <cell r="AG526">
            <v>0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>
            <v>0</v>
          </cell>
          <cell r="AF527">
            <v>0</v>
          </cell>
          <cell r="AG527">
            <v>0</v>
          </cell>
          <cell r="AH527">
            <v>6333.0600000000013</v>
          </cell>
        </row>
        <row r="528">
          <cell r="A528">
            <v>5140</v>
          </cell>
          <cell r="AE528">
            <v>0</v>
          </cell>
          <cell r="AF528">
            <v>0</v>
          </cell>
          <cell r="AG528">
            <v>0</v>
          </cell>
          <cell r="AH528">
            <v>2327.6200000000226</v>
          </cell>
        </row>
        <row r="529">
          <cell r="A529">
            <v>5166</v>
          </cell>
          <cell r="AE529">
            <v>0</v>
          </cell>
          <cell r="AF529">
            <v>0</v>
          </cell>
          <cell r="AG529">
            <v>1.9300000000000002</v>
          </cell>
          <cell r="AH529">
            <v>2798.9199999999923</v>
          </cell>
        </row>
        <row r="530">
          <cell r="A530">
            <v>507</v>
          </cell>
          <cell r="AE530">
            <v>0</v>
          </cell>
          <cell r="AF530">
            <v>0</v>
          </cell>
          <cell r="AG530">
            <v>6.56</v>
          </cell>
          <cell r="AH530">
            <v>2874.0200000000009</v>
          </cell>
        </row>
        <row r="531">
          <cell r="A531">
            <v>5206</v>
          </cell>
          <cell r="AE531">
            <v>0</v>
          </cell>
          <cell r="AF531">
            <v>0</v>
          </cell>
          <cell r="AG531">
            <v>6.04</v>
          </cell>
          <cell r="AH531">
            <v>5154.3900000000012</v>
          </cell>
        </row>
        <row r="532">
          <cell r="A532">
            <v>504</v>
          </cell>
          <cell r="AE532">
            <v>0</v>
          </cell>
          <cell r="AF532">
            <v>0</v>
          </cell>
          <cell r="AG532">
            <v>5.41</v>
          </cell>
          <cell r="AH532">
            <v>2554.5599999999986</v>
          </cell>
        </row>
        <row r="533">
          <cell r="A533">
            <v>552</v>
          </cell>
          <cell r="AE533">
            <v>0</v>
          </cell>
          <cell r="AF533">
            <v>0</v>
          </cell>
          <cell r="AG533">
            <v>0</v>
          </cell>
          <cell r="AH533">
            <v>4655.2300000000005</v>
          </cell>
        </row>
        <row r="534">
          <cell r="A534">
            <v>5246</v>
          </cell>
          <cell r="AE534">
            <v>0</v>
          </cell>
          <cell r="AF534">
            <v>0</v>
          </cell>
          <cell r="AG534">
            <v>0</v>
          </cell>
          <cell r="AH534">
            <v>5819.0400000000081</v>
          </cell>
        </row>
        <row r="535">
          <cell r="A535">
            <v>5269</v>
          </cell>
          <cell r="AE535">
            <v>0</v>
          </cell>
          <cell r="AF535">
            <v>0</v>
          </cell>
          <cell r="AG535">
            <v>0</v>
          </cell>
          <cell r="AH535">
            <v>16252.519999999997</v>
          </cell>
        </row>
        <row r="536">
          <cell r="A536">
            <v>5297</v>
          </cell>
          <cell r="J536">
            <v>12949.63</v>
          </cell>
          <cell r="AE536">
            <v>0</v>
          </cell>
          <cell r="AF536">
            <v>0</v>
          </cell>
          <cell r="AG536">
            <v>0</v>
          </cell>
          <cell r="AH536">
            <v>102268.19000000008</v>
          </cell>
        </row>
        <row r="537">
          <cell r="A537">
            <v>5304</v>
          </cell>
          <cell r="AE537">
            <v>0</v>
          </cell>
          <cell r="AF537">
            <v>0</v>
          </cell>
          <cell r="AG537">
            <v>0</v>
          </cell>
          <cell r="AH537">
            <v>16517.010000000028</v>
          </cell>
        </row>
        <row r="538">
          <cell r="A538">
            <v>5331</v>
          </cell>
          <cell r="AE538">
            <v>0</v>
          </cell>
          <cell r="AF538">
            <v>0</v>
          </cell>
          <cell r="AG538">
            <v>0</v>
          </cell>
          <cell r="AH538">
            <v>15617.180000000009</v>
          </cell>
        </row>
        <row r="539">
          <cell r="A539">
            <v>5360</v>
          </cell>
          <cell r="AE539">
            <v>0</v>
          </cell>
          <cell r="AF539">
            <v>0</v>
          </cell>
          <cell r="AG539">
            <v>0</v>
          </cell>
          <cell r="AH539">
            <v>230648.21000000011</v>
          </cell>
        </row>
        <row r="540">
          <cell r="A540">
            <v>5365</v>
          </cell>
          <cell r="J540">
            <v>1926.3400000000001</v>
          </cell>
          <cell r="AE540">
            <v>0</v>
          </cell>
          <cell r="AF540">
            <v>0</v>
          </cell>
          <cell r="AG540">
            <v>0</v>
          </cell>
          <cell r="AH540">
            <v>23060.710000000065</v>
          </cell>
        </row>
        <row r="541">
          <cell r="A541">
            <v>5366</v>
          </cell>
          <cell r="AE541">
            <v>0</v>
          </cell>
          <cell r="AF541">
            <v>0</v>
          </cell>
          <cell r="AG541">
            <v>0</v>
          </cell>
          <cell r="AH541">
            <v>5489.0299999999988</v>
          </cell>
        </row>
        <row r="542">
          <cell r="A542">
            <v>5401</v>
          </cell>
          <cell r="AE542">
            <v>0</v>
          </cell>
          <cell r="AF542">
            <v>0</v>
          </cell>
          <cell r="AG542">
            <v>5.04</v>
          </cell>
          <cell r="AH542">
            <v>5260.0499999999975</v>
          </cell>
        </row>
        <row r="543">
          <cell r="A543">
            <v>5407</v>
          </cell>
          <cell r="AE543">
            <v>0</v>
          </cell>
          <cell r="AF543">
            <v>0</v>
          </cell>
          <cell r="AG543">
            <v>0</v>
          </cell>
          <cell r="AH543">
            <v>2.8421709430404007E-14</v>
          </cell>
        </row>
        <row r="544">
          <cell r="A544">
            <v>5408</v>
          </cell>
          <cell r="AE544">
            <v>0</v>
          </cell>
          <cell r="AF544">
            <v>0</v>
          </cell>
          <cell r="AG544">
            <v>3.3200000000000003</v>
          </cell>
          <cell r="AH544">
            <v>2567.6399999999958</v>
          </cell>
        </row>
        <row r="545">
          <cell r="A545">
            <v>5410</v>
          </cell>
          <cell r="AE545">
            <v>0</v>
          </cell>
          <cell r="AF545">
            <v>0</v>
          </cell>
          <cell r="AG545">
            <v>0.52</v>
          </cell>
          <cell r="AH545">
            <v>1787.039999999997</v>
          </cell>
        </row>
        <row r="546">
          <cell r="A546">
            <v>5412</v>
          </cell>
          <cell r="AE546">
            <v>0</v>
          </cell>
          <cell r="AF546">
            <v>0</v>
          </cell>
          <cell r="AG546">
            <v>60.879999999999995</v>
          </cell>
          <cell r="AH546">
            <v>5790.4699999999848</v>
          </cell>
        </row>
        <row r="547">
          <cell r="A547">
            <v>5441</v>
          </cell>
          <cell r="AE547">
            <v>0</v>
          </cell>
          <cell r="AF547">
            <v>0</v>
          </cell>
          <cell r="AG547">
            <v>0</v>
          </cell>
          <cell r="AH547">
            <v>7290.8699999999963</v>
          </cell>
        </row>
        <row r="548">
          <cell r="A548">
            <v>5532</v>
          </cell>
          <cell r="AE548">
            <v>0</v>
          </cell>
          <cell r="AF548">
            <v>0</v>
          </cell>
          <cell r="AG548">
            <v>0</v>
          </cell>
          <cell r="AH548">
            <v>17128.930000000008</v>
          </cell>
        </row>
        <row r="549">
          <cell r="A549">
            <v>5576</v>
          </cell>
          <cell r="J549">
            <v>6839.61</v>
          </cell>
          <cell r="AE549">
            <v>0</v>
          </cell>
          <cell r="AF549">
            <v>0</v>
          </cell>
          <cell r="AG549">
            <v>0</v>
          </cell>
          <cell r="AH549">
            <v>1016.089999999982</v>
          </cell>
        </row>
        <row r="550">
          <cell r="A550">
            <v>5588</v>
          </cell>
          <cell r="AE550">
            <v>0</v>
          </cell>
          <cell r="AF550">
            <v>0</v>
          </cell>
          <cell r="AG550">
            <v>0</v>
          </cell>
          <cell r="AH550">
            <v>1920.289999999997</v>
          </cell>
        </row>
        <row r="551">
          <cell r="A551">
            <v>5604</v>
          </cell>
          <cell r="AE551">
            <v>0</v>
          </cell>
          <cell r="AF551">
            <v>0</v>
          </cell>
          <cell r="AG551">
            <v>0</v>
          </cell>
          <cell r="AH551">
            <v>19897.789999999997</v>
          </cell>
        </row>
        <row r="552">
          <cell r="A552">
            <v>5633</v>
          </cell>
          <cell r="AE552">
            <v>0</v>
          </cell>
          <cell r="AF552">
            <v>0</v>
          </cell>
          <cell r="AG552">
            <v>0</v>
          </cell>
          <cell r="AH552">
            <v>8179.3000000000102</v>
          </cell>
        </row>
        <row r="553">
          <cell r="A553">
            <v>5647</v>
          </cell>
          <cell r="AE553">
            <v>0</v>
          </cell>
          <cell r="AF553">
            <v>0</v>
          </cell>
          <cell r="AG553">
            <v>0</v>
          </cell>
          <cell r="AH553">
            <v>1745.7100000000034</v>
          </cell>
        </row>
        <row r="554">
          <cell r="A554">
            <v>5648</v>
          </cell>
          <cell r="AE554">
            <v>0</v>
          </cell>
          <cell r="AF554">
            <v>0</v>
          </cell>
          <cell r="AG554">
            <v>0</v>
          </cell>
          <cell r="AH554">
            <v>8728.5600000000086</v>
          </cell>
        </row>
        <row r="555">
          <cell r="A555">
            <v>5677</v>
          </cell>
          <cell r="AE555">
            <v>0</v>
          </cell>
          <cell r="AF555">
            <v>0</v>
          </cell>
          <cell r="AG555">
            <v>0</v>
          </cell>
          <cell r="AH555">
            <v>5159.4000000000015</v>
          </cell>
        </row>
        <row r="556">
          <cell r="A556">
            <v>5686</v>
          </cell>
          <cell r="AE556">
            <v>0</v>
          </cell>
          <cell r="AF556">
            <v>0</v>
          </cell>
          <cell r="AG556">
            <v>0</v>
          </cell>
          <cell r="AH556">
            <v>134.64000000000021</v>
          </cell>
        </row>
        <row r="557">
          <cell r="A557">
            <v>5691</v>
          </cell>
          <cell r="AE557">
            <v>0</v>
          </cell>
          <cell r="AF557">
            <v>0</v>
          </cell>
          <cell r="AG557">
            <v>5.58</v>
          </cell>
          <cell r="AH557">
            <v>1568.2799999999952</v>
          </cell>
        </row>
        <row r="558">
          <cell r="A558">
            <v>5825</v>
          </cell>
          <cell r="AE558">
            <v>0</v>
          </cell>
          <cell r="AF558">
            <v>0</v>
          </cell>
          <cell r="AG558">
            <v>0</v>
          </cell>
          <cell r="AH558">
            <v>1454.7599999999943</v>
          </cell>
        </row>
        <row r="559">
          <cell r="A559">
            <v>5837</v>
          </cell>
          <cell r="AE559">
            <v>0</v>
          </cell>
          <cell r="AF559">
            <v>0</v>
          </cell>
          <cell r="AG559">
            <v>0.26</v>
          </cell>
          <cell r="AH559">
            <v>1543.7600000000004</v>
          </cell>
        </row>
        <row r="560">
          <cell r="A560">
            <v>5884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1">
          <cell r="A561">
            <v>5889</v>
          </cell>
          <cell r="AE561">
            <v>0</v>
          </cell>
          <cell r="AF561">
            <v>0</v>
          </cell>
          <cell r="AG561">
            <v>0</v>
          </cell>
          <cell r="AH561">
            <v>962.70999999999731</v>
          </cell>
        </row>
        <row r="562">
          <cell r="A562">
            <v>5920</v>
          </cell>
          <cell r="AE562">
            <v>0</v>
          </cell>
          <cell r="AF562">
            <v>0</v>
          </cell>
          <cell r="AG562">
            <v>0</v>
          </cell>
          <cell r="AH562">
            <v>237444.43</v>
          </cell>
        </row>
        <row r="563">
          <cell r="A563">
            <v>5933</v>
          </cell>
          <cell r="AE563">
            <v>0</v>
          </cell>
          <cell r="AF563">
            <v>0</v>
          </cell>
          <cell r="AG563">
            <v>0</v>
          </cell>
          <cell r="AH563">
            <v>2619.1400000000158</v>
          </cell>
        </row>
        <row r="564">
          <cell r="A564">
            <v>5955</v>
          </cell>
          <cell r="AE564">
            <v>0</v>
          </cell>
          <cell r="AF564">
            <v>0</v>
          </cell>
          <cell r="AG564">
            <v>3.08</v>
          </cell>
          <cell r="AH564">
            <v>6168.1799999999903</v>
          </cell>
        </row>
        <row r="565">
          <cell r="A565">
            <v>5962</v>
          </cell>
          <cell r="AE565">
            <v>0</v>
          </cell>
          <cell r="AF565">
            <v>0</v>
          </cell>
          <cell r="AG565">
            <v>0</v>
          </cell>
          <cell r="AH565">
            <v>5819.0400000000182</v>
          </cell>
        </row>
        <row r="566">
          <cell r="A566">
            <v>5976</v>
          </cell>
          <cell r="AE566">
            <v>0</v>
          </cell>
          <cell r="AF566">
            <v>0</v>
          </cell>
          <cell r="AG566">
            <v>0</v>
          </cell>
          <cell r="AH566">
            <v>3242.4400000000064</v>
          </cell>
        </row>
        <row r="567">
          <cell r="A567">
            <v>5981</v>
          </cell>
          <cell r="AE567">
            <v>0</v>
          </cell>
          <cell r="AF567">
            <v>0</v>
          </cell>
          <cell r="AG567">
            <v>0</v>
          </cell>
          <cell r="AH567">
            <v>7621.8800000000101</v>
          </cell>
        </row>
        <row r="568">
          <cell r="A568">
            <v>5985</v>
          </cell>
          <cell r="AE568">
            <v>0</v>
          </cell>
          <cell r="AF568">
            <v>0</v>
          </cell>
          <cell r="AG568">
            <v>2.58</v>
          </cell>
          <cell r="AH568">
            <v>698.28000000000156</v>
          </cell>
        </row>
        <row r="569">
          <cell r="A569">
            <v>5986</v>
          </cell>
          <cell r="AE569">
            <v>0</v>
          </cell>
          <cell r="AF569">
            <v>0</v>
          </cell>
          <cell r="AG569">
            <v>0</v>
          </cell>
          <cell r="AH569">
            <v>4655.230000000005</v>
          </cell>
        </row>
        <row r="570">
          <cell r="A570">
            <v>6002</v>
          </cell>
          <cell r="AE570">
            <v>0</v>
          </cell>
          <cell r="AF570">
            <v>0</v>
          </cell>
          <cell r="AG570">
            <v>0</v>
          </cell>
          <cell r="AH570">
            <v>53960.99000000018</v>
          </cell>
        </row>
        <row r="571">
          <cell r="A571">
            <v>6074</v>
          </cell>
          <cell r="J571">
            <v>12000</v>
          </cell>
          <cell r="AE571">
            <v>0</v>
          </cell>
          <cell r="AF571">
            <v>0</v>
          </cell>
          <cell r="AG571">
            <v>0</v>
          </cell>
          <cell r="AH571">
            <v>5993.5299999999916</v>
          </cell>
        </row>
        <row r="572">
          <cell r="A572">
            <v>6082</v>
          </cell>
          <cell r="AE572">
            <v>0</v>
          </cell>
          <cell r="AF572">
            <v>0</v>
          </cell>
          <cell r="AG572">
            <v>0</v>
          </cell>
          <cell r="AH572">
            <v>3499.3399999999956</v>
          </cell>
        </row>
        <row r="573">
          <cell r="A573">
            <v>6092</v>
          </cell>
          <cell r="AE573">
            <v>0</v>
          </cell>
          <cell r="AF573">
            <v>0</v>
          </cell>
          <cell r="AG573">
            <v>0</v>
          </cell>
          <cell r="AH573">
            <v>2909.5199999999986</v>
          </cell>
        </row>
        <row r="574">
          <cell r="A574">
            <v>6106</v>
          </cell>
          <cell r="AE574">
            <v>0</v>
          </cell>
          <cell r="AF574">
            <v>0</v>
          </cell>
          <cell r="AG574">
            <v>0</v>
          </cell>
          <cell r="AH574">
            <v>229.76999999999998</v>
          </cell>
        </row>
        <row r="575">
          <cell r="A575">
            <v>6156</v>
          </cell>
          <cell r="AE575">
            <v>0</v>
          </cell>
          <cell r="AF575">
            <v>0</v>
          </cell>
          <cell r="AG575">
            <v>0</v>
          </cell>
          <cell r="AH575">
            <v>8175.239999999987</v>
          </cell>
        </row>
        <row r="576">
          <cell r="A576">
            <v>6192</v>
          </cell>
          <cell r="AE576">
            <v>0</v>
          </cell>
          <cell r="AF576">
            <v>0</v>
          </cell>
          <cell r="AG576">
            <v>0</v>
          </cell>
          <cell r="AH576">
            <v>11864.340000000013</v>
          </cell>
        </row>
        <row r="577">
          <cell r="A577">
            <v>6232</v>
          </cell>
          <cell r="J577">
            <v>628</v>
          </cell>
          <cell r="AE577">
            <v>0</v>
          </cell>
          <cell r="AF577">
            <v>0</v>
          </cell>
          <cell r="AG577">
            <v>0</v>
          </cell>
          <cell r="AH577">
            <v>18481.609999999975</v>
          </cell>
        </row>
        <row r="578">
          <cell r="A578">
            <v>6278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9">
          <cell r="A579">
            <v>6333</v>
          </cell>
          <cell r="J579">
            <v>2000</v>
          </cell>
          <cell r="AE579">
            <v>0</v>
          </cell>
          <cell r="AF579">
            <v>0</v>
          </cell>
          <cell r="AG579">
            <v>0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>
            <v>0</v>
          </cell>
          <cell r="AF580">
            <v>0</v>
          </cell>
          <cell r="AG580">
            <v>0</v>
          </cell>
          <cell r="AH580">
            <v>180657.96999999991</v>
          </cell>
        </row>
        <row r="581">
          <cell r="A581">
            <v>6460</v>
          </cell>
          <cell r="AE581">
            <v>0</v>
          </cell>
          <cell r="AF581">
            <v>0</v>
          </cell>
          <cell r="AG581">
            <v>0</v>
          </cell>
          <cell r="AH581">
            <v>1907.9599999999737</v>
          </cell>
        </row>
        <row r="582">
          <cell r="A582">
            <v>6462</v>
          </cell>
          <cell r="AE582">
            <v>0</v>
          </cell>
          <cell r="AF582">
            <v>0</v>
          </cell>
          <cell r="AG582">
            <v>0</v>
          </cell>
          <cell r="AH582">
            <v>2397.0300000000016</v>
          </cell>
        </row>
        <row r="583">
          <cell r="A583">
            <v>6476</v>
          </cell>
          <cell r="AE583">
            <v>0</v>
          </cell>
          <cell r="AF583">
            <v>0</v>
          </cell>
          <cell r="AG583">
            <v>0</v>
          </cell>
          <cell r="AH583">
            <v>814.67</v>
          </cell>
        </row>
        <row r="584">
          <cell r="A584">
            <v>6481</v>
          </cell>
          <cell r="AE584">
            <v>0</v>
          </cell>
          <cell r="AF584">
            <v>0</v>
          </cell>
          <cell r="AG584">
            <v>11.1</v>
          </cell>
          <cell r="AH584">
            <v>7930.760000000002</v>
          </cell>
        </row>
        <row r="585">
          <cell r="A585">
            <v>6505</v>
          </cell>
          <cell r="AE585">
            <v>0</v>
          </cell>
          <cell r="AF585">
            <v>0</v>
          </cell>
          <cell r="AG585">
            <v>0</v>
          </cell>
          <cell r="AH585">
            <v>4849.0599999999995</v>
          </cell>
        </row>
        <row r="586">
          <cell r="A586">
            <v>6525</v>
          </cell>
          <cell r="J586">
            <v>5000</v>
          </cell>
          <cell r="AE586">
            <v>0</v>
          </cell>
          <cell r="AF586">
            <v>0</v>
          </cell>
          <cell r="AG586">
            <v>0</v>
          </cell>
          <cell r="AH586">
            <v>17921.190000000002</v>
          </cell>
        </row>
        <row r="587">
          <cell r="A587">
            <v>6558</v>
          </cell>
          <cell r="AE587">
            <v>0</v>
          </cell>
          <cell r="AF587">
            <v>0</v>
          </cell>
          <cell r="AG587">
            <v>0</v>
          </cell>
          <cell r="AH587">
            <v>10045.500000000007</v>
          </cell>
        </row>
        <row r="588">
          <cell r="A588">
            <v>833</v>
          </cell>
          <cell r="AE588">
            <v>0</v>
          </cell>
          <cell r="AF588">
            <v>0</v>
          </cell>
          <cell r="AG588">
            <v>0</v>
          </cell>
          <cell r="AH588">
            <v>8729.68</v>
          </cell>
        </row>
        <row r="589">
          <cell r="A589">
            <v>6701</v>
          </cell>
          <cell r="AE589">
            <v>0</v>
          </cell>
          <cell r="AF589">
            <v>0</v>
          </cell>
          <cell r="AG589">
            <v>0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>
            <v>0</v>
          </cell>
          <cell r="AF590">
            <v>0</v>
          </cell>
          <cell r="AG590">
            <v>0</v>
          </cell>
          <cell r="AH590">
            <v>253.69999999999618</v>
          </cell>
        </row>
        <row r="591">
          <cell r="A591">
            <v>6719</v>
          </cell>
          <cell r="AE591">
            <v>0</v>
          </cell>
          <cell r="AF591">
            <v>0</v>
          </cell>
          <cell r="AG591">
            <v>0</v>
          </cell>
          <cell r="AH591">
            <v>4080.3099999999949</v>
          </cell>
        </row>
        <row r="592">
          <cell r="A592">
            <v>6768</v>
          </cell>
          <cell r="AE592">
            <v>0</v>
          </cell>
          <cell r="AF592">
            <v>0</v>
          </cell>
          <cell r="AG592">
            <v>0</v>
          </cell>
          <cell r="AH592">
            <v>486113.38999999966</v>
          </cell>
        </row>
        <row r="593">
          <cell r="A593">
            <v>6771</v>
          </cell>
          <cell r="AE593">
            <v>0</v>
          </cell>
          <cell r="AF593">
            <v>0</v>
          </cell>
          <cell r="AG593">
            <v>0</v>
          </cell>
          <cell r="AH593">
            <v>116868.20999999999</v>
          </cell>
        </row>
        <row r="594">
          <cell r="A594">
            <v>6800</v>
          </cell>
          <cell r="AE594">
            <v>0</v>
          </cell>
          <cell r="AF594">
            <v>0</v>
          </cell>
          <cell r="AG594">
            <v>0.25</v>
          </cell>
          <cell r="AH594">
            <v>1221.9999999999998</v>
          </cell>
        </row>
        <row r="595">
          <cell r="A595">
            <v>6805</v>
          </cell>
          <cell r="AE595">
            <v>0</v>
          </cell>
          <cell r="AF595">
            <v>0</v>
          </cell>
          <cell r="AG595">
            <v>3.13</v>
          </cell>
          <cell r="AH595">
            <v>8928.7299999999886</v>
          </cell>
        </row>
        <row r="596">
          <cell r="A596">
            <v>6806</v>
          </cell>
          <cell r="AE596">
            <v>0</v>
          </cell>
          <cell r="AF596">
            <v>0</v>
          </cell>
          <cell r="AG596">
            <v>0</v>
          </cell>
          <cell r="AH596">
            <v>135.40999999999997</v>
          </cell>
        </row>
        <row r="597">
          <cell r="A597">
            <v>6809</v>
          </cell>
          <cell r="AE597">
            <v>0</v>
          </cell>
          <cell r="AF597">
            <v>0</v>
          </cell>
          <cell r="AG597">
            <v>0</v>
          </cell>
          <cell r="AH597">
            <v>108.4899999999999</v>
          </cell>
        </row>
        <row r="598">
          <cell r="A598">
            <v>6816</v>
          </cell>
          <cell r="AE598">
            <v>0</v>
          </cell>
          <cell r="AF598">
            <v>0</v>
          </cell>
          <cell r="AG598">
            <v>0</v>
          </cell>
          <cell r="AH598">
            <v>115774.10000000003</v>
          </cell>
        </row>
        <row r="599">
          <cell r="A599">
            <v>6827</v>
          </cell>
          <cell r="AE599">
            <v>0</v>
          </cell>
          <cell r="AF599">
            <v>0</v>
          </cell>
          <cell r="AG599">
            <v>87.32</v>
          </cell>
          <cell r="AH599">
            <v>90558.109999999986</v>
          </cell>
        </row>
        <row r="600">
          <cell r="A600">
            <v>6846</v>
          </cell>
          <cell r="AE600">
            <v>0</v>
          </cell>
          <cell r="AF600">
            <v>0</v>
          </cell>
          <cell r="AG600">
            <v>0</v>
          </cell>
          <cell r="AH600">
            <v>5637.059999999994</v>
          </cell>
        </row>
        <row r="601">
          <cell r="A601">
            <v>6847</v>
          </cell>
          <cell r="AE601">
            <v>0</v>
          </cell>
          <cell r="AF601">
            <v>0</v>
          </cell>
          <cell r="AG601">
            <v>29.14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>
            <v>0</v>
          </cell>
          <cell r="AF602">
            <v>0</v>
          </cell>
          <cell r="AG602">
            <v>0.28000000000000003</v>
          </cell>
          <cell r="AH602">
            <v>6104.77</v>
          </cell>
        </row>
        <row r="603">
          <cell r="A603">
            <v>6879</v>
          </cell>
          <cell r="AE603">
            <v>0</v>
          </cell>
          <cell r="AF603">
            <v>0</v>
          </cell>
          <cell r="AG603">
            <v>0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>
            <v>0</v>
          </cell>
          <cell r="AF604">
            <v>0</v>
          </cell>
          <cell r="AG604">
            <v>0</v>
          </cell>
          <cell r="AH604">
            <v>88140.000000000146</v>
          </cell>
        </row>
        <row r="605">
          <cell r="A605">
            <v>6896</v>
          </cell>
          <cell r="AE605">
            <v>0</v>
          </cell>
          <cell r="AF605">
            <v>0</v>
          </cell>
          <cell r="AG605">
            <v>5.1400000000000006</v>
          </cell>
          <cell r="AH605">
            <v>5997.1499999999896</v>
          </cell>
        </row>
        <row r="606">
          <cell r="A606">
            <v>6913</v>
          </cell>
          <cell r="AE606">
            <v>0</v>
          </cell>
          <cell r="AF606">
            <v>0</v>
          </cell>
          <cell r="AG606">
            <v>0.77</v>
          </cell>
          <cell r="AH606">
            <v>3991.6700000000201</v>
          </cell>
        </row>
        <row r="607">
          <cell r="A607">
            <v>6958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</row>
        <row r="608">
          <cell r="A608">
            <v>6966</v>
          </cell>
          <cell r="AE608">
            <v>0</v>
          </cell>
          <cell r="AF608">
            <v>0</v>
          </cell>
          <cell r="AG608">
            <v>0</v>
          </cell>
          <cell r="AH608">
            <v>389646.94000000006</v>
          </cell>
        </row>
        <row r="609">
          <cell r="A609">
            <v>6974</v>
          </cell>
          <cell r="AE609">
            <v>0</v>
          </cell>
          <cell r="AF609">
            <v>0</v>
          </cell>
          <cell r="AG609">
            <v>0</v>
          </cell>
          <cell r="AH609">
            <v>946.26000000000067</v>
          </cell>
        </row>
        <row r="610">
          <cell r="A610">
            <v>6980</v>
          </cell>
          <cell r="AE610">
            <v>0</v>
          </cell>
          <cell r="AF610">
            <v>0</v>
          </cell>
          <cell r="AG610">
            <v>2.8</v>
          </cell>
          <cell r="AH610">
            <v>1163.810000000002</v>
          </cell>
        </row>
        <row r="611">
          <cell r="A611">
            <v>6981</v>
          </cell>
          <cell r="AE611">
            <v>0</v>
          </cell>
          <cell r="AF611">
            <v>0</v>
          </cell>
          <cell r="AG611">
            <v>0</v>
          </cell>
          <cell r="AH611">
            <v>6982.8499999999867</v>
          </cell>
        </row>
        <row r="612">
          <cell r="A612">
            <v>6986</v>
          </cell>
          <cell r="AE612">
            <v>0</v>
          </cell>
          <cell r="AF612">
            <v>0</v>
          </cell>
          <cell r="AG612">
            <v>11.42</v>
          </cell>
          <cell r="AH612">
            <v>1454.7600000000029</v>
          </cell>
        </row>
        <row r="613">
          <cell r="A613">
            <v>6990</v>
          </cell>
          <cell r="AE613">
            <v>0</v>
          </cell>
          <cell r="AF613">
            <v>0</v>
          </cell>
          <cell r="AG613">
            <v>0</v>
          </cell>
          <cell r="AH613">
            <v>2.8421709430404007E-13</v>
          </cell>
        </row>
        <row r="614">
          <cell r="A614">
            <v>6991</v>
          </cell>
          <cell r="AE614">
            <v>0</v>
          </cell>
          <cell r="AF614">
            <v>0</v>
          </cell>
          <cell r="AG614">
            <v>0</v>
          </cell>
          <cell r="AH614">
            <v>284343.92999999964</v>
          </cell>
        </row>
        <row r="615">
          <cell r="A615">
            <v>6997</v>
          </cell>
          <cell r="AE615">
            <v>0</v>
          </cell>
          <cell r="AF615">
            <v>0</v>
          </cell>
          <cell r="AG615">
            <v>0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>
            <v>0</v>
          </cell>
          <cell r="AF616">
            <v>0</v>
          </cell>
          <cell r="AG616">
            <v>0</v>
          </cell>
          <cell r="AH616">
            <v>5.6843418860808015E-14</v>
          </cell>
        </row>
        <row r="617">
          <cell r="A617">
            <v>7042</v>
          </cell>
          <cell r="AE617">
            <v>0</v>
          </cell>
          <cell r="AF617">
            <v>0</v>
          </cell>
          <cell r="AG617">
            <v>0</v>
          </cell>
          <cell r="AH617">
            <v>2.2737367544323206E-13</v>
          </cell>
        </row>
        <row r="618">
          <cell r="A618">
            <v>7083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</row>
        <row r="619">
          <cell r="A619">
            <v>7090</v>
          </cell>
          <cell r="J619">
            <v>600</v>
          </cell>
          <cell r="AE619">
            <v>0</v>
          </cell>
          <cell r="AF619">
            <v>0</v>
          </cell>
          <cell r="AG619">
            <v>0</v>
          </cell>
          <cell r="AH619">
            <v>875.07000000000062</v>
          </cell>
        </row>
        <row r="620">
          <cell r="A620">
            <v>7102</v>
          </cell>
          <cell r="AE620">
            <v>0</v>
          </cell>
          <cell r="AF620">
            <v>0</v>
          </cell>
          <cell r="AG620">
            <v>0</v>
          </cell>
          <cell r="AH620">
            <v>6552.7900000000018</v>
          </cell>
        </row>
        <row r="621">
          <cell r="A621">
            <v>7116</v>
          </cell>
          <cell r="J621">
            <v>8076.74</v>
          </cell>
          <cell r="AE621">
            <v>0</v>
          </cell>
          <cell r="AF621">
            <v>0</v>
          </cell>
          <cell r="AG621">
            <v>0</v>
          </cell>
          <cell r="AH621">
            <v>18142.320000000007</v>
          </cell>
        </row>
        <row r="622">
          <cell r="A622">
            <v>7133</v>
          </cell>
          <cell r="AE622">
            <v>0</v>
          </cell>
          <cell r="AF622">
            <v>0</v>
          </cell>
          <cell r="AG622">
            <v>0</v>
          </cell>
          <cell r="AH622">
            <v>1954.7599999999636</v>
          </cell>
        </row>
        <row r="623">
          <cell r="A623">
            <v>7144</v>
          </cell>
          <cell r="AE623">
            <v>0</v>
          </cell>
          <cell r="AF623">
            <v>0</v>
          </cell>
          <cell r="AG623">
            <v>9.2199999999999989</v>
          </cell>
          <cell r="AH623">
            <v>6375.41</v>
          </cell>
        </row>
        <row r="624">
          <cell r="A624">
            <v>7175</v>
          </cell>
          <cell r="AE624">
            <v>0</v>
          </cell>
          <cell r="AF624">
            <v>0</v>
          </cell>
          <cell r="AG624">
            <v>0.01</v>
          </cell>
          <cell r="AH624">
            <v>5468.180000000003</v>
          </cell>
        </row>
        <row r="625">
          <cell r="A625">
            <v>7176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</row>
        <row r="626">
          <cell r="A626">
            <v>7177</v>
          </cell>
          <cell r="AE626">
            <v>0</v>
          </cell>
          <cell r="AF626">
            <v>0</v>
          </cell>
          <cell r="AG626">
            <v>0</v>
          </cell>
          <cell r="AH626">
            <v>82.36</v>
          </cell>
        </row>
        <row r="627">
          <cell r="A627">
            <v>7201</v>
          </cell>
          <cell r="AE627">
            <v>0</v>
          </cell>
          <cell r="AF627">
            <v>0</v>
          </cell>
          <cell r="AG627">
            <v>0</v>
          </cell>
          <cell r="AH627">
            <v>12490.009999999997</v>
          </cell>
        </row>
        <row r="628">
          <cell r="A628">
            <v>7202</v>
          </cell>
          <cell r="AE628">
            <v>0</v>
          </cell>
          <cell r="AF628">
            <v>0</v>
          </cell>
          <cell r="AG628">
            <v>0</v>
          </cell>
          <cell r="AH628">
            <v>7035.2099999999991</v>
          </cell>
        </row>
        <row r="629">
          <cell r="A629">
            <v>7231</v>
          </cell>
          <cell r="J629">
            <v>79.06</v>
          </cell>
          <cell r="AE629">
            <v>0</v>
          </cell>
          <cell r="AF629">
            <v>0</v>
          </cell>
          <cell r="AG629">
            <v>0</v>
          </cell>
          <cell r="AH629">
            <v>715.19999999999811</v>
          </cell>
        </row>
        <row r="630">
          <cell r="A630">
            <v>7239</v>
          </cell>
          <cell r="AE630">
            <v>0</v>
          </cell>
          <cell r="AF630">
            <v>0</v>
          </cell>
          <cell r="AG630">
            <v>2.2599999999999998</v>
          </cell>
          <cell r="AH630">
            <v>3404.1399999999894</v>
          </cell>
        </row>
        <row r="631">
          <cell r="A631">
            <v>7267</v>
          </cell>
          <cell r="AE631">
            <v>0</v>
          </cell>
          <cell r="AF631">
            <v>0</v>
          </cell>
          <cell r="AG631">
            <v>0</v>
          </cell>
          <cell r="AH631">
            <v>17542.720000000019</v>
          </cell>
        </row>
        <row r="632">
          <cell r="A632">
            <v>7302</v>
          </cell>
          <cell r="AE632">
            <v>0</v>
          </cell>
          <cell r="AF632">
            <v>0</v>
          </cell>
          <cell r="AG632">
            <v>0</v>
          </cell>
          <cell r="AH632">
            <v>408.67000000000007</v>
          </cell>
        </row>
        <row r="633">
          <cell r="A633">
            <v>7324</v>
          </cell>
          <cell r="AE633">
            <v>0</v>
          </cell>
          <cell r="AF633">
            <v>0</v>
          </cell>
          <cell r="AG633">
            <v>0</v>
          </cell>
          <cell r="AH633">
            <v>6982.849999999984</v>
          </cell>
        </row>
        <row r="634">
          <cell r="A634">
            <v>7422</v>
          </cell>
          <cell r="AE634">
            <v>0</v>
          </cell>
          <cell r="AF634">
            <v>0</v>
          </cell>
          <cell r="AG634">
            <v>0</v>
          </cell>
          <cell r="AH634">
            <v>105919.5799999999</v>
          </cell>
        </row>
        <row r="635">
          <cell r="A635">
            <v>7425</v>
          </cell>
          <cell r="AE635">
            <v>0</v>
          </cell>
          <cell r="AF635">
            <v>0</v>
          </cell>
          <cell r="AG635">
            <v>0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>
            <v>0</v>
          </cell>
          <cell r="AF636">
            <v>0</v>
          </cell>
          <cell r="AG636">
            <v>0</v>
          </cell>
          <cell r="AH636">
            <v>12451.62000000001</v>
          </cell>
        </row>
        <row r="637">
          <cell r="A637">
            <v>7462</v>
          </cell>
          <cell r="AE637">
            <v>0</v>
          </cell>
          <cell r="AF637">
            <v>0</v>
          </cell>
          <cell r="AG637">
            <v>0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>
            <v>0</v>
          </cell>
          <cell r="AF638">
            <v>0</v>
          </cell>
          <cell r="AG638">
            <v>0</v>
          </cell>
          <cell r="AH638">
            <v>81027.800000000119</v>
          </cell>
        </row>
        <row r="639">
          <cell r="A639">
            <v>7562</v>
          </cell>
          <cell r="AE639">
            <v>0</v>
          </cell>
          <cell r="AF639">
            <v>0</v>
          </cell>
          <cell r="AG639">
            <v>0</v>
          </cell>
          <cell r="AH639">
            <v>148422.13</v>
          </cell>
        </row>
        <row r="640">
          <cell r="A640">
            <v>7573</v>
          </cell>
          <cell r="AE640">
            <v>0</v>
          </cell>
          <cell r="AF640">
            <v>0</v>
          </cell>
          <cell r="AG640">
            <v>0</v>
          </cell>
          <cell r="AH640">
            <v>39538.809999999983</v>
          </cell>
        </row>
        <row r="641">
          <cell r="A641">
            <v>7625</v>
          </cell>
          <cell r="AE641">
            <v>0</v>
          </cell>
          <cell r="AF641">
            <v>0</v>
          </cell>
          <cell r="AG641">
            <v>0</v>
          </cell>
          <cell r="AH641">
            <v>1568.5499999999984</v>
          </cell>
        </row>
        <row r="642">
          <cell r="A642">
            <v>7637</v>
          </cell>
          <cell r="J642">
            <v>4000</v>
          </cell>
          <cell r="AE642">
            <v>0</v>
          </cell>
          <cell r="AF642">
            <v>0</v>
          </cell>
          <cell r="AG642">
            <v>0</v>
          </cell>
          <cell r="AH642">
            <v>17191.18</v>
          </cell>
        </row>
        <row r="643">
          <cell r="A643">
            <v>7639</v>
          </cell>
          <cell r="AE643">
            <v>0</v>
          </cell>
          <cell r="AF643">
            <v>0</v>
          </cell>
          <cell r="AG643">
            <v>39.19</v>
          </cell>
          <cell r="AH643">
            <v>3697.999999999995</v>
          </cell>
        </row>
        <row r="644">
          <cell r="A644">
            <v>7660</v>
          </cell>
          <cell r="AE644">
            <v>0</v>
          </cell>
          <cell r="AF644">
            <v>0</v>
          </cell>
          <cell r="AG644">
            <v>1.22</v>
          </cell>
          <cell r="AH644">
            <v>122.20000000000037</v>
          </cell>
        </row>
        <row r="645">
          <cell r="A645">
            <v>7739</v>
          </cell>
          <cell r="AE645">
            <v>0</v>
          </cell>
          <cell r="AF645">
            <v>0</v>
          </cell>
          <cell r="AG645">
            <v>0</v>
          </cell>
          <cell r="AH645">
            <v>2042.19</v>
          </cell>
        </row>
        <row r="646">
          <cell r="A646">
            <v>7789</v>
          </cell>
          <cell r="AE646">
            <v>0</v>
          </cell>
          <cell r="AF646">
            <v>0</v>
          </cell>
          <cell r="AG646">
            <v>0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>
            <v>0</v>
          </cell>
          <cell r="AF647">
            <v>0</v>
          </cell>
          <cell r="AG647">
            <v>0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>
            <v>0</v>
          </cell>
          <cell r="AF648">
            <v>0</v>
          </cell>
          <cell r="AG648">
            <v>0</v>
          </cell>
          <cell r="AH648">
            <v>9.0949470177292824E-13</v>
          </cell>
        </row>
        <row r="649">
          <cell r="A649">
            <v>7924</v>
          </cell>
          <cell r="AE649">
            <v>0</v>
          </cell>
          <cell r="AF649">
            <v>0</v>
          </cell>
          <cell r="AG649">
            <v>0</v>
          </cell>
          <cell r="AH649">
            <v>11443.179999999993</v>
          </cell>
        </row>
        <row r="650">
          <cell r="A650">
            <v>7935</v>
          </cell>
          <cell r="AE650">
            <v>0</v>
          </cell>
          <cell r="AF650">
            <v>0</v>
          </cell>
          <cell r="AG650">
            <v>0</v>
          </cell>
          <cell r="AH650">
            <v>2269.8199999999988</v>
          </cell>
        </row>
        <row r="651">
          <cell r="A651">
            <v>7876</v>
          </cell>
          <cell r="AE651">
            <v>0</v>
          </cell>
          <cell r="AF651">
            <v>0</v>
          </cell>
          <cell r="AG651">
            <v>0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>
            <v>0</v>
          </cell>
          <cell r="AF652">
            <v>0</v>
          </cell>
          <cell r="AG652">
            <v>0</v>
          </cell>
          <cell r="AH652">
            <v>1466.2600000000011</v>
          </cell>
        </row>
        <row r="653">
          <cell r="A653">
            <v>71205</v>
          </cell>
          <cell r="AE653">
            <v>0</v>
          </cell>
          <cell r="AF653">
            <v>0</v>
          </cell>
          <cell r="AG653">
            <v>0</v>
          </cell>
          <cell r="AH653">
            <v>2023.8300000000002</v>
          </cell>
        </row>
        <row r="654">
          <cell r="A654">
            <v>72102</v>
          </cell>
          <cell r="AE654">
            <v>0</v>
          </cell>
          <cell r="AF654">
            <v>0</v>
          </cell>
          <cell r="AG654">
            <v>0</v>
          </cell>
          <cell r="AH654">
            <v>29.099999999999994</v>
          </cell>
        </row>
        <row r="655">
          <cell r="A655">
            <v>72201</v>
          </cell>
          <cell r="AE655">
            <v>0</v>
          </cell>
          <cell r="AF655">
            <v>0</v>
          </cell>
          <cell r="AG655">
            <v>0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>
            <v>0</v>
          </cell>
          <cell r="AF656">
            <v>0</v>
          </cell>
          <cell r="AG656">
            <v>0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>
            <v>0</v>
          </cell>
          <cell r="AF657">
            <v>0</v>
          </cell>
          <cell r="AG657">
            <v>0</v>
          </cell>
          <cell r="AH657">
            <v>6709.4199999999983</v>
          </cell>
        </row>
        <row r="658">
          <cell r="A658">
            <v>78110</v>
          </cell>
          <cell r="J658">
            <v>6000</v>
          </cell>
          <cell r="AE658">
            <v>0</v>
          </cell>
          <cell r="AF658">
            <v>0</v>
          </cell>
          <cell r="AG658">
            <v>0</v>
          </cell>
          <cell r="AH658">
            <v>5032.2400000000007</v>
          </cell>
        </row>
        <row r="659">
          <cell r="A659">
            <v>78206</v>
          </cell>
          <cell r="AE659">
            <v>0</v>
          </cell>
          <cell r="AF659">
            <v>0</v>
          </cell>
          <cell r="AG659">
            <v>0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>
            <v>0</v>
          </cell>
          <cell r="AF660">
            <v>0</v>
          </cell>
          <cell r="AG660">
            <v>0</v>
          </cell>
          <cell r="AH660">
            <v>31447.17</v>
          </cell>
        </row>
        <row r="661">
          <cell r="A661">
            <v>79001</v>
          </cell>
          <cell r="AE661">
            <v>0</v>
          </cell>
          <cell r="AF661">
            <v>0</v>
          </cell>
          <cell r="AG661">
            <v>0</v>
          </cell>
          <cell r="AH661">
            <v>3240.56</v>
          </cell>
        </row>
        <row r="662">
          <cell r="A662">
            <v>7920</v>
          </cell>
          <cell r="AE662">
            <v>0</v>
          </cell>
          <cell r="AF662">
            <v>0</v>
          </cell>
          <cell r="AG662">
            <v>0</v>
          </cell>
          <cell r="AH662">
            <v>3097.3700000000026</v>
          </cell>
        </row>
        <row r="663">
          <cell r="A663">
            <v>784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A664">
            <v>6998</v>
          </cell>
          <cell r="AE664">
            <v>0</v>
          </cell>
          <cell r="AF664">
            <v>0</v>
          </cell>
          <cell r="AG664">
            <v>0</v>
          </cell>
          <cell r="AH664">
            <v>10696.579999999993</v>
          </cell>
        </row>
        <row r="665">
          <cell r="A665">
            <v>2492</v>
          </cell>
          <cell r="AE665">
            <v>0</v>
          </cell>
          <cell r="AF665">
            <v>0</v>
          </cell>
          <cell r="AG665">
            <v>0</v>
          </cell>
          <cell r="AH665">
            <v>7693.9800000000068</v>
          </cell>
        </row>
        <row r="666">
          <cell r="A666">
            <v>1534</v>
          </cell>
          <cell r="AE666">
            <v>0</v>
          </cell>
          <cell r="AF666">
            <v>0</v>
          </cell>
          <cell r="AG666">
            <v>0</v>
          </cell>
          <cell r="AH666">
            <v>7186.4999999999964</v>
          </cell>
        </row>
        <row r="667">
          <cell r="A667">
            <v>6995</v>
          </cell>
          <cell r="AE667">
            <v>0</v>
          </cell>
          <cell r="AF667">
            <v>0</v>
          </cell>
          <cell r="AG667">
            <v>0</v>
          </cell>
          <cell r="AH667">
            <v>7361.0900000000056</v>
          </cell>
        </row>
        <row r="668">
          <cell r="A668">
            <v>72106</v>
          </cell>
          <cell r="AE668">
            <v>0</v>
          </cell>
          <cell r="AF668">
            <v>0</v>
          </cell>
          <cell r="AG668">
            <v>-0.54</v>
          </cell>
          <cell r="AH668">
            <v>0</v>
          </cell>
        </row>
        <row r="669">
          <cell r="A669">
            <v>78209</v>
          </cell>
          <cell r="AE669">
            <v>0</v>
          </cell>
          <cell r="AF669">
            <v>0</v>
          </cell>
          <cell r="AG669">
            <v>0</v>
          </cell>
          <cell r="AH669">
            <v>674.95000000000027</v>
          </cell>
        </row>
        <row r="670">
          <cell r="A670">
            <v>5101</v>
          </cell>
          <cell r="AE670">
            <v>0</v>
          </cell>
          <cell r="AF670">
            <v>0</v>
          </cell>
          <cell r="AG670">
            <v>0</v>
          </cell>
          <cell r="AH670">
            <v>1468.5</v>
          </cell>
        </row>
        <row r="671">
          <cell r="A671">
            <v>79108</v>
          </cell>
          <cell r="AE671">
            <v>0</v>
          </cell>
          <cell r="AF671">
            <v>0</v>
          </cell>
          <cell r="AG671">
            <v>0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>
            <v>0</v>
          </cell>
          <cell r="AF672">
            <v>0</v>
          </cell>
          <cell r="AG672">
            <v>31.14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>
            <v>0</v>
          </cell>
          <cell r="AF673">
            <v>0</v>
          </cell>
          <cell r="AG673">
            <v>0</v>
          </cell>
          <cell r="AH673">
            <v>615.52999999999975</v>
          </cell>
        </row>
        <row r="674">
          <cell r="A674">
            <v>75011</v>
          </cell>
          <cell r="AE674">
            <v>0</v>
          </cell>
          <cell r="AF674">
            <v>0</v>
          </cell>
          <cell r="AG674">
            <v>0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>
            <v>0</v>
          </cell>
          <cell r="AF675">
            <v>0</v>
          </cell>
          <cell r="AG675">
            <v>0</v>
          </cell>
          <cell r="AH675">
            <v>50.590000000000032</v>
          </cell>
        </row>
        <row r="676">
          <cell r="A676">
            <v>3093</v>
          </cell>
          <cell r="AE676">
            <v>0</v>
          </cell>
          <cell r="AF676">
            <v>0</v>
          </cell>
          <cell r="AG676">
            <v>0</v>
          </cell>
          <cell r="AH676">
            <v>16293.45</v>
          </cell>
        </row>
        <row r="677">
          <cell r="A677">
            <v>5934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</row>
        <row r="678">
          <cell r="A678">
            <v>1460</v>
          </cell>
          <cell r="AE678">
            <v>0</v>
          </cell>
          <cell r="AF678">
            <v>0</v>
          </cell>
          <cell r="AG678">
            <v>1.07</v>
          </cell>
          <cell r="AH678">
            <v>2872.1600000000049</v>
          </cell>
        </row>
        <row r="679">
          <cell r="A679">
            <v>73000</v>
          </cell>
          <cell r="J679">
            <v>31000</v>
          </cell>
          <cell r="AE679">
            <v>0</v>
          </cell>
          <cell r="AF679">
            <v>0</v>
          </cell>
          <cell r="AG679">
            <v>0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>
            <v>0</v>
          </cell>
          <cell r="AF680">
            <v>0</v>
          </cell>
          <cell r="AG680">
            <v>0</v>
          </cell>
          <cell r="AH680">
            <v>477.37</v>
          </cell>
        </row>
        <row r="681">
          <cell r="A681">
            <v>2944</v>
          </cell>
          <cell r="AE681">
            <v>0</v>
          </cell>
          <cell r="AF681">
            <v>0</v>
          </cell>
          <cell r="AG681">
            <v>0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>
            <v>0</v>
          </cell>
          <cell r="AF682">
            <v>0</v>
          </cell>
          <cell r="AG682">
            <v>0</v>
          </cell>
          <cell r="AH682">
            <v>98.819999999999936</v>
          </cell>
        </row>
        <row r="683">
          <cell r="A683">
            <v>77014</v>
          </cell>
          <cell r="J683">
            <v>863.54</v>
          </cell>
          <cell r="AE683">
            <v>0</v>
          </cell>
          <cell r="AF683">
            <v>0</v>
          </cell>
          <cell r="AG683">
            <v>0</v>
          </cell>
          <cell r="AH683">
            <v>67.499999999999659</v>
          </cell>
        </row>
        <row r="684">
          <cell r="A684">
            <v>1954</v>
          </cell>
          <cell r="J684">
            <v>2000</v>
          </cell>
          <cell r="AE684">
            <v>0</v>
          </cell>
          <cell r="AF684">
            <v>0</v>
          </cell>
          <cell r="AG684">
            <v>0</v>
          </cell>
          <cell r="AH684">
            <v>18660.490000000002</v>
          </cell>
        </row>
        <row r="685">
          <cell r="A685">
            <v>79113</v>
          </cell>
          <cell r="AE685">
            <v>0</v>
          </cell>
          <cell r="AF685">
            <v>0</v>
          </cell>
          <cell r="AG685">
            <v>0</v>
          </cell>
          <cell r="AH685">
            <v>672.96000000000049</v>
          </cell>
        </row>
        <row r="686">
          <cell r="A686">
            <v>77000</v>
          </cell>
          <cell r="J686">
            <v>12000</v>
          </cell>
          <cell r="AE686">
            <v>0</v>
          </cell>
          <cell r="AF686">
            <v>0</v>
          </cell>
          <cell r="AG686">
            <v>0</v>
          </cell>
          <cell r="AH686">
            <v>3364.6899999999987</v>
          </cell>
        </row>
        <row r="687">
          <cell r="A687">
            <v>74114</v>
          </cell>
          <cell r="AE687">
            <v>0</v>
          </cell>
          <cell r="AF687">
            <v>0</v>
          </cell>
          <cell r="AG687">
            <v>0.52</v>
          </cell>
          <cell r="AH687">
            <v>785.56999999999937</v>
          </cell>
        </row>
        <row r="688">
          <cell r="A688">
            <v>3087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9">
          <cell r="A689">
            <v>75012</v>
          </cell>
          <cell r="AE689">
            <v>0</v>
          </cell>
          <cell r="AF689">
            <v>0</v>
          </cell>
          <cell r="AG689">
            <v>0</v>
          </cell>
          <cell r="AH689">
            <v>133.63</v>
          </cell>
        </row>
        <row r="690">
          <cell r="A690">
            <v>71009</v>
          </cell>
          <cell r="AE690">
            <v>0</v>
          </cell>
          <cell r="AF690">
            <v>0</v>
          </cell>
          <cell r="AG690">
            <v>22.5</v>
          </cell>
          <cell r="AH690">
            <v>116.38999999999942</v>
          </cell>
        </row>
        <row r="691">
          <cell r="A691">
            <v>74017</v>
          </cell>
          <cell r="AE691">
            <v>0</v>
          </cell>
          <cell r="AF691">
            <v>0</v>
          </cell>
          <cell r="AG691">
            <v>0</v>
          </cell>
          <cell r="AH691">
            <v>221.70000000000005</v>
          </cell>
        </row>
        <row r="692">
          <cell r="A692">
            <v>2678</v>
          </cell>
          <cell r="AE692">
            <v>0</v>
          </cell>
          <cell r="AF692">
            <v>0</v>
          </cell>
          <cell r="AG692">
            <v>305.57</v>
          </cell>
          <cell r="AH692">
            <v>0</v>
          </cell>
        </row>
        <row r="693">
          <cell r="A693">
            <v>75000</v>
          </cell>
          <cell r="AE693">
            <v>0</v>
          </cell>
          <cell r="AF693">
            <v>0</v>
          </cell>
          <cell r="AG693">
            <v>0</v>
          </cell>
          <cell r="AH693">
            <v>790.89</v>
          </cell>
        </row>
        <row r="694">
          <cell r="A694">
            <v>6009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</row>
        <row r="695">
          <cell r="A695">
            <v>89</v>
          </cell>
          <cell r="AE695">
            <v>0</v>
          </cell>
          <cell r="AF695">
            <v>0</v>
          </cell>
          <cell r="AG695">
            <v>0</v>
          </cell>
          <cell r="AH695">
            <v>27025.95</v>
          </cell>
        </row>
        <row r="696">
          <cell r="A696">
            <v>2768</v>
          </cell>
          <cell r="AE696">
            <v>0</v>
          </cell>
          <cell r="AF696">
            <v>0</v>
          </cell>
          <cell r="AG696">
            <v>0</v>
          </cell>
          <cell r="AH696">
            <v>11638.080000000005</v>
          </cell>
        </row>
        <row r="697">
          <cell r="A697">
            <v>72003</v>
          </cell>
          <cell r="AE697">
            <v>0</v>
          </cell>
          <cell r="AF697">
            <v>0</v>
          </cell>
          <cell r="AG697">
            <v>0</v>
          </cell>
          <cell r="AH697">
            <v>73.569999999999993</v>
          </cell>
        </row>
        <row r="698">
          <cell r="A698">
            <v>74117</v>
          </cell>
          <cell r="AE698">
            <v>0</v>
          </cell>
          <cell r="AF698">
            <v>0</v>
          </cell>
          <cell r="AG698">
            <v>0.12000000000000001</v>
          </cell>
          <cell r="AH698">
            <v>49.46</v>
          </cell>
        </row>
        <row r="699">
          <cell r="A699">
            <v>79114</v>
          </cell>
          <cell r="AE699">
            <v>0</v>
          </cell>
          <cell r="AF699">
            <v>0</v>
          </cell>
          <cell r="AG699">
            <v>0.22</v>
          </cell>
          <cell r="AH699">
            <v>535.35999999999956</v>
          </cell>
        </row>
        <row r="700">
          <cell r="A700">
            <v>7883</v>
          </cell>
          <cell r="J700">
            <v>200</v>
          </cell>
          <cell r="AE700">
            <v>0</v>
          </cell>
          <cell r="AF700">
            <v>0</v>
          </cell>
          <cell r="AG700">
            <v>0</v>
          </cell>
          <cell r="AH700">
            <v>3408.2200000000003</v>
          </cell>
        </row>
        <row r="701">
          <cell r="A701">
            <v>74019</v>
          </cell>
          <cell r="AE701">
            <v>0</v>
          </cell>
          <cell r="AF701">
            <v>0</v>
          </cell>
          <cell r="AG701">
            <v>0</v>
          </cell>
          <cell r="AH701">
            <v>17.46</v>
          </cell>
        </row>
        <row r="702">
          <cell r="A702">
            <v>75109</v>
          </cell>
          <cell r="AE702">
            <v>0</v>
          </cell>
          <cell r="AF702">
            <v>0</v>
          </cell>
          <cell r="AG702">
            <v>3.16</v>
          </cell>
          <cell r="AH702">
            <v>145.48000000000008</v>
          </cell>
        </row>
        <row r="703">
          <cell r="A703">
            <v>76120</v>
          </cell>
          <cell r="AE703">
            <v>0</v>
          </cell>
          <cell r="AF703">
            <v>0</v>
          </cell>
          <cell r="AG703">
            <v>0</v>
          </cell>
          <cell r="AH703">
            <v>3491.4199999999992</v>
          </cell>
        </row>
        <row r="704">
          <cell r="A704">
            <v>1023</v>
          </cell>
          <cell r="AE704">
            <v>0</v>
          </cell>
          <cell r="AF704">
            <v>0</v>
          </cell>
          <cell r="AG704">
            <v>19.12</v>
          </cell>
          <cell r="AH704">
            <v>1333.3099999999995</v>
          </cell>
        </row>
        <row r="705">
          <cell r="A705">
            <v>1162</v>
          </cell>
          <cell r="AE705">
            <v>0</v>
          </cell>
          <cell r="AF705">
            <v>0</v>
          </cell>
          <cell r="AG705">
            <v>18.73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>
            <v>0</v>
          </cell>
          <cell r="AF706">
            <v>0</v>
          </cell>
          <cell r="AG706">
            <v>20.72</v>
          </cell>
          <cell r="AH706">
            <v>25032.149999999994</v>
          </cell>
        </row>
        <row r="707">
          <cell r="A707">
            <v>4179</v>
          </cell>
          <cell r="AE707">
            <v>0</v>
          </cell>
          <cell r="AF707">
            <v>0</v>
          </cell>
          <cell r="AG707">
            <v>243.12</v>
          </cell>
          <cell r="AH707">
            <v>2157.2300000000032</v>
          </cell>
        </row>
        <row r="708">
          <cell r="A708">
            <v>4779</v>
          </cell>
          <cell r="AE708">
            <v>0</v>
          </cell>
          <cell r="AF708">
            <v>0</v>
          </cell>
          <cell r="AG708">
            <v>193.69</v>
          </cell>
          <cell r="AH708">
            <v>4329.88</v>
          </cell>
        </row>
        <row r="709">
          <cell r="A709">
            <v>6564</v>
          </cell>
          <cell r="J709">
            <v>15693.68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</row>
        <row r="710">
          <cell r="A710">
            <v>7516</v>
          </cell>
          <cell r="AE710">
            <v>0</v>
          </cell>
          <cell r="AF710">
            <v>0</v>
          </cell>
          <cell r="AG710">
            <v>0</v>
          </cell>
          <cell r="AH710">
            <v>3813.5299999999997</v>
          </cell>
        </row>
        <row r="711">
          <cell r="A711">
            <v>72000</v>
          </cell>
          <cell r="AE711">
            <v>0</v>
          </cell>
          <cell r="AF711">
            <v>0</v>
          </cell>
          <cell r="AG711">
            <v>0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>
            <v>0</v>
          </cell>
          <cell r="AF712">
            <v>0</v>
          </cell>
          <cell r="AG712">
            <v>0</v>
          </cell>
          <cell r="AH712">
            <v>762.54000000000008</v>
          </cell>
        </row>
        <row r="713">
          <cell r="A713">
            <v>75018</v>
          </cell>
          <cell r="AE713">
            <v>0</v>
          </cell>
          <cell r="AF713">
            <v>0</v>
          </cell>
          <cell r="AG713">
            <v>3.78</v>
          </cell>
          <cell r="AH713">
            <v>345.65</v>
          </cell>
        </row>
        <row r="714">
          <cell r="A714">
            <v>76114</v>
          </cell>
          <cell r="AE714">
            <v>0</v>
          </cell>
          <cell r="AF714">
            <v>0</v>
          </cell>
          <cell r="AG714">
            <v>6.9</v>
          </cell>
          <cell r="AH714">
            <v>64.009999999999991</v>
          </cell>
        </row>
        <row r="715">
          <cell r="A715">
            <v>77006</v>
          </cell>
          <cell r="AE715">
            <v>0</v>
          </cell>
          <cell r="AF715">
            <v>0</v>
          </cell>
          <cell r="AG715">
            <v>60.120000000000005</v>
          </cell>
          <cell r="AH715">
            <v>0</v>
          </cell>
        </row>
        <row r="716">
          <cell r="A716">
            <v>79121</v>
          </cell>
          <cell r="AE716">
            <v>0</v>
          </cell>
          <cell r="AF716">
            <v>0</v>
          </cell>
          <cell r="AG716">
            <v>0.02</v>
          </cell>
          <cell r="AH716">
            <v>11.259999999999998</v>
          </cell>
        </row>
        <row r="717">
          <cell r="A717">
            <v>73210</v>
          </cell>
          <cell r="AE717">
            <v>0</v>
          </cell>
          <cell r="AF717">
            <v>0</v>
          </cell>
          <cell r="AG717">
            <v>0</v>
          </cell>
          <cell r="AH717">
            <v>174.57999999999998</v>
          </cell>
        </row>
        <row r="718">
          <cell r="A718">
            <v>6728</v>
          </cell>
          <cell r="J718">
            <v>65283.96</v>
          </cell>
          <cell r="AE718">
            <v>0</v>
          </cell>
          <cell r="AF718">
            <v>0</v>
          </cell>
          <cell r="AG718">
            <v>0</v>
          </cell>
          <cell r="AH718">
            <v>313332.32000000007</v>
          </cell>
        </row>
        <row r="719">
          <cell r="A719">
            <v>74138</v>
          </cell>
          <cell r="J719">
            <v>1</v>
          </cell>
          <cell r="AE719">
            <v>0</v>
          </cell>
          <cell r="AF719">
            <v>0</v>
          </cell>
          <cell r="AG719">
            <v>0</v>
          </cell>
          <cell r="AH719">
            <v>298.58000000000004</v>
          </cell>
        </row>
        <row r="720">
          <cell r="A720">
            <v>79120</v>
          </cell>
          <cell r="AE720">
            <v>0</v>
          </cell>
          <cell r="AF720">
            <v>0</v>
          </cell>
          <cell r="AG720">
            <v>0</v>
          </cell>
          <cell r="AH720">
            <v>267.67</v>
          </cell>
        </row>
        <row r="721">
          <cell r="A721">
            <v>71000</v>
          </cell>
          <cell r="J721">
            <v>2000</v>
          </cell>
          <cell r="AE721">
            <v>0</v>
          </cell>
          <cell r="AF721">
            <v>0</v>
          </cell>
          <cell r="AG721">
            <v>0</v>
          </cell>
          <cell r="AH721">
            <v>1148.22</v>
          </cell>
        </row>
        <row r="722">
          <cell r="A722">
            <v>73010</v>
          </cell>
          <cell r="AE722">
            <v>0</v>
          </cell>
          <cell r="AF722">
            <v>0</v>
          </cell>
          <cell r="AG722">
            <v>0</v>
          </cell>
          <cell r="AH722">
            <v>1046.8399999999997</v>
          </cell>
        </row>
        <row r="723">
          <cell r="A723">
            <v>71200</v>
          </cell>
          <cell r="J723">
            <v>2000</v>
          </cell>
          <cell r="AE723">
            <v>0</v>
          </cell>
          <cell r="AF723">
            <v>0</v>
          </cell>
          <cell r="AG723">
            <v>0</v>
          </cell>
          <cell r="AH723">
            <v>3076.44</v>
          </cell>
        </row>
        <row r="724">
          <cell r="A724">
            <v>2757</v>
          </cell>
          <cell r="J724">
            <v>500</v>
          </cell>
          <cell r="AE724">
            <v>0</v>
          </cell>
          <cell r="AF724">
            <v>0</v>
          </cell>
          <cell r="AG724">
            <v>0</v>
          </cell>
          <cell r="AH724">
            <v>1419.36</v>
          </cell>
        </row>
        <row r="725">
          <cell r="A725">
            <v>75110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</row>
        <row r="726">
          <cell r="A726" t="str">
            <v>2055-1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7">
          <cell r="A727" t="str">
            <v>4098-1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8">
          <cell r="A728" t="str">
            <v>6701-1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9">
          <cell r="A729" t="str">
            <v>6768-1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A730" t="str">
            <v>6771-1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</row>
        <row r="731">
          <cell r="A731">
            <v>252</v>
          </cell>
          <cell r="AE731">
            <v>0</v>
          </cell>
          <cell r="AF731">
            <v>0</v>
          </cell>
          <cell r="AG731">
            <v>0</v>
          </cell>
          <cell r="AH731">
            <v>18402.18</v>
          </cell>
        </row>
        <row r="732">
          <cell r="A732">
            <v>349</v>
          </cell>
          <cell r="AE732">
            <v>0</v>
          </cell>
          <cell r="AF732">
            <v>0</v>
          </cell>
          <cell r="AG732">
            <v>0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>
            <v>0</v>
          </cell>
          <cell r="AF733">
            <v>0</v>
          </cell>
          <cell r="AG733">
            <v>0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>
            <v>0</v>
          </cell>
          <cell r="AF734">
            <v>0</v>
          </cell>
          <cell r="AG734">
            <v>0</v>
          </cell>
          <cell r="AH734">
            <v>23730.93</v>
          </cell>
        </row>
        <row r="735">
          <cell r="A735">
            <v>2593</v>
          </cell>
          <cell r="AE735">
            <v>0</v>
          </cell>
          <cell r="AF735">
            <v>0</v>
          </cell>
          <cell r="AG735">
            <v>0</v>
          </cell>
          <cell r="AH735">
            <v>34830.71</v>
          </cell>
        </row>
        <row r="736">
          <cell r="A736">
            <v>2809</v>
          </cell>
          <cell r="AE736">
            <v>0</v>
          </cell>
          <cell r="AF736">
            <v>0</v>
          </cell>
          <cell r="AG736">
            <v>0</v>
          </cell>
          <cell r="AH736">
            <v>853.20999999999992</v>
          </cell>
        </row>
        <row r="737">
          <cell r="A737">
            <v>3151</v>
          </cell>
          <cell r="AE737">
            <v>0</v>
          </cell>
          <cell r="AF737">
            <v>0</v>
          </cell>
          <cell r="AG737">
            <v>0</v>
          </cell>
          <cell r="AH737">
            <v>5216.7599999999993</v>
          </cell>
        </row>
        <row r="738">
          <cell r="A738">
            <v>4940</v>
          </cell>
          <cell r="AE738">
            <v>0</v>
          </cell>
          <cell r="AF738">
            <v>0</v>
          </cell>
          <cell r="AG738">
            <v>10.760000000000002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-17618187.450000003</v>
          </cell>
          <cell r="AE741">
            <v>0</v>
          </cell>
          <cell r="AF741">
            <v>0</v>
          </cell>
          <cell r="AG741">
            <v>0</v>
          </cell>
          <cell r="AH741">
            <v>10520177.890000045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895"/>
  <sheetViews>
    <sheetView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L262" sqref="L262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56" x14ac:dyDescent="0.25">
      <c r="B1" s="142"/>
      <c r="F1" s="6"/>
      <c r="G1" s="6"/>
      <c r="H1" s="6"/>
      <c r="I1" s="6"/>
      <c r="J1" s="6"/>
      <c r="K1" s="6"/>
      <c r="L1" s="6"/>
      <c r="M1" s="6"/>
    </row>
    <row r="2" spans="1:56" x14ac:dyDescent="0.25">
      <c r="A2" s="130" t="s">
        <v>9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56" x14ac:dyDescent="0.25">
      <c r="A3" s="132">
        <v>46199</v>
      </c>
      <c r="B3" s="132"/>
      <c r="C3" s="132"/>
      <c r="D3" s="132"/>
      <c r="E3" s="132"/>
      <c r="F3" s="133"/>
      <c r="G3" s="133"/>
      <c r="H3" s="133"/>
      <c r="I3" s="133"/>
      <c r="J3" s="133"/>
    </row>
    <row r="5" spans="1:56" s="21" customFormat="1" ht="14.45" customHeight="1" x14ac:dyDescent="0.25">
      <c r="A5" s="134" t="s">
        <v>8</v>
      </c>
      <c r="B5" s="134" t="s">
        <v>49</v>
      </c>
      <c r="C5" s="136" t="s">
        <v>29</v>
      </c>
      <c r="D5" s="137" t="s">
        <v>27</v>
      </c>
      <c r="E5" s="137"/>
      <c r="F5" s="137"/>
      <c r="G5" s="137"/>
      <c r="H5" s="136" t="s">
        <v>30</v>
      </c>
      <c r="I5" s="137" t="s">
        <v>28</v>
      </c>
      <c r="J5" s="143"/>
      <c r="K5" s="143"/>
      <c r="L5" s="143"/>
      <c r="M5" s="138" t="s">
        <v>40</v>
      </c>
      <c r="N5" s="139" t="s">
        <v>32</v>
      </c>
      <c r="O5" s="128" t="s">
        <v>36</v>
      </c>
      <c r="P5" s="128" t="s">
        <v>37</v>
      </c>
      <c r="Q5" s="128" t="s">
        <v>38</v>
      </c>
      <c r="R5" s="128" t="s">
        <v>41</v>
      </c>
      <c r="S5" s="30"/>
    </row>
    <row r="6" spans="1:56" s="21" customFormat="1" ht="52.5" customHeight="1" x14ac:dyDescent="0.25">
      <c r="A6" s="135"/>
      <c r="B6" s="135"/>
      <c r="C6" s="144"/>
      <c r="D6" s="127" t="s">
        <v>39</v>
      </c>
      <c r="E6" s="127" t="s">
        <v>31</v>
      </c>
      <c r="F6" s="127" t="s">
        <v>6</v>
      </c>
      <c r="G6" s="127" t="s">
        <v>7</v>
      </c>
      <c r="H6" s="144"/>
      <c r="I6" s="127" t="s">
        <v>39</v>
      </c>
      <c r="J6" s="127" t="s">
        <v>31</v>
      </c>
      <c r="K6" s="127" t="s">
        <v>6</v>
      </c>
      <c r="L6" s="127" t="s">
        <v>7</v>
      </c>
      <c r="M6" s="143"/>
      <c r="N6" s="140"/>
      <c r="O6" s="129"/>
      <c r="P6" s="129"/>
      <c r="Q6" s="129"/>
      <c r="R6" s="129"/>
      <c r="S6" s="30"/>
    </row>
    <row r="7" spans="1:56" s="8" customFormat="1" ht="15" hidden="1" customHeight="1" x14ac:dyDescent="0.25">
      <c r="A7" s="10"/>
      <c r="B7" s="4" t="s">
        <v>21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2"/>
      <c r="O7" s="52"/>
      <c r="P7" s="52"/>
      <c r="Q7" s="52"/>
      <c r="R7" s="52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</row>
    <row r="8" spans="1:56" s="16" customFormat="1" ht="14.25" hidden="1" customHeight="1" x14ac:dyDescent="0.2">
      <c r="A8" s="15"/>
      <c r="B8" s="3" t="s">
        <v>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3"/>
      <c r="O8" s="53"/>
      <c r="P8" s="53"/>
      <c r="Q8" s="53"/>
      <c r="R8" s="53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</row>
    <row r="9" spans="1:56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s="7" customFormat="1" ht="15" hidden="1" customHeight="1" x14ac:dyDescent="0.25">
      <c r="A10" s="23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4"/>
      <c r="O10" s="54"/>
      <c r="P10" s="54"/>
      <c r="Q10" s="54"/>
      <c r="R10" s="54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s="7" customFormat="1" ht="15" hidden="1" customHeight="1" x14ac:dyDescent="0.25">
      <c r="A12" s="23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4"/>
      <c r="O12" s="54"/>
      <c r="P12" s="54"/>
      <c r="Q12" s="54"/>
      <c r="R12" s="54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7" customFormat="1" ht="33" hidden="1" customHeight="1" x14ac:dyDescent="0.25">
      <c r="A14" s="23"/>
      <c r="B14" s="3" t="s">
        <v>20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4"/>
      <c r="O14" s="54"/>
      <c r="P14" s="54"/>
      <c r="Q14" s="54"/>
      <c r="R14" s="54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x14ac:dyDescent="0.25">
      <c r="A15" s="23"/>
      <c r="B15" s="3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5"/>
      <c r="O15" s="55"/>
      <c r="P15" s="55"/>
      <c r="Q15" s="55"/>
      <c r="R15" s="55"/>
    </row>
    <row r="16" spans="1:56" x14ac:dyDescent="0.25">
      <c r="A16" s="23"/>
      <c r="B16" s="3" t="s">
        <v>44</v>
      </c>
      <c r="C16" s="9">
        <v>0</v>
      </c>
      <c r="D16" s="9">
        <v>4519498.9799999995</v>
      </c>
      <c r="E16" s="9">
        <v>3691388.7499999991</v>
      </c>
      <c r="F16" s="9">
        <v>81.676946191057652</v>
      </c>
      <c r="G16" s="9">
        <v>828110.23000000045</v>
      </c>
      <c r="H16" s="9">
        <v>0</v>
      </c>
      <c r="I16" s="9">
        <v>845266.18999999948</v>
      </c>
      <c r="J16" s="9">
        <v>17155.960000000196</v>
      </c>
      <c r="K16" s="9">
        <v>2.0296517479304601</v>
      </c>
      <c r="L16" s="9">
        <v>828110.22999999928</v>
      </c>
      <c r="M16" s="9">
        <v>828110.22999999928</v>
      </c>
      <c r="N16" s="54"/>
      <c r="O16" s="54"/>
      <c r="P16" s="54"/>
      <c r="Q16" s="54"/>
      <c r="R16" s="54"/>
    </row>
    <row r="17" spans="1:56" s="100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1"/>
      <c r="N17" s="19"/>
      <c r="O17" s="19"/>
      <c r="P17" s="19"/>
      <c r="Q17" s="19"/>
      <c r="R17" s="19"/>
      <c r="S17" s="17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x14ac:dyDescent="0.25">
      <c r="A18" s="2">
        <v>482</v>
      </c>
      <c r="B18" s="2" t="s">
        <v>47</v>
      </c>
      <c r="C18" s="2">
        <v>0</v>
      </c>
      <c r="D18" s="2">
        <v>4519498.9799999995</v>
      </c>
      <c r="E18" s="2">
        <v>3691388.7499999991</v>
      </c>
      <c r="F18" s="2">
        <v>81.676946191057652</v>
      </c>
      <c r="G18" s="2">
        <v>828110.23000000045</v>
      </c>
      <c r="H18" s="2">
        <v>0</v>
      </c>
      <c r="I18" s="2">
        <v>845266.18999999948</v>
      </c>
      <c r="J18" s="2">
        <v>17155.960000000196</v>
      </c>
      <c r="K18" s="2">
        <v>2.0296517479304601</v>
      </c>
      <c r="L18" s="2">
        <v>828110.22999999928</v>
      </c>
      <c r="M18" s="93">
        <v>828110.22999999928</v>
      </c>
      <c r="N18" s="19"/>
      <c r="O18" s="19"/>
      <c r="P18" s="19"/>
      <c r="Q18" s="19"/>
      <c r="R18" s="19"/>
    </row>
    <row r="19" spans="1:56" s="100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1"/>
      <c r="N19" s="19"/>
      <c r="O19" s="19"/>
      <c r="P19" s="19"/>
      <c r="Q19" s="19"/>
      <c r="R19" s="19"/>
      <c r="S19" s="1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s="20" customFormat="1" hidden="1" x14ac:dyDescent="0.25">
      <c r="A20" s="19"/>
      <c r="B20" s="19"/>
      <c r="C20" s="19"/>
      <c r="D20" s="111"/>
      <c r="E20" s="111"/>
      <c r="F20" s="19"/>
      <c r="G20" s="19"/>
      <c r="H20" s="19"/>
      <c r="I20" s="19"/>
      <c r="J20" s="19"/>
      <c r="K20" s="19"/>
      <c r="L20" s="19"/>
      <c r="M20" s="111"/>
      <c r="N20" s="19"/>
      <c r="O20" s="19"/>
      <c r="P20" s="19"/>
      <c r="Q20" s="19"/>
      <c r="R20" s="19"/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1"/>
      <c r="N21" s="19"/>
      <c r="O21" s="19"/>
      <c r="P21" s="19"/>
      <c r="Q21" s="19"/>
      <c r="R21" s="19"/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1"/>
      <c r="N22" s="19"/>
      <c r="O22" s="19"/>
      <c r="P22" s="19"/>
      <c r="Q22" s="19"/>
      <c r="R22" s="19"/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1"/>
      <c r="N23" s="19"/>
      <c r="O23" s="19"/>
      <c r="P23" s="19"/>
      <c r="Q23" s="19"/>
      <c r="R23" s="19"/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1"/>
      <c r="N24" s="19"/>
      <c r="O24" s="19"/>
      <c r="P24" s="19"/>
      <c r="Q24" s="19"/>
      <c r="R24" s="19"/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1"/>
      <c r="N25" s="19"/>
      <c r="O25" s="19"/>
      <c r="P25" s="19"/>
      <c r="Q25" s="19"/>
      <c r="R25" s="19"/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s="94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1"/>
      <c r="N26" s="19"/>
      <c r="O26" s="19"/>
      <c r="P26" s="19"/>
      <c r="Q26" s="19"/>
      <c r="R26" s="19"/>
      <c r="S26" s="1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 s="20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1"/>
      <c r="N27" s="19"/>
      <c r="O27" s="19"/>
      <c r="P27" s="19"/>
      <c r="Q27" s="19"/>
      <c r="R27" s="19"/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 s="94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1"/>
      <c r="N28" s="19"/>
      <c r="O28" s="19"/>
      <c r="P28" s="19"/>
      <c r="Q28" s="19"/>
      <c r="R28" s="19"/>
      <c r="S28" s="17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s="20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1"/>
      <c r="N29" s="19"/>
      <c r="O29" s="19"/>
      <c r="P29" s="19"/>
      <c r="Q29" s="19"/>
      <c r="R29" s="19"/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1"/>
      <c r="N30" s="19"/>
      <c r="O30" s="19"/>
      <c r="P30" s="19"/>
      <c r="Q30" s="19"/>
      <c r="R30" s="19"/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1"/>
      <c r="N31" s="19"/>
      <c r="O31" s="19"/>
      <c r="P31" s="19"/>
      <c r="Q31" s="19"/>
      <c r="R31" s="19"/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1"/>
      <c r="N32" s="19"/>
      <c r="O32" s="19"/>
      <c r="P32" s="19"/>
      <c r="Q32" s="19"/>
      <c r="R32" s="19"/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</row>
    <row r="33" spans="1:56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1"/>
      <c r="N33" s="19"/>
      <c r="O33" s="19"/>
      <c r="P33" s="19"/>
      <c r="Q33" s="19"/>
      <c r="R33" s="19"/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1"/>
      <c r="N34" s="19"/>
      <c r="O34" s="19"/>
      <c r="P34" s="19"/>
      <c r="Q34" s="19"/>
      <c r="R34" s="19"/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1"/>
      <c r="N35" s="19"/>
      <c r="O35" s="19"/>
      <c r="P35" s="19"/>
      <c r="Q35" s="19"/>
      <c r="R35" s="19"/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1"/>
      <c r="N36" s="19"/>
      <c r="O36" s="19"/>
      <c r="P36" s="19"/>
      <c r="Q36" s="19"/>
      <c r="R36" s="19"/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1"/>
      <c r="N37" s="19"/>
      <c r="O37" s="19"/>
      <c r="P37" s="19"/>
      <c r="Q37" s="19"/>
      <c r="R37" s="19"/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1"/>
      <c r="N38" s="19"/>
      <c r="O38" s="19"/>
      <c r="P38" s="19"/>
      <c r="Q38" s="19"/>
      <c r="R38" s="19"/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1"/>
      <c r="N39" s="19"/>
      <c r="O39" s="19"/>
      <c r="P39" s="19"/>
      <c r="Q39" s="19"/>
      <c r="R39" s="19"/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 s="4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1"/>
      <c r="N40" s="19"/>
      <c r="O40" s="19"/>
      <c r="P40" s="19"/>
      <c r="Q40" s="19"/>
      <c r="R40" s="19"/>
      <c r="S40" s="17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s="4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1"/>
      <c r="N41" s="19"/>
      <c r="O41" s="19"/>
      <c r="P41" s="19"/>
      <c r="Q41" s="19"/>
      <c r="R41" s="19"/>
      <c r="S41" s="17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1"/>
      <c r="N42" s="19"/>
      <c r="O42" s="19"/>
      <c r="P42" s="19"/>
      <c r="Q42" s="19"/>
      <c r="R42" s="19"/>
      <c r="S42" s="17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s="40" customFormat="1" hidden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11"/>
      <c r="N43" s="19"/>
      <c r="O43" s="19"/>
      <c r="P43" s="19"/>
      <c r="Q43" s="19"/>
      <c r="R43" s="19"/>
      <c r="S43" s="17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spans="1:56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1"/>
      <c r="N44" s="19"/>
      <c r="O44" s="19"/>
      <c r="P44" s="19"/>
      <c r="Q44" s="19"/>
      <c r="R44" s="19"/>
      <c r="S44" s="17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1"/>
      <c r="N45" s="19"/>
      <c r="O45" s="19"/>
      <c r="P45" s="19"/>
      <c r="Q45" s="19"/>
      <c r="R45" s="19"/>
      <c r="S45" s="17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1"/>
      <c r="N46" s="19"/>
      <c r="O46" s="19"/>
      <c r="P46" s="19"/>
      <c r="Q46" s="19"/>
      <c r="R46" s="19"/>
      <c r="S46" s="17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6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1"/>
      <c r="N47" s="19"/>
      <c r="O47" s="19"/>
      <c r="P47" s="19"/>
      <c r="Q47" s="19"/>
      <c r="R47" s="19"/>
      <c r="S47" s="17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 s="2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1"/>
      <c r="N48" s="19"/>
      <c r="O48" s="19"/>
      <c r="P48" s="19"/>
      <c r="Q48" s="19"/>
      <c r="R48" s="19"/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s="7" customFormat="1" hidden="1" x14ac:dyDescent="0.25">
      <c r="A49" s="2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7"/>
      <c r="N49" s="54" t="e">
        <f t="shared" ref="N49:R49" si="0">SUM(N50:N50)</f>
        <v>#VALUE!</v>
      </c>
      <c r="O49" s="54" t="e">
        <f t="shared" si="0"/>
        <v>#VALUE!</v>
      </c>
      <c r="P49" s="54" t="e">
        <f t="shared" si="0"/>
        <v>#VALUE!</v>
      </c>
      <c r="Q49" s="54" t="e">
        <f t="shared" si="0"/>
        <v>#VALUE!</v>
      </c>
      <c r="R49" s="54" t="e">
        <f t="shared" si="0"/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 s="7" customFormat="1" hidden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3"/>
      <c r="N50" s="45" t="e">
        <f>SUMIF([1]июнь2026!$A$5:$A$3237,$A$17:$A$1291,[1]июнь2026!$J$5:$J$3237)</f>
        <v>#VALUE!</v>
      </c>
      <c r="O50" s="45" t="e">
        <f>SUMIF([1]июнь2026!$A$5:$A$3237,$A$17:$A$1291,[1]июнь2026!$AE$5:$AE$3237)</f>
        <v>#VALUE!</v>
      </c>
      <c r="P50" s="45" t="e">
        <f>SUMIF([1]июнь2026!$A$5:$A$3237,$A$17:$A$1291,[1]июнь2026!$AF$5:$AF$3237)</f>
        <v>#VALUE!</v>
      </c>
      <c r="Q50" s="45" t="e">
        <f>SUMIF([1]июнь2026!$A$5:$A$3237,$A$17:$A$1291,[1]июнь2026!$AG$5:$AG$3237)</f>
        <v>#VALUE!</v>
      </c>
      <c r="R50" s="45" t="e">
        <f>SUMIF([1]июнь2026!$A$5:$A$3237,$A$17:$A$1291,[1]июнь2026!$AH$5:$AH$3237)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 x14ac:dyDescent="0.25">
      <c r="A51" s="23"/>
      <c r="B51" s="3" t="s">
        <v>5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</row>
    <row r="52" spans="1:56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3"/>
      <c r="N52" s="45" t="e">
        <f>SUMIF([1]июнь2026!$A$5:$A$3237,$A$17:$A$1291,[1]июнь2026!$J$5:$J$3237)</f>
        <v>#VALUE!</v>
      </c>
      <c r="O52" s="45" t="e">
        <f>SUMIF([1]июнь2026!$A$5:$A$3237,$A$17:$A$1291,[1]июнь2026!$AE$5:$AE$3237)</f>
        <v>#VALUE!</v>
      </c>
      <c r="P52" s="45" t="e">
        <f>SUMIF([1]июнь2026!$A$5:$A$3237,$A$17:$A$1291,[1]июнь2026!$AF$5:$AF$3237)</f>
        <v>#VALUE!</v>
      </c>
      <c r="Q52" s="45" t="e">
        <f>SUMIF([1]июнь2026!$A$5:$A$3237,$A$17:$A$1291,[1]июнь2026!$AG$5:$AG$3237)</f>
        <v>#VALUE!</v>
      </c>
      <c r="R52" s="45" t="e">
        <f>SUMIF([1]июнь2026!$A$5:$A$3237,$A$17:$A$1291,[1]июнь2026!$AH$5:$AH$3237)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 s="7" customFormat="1" hidden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3"/>
      <c r="N53" s="45" t="e">
        <f>SUMIF([1]июнь2026!$A$5:$A$3237,$A$17:$A$1291,[1]июнь2026!$J$5:$J$3237)</f>
        <v>#VALUE!</v>
      </c>
      <c r="O53" s="45" t="e">
        <f>SUMIF([1]июнь2026!$A$5:$A$3237,$A$17:$A$1291,[1]июнь2026!$AE$5:$AE$3237)</f>
        <v>#VALUE!</v>
      </c>
      <c r="P53" s="45" t="e">
        <f>SUMIF([1]июнь2026!$A$5:$A$3237,$A$17:$A$1291,[1]июнь2026!$AF$5:$AF$3237)</f>
        <v>#VALUE!</v>
      </c>
      <c r="Q53" s="45" t="e">
        <f>SUMIF([1]июнь2026!$A$5:$A$3237,$A$17:$A$1291,[1]июнь2026!$AG$5:$AG$3237)</f>
        <v>#VALUE!</v>
      </c>
      <c r="R53" s="45" t="e">
        <f>SUMIF([1]июнь2026!$A$5:$A$3237,$A$17:$A$1291,[1]июнь2026!$AH$5:$AH$3237)</f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 x14ac:dyDescent="0.25">
      <c r="A54" s="23">
        <v>704</v>
      </c>
      <c r="B54" s="1" t="s">
        <v>54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3">
        <v>418.400000000001</v>
      </c>
      <c r="N54" s="45" t="e">
        <f>SUMIF([1]июнь2026!$A$5:$A$3237,$A$17:$A$1291,[1]июнь2026!$J$5:$J$3237)</f>
        <v>#VALUE!</v>
      </c>
      <c r="O54" s="45" t="e">
        <f>SUMIF([1]июнь2026!$A$5:$A$3237,$A$17:$A$1291,[1]июнь2026!$AE$5:$AE$3237)</f>
        <v>#VALUE!</v>
      </c>
      <c r="P54" s="45" t="e">
        <f>SUMIF([1]июнь2026!$A$5:$A$3237,$A$17:$A$1291,[1]июнь2026!$AF$5:$AF$3237)</f>
        <v>#VALUE!</v>
      </c>
      <c r="Q54" s="45" t="e">
        <f>SUMIF([1]июнь2026!$A$5:$A$3237,$A$17:$A$1291,[1]июнь2026!$AG$5:$AG$3237)</f>
        <v>#VALUE!</v>
      </c>
      <c r="R54" s="45" t="e">
        <f>SUMIF([1]июнь2026!$A$5:$A$3237,$A$17:$A$1291,[1]июнь2026!$AH$5:$AH$3237)</f>
        <v>#VALUE!</v>
      </c>
    </row>
    <row r="55" spans="1:56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3"/>
      <c r="N55" s="45" t="e">
        <f>SUMIF([1]июнь2026!$A$5:$A$3237,$A$17:$A$1291,[1]июнь2026!$J$5:$J$3237)</f>
        <v>#VALUE!</v>
      </c>
      <c r="O55" s="45" t="e">
        <f>SUMIF([1]июнь2026!$A$5:$A$3237,$A$17:$A$1291,[1]июнь2026!$AE$5:$AE$3237)</f>
        <v>#VALUE!</v>
      </c>
      <c r="P55" s="45" t="e">
        <f>SUMIF([1]июнь2026!$A$5:$A$3237,$A$17:$A$1291,[1]июнь2026!$AF$5:$AF$3237)</f>
        <v>#VALUE!</v>
      </c>
      <c r="Q55" s="45" t="e">
        <f>SUMIF([1]июнь2026!$A$5:$A$3237,$A$17:$A$1291,[1]июнь2026!$AG$5:$AG$3237)</f>
        <v>#VALUE!</v>
      </c>
      <c r="R55" s="45" t="e">
        <f>SUMIF([1]июнь2026!$A$5:$A$3237,$A$17:$A$1291,[1]июнь2026!$AH$5:$AH$3237)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3"/>
      <c r="N56" s="45" t="e">
        <f>SUMIF([1]июнь2026!$A$5:$A$3237,$A$17:$A$1291,[1]июнь2026!$J$5:$J$3237)</f>
        <v>#VALUE!</v>
      </c>
      <c r="O56" s="45" t="e">
        <f>SUMIF([1]июнь2026!$A$5:$A$3237,$A$17:$A$1291,[1]июнь2026!$AE$5:$AE$3237)</f>
        <v>#VALUE!</v>
      </c>
      <c r="P56" s="45" t="e">
        <f>SUMIF([1]июнь2026!$A$5:$A$3237,$A$17:$A$1291,[1]июнь2026!$AF$5:$AF$3237)</f>
        <v>#VALUE!</v>
      </c>
      <c r="Q56" s="45" t="e">
        <f>SUMIF([1]июнь2026!$A$5:$A$3237,$A$17:$A$1291,[1]июнь2026!$AG$5:$AG$3237)</f>
        <v>#VALUE!</v>
      </c>
      <c r="R56" s="45" t="e">
        <f>SUMIF([1]июнь2026!$A$5:$A$3237,$A$17:$A$1291,[1]июнь2026!$AH$5:$AH$3237)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3"/>
      <c r="N57" s="45" t="e">
        <f>SUMIF([1]июнь2026!$A$5:$A$3237,$A$17:$A$1291,[1]июнь2026!$J$5:$J$3237)</f>
        <v>#VALUE!</v>
      </c>
      <c r="O57" s="45" t="e">
        <f>SUMIF([1]июнь2026!$A$5:$A$3237,$A$17:$A$1291,[1]июнь2026!$AE$5:$AE$3237)</f>
        <v>#VALUE!</v>
      </c>
      <c r="P57" s="45" t="e">
        <f>SUMIF([1]июнь2026!$A$5:$A$3237,$A$17:$A$1291,[1]июнь2026!$AF$5:$AF$3237)</f>
        <v>#VALUE!</v>
      </c>
      <c r="Q57" s="45" t="e">
        <f>SUMIF([1]июнь2026!$A$5:$A$3237,$A$17:$A$1291,[1]июнь2026!$AG$5:$AG$3237)</f>
        <v>#VALUE!</v>
      </c>
      <c r="R57" s="45" t="e">
        <f>SUMIF([1]июнь2026!$A$5:$A$3237,$A$17:$A$1291,[1]июнь2026!$AH$5:$AH$3237)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x14ac:dyDescent="0.25">
      <c r="A58" s="23"/>
      <c r="B58" s="3" t="s">
        <v>1</v>
      </c>
      <c r="C58" s="9">
        <v>298661.99999999988</v>
      </c>
      <c r="D58" s="9">
        <v>1748198.5</v>
      </c>
      <c r="E58" s="9">
        <v>1996679.81</v>
      </c>
      <c r="F58" s="9">
        <v>114.21356384872772</v>
      </c>
      <c r="G58" s="9">
        <v>-248481.31000000006</v>
      </c>
      <c r="H58" s="9">
        <v>142807.91000000006</v>
      </c>
      <c r="I58" s="9">
        <v>290000.06999999995</v>
      </c>
      <c r="J58" s="9">
        <v>382627.29000000004</v>
      </c>
      <c r="K58" s="9">
        <v>131.94041297990034</v>
      </c>
      <c r="L58" s="9">
        <v>-92627.220000000059</v>
      </c>
      <c r="M58" s="47">
        <v>50180.69</v>
      </c>
      <c r="N58" s="54" t="e">
        <f t="shared" ref="N58:R58" si="4">SUM(N60:N75)</f>
        <v>#VALUE!</v>
      </c>
      <c r="O58" s="54" t="e">
        <f t="shared" si="4"/>
        <v>#VALUE!</v>
      </c>
      <c r="P58" s="54" t="e">
        <f t="shared" si="4"/>
        <v>#VALUE!</v>
      </c>
      <c r="Q58" s="54" t="e">
        <f t="shared" si="4"/>
        <v>#VALUE!</v>
      </c>
      <c r="R58" s="54" t="e">
        <f t="shared" si="4"/>
        <v>#VALUE!</v>
      </c>
    </row>
    <row r="59" spans="1:56" s="7" customFormat="1" ht="15.75" hidden="1" x14ac:dyDescent="0.25">
      <c r="A59" s="60"/>
      <c r="B59" s="79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112"/>
      <c r="N59" s="63"/>
      <c r="O59" s="63"/>
      <c r="P59" s="63"/>
      <c r="Q59" s="63"/>
      <c r="R59" s="63"/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 s="7" customFormat="1" ht="15.75" hidden="1" x14ac:dyDescent="0.25">
      <c r="A60" s="23"/>
      <c r="B60" s="70"/>
      <c r="C60" s="2"/>
      <c r="D60" s="2"/>
      <c r="E60" s="2"/>
      <c r="F60" s="2"/>
      <c r="G60" s="2"/>
      <c r="H60" s="2"/>
      <c r="I60" s="2"/>
      <c r="J60" s="2"/>
      <c r="K60" s="2"/>
      <c r="L60" s="2"/>
      <c r="M60" s="93"/>
      <c r="N60" s="45" t="e">
        <f>SUMIF([1]июнь2026!$A$5:$A$3237,$A$17:$A$1291,[1]июнь2026!$J$5:$J$3237)</f>
        <v>#VALUE!</v>
      </c>
      <c r="O60" s="45" t="e">
        <f>SUMIF([1]июнь2026!$A$5:$A$3237,$A$17:$A$1291,[1]июнь2026!$AE$5:$AE$3237)</f>
        <v>#VALUE!</v>
      </c>
      <c r="P60" s="45" t="e">
        <f>SUMIF([1]июнь2026!$A$5:$A$3237,$A$17:$A$1291,[1]июнь2026!$AF$5:$AF$3237)</f>
        <v>#VALUE!</v>
      </c>
      <c r="Q60" s="45" t="e">
        <f>SUMIF([1]июнь2026!$A$5:$A$3237,$A$17:$A$1291,[1]июнь2026!$AG$5:$AG$3237)</f>
        <v>#VALUE!</v>
      </c>
      <c r="R60" s="45" t="e">
        <f>SUMIF([1]июнь2026!$A$5:$A$3237,$A$17:$A$1291,[1]июнь2026!$AH$5:$AH$3237)</f>
        <v>#VALUE!</v>
      </c>
      <c r="S60" s="17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 s="7" customFormat="1" ht="15.75" hidden="1" x14ac:dyDescent="0.25">
      <c r="A61" s="23"/>
      <c r="B61" s="70"/>
      <c r="C61" s="2"/>
      <c r="D61" s="2"/>
      <c r="E61" s="2"/>
      <c r="F61" s="2"/>
      <c r="G61" s="2"/>
      <c r="H61" s="2"/>
      <c r="I61" s="2"/>
      <c r="J61" s="2"/>
      <c r="K61" s="2"/>
      <c r="L61" s="2"/>
      <c r="M61" s="93"/>
      <c r="N61" s="45" t="e">
        <f>SUMIF([1]июнь2026!$A$5:$A$3237,$A$17:$A$1291,[1]июнь2026!$J$5:$J$3237)</f>
        <v>#VALUE!</v>
      </c>
      <c r="O61" s="45" t="e">
        <f>SUMIF([1]июнь2026!$A$5:$A$3237,$A$17:$A$1291,[1]июнь2026!$AE$5:$AE$3237)</f>
        <v>#VALUE!</v>
      </c>
      <c r="P61" s="45" t="e">
        <f>SUMIF([1]июнь2026!$A$5:$A$3237,$A$17:$A$1291,[1]июнь2026!$AF$5:$AF$3237)</f>
        <v>#VALUE!</v>
      </c>
      <c r="Q61" s="45" t="e">
        <f>SUMIF([1]июнь2026!$A$5:$A$3237,$A$17:$A$1291,[1]июнь2026!$AG$5:$AG$3237)</f>
        <v>#VALUE!</v>
      </c>
      <c r="R61" s="45" t="e">
        <f>SUMIF([1]июнь2026!$A$5:$A$3237,$A$17:$A$1291,[1]июнь2026!$AH$5:$AH$3237)</f>
        <v>#VALUE!</v>
      </c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 s="7" customFormat="1" ht="15.75" hidden="1" x14ac:dyDescent="0.25">
      <c r="A62" s="23"/>
      <c r="B62" s="70"/>
      <c r="C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45" t="e">
        <f>SUMIF([1]июнь2026!$A$5:$A$3237,$A$17:$A$1291,[1]июнь2026!$J$5:$J$3237)</f>
        <v>#VALUE!</v>
      </c>
      <c r="O62" s="45" t="e">
        <f>SUMIF([1]июнь2026!$A$5:$A$3237,$A$17:$A$1291,[1]июнь2026!$AE$5:$AE$3237)</f>
        <v>#VALUE!</v>
      </c>
      <c r="P62" s="45" t="e">
        <f>SUMIF([1]июнь2026!$A$5:$A$3237,$A$17:$A$1291,[1]июнь2026!$AF$5:$AF$3237)</f>
        <v>#VALUE!</v>
      </c>
      <c r="Q62" s="45" t="e">
        <f>SUMIF([1]июнь2026!$A$5:$A$3237,$A$17:$A$1291,[1]июнь2026!$AG$5:$AG$3237)</f>
        <v>#VALUE!</v>
      </c>
      <c r="R62" s="45" t="e">
        <f>SUMIF([1]июнь2026!$A$5:$A$3237,$A$17:$A$1291,[1]июнь2026!$AH$5:$AH$3237)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1:56" s="7" customFormat="1" ht="15.75" hidden="1" x14ac:dyDescent="0.25">
      <c r="A63" s="23"/>
      <c r="B63" s="70"/>
      <c r="C63" s="2"/>
      <c r="D63" s="2"/>
      <c r="E63" s="2"/>
      <c r="F63" s="2"/>
      <c r="G63" s="2"/>
      <c r="H63" s="2"/>
      <c r="I63" s="2"/>
      <c r="J63" s="2"/>
      <c r="K63" s="2"/>
      <c r="L63" s="2"/>
      <c r="M63" s="93"/>
      <c r="N63" s="45" t="e">
        <f>SUMIF([1]июнь2026!$A$5:$A$3237,$A$17:$A$1291,[1]июнь2026!$J$5:$J$3237)</f>
        <v>#VALUE!</v>
      </c>
      <c r="O63" s="45" t="e">
        <f>SUMIF([1]июнь2026!$A$5:$A$3237,$A$17:$A$1291,[1]июнь2026!$AE$5:$AE$3237)</f>
        <v>#VALUE!</v>
      </c>
      <c r="P63" s="45" t="e">
        <f>SUMIF([1]июнь2026!$A$5:$A$3237,$A$17:$A$1291,[1]июнь2026!$AF$5:$AF$3237)</f>
        <v>#VALUE!</v>
      </c>
      <c r="Q63" s="45" t="e">
        <f>SUMIF([1]июнь2026!$A$5:$A$3237,$A$17:$A$1291,[1]июнь2026!$AG$5:$AG$3237)</f>
        <v>#VALUE!</v>
      </c>
      <c r="R63" s="45" t="e">
        <f>SUMIF([1]июнь2026!$A$5:$A$3237,$A$17:$A$1291,[1]июнь2026!$AH$5:$AH$3237)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 s="7" customFormat="1" ht="15.75" hidden="1" x14ac:dyDescent="0.25">
      <c r="A64" s="23"/>
      <c r="B64" s="70"/>
      <c r="C64" s="2"/>
      <c r="D64" s="2"/>
      <c r="E64" s="2"/>
      <c r="F64" s="2"/>
      <c r="G64" s="2"/>
      <c r="H64" s="2"/>
      <c r="I64" s="2"/>
      <c r="J64" s="2"/>
      <c r="K64" s="2"/>
      <c r="L64" s="2"/>
      <c r="M64" s="93"/>
      <c r="N64" s="45" t="e">
        <f>SUMIF([1]июнь2026!$A$5:$A$3237,$A$17:$A$1291,[1]июнь2026!$J$5:$J$3237)</f>
        <v>#VALUE!</v>
      </c>
      <c r="O64" s="45" t="e">
        <f>SUMIF([1]июнь2026!$A$5:$A$3237,$A$17:$A$1291,[1]июнь2026!$AE$5:$AE$3237)</f>
        <v>#VALUE!</v>
      </c>
      <c r="P64" s="45" t="e">
        <f>SUMIF([1]июнь2026!$A$5:$A$3237,$A$17:$A$1291,[1]июнь2026!$AF$5:$AF$3237)</f>
        <v>#VALUE!</v>
      </c>
      <c r="Q64" s="45" t="e">
        <f>SUMIF([1]июнь2026!$A$5:$A$3237,$A$17:$A$1291,[1]июнь2026!$AG$5:$AG$3237)</f>
        <v>#VALUE!</v>
      </c>
      <c r="R64" s="45" t="e">
        <f>SUMIF([1]июнь2026!$A$5:$A$3237,$A$17:$A$1291,[1]июнь2026!$AH$5:$AH$3237)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 s="7" customFormat="1" ht="15.75" hidden="1" x14ac:dyDescent="0.25">
      <c r="A65" s="23"/>
      <c r="B65" s="70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45" t="e">
        <f>SUMIF([1]июнь2026!$A$5:$A$3237,$A$17:$A$1291,[1]июнь2026!$J$5:$J$3237)</f>
        <v>#VALUE!</v>
      </c>
      <c r="O65" s="45" t="e">
        <f>SUMIF([1]июнь2026!$A$5:$A$3237,$A$17:$A$1291,[1]июнь2026!$AE$5:$AE$3237)</f>
        <v>#VALUE!</v>
      </c>
      <c r="P65" s="45" t="e">
        <f>SUMIF([1]июнь2026!$A$5:$A$3237,$A$17:$A$1291,[1]июнь2026!$AF$5:$AF$3237)</f>
        <v>#VALUE!</v>
      </c>
      <c r="Q65" s="45" t="e">
        <f>SUMIF([1]июнь2026!$A$5:$A$3237,$A$17:$A$1291,[1]июнь2026!$AG$5:$AG$3237)</f>
        <v>#VALUE!</v>
      </c>
      <c r="R65" s="45" t="e">
        <f>SUMIF([1]июнь2026!$A$5:$A$3237,$A$17:$A$1291,[1]июнь2026!$AH$5:$AH$3237)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 s="7" customFormat="1" ht="15.75" hidden="1" x14ac:dyDescent="0.25">
      <c r="A66" s="23"/>
      <c r="B66" s="70"/>
      <c r="C66" s="2"/>
      <c r="D66" s="2"/>
      <c r="E66" s="2"/>
      <c r="F66" s="2"/>
      <c r="G66" s="2"/>
      <c r="H66" s="2"/>
      <c r="I66" s="2"/>
      <c r="J66" s="2"/>
      <c r="K66" s="2"/>
      <c r="L66" s="2"/>
      <c r="M66" s="93"/>
      <c r="N66" s="45" t="e">
        <f>SUMIF([1]июнь2026!$A$5:$A$3237,$A$17:$A$1291,[1]июнь2026!$J$5:$J$3237)</f>
        <v>#VALUE!</v>
      </c>
      <c r="O66" s="45" t="e">
        <f>SUMIF([1]июнь2026!$A$5:$A$3237,$A$17:$A$1291,[1]июнь2026!$AE$5:$AE$3237)</f>
        <v>#VALUE!</v>
      </c>
      <c r="P66" s="45" t="e">
        <f>SUMIF([1]июнь2026!$A$5:$A$3237,$A$17:$A$1291,[1]июнь2026!$AF$5:$AF$3237)</f>
        <v>#VALUE!</v>
      </c>
      <c r="Q66" s="45" t="e">
        <f>SUMIF([1]июнь2026!$A$5:$A$3237,$A$17:$A$1291,[1]июнь2026!$AG$5:$AG$3237)</f>
        <v>#VALUE!</v>
      </c>
      <c r="R66" s="45" t="e">
        <f>SUMIF([1]июнь2026!$A$5:$A$3237,$A$17:$A$1291,[1]июнь2026!$AH$5:$AH$3237)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 s="7" customFormat="1" ht="15.75" hidden="1" x14ac:dyDescent="0.25">
      <c r="A67" s="23"/>
      <c r="B67" s="70"/>
      <c r="C67" s="2"/>
      <c r="D67" s="2"/>
      <c r="E67" s="2"/>
      <c r="F67" s="2"/>
      <c r="G67" s="2"/>
      <c r="H67" s="2"/>
      <c r="I67" s="2"/>
      <c r="J67" s="2"/>
      <c r="K67" s="2"/>
      <c r="L67" s="2"/>
      <c r="M67" s="93"/>
      <c r="N67" s="45" t="e">
        <f>SUMIF([1]июнь2026!$A$5:$A$3237,$A$17:$A$1291,[1]июнь2026!$J$5:$J$3237)</f>
        <v>#VALUE!</v>
      </c>
      <c r="O67" s="45" t="e">
        <f>SUMIF([1]июнь2026!$A$5:$A$3237,$A$17:$A$1291,[1]июнь2026!$AE$5:$AE$3237)</f>
        <v>#VALUE!</v>
      </c>
      <c r="P67" s="45" t="e">
        <f>SUMIF([1]июнь2026!$A$5:$A$3237,$A$17:$A$1291,[1]июнь2026!$AF$5:$AF$3237)</f>
        <v>#VALUE!</v>
      </c>
      <c r="Q67" s="45" t="e">
        <f>SUMIF([1]июнь2026!$A$5:$A$3237,$A$17:$A$1291,[1]июнь2026!$AG$5:$AG$3237)</f>
        <v>#VALUE!</v>
      </c>
      <c r="R67" s="45" t="e">
        <f>SUMIF([1]июнь2026!$A$5:$A$3237,$A$17:$A$1291,[1]июнь2026!$AH$5:$AH$3237)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spans="1:56" s="7" customFormat="1" ht="15.75" hidden="1" x14ac:dyDescent="0.25">
      <c r="A68" s="23"/>
      <c r="B68" s="70"/>
      <c r="C68" s="2"/>
      <c r="D68" s="2"/>
      <c r="E68" s="2"/>
      <c r="F68" s="2"/>
      <c r="G68" s="2"/>
      <c r="H68" s="2"/>
      <c r="I68" s="2"/>
      <c r="J68" s="2"/>
      <c r="K68" s="2"/>
      <c r="L68" s="2"/>
      <c r="M68" s="93"/>
      <c r="N68" s="45" t="e">
        <f>SUMIF([1]июнь2026!$A$5:$A$3237,$A$17:$A$1291,[1]июнь2026!$J$5:$J$3237)</f>
        <v>#VALUE!</v>
      </c>
      <c r="O68" s="45" t="e">
        <f>SUMIF([1]июнь2026!$A$5:$A$3237,$A$17:$A$1291,[1]июнь2026!$AE$5:$AE$3237)</f>
        <v>#VALUE!</v>
      </c>
      <c r="P68" s="45" t="e">
        <f>SUMIF([1]июнь2026!$A$5:$A$3237,$A$17:$A$1291,[1]июнь2026!$AF$5:$AF$3237)</f>
        <v>#VALUE!</v>
      </c>
      <c r="Q68" s="45" t="e">
        <f>SUMIF([1]июнь2026!$A$5:$A$3237,$A$17:$A$1291,[1]июнь2026!$AG$5:$AG$3237)</f>
        <v>#VALUE!</v>
      </c>
      <c r="R68" s="45" t="e">
        <f>SUMIF([1]июнь2026!$A$5:$A$3237,$A$17:$A$1291,[1]июнь2026!$AH$5:$AH$3237)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spans="1:56" s="7" customFormat="1" hidden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3"/>
      <c r="N69" s="45" t="e">
        <f>SUMIF([1]июнь2026!$A$5:$A$3237,$A$17:$A$1291,[1]июнь2026!$J$5:$J$3237)</f>
        <v>#VALUE!</v>
      </c>
      <c r="O69" s="45" t="e">
        <f>SUMIF([1]июнь2026!$A$5:$A$3237,$A$17:$A$1291,[1]июнь2026!$AE$5:$AE$3237)</f>
        <v>#VALUE!</v>
      </c>
      <c r="P69" s="45" t="e">
        <f>SUMIF([1]июнь2026!$A$5:$A$3237,$A$17:$A$1291,[1]июнь2026!$AF$5:$AF$3237)</f>
        <v>#VALUE!</v>
      </c>
      <c r="Q69" s="45" t="e">
        <f>SUMIF([1]июнь2026!$A$5:$A$3237,$A$17:$A$1291,[1]июнь2026!$AG$5:$AG$3237)</f>
        <v>#VALUE!</v>
      </c>
      <c r="R69" s="45" t="e">
        <f>SUMIF([1]июнь2026!$A$5:$A$3237,$A$17:$A$1291,[1]июнь2026!$AH$5:$AH$3237)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spans="1:56" s="7" customFormat="1" hidden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3"/>
      <c r="N70" s="45" t="e">
        <f>SUMIF([1]июнь2026!$A$5:$A$3237,$A$17:$A$1291,[1]июнь2026!$J$5:$J$3237)</f>
        <v>#VALUE!</v>
      </c>
      <c r="O70" s="45" t="e">
        <f>SUMIF([1]июнь2026!$A$5:$A$3237,$A$17:$A$1291,[1]июнь2026!$AE$5:$AE$3237)</f>
        <v>#VALUE!</v>
      </c>
      <c r="P70" s="45" t="e">
        <f>SUMIF([1]июнь2026!$A$5:$A$3237,$A$17:$A$1291,[1]июнь2026!$AF$5:$AF$3237)</f>
        <v>#VALUE!</v>
      </c>
      <c r="Q70" s="45" t="e">
        <f>SUMIF([1]июнь2026!$A$5:$A$3237,$A$17:$A$1291,[1]июнь2026!$AG$5:$AG$3237)</f>
        <v>#VALUE!</v>
      </c>
      <c r="R70" s="45" t="e">
        <f>SUMIF([1]июнь2026!$A$5:$A$3237,$A$17:$A$1291,[1]июнь2026!$AH$5:$AH$3237)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 ht="15.75" x14ac:dyDescent="0.25">
      <c r="A71" s="23"/>
      <c r="B71" s="141" t="s">
        <v>46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93"/>
      <c r="N71" s="65"/>
      <c r="O71" s="65"/>
      <c r="P71" s="65"/>
      <c r="Q71" s="65"/>
      <c r="R71" s="65"/>
    </row>
    <row r="72" spans="1:56" ht="15.75" x14ac:dyDescent="0.25">
      <c r="A72" s="23">
        <v>174</v>
      </c>
      <c r="B72" s="70" t="s">
        <v>43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3">
        <v>50180.69</v>
      </c>
      <c r="N72" s="45" t="e">
        <f>SUMIF([1]июнь2026!$A$5:$A$3237,$A$17:$A$1291,[1]июнь2026!$J$5:$J$3237)</f>
        <v>#VALUE!</v>
      </c>
      <c r="O72" s="45" t="e">
        <f>SUMIF([1]июнь2026!$A$5:$A$3237,$A$17:$A$1291,[1]июнь2026!$AE$5:$AE$3237)</f>
        <v>#VALUE!</v>
      </c>
      <c r="P72" s="45" t="e">
        <f>SUMIF([1]июнь2026!$A$5:$A$3237,$A$17:$A$1291,[1]июнь2026!$AF$5:$AF$3237)</f>
        <v>#VALUE!</v>
      </c>
      <c r="Q72" s="45" t="e">
        <f>SUMIF([1]июнь2026!$A$5:$A$3237,$A$17:$A$1291,[1]июнь2026!$AG$5:$AG$3237)</f>
        <v>#VALUE!</v>
      </c>
      <c r="R72" s="45" t="e">
        <f>SUMIF([1]июнь2026!$A$5:$A$3237,$A$17:$A$1291,[1]июнь2026!$AH$5:$AH$3237)</f>
        <v>#VALUE!</v>
      </c>
    </row>
    <row r="73" spans="1:56" ht="15.75" x14ac:dyDescent="0.25">
      <c r="A73" s="23">
        <v>903</v>
      </c>
      <c r="B73" s="70" t="s">
        <v>43</v>
      </c>
      <c r="C73" s="2">
        <v>0</v>
      </c>
      <c r="D73" s="2">
        <v>349515.21</v>
      </c>
      <c r="E73" s="2">
        <v>349515.20999999996</v>
      </c>
      <c r="F73" s="2">
        <v>99.999999999999972</v>
      </c>
      <c r="G73" s="2">
        <v>0</v>
      </c>
      <c r="H73" s="2">
        <v>0</v>
      </c>
      <c r="I73" s="2">
        <v>85327.83</v>
      </c>
      <c r="J73" s="2">
        <v>85327.829999999987</v>
      </c>
      <c r="K73" s="2">
        <v>99.999999999999972</v>
      </c>
      <c r="L73" s="2">
        <v>0</v>
      </c>
      <c r="M73" s="93">
        <v>0</v>
      </c>
      <c r="N73" s="45" t="e">
        <f>SUMIF([1]июнь2026!$A$5:$A$3237,$A$17:$A$1291,[1]июнь2026!$J$5:$J$3237)</f>
        <v>#VALUE!</v>
      </c>
      <c r="O73" s="45" t="e">
        <f>SUMIF([1]июнь2026!$A$5:$A$3237,$A$17:$A$1291,[1]июнь2026!$AE$5:$AE$3237)</f>
        <v>#VALUE!</v>
      </c>
      <c r="P73" s="45" t="e">
        <f>SUMIF([1]июнь2026!$A$5:$A$3237,$A$17:$A$1291,[1]июнь2026!$AF$5:$AF$3237)</f>
        <v>#VALUE!</v>
      </c>
      <c r="Q73" s="45" t="e">
        <f>SUMIF([1]июнь2026!$A$5:$A$3237,$A$17:$A$1291,[1]июнь2026!$AG$5:$AG$3237)</f>
        <v>#VALUE!</v>
      </c>
      <c r="R73" s="45" t="e">
        <f>SUMIF([1]июнь2026!$A$5:$A$3237,$A$17:$A$1291,[1]июнь2026!$AH$5:$AH$3237)</f>
        <v>#VALUE!</v>
      </c>
    </row>
    <row r="74" spans="1:56" s="7" customFormat="1" ht="15.75" hidden="1" x14ac:dyDescent="0.25">
      <c r="A74" s="60"/>
      <c r="B74" s="79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13"/>
      <c r="N74" s="65"/>
      <c r="O74" s="65"/>
      <c r="P74" s="65"/>
      <c r="Q74" s="65"/>
      <c r="R74" s="65"/>
      <c r="S74" s="17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 s="7" customFormat="1" ht="15.75" hidden="1" x14ac:dyDescent="0.25">
      <c r="A75" s="81"/>
      <c r="B75" s="109"/>
      <c r="C75" s="2"/>
      <c r="D75" s="2"/>
      <c r="E75" s="2"/>
      <c r="F75" s="2"/>
      <c r="G75" s="2"/>
      <c r="H75" s="2"/>
      <c r="I75" s="2"/>
      <c r="J75" s="2"/>
      <c r="K75" s="2"/>
      <c r="L75" s="2"/>
      <c r="M75" s="93"/>
      <c r="N75" s="45" t="e">
        <f>SUMIF([1]июнь2026!$A$5:$A$3237,$A$17:$A$1291,[1]июнь2026!$J$5:$J$3237)</f>
        <v>#VALUE!</v>
      </c>
      <c r="O75" s="45" t="e">
        <f>SUMIF([1]июнь2026!$A$5:$A$3237,$A$17:$A$1291,[1]июнь2026!$AE$5:$AE$3237)</f>
        <v>#VALUE!</v>
      </c>
      <c r="P75" s="45" t="e">
        <f>SUMIF([1]июнь2026!$A$5:$A$3237,$A$17:$A$1291,[1]июнь2026!$AF$5:$AF$3237)</f>
        <v>#VALUE!</v>
      </c>
      <c r="Q75" s="45" t="e">
        <f>SUMIF([1]июнь2026!$A$5:$A$3237,$A$17:$A$1291,[1]июнь2026!$AG$5:$AG$3237)</f>
        <v>#VALUE!</v>
      </c>
      <c r="R75" s="45" t="e">
        <f>SUMIF([1]июнь2026!$A$5:$A$3237,$A$17:$A$1291,[1]июнь2026!$AH$5:$AH$3237)</f>
        <v>#VALUE!</v>
      </c>
      <c r="S75" s="17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 s="7" customFormat="1" hidden="1" x14ac:dyDescent="0.25">
      <c r="A76" s="23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47"/>
      <c r="N76" s="54" t="e">
        <f t="shared" ref="N76:R76" si="5">SUM(N77:N78)</f>
        <v>#VALUE!</v>
      </c>
      <c r="O76" s="54" t="e">
        <f t="shared" si="5"/>
        <v>#VALUE!</v>
      </c>
      <c r="P76" s="54" t="e">
        <f t="shared" si="5"/>
        <v>#VALUE!</v>
      </c>
      <c r="Q76" s="54" t="e">
        <f t="shared" si="5"/>
        <v>#VALUE!</v>
      </c>
      <c r="R76" s="54" t="e">
        <f t="shared" si="5"/>
        <v>#VALUE!</v>
      </c>
      <c r="S76" s="17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 s="7" customFormat="1" hidden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3"/>
      <c r="N77" s="45" t="e">
        <f>SUMIF([1]июнь2026!$A$5:$A$3237,$A$17:$A$1291,[1]июнь2026!$J$5:$J$3237)</f>
        <v>#VALUE!</v>
      </c>
      <c r="O77" s="45" t="e">
        <f>SUMIF([1]июнь2026!$A$5:$A$3237,$A$17:$A$1291,[1]июнь2026!$AE$5:$AE$3237)</f>
        <v>#VALUE!</v>
      </c>
      <c r="P77" s="45" t="e">
        <f>SUMIF([1]июнь2026!$A$5:$A$3237,$A$17:$A$1291,[1]июнь2026!$AF$5:$AF$3237)</f>
        <v>#VALUE!</v>
      </c>
      <c r="Q77" s="45" t="e">
        <f>SUMIF([1]июнь2026!$A$5:$A$3237,$A$17:$A$1291,[1]июнь2026!$AG$5:$AG$3237)</f>
        <v>#VALUE!</v>
      </c>
      <c r="R77" s="45" t="e">
        <f>SUMIF([1]июнь2026!$A$5:$A$3237,$A$17:$A$1291,[1]июнь2026!$AH$5:$AH$3237)</f>
        <v>#VALUE!</v>
      </c>
      <c r="S77" s="17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 s="7" customFormat="1" hidden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93"/>
      <c r="N78" s="45" t="e">
        <f>SUMIF([1]июнь2026!$A$5:$A$3237,$A$17:$A$1291,[1]июнь2026!$J$5:$J$3237)</f>
        <v>#VALUE!</v>
      </c>
      <c r="O78" s="45" t="e">
        <f>SUMIF([1]июнь2026!$A$5:$A$3237,$A$17:$A$1291,[1]июнь2026!$AE$5:$AE$3237)</f>
        <v>#VALUE!</v>
      </c>
      <c r="P78" s="45" t="e">
        <f>SUMIF([1]июнь2026!$A$5:$A$3237,$A$17:$A$1291,[1]июнь2026!$AF$5:$AF$3237)</f>
        <v>#VALUE!</v>
      </c>
      <c r="Q78" s="45" t="e">
        <f>SUMIF([1]июнь2026!$A$5:$A$3237,$A$17:$A$1291,[1]июнь2026!$AG$5:$AG$3237)</f>
        <v>#VALUE!</v>
      </c>
      <c r="R78" s="45" t="e">
        <f>SUMIF([1]июнь2026!$A$5:$A$3237,$A$17:$A$1291,[1]июнь2026!$AH$5:$AH$3237)</f>
        <v>#VALUE!</v>
      </c>
      <c r="S78" s="17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s="7" customFormat="1" hidden="1" x14ac:dyDescent="0.25">
      <c r="A79" s="2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7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7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56" s="7" customFormat="1" ht="15.75" hidden="1" x14ac:dyDescent="0.25">
      <c r="A80" s="60"/>
      <c r="B80" s="79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13"/>
      <c r="N80" s="65"/>
      <c r="O80" s="65"/>
      <c r="P80" s="65"/>
      <c r="Q80" s="65"/>
      <c r="R80" s="65"/>
      <c r="S80" s="17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 s="7" customFormat="1" ht="15.75" hidden="1" x14ac:dyDescent="0.25">
      <c r="A81" s="23"/>
      <c r="B81" s="70"/>
      <c r="C81" s="2"/>
      <c r="D81" s="2"/>
      <c r="E81" s="2"/>
      <c r="F81" s="2"/>
      <c r="G81" s="2"/>
      <c r="H81" s="2"/>
      <c r="I81" s="2"/>
      <c r="J81" s="2"/>
      <c r="K81" s="2"/>
      <c r="L81" s="2"/>
      <c r="M81" s="93"/>
      <c r="N81" s="45" t="e">
        <f>SUMIF([1]июнь2026!$A$5:$A$3237,$A$17:$A$1291,[1]июнь2026!$J$5:$J$3237)</f>
        <v>#VALUE!</v>
      </c>
      <c r="O81" s="45" t="e">
        <f>SUMIF([1]июнь2026!$A$5:$A$3237,$A$17:$A$1291,[1]июнь2026!$AE$5:$AE$3237)</f>
        <v>#VALUE!</v>
      </c>
      <c r="P81" s="45" t="e">
        <f>SUMIF([1]июнь2026!$A$5:$A$3237,$A$17:$A$1291,[1]июнь2026!$AF$5:$AF$3237)</f>
        <v>#VALUE!</v>
      </c>
      <c r="Q81" s="45" t="e">
        <f>SUMIF([1]июнь2026!$A$5:$A$3237,$A$17:$A$1291,[1]июнь2026!$AG$5:$AG$3237)</f>
        <v>#VALUE!</v>
      </c>
      <c r="R81" s="45" t="e">
        <f>SUMIF([1]июнь2026!$A$5:$A$3237,$A$17:$A$1291,[1]июнь2026!$AH$5:$AH$3237)</f>
        <v>#VALUE!</v>
      </c>
      <c r="S81" s="17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 s="7" customFormat="1" ht="15.75" hidden="1" x14ac:dyDescent="0.25">
      <c r="A82" s="90"/>
      <c r="B82" s="79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112"/>
      <c r="N82" s="63"/>
      <c r="O82" s="63"/>
      <c r="P82" s="63"/>
      <c r="Q82" s="63"/>
      <c r="R82" s="63"/>
      <c r="S82" s="17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 s="7" customFormat="1" ht="15.75" hidden="1" x14ac:dyDescent="0.25">
      <c r="A83" s="23"/>
      <c r="B83" s="70"/>
      <c r="C83" s="2"/>
      <c r="D83" s="2"/>
      <c r="E83" s="2"/>
      <c r="F83" s="2"/>
      <c r="G83" s="2"/>
      <c r="H83" s="2"/>
      <c r="I83" s="2"/>
      <c r="J83" s="2"/>
      <c r="K83" s="2"/>
      <c r="L83" s="2"/>
      <c r="M83" s="93"/>
      <c r="N83" s="45" t="e">
        <f>SUMIF([1]июнь2026!$A$5:$A$3237,$A$17:$A$1291,[1]июнь2026!$J$5:$J$3237)</f>
        <v>#VALUE!</v>
      </c>
      <c r="O83" s="45" t="e">
        <f>SUMIF([1]июнь2026!$A$5:$A$3237,$A$17:$A$1291,[1]июнь2026!$AE$5:$AE$3237)</f>
        <v>#VALUE!</v>
      </c>
      <c r="P83" s="45" t="e">
        <f>SUMIF([1]июнь2026!$A$5:$A$3237,$A$17:$A$1291,[1]июнь2026!$AF$5:$AF$3237)</f>
        <v>#VALUE!</v>
      </c>
      <c r="Q83" s="45" t="e">
        <f>SUMIF([1]июнь2026!$A$5:$A$3237,$A$17:$A$1291,[1]июнь2026!$AG$5:$AG$3237)</f>
        <v>#VALUE!</v>
      </c>
      <c r="R83" s="45" t="e">
        <f>SUMIF([1]июнь2026!$A$5:$A$3237,$A$17:$A$1291,[1]июнь2026!$AH$5:$AH$3237)</f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 s="7" customFormat="1" ht="15.75" hidden="1" x14ac:dyDescent="0.25">
      <c r="A84" s="23"/>
      <c r="B84" s="70"/>
      <c r="C84" s="2"/>
      <c r="D84" s="2"/>
      <c r="E84" s="2"/>
      <c r="F84" s="2"/>
      <c r="G84" s="2"/>
      <c r="H84" s="2"/>
      <c r="I84" s="2"/>
      <c r="J84" s="2"/>
      <c r="K84" s="2"/>
      <c r="L84" s="2"/>
      <c r="M84" s="93"/>
      <c r="N84" s="45" t="e">
        <f>SUMIF([1]июнь2026!$A$5:$A$3237,$A$17:$A$1291,[1]июнь2026!$J$5:$J$3237)</f>
        <v>#VALUE!</v>
      </c>
      <c r="O84" s="45" t="e">
        <f>SUMIF([1]июнь2026!$A$5:$A$3237,$A$17:$A$1291,[1]июнь2026!$AE$5:$AE$3237)</f>
        <v>#VALUE!</v>
      </c>
      <c r="P84" s="45" t="e">
        <f>SUMIF([1]июнь2026!$A$5:$A$3237,$A$17:$A$1291,[1]июнь2026!$AF$5:$AF$3237)</f>
        <v>#VALUE!</v>
      </c>
      <c r="Q84" s="45" t="e">
        <f>SUMIF([1]июнь2026!$A$5:$A$3237,$A$17:$A$1291,[1]июнь2026!$AG$5:$AG$3237)</f>
        <v>#VALUE!</v>
      </c>
      <c r="R84" s="45" t="e">
        <f>SUMIF([1]июнь2026!$A$5:$A$3237,$A$17:$A$1291,[1]июнь2026!$AH$5:$AH$3237)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 s="7" customFormat="1" ht="15.75" hidden="1" x14ac:dyDescent="0.25">
      <c r="A85" s="60"/>
      <c r="B85" s="79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113"/>
      <c r="N85" s="65"/>
      <c r="O85" s="65"/>
      <c r="P85" s="65"/>
      <c r="Q85" s="65"/>
      <c r="R85" s="65"/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s="7" customFormat="1" ht="15.75" hidden="1" x14ac:dyDescent="0.25">
      <c r="A86" s="23"/>
      <c r="B86" s="70"/>
      <c r="C86" s="2"/>
      <c r="D86" s="2"/>
      <c r="E86" s="2"/>
      <c r="F86" s="2"/>
      <c r="G86" s="2"/>
      <c r="H86" s="2"/>
      <c r="I86" s="2"/>
      <c r="J86" s="2"/>
      <c r="K86" s="2"/>
      <c r="L86" s="2"/>
      <c r="M86" s="93"/>
      <c r="N86" s="45" t="e">
        <f>SUMIF([1]июнь2026!$A$5:$A$3237,$A$17:$A$1291,[1]июнь2026!$J$5:$J$3237)</f>
        <v>#VALUE!</v>
      </c>
      <c r="O86" s="45" t="e">
        <f>SUMIF([1]июнь2026!$A$5:$A$3237,$A$17:$A$1291,[1]июнь2026!$AE$5:$AE$3237)</f>
        <v>#VALUE!</v>
      </c>
      <c r="P86" s="45" t="e">
        <f>SUMIF([1]июнь2026!$A$5:$A$3237,$A$17:$A$1291,[1]июнь2026!$AF$5:$AF$3237)</f>
        <v>#VALUE!</v>
      </c>
      <c r="Q86" s="45" t="e">
        <f>SUMIF([1]июнь2026!$A$5:$A$3237,$A$17:$A$1291,[1]июнь2026!$AG$5:$AG$3237)</f>
        <v>#VALUE!</v>
      </c>
      <c r="R86" s="45" t="e">
        <f>SUMIF([1]июнь2026!$A$5:$A$3237,$A$17:$A$1291,[1]июнь2026!$AH$5:$AH$3237)</f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 s="7" customFormat="1" ht="15.75" hidden="1" x14ac:dyDescent="0.25">
      <c r="A87" s="23"/>
      <c r="B87" s="70"/>
      <c r="C87" s="2"/>
      <c r="D87" s="2"/>
      <c r="E87" s="2"/>
      <c r="F87" s="2"/>
      <c r="G87" s="2"/>
      <c r="H87" s="2"/>
      <c r="I87" s="2"/>
      <c r="J87" s="2"/>
      <c r="K87" s="2"/>
      <c r="L87" s="2"/>
      <c r="M87" s="93"/>
      <c r="N87" s="45" t="e">
        <f>SUMIF([1]июнь2026!$A$5:$A$3237,$A$17:$A$1291,[1]июнь2026!$J$5:$J$3237)</f>
        <v>#VALUE!</v>
      </c>
      <c r="O87" s="45" t="e">
        <f>SUMIF([1]июнь2026!$A$5:$A$3237,$A$17:$A$1291,[1]июнь2026!$AE$5:$AE$3237)</f>
        <v>#VALUE!</v>
      </c>
      <c r="P87" s="45" t="e">
        <f>SUMIF([1]июнь2026!$A$5:$A$3237,$A$17:$A$1291,[1]июнь2026!$AF$5:$AF$3237)</f>
        <v>#VALUE!</v>
      </c>
      <c r="Q87" s="45" t="e">
        <f>SUMIF([1]июнь2026!$A$5:$A$3237,$A$17:$A$1291,[1]июнь2026!$AG$5:$AG$3237)</f>
        <v>#VALUE!</v>
      </c>
      <c r="R87" s="45" t="e">
        <f>SUMIF([1]июнь2026!$A$5:$A$3237,$A$17:$A$1291,[1]июнь2026!$AH$5:$AH$3237)</f>
        <v>#VALUE!</v>
      </c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 s="7" customFormat="1" ht="15.75" hidden="1" x14ac:dyDescent="0.25">
      <c r="A88" s="23"/>
      <c r="B88" s="70"/>
      <c r="C88" s="2"/>
      <c r="D88" s="2"/>
      <c r="E88" s="2"/>
      <c r="F88" s="2"/>
      <c r="G88" s="2"/>
      <c r="H88" s="2"/>
      <c r="I88" s="2"/>
      <c r="J88" s="2"/>
      <c r="K88" s="2"/>
      <c r="L88" s="2"/>
      <c r="M88" s="93"/>
      <c r="N88" s="45" t="e">
        <f>SUMIF([1]июнь2026!$A$5:$A$3237,$A$17:$A$1291,[1]июнь2026!$J$5:$J$3237)</f>
        <v>#VALUE!</v>
      </c>
      <c r="O88" s="45" t="e">
        <f>SUMIF([1]июнь2026!$A$5:$A$3237,$A$17:$A$1291,[1]июнь2026!$AE$5:$AE$3237)</f>
        <v>#VALUE!</v>
      </c>
      <c r="P88" s="45" t="e">
        <f>SUMIF([1]июнь2026!$A$5:$A$3237,$A$17:$A$1291,[1]июнь2026!$AF$5:$AF$3237)</f>
        <v>#VALUE!</v>
      </c>
      <c r="Q88" s="45" t="e">
        <f>SUMIF([1]июнь2026!$A$5:$A$3237,$A$17:$A$1291,[1]июнь2026!$AG$5:$AG$3237)</f>
        <v>#VALUE!</v>
      </c>
      <c r="R88" s="45" t="e">
        <f>SUMIF([1]июнь2026!$A$5:$A$3237,$A$17:$A$1291,[1]июнь2026!$AH$5:$AH$3237)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 s="7" customFormat="1" ht="15.75" hidden="1" x14ac:dyDescent="0.25">
      <c r="A89" s="60"/>
      <c r="B89" s="79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3"/>
      <c r="N89" s="65"/>
      <c r="O89" s="65"/>
      <c r="P89" s="65"/>
      <c r="Q89" s="65"/>
      <c r="R89" s="65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 s="7" customFormat="1" ht="15.75" hidden="1" x14ac:dyDescent="0.25">
      <c r="A90" s="23"/>
      <c r="B90" s="70"/>
      <c r="C90" s="2"/>
      <c r="D90" s="2"/>
      <c r="E90" s="2"/>
      <c r="F90" s="2"/>
      <c r="G90" s="2"/>
      <c r="H90" s="2"/>
      <c r="I90" s="2"/>
      <c r="J90" s="2"/>
      <c r="K90" s="2"/>
      <c r="L90" s="2"/>
      <c r="M90" s="93"/>
      <c r="N90" s="45" t="e">
        <f>SUMIF([1]июнь2026!$A$5:$A$3237,$A$17:$A$1291,[1]июнь2026!$J$5:$J$3237)</f>
        <v>#VALUE!</v>
      </c>
      <c r="O90" s="45" t="e">
        <f>SUMIF([1]июнь2026!$A$5:$A$3237,$A$17:$A$1291,[1]июнь2026!$AE$5:$AE$3237)</f>
        <v>#VALUE!</v>
      </c>
      <c r="P90" s="45" t="e">
        <f>SUMIF([1]июнь2026!$A$5:$A$3237,$A$17:$A$1291,[1]июнь2026!$AF$5:$AF$3237)</f>
        <v>#VALUE!</v>
      </c>
      <c r="Q90" s="45" t="e">
        <f>SUMIF([1]июнь2026!$A$5:$A$3237,$A$17:$A$1291,[1]июнь2026!$AG$5:$AG$3237)</f>
        <v>#VALUE!</v>
      </c>
      <c r="R90" s="45" t="e">
        <f>SUMIF([1]июнь2026!$A$5:$A$3237,$A$17:$A$1291,[1]июнь2026!$AH$5:$AH$3237)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 s="7" customFormat="1" ht="15.75" hidden="1" x14ac:dyDescent="0.25">
      <c r="A91" s="23"/>
      <c r="B91" s="70"/>
      <c r="C91" s="2"/>
      <c r="D91" s="2"/>
      <c r="E91" s="2"/>
      <c r="F91" s="2"/>
      <c r="G91" s="2"/>
      <c r="H91" s="2"/>
      <c r="I91" s="2"/>
      <c r="J91" s="2"/>
      <c r="K91" s="2"/>
      <c r="L91" s="2"/>
      <c r="M91" s="93"/>
      <c r="N91" s="45" t="e">
        <f>SUMIF([1]июнь2026!$A$5:$A$3237,$A$17:$A$1291,[1]июнь2026!$J$5:$J$3237)</f>
        <v>#VALUE!</v>
      </c>
      <c r="O91" s="45" t="e">
        <f>SUMIF([1]июнь2026!$A$5:$A$3237,$A$17:$A$1291,[1]июнь2026!$AE$5:$AE$3237)</f>
        <v>#VALUE!</v>
      </c>
      <c r="P91" s="45" t="e">
        <f>SUMIF([1]июнь2026!$A$5:$A$3237,$A$17:$A$1291,[1]июнь2026!$AF$5:$AF$3237)</f>
        <v>#VALUE!</v>
      </c>
      <c r="Q91" s="45" t="e">
        <f>SUMIF([1]июнь2026!$A$5:$A$3237,$A$17:$A$1291,[1]июнь2026!$AG$5:$AG$3237)</f>
        <v>#VALUE!</v>
      </c>
      <c r="R91" s="45" t="e">
        <f>SUMIF([1]июнь2026!$A$5:$A$3237,$A$17:$A$1291,[1]июнь2026!$AH$5:$AH$3237)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 s="7" customFormat="1" ht="15.75" hidden="1" x14ac:dyDescent="0.25">
      <c r="A92" s="60"/>
      <c r="B92" s="79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13"/>
      <c r="N92" s="65"/>
      <c r="O92" s="65"/>
      <c r="P92" s="65"/>
      <c r="Q92" s="65"/>
      <c r="R92" s="65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 s="7" customFormat="1" ht="15.75" hidden="1" x14ac:dyDescent="0.25">
      <c r="A93" s="50"/>
      <c r="B93" s="82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114"/>
      <c r="N93" s="57" t="e">
        <f>SUMIF([1]июнь2026!$A$5:$A$3237,$A$17:$A$1291,[1]июнь2026!$J$5:$J$3237)</f>
        <v>#VALUE!</v>
      </c>
      <c r="O93" s="57" t="e">
        <f>SUMIF([1]июнь2026!$A$5:$A$3237,$A$17:$A$1291,[1]июнь2026!$AE$5:$AE$3237)</f>
        <v>#VALUE!</v>
      </c>
      <c r="P93" s="57" t="e">
        <f>SUMIF([1]июнь2026!$A$5:$A$3237,$A$17:$A$1291,[1]июнь2026!$AF$5:$AF$3237)</f>
        <v>#VALUE!</v>
      </c>
      <c r="Q93" s="57" t="e">
        <f>SUMIF([1]июнь2026!$A$5:$A$3237,$A$17:$A$1291,[1]июнь2026!$AG$5:$AG$3237)</f>
        <v>#VALUE!</v>
      </c>
      <c r="R93" s="57" t="e">
        <f>SUMIF([1]июнь2026!$A$5:$A$3237,$A$17:$A$1291,[1]июнь2026!$AH$5:$AH$3237)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 s="7" customFormat="1" ht="15.75" hidden="1" x14ac:dyDescent="0.25">
      <c r="A94" s="60"/>
      <c r="B94" s="79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113"/>
      <c r="N94" s="65"/>
      <c r="O94" s="65"/>
      <c r="P94" s="65"/>
      <c r="Q94" s="65"/>
      <c r="R94" s="65"/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 s="7" customFormat="1" hidden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3"/>
      <c r="N95" s="45" t="e">
        <f>SUMIF([1]июнь2026!$A$5:$A$3237,$A$17:$A$1291,[1]июнь2026!$J$5:$J$3237)</f>
        <v>#VALUE!</v>
      </c>
      <c r="O95" s="45" t="e">
        <f>SUMIF([1]июнь2026!$A$5:$A$3237,$A$17:$A$1291,[1]июнь2026!$AE$5:$AE$3237)</f>
        <v>#VALUE!</v>
      </c>
      <c r="P95" s="45" t="e">
        <f>SUMIF([1]июнь2026!$A$5:$A$3237,$A$17:$A$1291,[1]июнь2026!$AF$5:$AF$3237)</f>
        <v>#VALUE!</v>
      </c>
      <c r="Q95" s="45" t="e">
        <f>SUMIF([1]июнь2026!$A$5:$A$3237,$A$17:$A$1291,[1]июнь2026!$AG$5:$AG$3237)</f>
        <v>#VALUE!</v>
      </c>
      <c r="R95" s="45" t="e">
        <f>SUMIF([1]июнь2026!$A$5:$A$3237,$A$17:$A$1291,[1]июнь2026!$AH$5:$AH$3237)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 s="7" customFormat="1" hidden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3"/>
      <c r="N96" s="45" t="e">
        <f>SUMIF([1]июнь2026!$A$5:$A$3237,$A$17:$A$1291,[1]июнь2026!$J$5:$J$3237)</f>
        <v>#VALUE!</v>
      </c>
      <c r="O96" s="45" t="e">
        <f>SUMIF([1]июнь2026!$A$5:$A$3237,$A$17:$A$1291,[1]июнь2026!$AE$5:$AE$3237)</f>
        <v>#VALUE!</v>
      </c>
      <c r="P96" s="45" t="e">
        <f>SUMIF([1]июнь2026!$A$5:$A$3237,$A$17:$A$1291,[1]июнь2026!$AF$5:$AF$3237)</f>
        <v>#VALUE!</v>
      </c>
      <c r="Q96" s="45" t="e">
        <f>SUMIF([1]июнь2026!$A$5:$A$3237,$A$17:$A$1291,[1]июнь2026!$AG$5:$AG$3237)</f>
        <v>#VALUE!</v>
      </c>
      <c r="R96" s="45" t="e">
        <f>SUMIF([1]июнь2026!$A$5:$A$3237,$A$17:$A$1291,[1]июнь2026!$AH$5:$AH$3237)</f>
        <v>#VALUE!</v>
      </c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s="7" customFormat="1" hidden="1" x14ac:dyDescent="0.25">
      <c r="A97" s="23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3"/>
      <c r="N97" s="45" t="e">
        <f>SUMIF([1]июнь2026!$A$5:$A$3237,$A$17:$A$1291,[1]июнь2026!$J$5:$J$3237)</f>
        <v>#VALUE!</v>
      </c>
      <c r="O97" s="45" t="e">
        <f>SUMIF([1]июнь2026!$A$5:$A$3237,$A$17:$A$1291,[1]июнь2026!$AE$5:$AE$3237)</f>
        <v>#VALUE!</v>
      </c>
      <c r="P97" s="45" t="e">
        <f>SUMIF([1]июнь2026!$A$5:$A$3237,$A$17:$A$1291,[1]июнь2026!$AF$5:$AF$3237)</f>
        <v>#VALUE!</v>
      </c>
      <c r="Q97" s="45" t="e">
        <f>SUMIF([1]июнь2026!$A$5:$A$3237,$A$17:$A$1291,[1]июнь2026!$AG$5:$AG$3237)</f>
        <v>#VALUE!</v>
      </c>
      <c r="R97" s="45" t="e">
        <f>SUMIF([1]июнь2026!$A$5:$A$3237,$A$17:$A$1291,[1]июнь2026!$AH$5:$AH$3237)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s="7" customFormat="1" hidden="1" x14ac:dyDescent="0.25">
      <c r="A98" s="23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3"/>
      <c r="N98" s="45" t="e">
        <f>SUMIF([1]июнь2026!$A$5:$A$3237,$A$17:$A$1291,[1]июнь2026!$J$5:$J$3237)</f>
        <v>#VALUE!</v>
      </c>
      <c r="O98" s="45" t="e">
        <f>SUMIF([1]июнь2026!$A$5:$A$3237,$A$17:$A$1291,[1]июнь2026!$AE$5:$AE$3237)</f>
        <v>#VALUE!</v>
      </c>
      <c r="P98" s="45" t="e">
        <f>SUMIF([1]июнь2026!$A$5:$A$3237,$A$17:$A$1291,[1]июнь2026!$AF$5:$AF$3237)</f>
        <v>#VALUE!</v>
      </c>
      <c r="Q98" s="45" t="e">
        <f>SUMIF([1]июнь2026!$A$5:$A$3237,$A$17:$A$1291,[1]июнь2026!$AG$5:$AG$3237)</f>
        <v>#VALUE!</v>
      </c>
      <c r="R98" s="45" t="e">
        <f>SUMIF([1]июнь2026!$A$5:$A$3237,$A$17:$A$1291,[1]июнь2026!$AH$5:$AH$3237)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 x14ac:dyDescent="0.25">
      <c r="A99" s="23"/>
      <c r="B99" s="3" t="s">
        <v>20</v>
      </c>
      <c r="C99" s="9">
        <v>298661.99999999988</v>
      </c>
      <c r="D99" s="9">
        <v>6272615.0499999998</v>
      </c>
      <c r="E99" s="9">
        <v>5692567.7299999986</v>
      </c>
      <c r="F99" s="9">
        <v>90.752703372096761</v>
      </c>
      <c r="G99" s="9">
        <v>580047.32000000041</v>
      </c>
      <c r="H99" s="9">
        <v>142807.91000000006</v>
      </c>
      <c r="I99" s="9">
        <v>1136323.9399999992</v>
      </c>
      <c r="J99" s="9">
        <v>400422.53000000026</v>
      </c>
      <c r="K99" s="9">
        <v>35.238413616455226</v>
      </c>
      <c r="L99" s="9">
        <v>735901.40999999922</v>
      </c>
      <c r="M99" s="47">
        <v>878709.31999999925</v>
      </c>
      <c r="N99" s="54" t="e">
        <f t="shared" ref="N99:R99" si="7">N49+N16+N58+N76+N79+N51</f>
        <v>#VALUE!</v>
      </c>
      <c r="O99" s="54" t="e">
        <f t="shared" si="7"/>
        <v>#VALUE!</v>
      </c>
      <c r="P99" s="54" t="e">
        <f t="shared" si="7"/>
        <v>#VALUE!</v>
      </c>
      <c r="Q99" s="54" t="e">
        <f t="shared" si="7"/>
        <v>#VALUE!</v>
      </c>
      <c r="R99" s="54" t="e">
        <f t="shared" si="7"/>
        <v>#VALUE!</v>
      </c>
    </row>
    <row r="100" spans="1:56" x14ac:dyDescent="0.25">
      <c r="A100" s="23"/>
      <c r="B100" s="3" t="s">
        <v>14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3"/>
      <c r="N100" s="55"/>
      <c r="O100" s="55"/>
      <c r="P100" s="55"/>
      <c r="Q100" s="55"/>
      <c r="R100" s="55"/>
    </row>
    <row r="101" spans="1:56" hidden="1" x14ac:dyDescent="0.25">
      <c r="A101" s="23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7"/>
      <c r="N101" s="54"/>
      <c r="O101" s="54"/>
      <c r="P101" s="54"/>
      <c r="Q101" s="54"/>
      <c r="R101" s="54"/>
    </row>
    <row r="102" spans="1:56" s="20" customFormat="1" hidden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11"/>
      <c r="N102" s="19"/>
      <c r="O102" s="19"/>
      <c r="P102" s="19"/>
      <c r="Q102" s="19"/>
      <c r="R102" s="19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 s="20" customFormat="1" hidden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11"/>
      <c r="N103" s="19"/>
      <c r="O103" s="19"/>
      <c r="P103" s="19"/>
      <c r="Q103" s="19"/>
      <c r="R103" s="19"/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 s="20" customFormat="1" hidden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11"/>
      <c r="N104" s="19"/>
      <c r="O104" s="19"/>
      <c r="P104" s="19"/>
      <c r="Q104" s="19"/>
      <c r="R104" s="19"/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 s="20" customFormat="1" hidden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11"/>
      <c r="N105" s="19"/>
      <c r="O105" s="19"/>
      <c r="P105" s="19"/>
      <c r="Q105" s="19"/>
      <c r="R105" s="19"/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 s="20" customFormat="1" hidden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11"/>
      <c r="N106" s="19"/>
      <c r="O106" s="19"/>
      <c r="P106" s="19"/>
      <c r="Q106" s="19"/>
      <c r="R106" s="19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 s="20" customFormat="1" hidden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11"/>
      <c r="N107" s="19"/>
      <c r="O107" s="19"/>
      <c r="P107" s="19"/>
      <c r="Q107" s="19"/>
      <c r="R107" s="19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 s="20" customFormat="1" hidden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11"/>
      <c r="N108" s="19"/>
      <c r="O108" s="19"/>
      <c r="P108" s="19"/>
      <c r="Q108" s="19"/>
      <c r="R108" s="19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 s="20" customFormat="1" hidden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11"/>
      <c r="N109" s="19"/>
      <c r="O109" s="19"/>
      <c r="P109" s="19"/>
      <c r="Q109" s="19"/>
      <c r="R109" s="19"/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s="20" customFormat="1" hidden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11"/>
      <c r="N110" s="19"/>
      <c r="O110" s="19"/>
      <c r="P110" s="19"/>
      <c r="Q110" s="19"/>
      <c r="R110" s="19"/>
      <c r="S110" s="17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 s="20" customFormat="1" hidden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11"/>
      <c r="N111" s="19"/>
      <c r="O111" s="19"/>
      <c r="P111" s="19"/>
      <c r="Q111" s="19"/>
      <c r="R111" s="19"/>
      <c r="S111" s="17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 s="20" customFormat="1" hidden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11"/>
      <c r="N112" s="19"/>
      <c r="O112" s="19"/>
      <c r="P112" s="19"/>
      <c r="Q112" s="19"/>
      <c r="R112" s="19"/>
      <c r="S112" s="17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1"/>
      <c r="N113" s="19"/>
      <c r="O113" s="19"/>
      <c r="P113" s="19"/>
      <c r="Q113" s="19"/>
      <c r="R113" s="19"/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1"/>
      <c r="N114" s="19"/>
      <c r="O114" s="19"/>
      <c r="P114" s="19"/>
      <c r="Q114" s="19"/>
      <c r="R114" s="19"/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1"/>
      <c r="N115" s="19"/>
      <c r="O115" s="19"/>
      <c r="P115" s="19"/>
      <c r="Q115" s="19"/>
      <c r="R115" s="19"/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1"/>
      <c r="N116" s="19"/>
      <c r="O116" s="19"/>
      <c r="P116" s="19"/>
      <c r="Q116" s="19"/>
      <c r="R116" s="19"/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56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1"/>
      <c r="N117" s="19"/>
      <c r="O117" s="19"/>
      <c r="P117" s="19"/>
      <c r="Q117" s="19"/>
      <c r="R117" s="19"/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56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1"/>
      <c r="N118" s="19"/>
      <c r="O118" s="19"/>
      <c r="P118" s="19"/>
      <c r="Q118" s="19"/>
      <c r="R118" s="19"/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56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1"/>
      <c r="N119" s="19"/>
      <c r="O119" s="19"/>
      <c r="P119" s="19"/>
      <c r="Q119" s="19"/>
      <c r="R119" s="19"/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</row>
    <row r="120" spans="1:56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1"/>
      <c r="N120" s="19"/>
      <c r="O120" s="19"/>
      <c r="P120" s="19"/>
      <c r="Q120" s="19"/>
      <c r="R120" s="19"/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</row>
    <row r="121" spans="1:56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1"/>
      <c r="N121" s="19"/>
      <c r="O121" s="19"/>
      <c r="P121" s="19"/>
      <c r="Q121" s="19"/>
      <c r="R121" s="19"/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56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1"/>
      <c r="N122" s="19"/>
      <c r="O122" s="19"/>
      <c r="P122" s="19"/>
      <c r="Q122" s="19"/>
      <c r="R122" s="19"/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56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1"/>
      <c r="N123" s="19"/>
      <c r="O123" s="19"/>
      <c r="P123" s="19"/>
      <c r="Q123" s="19"/>
      <c r="R123" s="19"/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56" s="94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1"/>
      <c r="N124" s="19"/>
      <c r="O124" s="19"/>
      <c r="P124" s="19"/>
      <c r="Q124" s="19"/>
      <c r="R124" s="19"/>
      <c r="S124" s="17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56" s="94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1"/>
      <c r="N125" s="19"/>
      <c r="O125" s="19"/>
      <c r="P125" s="19"/>
      <c r="Q125" s="19"/>
      <c r="R125" s="19"/>
      <c r="S125" s="17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</row>
    <row r="126" spans="1:56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1"/>
      <c r="N126" s="19"/>
      <c r="O126" s="19"/>
      <c r="P126" s="19"/>
      <c r="Q126" s="19"/>
      <c r="R126" s="19"/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spans="1:56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1"/>
      <c r="N127" s="19"/>
      <c r="O127" s="19"/>
      <c r="P127" s="19"/>
      <c r="Q127" s="19"/>
      <c r="R127" s="19"/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</row>
    <row r="128" spans="1:56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1"/>
      <c r="N128" s="19"/>
      <c r="O128" s="19"/>
      <c r="P128" s="19"/>
      <c r="Q128" s="19"/>
      <c r="R128" s="19"/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</row>
    <row r="129" spans="1:56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1"/>
      <c r="N129" s="19"/>
      <c r="O129" s="19"/>
      <c r="P129" s="19"/>
      <c r="Q129" s="19"/>
      <c r="R129" s="19"/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</row>
    <row r="130" spans="1:56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1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</row>
    <row r="131" spans="1:56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1"/>
      <c r="N131" s="19"/>
      <c r="O131" s="19"/>
      <c r="P131" s="19"/>
      <c r="Q131" s="19"/>
      <c r="R131" s="19"/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</row>
    <row r="132" spans="1:56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1"/>
      <c r="N132" s="19"/>
      <c r="O132" s="19"/>
      <c r="P132" s="19"/>
      <c r="Q132" s="19"/>
      <c r="R132" s="19"/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</row>
    <row r="133" spans="1:56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1"/>
      <c r="N133" s="19"/>
      <c r="O133" s="19"/>
      <c r="P133" s="19"/>
      <c r="Q133" s="19"/>
      <c r="R133" s="19"/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spans="1:56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1"/>
      <c r="N134" s="19"/>
      <c r="O134" s="19"/>
      <c r="P134" s="19"/>
      <c r="Q134" s="19"/>
      <c r="R134" s="19"/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</row>
    <row r="135" spans="1:56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1"/>
      <c r="N135" s="19"/>
      <c r="O135" s="19"/>
      <c r="P135" s="19"/>
      <c r="Q135" s="19"/>
      <c r="R135" s="19"/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</row>
    <row r="136" spans="1:56" s="20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1"/>
      <c r="N136" s="19"/>
      <c r="O136" s="19"/>
      <c r="P136" s="19"/>
      <c r="Q136" s="19"/>
      <c r="R136" s="19"/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</row>
    <row r="137" spans="1:56" s="20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1"/>
      <c r="N137" s="19"/>
      <c r="O137" s="19"/>
      <c r="P137" s="19"/>
      <c r="Q137" s="19"/>
      <c r="R137" s="19"/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</row>
    <row r="138" spans="1:56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1"/>
      <c r="N138" s="19"/>
      <c r="O138" s="19"/>
      <c r="P138" s="19"/>
      <c r="Q138" s="19"/>
      <c r="R138" s="19"/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</row>
    <row r="139" spans="1:56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1"/>
      <c r="N139" s="19"/>
      <c r="O139" s="19"/>
      <c r="P139" s="19"/>
      <c r="Q139" s="19"/>
      <c r="R139" s="19"/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</row>
    <row r="140" spans="1:56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1"/>
      <c r="N140" s="19"/>
      <c r="O140" s="19"/>
      <c r="P140" s="19"/>
      <c r="Q140" s="19"/>
      <c r="R140" s="19"/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</row>
    <row r="141" spans="1:56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1"/>
      <c r="N141" s="19"/>
      <c r="O141" s="19"/>
      <c r="P141" s="19"/>
      <c r="Q141" s="19"/>
      <c r="R141" s="19"/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</row>
    <row r="142" spans="1:56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1"/>
      <c r="N142" s="19"/>
      <c r="O142" s="19"/>
      <c r="P142" s="19"/>
      <c r="Q142" s="19"/>
      <c r="R142" s="19"/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</row>
    <row r="143" spans="1:56" x14ac:dyDescent="0.25">
      <c r="A143" s="23"/>
      <c r="B143" s="3" t="s">
        <v>13</v>
      </c>
      <c r="C143" s="9">
        <v>0</v>
      </c>
      <c r="D143" s="9">
        <v>1744975.83</v>
      </c>
      <c r="E143" s="9">
        <v>1737161.3100000005</v>
      </c>
      <c r="F143" s="9">
        <v>99.552170301407585</v>
      </c>
      <c r="G143" s="9">
        <v>7814.519999999553</v>
      </c>
      <c r="H143" s="9">
        <v>0</v>
      </c>
      <c r="I143" s="9">
        <v>481535.22</v>
      </c>
      <c r="J143" s="9">
        <v>473720.70000000007</v>
      </c>
      <c r="K143" s="9">
        <v>98.377165433506633</v>
      </c>
      <c r="L143" s="9">
        <v>7814.5199999999022</v>
      </c>
      <c r="M143" s="47">
        <v>7814.5199999999022</v>
      </c>
      <c r="N143" s="54" t="e">
        <f t="shared" ref="N143:R143" si="8">SUM(N144:N160)</f>
        <v>#VALUE!</v>
      </c>
      <c r="O143" s="54" t="e">
        <f t="shared" si="8"/>
        <v>#VALUE!</v>
      </c>
      <c r="P143" s="54" t="e">
        <f t="shared" si="8"/>
        <v>#VALUE!</v>
      </c>
      <c r="Q143" s="54" t="e">
        <f t="shared" si="8"/>
        <v>#VALUE!</v>
      </c>
      <c r="R143" s="54" t="e">
        <f t="shared" si="8"/>
        <v>#VALUE!</v>
      </c>
    </row>
    <row r="144" spans="1:56" s="7" customFormat="1" ht="15.75" hidden="1" x14ac:dyDescent="0.25">
      <c r="A144" s="60"/>
      <c r="B144" s="79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13"/>
      <c r="N144" s="65"/>
      <c r="O144" s="65"/>
      <c r="P144" s="65"/>
      <c r="Q144" s="65"/>
      <c r="R144" s="65"/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45" spans="1:56" s="7" customFormat="1" ht="15.75" hidden="1" x14ac:dyDescent="0.25">
      <c r="A145" s="50"/>
      <c r="B145" s="82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114"/>
      <c r="N145" s="57"/>
      <c r="O145" s="57"/>
      <c r="P145" s="57"/>
      <c r="Q145" s="57"/>
      <c r="R145" s="57"/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</row>
    <row r="146" spans="1:56" s="7" customFormat="1" ht="15.75" hidden="1" x14ac:dyDescent="0.25">
      <c r="A146" s="50"/>
      <c r="B146" s="82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114"/>
      <c r="N146" s="57"/>
      <c r="O146" s="57"/>
      <c r="P146" s="57"/>
      <c r="Q146" s="57"/>
      <c r="R146" s="57"/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</row>
    <row r="147" spans="1:56" s="7" customFormat="1" ht="15.75" hidden="1" x14ac:dyDescent="0.25">
      <c r="A147" s="60"/>
      <c r="B147" s="79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113"/>
      <c r="N147" s="65"/>
      <c r="O147" s="65"/>
      <c r="P147" s="65"/>
      <c r="Q147" s="65"/>
      <c r="R147" s="65"/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</row>
    <row r="148" spans="1:56" s="7" customFormat="1" ht="15.75" hidden="1" x14ac:dyDescent="0.25">
      <c r="A148" s="66"/>
      <c r="B148" s="7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3"/>
      <c r="N148" s="45"/>
      <c r="O148" s="45"/>
      <c r="P148" s="45"/>
      <c r="Q148" s="45"/>
      <c r="R148" s="45"/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</row>
    <row r="149" spans="1:56" s="7" customFormat="1" ht="15.75" hidden="1" x14ac:dyDescent="0.25">
      <c r="A149" s="91"/>
      <c r="B149" s="79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113"/>
      <c r="N149" s="65"/>
      <c r="O149" s="65"/>
      <c r="P149" s="65"/>
      <c r="Q149" s="65"/>
      <c r="R149" s="65"/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</row>
    <row r="150" spans="1:56" s="7" customFormat="1" hidden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3"/>
      <c r="N150" s="45"/>
      <c r="O150" s="45"/>
      <c r="P150" s="45"/>
      <c r="Q150" s="45"/>
      <c r="R150" s="45"/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</row>
    <row r="151" spans="1:56" s="7" customFormat="1" hidden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3"/>
      <c r="N151" s="45"/>
      <c r="O151" s="45"/>
      <c r="P151" s="45"/>
      <c r="Q151" s="45"/>
      <c r="R151" s="45"/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</row>
    <row r="152" spans="1:56" s="7" customFormat="1" hidden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3"/>
      <c r="N152" s="45"/>
      <c r="O152" s="45"/>
      <c r="P152" s="45"/>
      <c r="Q152" s="45"/>
      <c r="R152" s="45"/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</row>
    <row r="153" spans="1:56" x14ac:dyDescent="0.25">
      <c r="A153" s="23">
        <v>141</v>
      </c>
      <c r="B153" s="1" t="s">
        <v>63</v>
      </c>
      <c r="C153" s="2">
        <v>0</v>
      </c>
      <c r="D153" s="2">
        <v>1744975.83</v>
      </c>
      <c r="E153" s="2">
        <v>1737161.3100000005</v>
      </c>
      <c r="F153" s="2">
        <v>99.552170301407585</v>
      </c>
      <c r="G153" s="2">
        <v>7814.519999999553</v>
      </c>
      <c r="H153" s="2">
        <v>0</v>
      </c>
      <c r="I153" s="2">
        <v>481535.22</v>
      </c>
      <c r="J153" s="2">
        <v>473720.70000000007</v>
      </c>
      <c r="K153" s="2">
        <v>98.377165433506633</v>
      </c>
      <c r="L153" s="2">
        <v>7814.5199999999022</v>
      </c>
      <c r="M153" s="93">
        <v>7814.5199999999022</v>
      </c>
      <c r="N153" s="45" t="e">
        <f>SUMIF([1]июнь2026!$A$5:$A$3237,$A$17:$A$1291,[1]июнь2026!$J$5:$J$3237)</f>
        <v>#VALUE!</v>
      </c>
      <c r="O153" s="45" t="e">
        <f>SUMIF([1]июнь2026!$A$5:$A$3237,$A$17:$A$1291,[1]июнь2026!$AE$5:$AE$3237)</f>
        <v>#VALUE!</v>
      </c>
      <c r="P153" s="45" t="e">
        <f>SUMIF([1]июнь2026!$A$5:$A$3237,$A$17:$A$1291,[1]июнь2026!$AF$5:$AF$3237)</f>
        <v>#VALUE!</v>
      </c>
      <c r="Q153" s="45" t="e">
        <f>SUMIF([1]июнь2026!$A$5:$A$3237,$A$17:$A$1291,[1]июнь2026!$AG$5:$AG$3237)</f>
        <v>#VALUE!</v>
      </c>
      <c r="R153" s="45" t="e">
        <f>SUMIF([1]июнь2026!$A$5:$A$3237,$A$17:$A$1291,[1]июнь2026!$AH$5:$AH$3237)</f>
        <v>#VALUE!</v>
      </c>
    </row>
    <row r="154" spans="1:56" s="7" customFormat="1" hidden="1" x14ac:dyDescent="0.25">
      <c r="A154" s="124"/>
      <c r="B154" s="4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3"/>
      <c r="N154" s="45" t="e">
        <f>SUMIF([1]июнь2026!$A$5:$A$3237,$A$17:$A$1291,[1]июнь2026!$J$5:$J$3237)</f>
        <v>#VALUE!</v>
      </c>
      <c r="O154" s="45" t="e">
        <f>SUMIF([1]июнь2026!$A$5:$A$3237,$A$17:$A$1291,[1]июнь2026!$AE$5:$AE$3237)</f>
        <v>#VALUE!</v>
      </c>
      <c r="P154" s="45" t="e">
        <f>SUMIF([1]июнь2026!$A$5:$A$3237,$A$17:$A$1291,[1]июнь2026!$AF$5:$AF$3237)</f>
        <v>#VALUE!</v>
      </c>
      <c r="Q154" s="45" t="e">
        <f>SUMIF([1]июнь2026!$A$5:$A$3237,$A$17:$A$1291,[1]июнь2026!$AG$5:$AG$3237)</f>
        <v>#VALUE!</v>
      </c>
      <c r="R154" s="45" t="e">
        <f>SUMIF([1]июнь2026!$A$5:$A$3237,$A$17:$A$1291,[1]июнь2026!$AH$5:$AH$3237)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</row>
    <row r="155" spans="1:56" s="7" customFormat="1" hidden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3"/>
      <c r="N155" s="45" t="e">
        <f>SUMIF([1]июнь2026!$A$5:$A$3237,$A$17:$A$1291,[1]июнь2026!$J$5:$J$3237)</f>
        <v>#VALUE!</v>
      </c>
      <c r="O155" s="45" t="e">
        <f>SUMIF([1]июнь2026!$A$5:$A$3237,$A$17:$A$1291,[1]июнь2026!$AE$5:$AE$3237)</f>
        <v>#VALUE!</v>
      </c>
      <c r="P155" s="45" t="e">
        <f>SUMIF([1]июнь2026!$A$5:$A$3237,$A$17:$A$1291,[1]июнь2026!$AF$5:$AF$3237)</f>
        <v>#VALUE!</v>
      </c>
      <c r="Q155" s="45" t="e">
        <f>SUMIF([1]июнь2026!$A$5:$A$3237,$A$17:$A$1291,[1]июнь2026!$AG$5:$AG$3237)</f>
        <v>#VALUE!</v>
      </c>
      <c r="R155" s="45" t="e">
        <f>SUMIF([1]июнь2026!$A$5:$A$3237,$A$17:$A$1291,[1]июнь2026!$AH$5:$AH$3237)</f>
        <v>#VALUE!</v>
      </c>
      <c r="S155" s="17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</row>
    <row r="156" spans="1:56" s="7" customFormat="1" hidden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3"/>
      <c r="N156" s="45" t="e">
        <f>SUMIF([1]июнь2026!$A$5:$A$3237,$A$17:$A$1291,[1]июнь2026!$J$5:$J$3237)</f>
        <v>#VALUE!</v>
      </c>
      <c r="O156" s="45" t="e">
        <f>SUMIF([1]июнь2026!$A$5:$A$3237,$A$17:$A$1291,[1]июнь2026!$AE$5:$AE$3237)</f>
        <v>#VALUE!</v>
      </c>
      <c r="P156" s="45" t="e">
        <f>SUMIF([1]июнь2026!$A$5:$A$3237,$A$17:$A$1291,[1]июнь2026!$AF$5:$AF$3237)</f>
        <v>#VALUE!</v>
      </c>
      <c r="Q156" s="45" t="e">
        <f>SUMIF([1]июнь2026!$A$5:$A$3237,$A$17:$A$1291,[1]июнь2026!$AG$5:$AG$3237)</f>
        <v>#VALUE!</v>
      </c>
      <c r="R156" s="45" t="e">
        <f>SUMIF([1]июнь2026!$A$5:$A$3237,$A$17:$A$1291,[1]июнь2026!$AH$5:$AH$3237)</f>
        <v>#VALUE!</v>
      </c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</row>
    <row r="157" spans="1:56" s="7" customFormat="1" hidden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3"/>
      <c r="N157" s="45" t="e">
        <f>SUMIF([1]июнь2026!$A$5:$A$3237,$A$17:$A$1291,[1]июнь2026!$J$5:$J$3237)</f>
        <v>#VALUE!</v>
      </c>
      <c r="O157" s="45" t="e">
        <f>SUMIF([1]июнь2026!$A$5:$A$3237,$A$17:$A$1291,[1]июнь2026!$AE$5:$AE$3237)</f>
        <v>#VALUE!</v>
      </c>
      <c r="P157" s="45" t="e">
        <f>SUMIF([1]июнь2026!$A$5:$A$3237,$A$17:$A$1291,[1]июнь2026!$AF$5:$AF$3237)</f>
        <v>#VALUE!</v>
      </c>
      <c r="Q157" s="45" t="e">
        <f>SUMIF([1]июнь2026!$A$5:$A$3237,$A$17:$A$1291,[1]июнь2026!$AG$5:$AG$3237)</f>
        <v>#VALUE!</v>
      </c>
      <c r="R157" s="45" t="e">
        <f>SUMIF([1]июнь2026!$A$5:$A$3237,$A$17:$A$1291,[1]июнь2026!$AH$5:$AH$3237)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spans="1:56" s="7" customFormat="1" hidden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3"/>
      <c r="N158" s="45" t="e">
        <f>SUMIF([1]июнь2026!$A$5:$A$3237,$A$17:$A$1291,[1]июнь2026!$J$5:$J$3237)</f>
        <v>#VALUE!</v>
      </c>
      <c r="O158" s="45" t="e">
        <f>SUMIF([1]июнь2026!$A$5:$A$3237,$A$17:$A$1291,[1]июнь2026!$AE$5:$AE$3237)</f>
        <v>#VALUE!</v>
      </c>
      <c r="P158" s="45" t="e">
        <f>SUMIF([1]июнь2026!$A$5:$A$3237,$A$17:$A$1291,[1]июнь2026!$AF$5:$AF$3237)</f>
        <v>#VALUE!</v>
      </c>
      <c r="Q158" s="45" t="e">
        <f>SUMIF([1]июнь2026!$A$5:$A$3237,$A$17:$A$1291,[1]июнь2026!$AG$5:$AG$3237)</f>
        <v>#VALUE!</v>
      </c>
      <c r="R158" s="45" t="e">
        <f>SUMIF([1]июнь2026!$A$5:$A$3237,$A$17:$A$1291,[1]июнь2026!$AH$5:$AH$3237)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</row>
    <row r="159" spans="1:56" s="7" customFormat="1" hidden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3"/>
      <c r="N159" s="45" t="e">
        <f>SUMIF([1]июнь2026!$A$5:$A$3237,$A$17:$A$1291,[1]июнь2026!$J$5:$J$3237)</f>
        <v>#VALUE!</v>
      </c>
      <c r="O159" s="45" t="e">
        <f>SUMIF([1]июнь2026!$A$5:$A$3237,$A$17:$A$1291,[1]июнь2026!$AE$5:$AE$3237)</f>
        <v>#VALUE!</v>
      </c>
      <c r="P159" s="45" t="e">
        <f>SUMIF([1]июнь2026!$A$5:$A$3237,$A$17:$A$1291,[1]июнь2026!$AF$5:$AF$3237)</f>
        <v>#VALUE!</v>
      </c>
      <c r="Q159" s="45" t="e">
        <f>SUMIF([1]июнь2026!$A$5:$A$3237,$A$17:$A$1291,[1]июнь2026!$AG$5:$AG$3237)</f>
        <v>#VALUE!</v>
      </c>
      <c r="R159" s="45" t="e">
        <f>SUMIF([1]июнь2026!$A$5:$A$3237,$A$17:$A$1291,[1]июнь2026!$AH$5:$AH$3237)</f>
        <v>#VALUE!</v>
      </c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</row>
    <row r="160" spans="1:56" s="7" customFormat="1" hidden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3"/>
      <c r="N160" s="45" t="e">
        <f>SUMIF([1]июнь2026!$A$5:$A$3237,$A$17:$A$1291,[1]июнь2026!$J$5:$J$3237)</f>
        <v>#VALUE!</v>
      </c>
      <c r="O160" s="45" t="e">
        <f>SUMIF([1]июнь2026!$A$5:$A$3237,$A$17:$A$1291,[1]июнь2026!$AE$5:$AE$3237)</f>
        <v>#VALUE!</v>
      </c>
      <c r="P160" s="45" t="e">
        <f>SUMIF([1]июнь2026!$A$5:$A$3237,$A$17:$A$1291,[1]июнь2026!$AF$5:$AF$3237)</f>
        <v>#VALUE!</v>
      </c>
      <c r="Q160" s="45" t="e">
        <f>SUMIF([1]июнь2026!$A$5:$A$3237,$A$17:$A$1291,[1]июнь2026!$AG$5:$AG$3237)</f>
        <v>#VALUE!</v>
      </c>
      <c r="R160" s="45" t="e">
        <f>SUMIF([1]июнь2026!$A$5:$A$3237,$A$17:$A$1291,[1]июнь2026!$AH$5:$AH$3237)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</row>
    <row r="161" spans="1:56" s="7" customFormat="1" hidden="1" x14ac:dyDescent="0.25">
      <c r="A161" s="23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7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</row>
    <row r="162" spans="1:56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3"/>
      <c r="N162" s="45" t="e">
        <f>SUMIF([1]июнь2026!$A$5:$A$3237,$A$17:$A$1291,[1]июнь2026!$J$5:$J$3237)</f>
        <v>#VALUE!</v>
      </c>
      <c r="O162" s="45" t="e">
        <f>SUMIF([1]июнь2026!$A$5:$A$3237,$A$17:$A$1291,[1]июнь2026!$AE$5:$AE$3237)</f>
        <v>#VALUE!</v>
      </c>
      <c r="P162" s="45" t="e">
        <f>SUMIF([1]июнь2026!$A$5:$A$3237,$A$17:$A$1291,[1]июнь2026!$AF$5:$AF$3237)</f>
        <v>#VALUE!</v>
      </c>
      <c r="Q162" s="45" t="e">
        <f>SUMIF([1]июнь2026!$A$5:$A$3237,$A$17:$A$1291,[1]июнь2026!$AG$5:$AG$3237)</f>
        <v>#VALUE!</v>
      </c>
      <c r="R162" s="45" t="e">
        <f>SUMIF([1]июнь2026!$A$5:$A$3237,$A$17:$A$1291,[1]июнь2026!$AH$5:$AH$3237)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</row>
    <row r="163" spans="1:56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3"/>
      <c r="N163" s="45" t="e">
        <f>SUMIF([1]июнь2026!$A$5:$A$3237,$A$17:$A$1291,[1]июнь2026!$J$5:$J$3237)</f>
        <v>#VALUE!</v>
      </c>
      <c r="O163" s="45" t="e">
        <f>SUMIF([1]июнь2026!$A$5:$A$3237,$A$17:$A$1291,[1]июнь2026!$AE$5:$AE$3237)</f>
        <v>#VALUE!</v>
      </c>
      <c r="P163" s="45" t="e">
        <f>SUMIF([1]июнь2026!$A$5:$A$3237,$A$17:$A$1291,[1]июнь2026!$AF$5:$AF$3237)</f>
        <v>#VALUE!</v>
      </c>
      <c r="Q163" s="45" t="e">
        <f>SUMIF([1]июнь2026!$A$5:$A$3237,$A$17:$A$1291,[1]июнь2026!$AG$5:$AG$3237)</f>
        <v>#VALUE!</v>
      </c>
      <c r="R163" s="45" t="e">
        <f>SUMIF([1]июнь2026!$A$5:$A$3237,$A$17:$A$1291,[1]июнь2026!$AH$5:$AH$3237)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</row>
    <row r="164" spans="1:56" x14ac:dyDescent="0.25">
      <c r="A164" s="23"/>
      <c r="B164" s="3" t="s">
        <v>4</v>
      </c>
      <c r="C164" s="26">
        <v>0</v>
      </c>
      <c r="D164" s="26">
        <v>1115963.98</v>
      </c>
      <c r="E164" s="26">
        <v>1115162.2200000002</v>
      </c>
      <c r="F164" s="26">
        <v>99.92815538723751</v>
      </c>
      <c r="G164" s="26">
        <v>801.75999999977648</v>
      </c>
      <c r="H164" s="26">
        <v>0</v>
      </c>
      <c r="I164" s="26">
        <v>197050.82999999996</v>
      </c>
      <c r="J164" s="26">
        <v>196249.07000000007</v>
      </c>
      <c r="K164" s="26">
        <v>99.593120211673352</v>
      </c>
      <c r="L164" s="26">
        <v>801.7599999998929</v>
      </c>
      <c r="M164" s="115">
        <v>801.7599999998929</v>
      </c>
      <c r="N164" s="58" t="e">
        <f t="shared" ref="N164:R164" si="10">SUM(N165:N168)</f>
        <v>#VALUE!</v>
      </c>
      <c r="O164" s="58" t="e">
        <f t="shared" si="10"/>
        <v>#VALUE!</v>
      </c>
      <c r="P164" s="58" t="e">
        <f t="shared" si="10"/>
        <v>#VALUE!</v>
      </c>
      <c r="Q164" s="58" t="e">
        <f t="shared" si="10"/>
        <v>#VALUE!</v>
      </c>
      <c r="R164" s="58" t="e">
        <f t="shared" si="10"/>
        <v>#VALUE!</v>
      </c>
    </row>
    <row r="165" spans="1:56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3"/>
      <c r="N165" s="45" t="e">
        <f>SUMIF([1]июнь2026!$A$5:$A$3237,$A$17:$A$1291,[1]июнь2026!$J$5:$J$3237)</f>
        <v>#VALUE!</v>
      </c>
      <c r="O165" s="45" t="e">
        <f>SUMIF([1]июнь2026!$A$5:$A$3237,$A$17:$A$1291,[1]июнь2026!$AE$5:$AE$3237)</f>
        <v>#VALUE!</v>
      </c>
      <c r="P165" s="45" t="e">
        <f>SUMIF([1]июнь2026!$A$5:$A$3237,$A$17:$A$1291,[1]июнь2026!$AF$5:$AF$3237)</f>
        <v>#VALUE!</v>
      </c>
      <c r="Q165" s="45" t="e">
        <f>SUMIF([1]июнь2026!$A$5:$A$3237,$A$17:$A$1291,[1]июнь2026!$AG$5:$AG$3237)</f>
        <v>#VALUE!</v>
      </c>
      <c r="R165" s="45" t="e">
        <f>SUMIF([1]июнь2026!$A$5:$A$3237,$A$17:$A$1291,[1]июнь2026!$AH$5:$AH$3237)</f>
        <v>#VALUE!</v>
      </c>
      <c r="S165" s="17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</row>
    <row r="166" spans="1:56" x14ac:dyDescent="0.25">
      <c r="A166" s="23">
        <v>1799</v>
      </c>
      <c r="B166" s="1" t="s">
        <v>62</v>
      </c>
      <c r="C166" s="2">
        <v>0</v>
      </c>
      <c r="D166" s="2">
        <v>1115963.98</v>
      </c>
      <c r="E166" s="2">
        <v>1115162.2200000002</v>
      </c>
      <c r="F166" s="2">
        <v>99.92815538723751</v>
      </c>
      <c r="G166" s="2">
        <v>801.75999999977648</v>
      </c>
      <c r="H166" s="2">
        <v>0</v>
      </c>
      <c r="I166" s="2">
        <v>197050.82999999996</v>
      </c>
      <c r="J166" s="2">
        <v>196249.07000000007</v>
      </c>
      <c r="K166" s="2">
        <v>99.593120211673352</v>
      </c>
      <c r="L166" s="2">
        <v>801.7599999998929</v>
      </c>
      <c r="M166" s="93">
        <v>801.7599999998929</v>
      </c>
      <c r="N166" s="45" t="e">
        <f>SUMIF([1]июнь2026!$A$5:$A$3237,$A$17:$A$1291,[1]июнь2026!$J$5:$J$3237)</f>
        <v>#VALUE!</v>
      </c>
      <c r="O166" s="45" t="e">
        <f>SUMIF([1]июнь2026!$A$5:$A$3237,$A$17:$A$1291,[1]июнь2026!$AE$5:$AE$3237)</f>
        <v>#VALUE!</v>
      </c>
      <c r="P166" s="45" t="e">
        <f>SUMIF([1]июнь2026!$A$5:$A$3237,$A$17:$A$1291,[1]июнь2026!$AF$5:$AF$3237)</f>
        <v>#VALUE!</v>
      </c>
      <c r="Q166" s="45" t="e">
        <f>SUMIF([1]июнь2026!$A$5:$A$3237,$A$17:$A$1291,[1]июнь2026!$AG$5:$AG$3237)</f>
        <v>#VALUE!</v>
      </c>
      <c r="R166" s="45" t="e">
        <f>SUMIF([1]июнь2026!$A$5:$A$3237,$A$17:$A$1291,[1]июнь2026!$AH$5:$AH$3237)</f>
        <v>#VALUE!</v>
      </c>
    </row>
    <row r="167" spans="1:56" s="7" customFormat="1" ht="15.7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3"/>
      <c r="N167" s="45" t="e">
        <f>SUMIF([1]июнь2026!$A$5:$A$3237,$A$17:$A$1291,[1]июнь2026!$J$5:$J$3237)</f>
        <v>#VALUE!</v>
      </c>
      <c r="O167" s="45" t="e">
        <f>SUMIF([1]июнь2026!$A$5:$A$3237,$A$17:$A$1291,[1]июнь2026!$AE$5:$AE$3237)</f>
        <v>#VALUE!</v>
      </c>
      <c r="P167" s="45" t="e">
        <f>SUMIF([1]июнь2026!$A$5:$A$3237,$A$17:$A$1291,[1]июнь2026!$AF$5:$AF$3237)</f>
        <v>#VALUE!</v>
      </c>
      <c r="Q167" s="45" t="e">
        <f>SUMIF([1]июнь2026!$A$5:$A$3237,$A$17:$A$1291,[1]июнь2026!$AG$5:$AG$3237)</f>
        <v>#VALUE!</v>
      </c>
      <c r="R167" s="45" t="e">
        <f>SUMIF([1]июнь2026!$A$5:$A$3237,$A$17:$A$1291,[1]июнь2026!$AH$5:$AH$3237)</f>
        <v>#VALUE!</v>
      </c>
      <c r="S167" s="17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</row>
    <row r="168" spans="1:56" s="7" customFormat="1" ht="15.7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3"/>
      <c r="N168" s="45" t="e">
        <f>SUMIF([1]июнь2026!$A$5:$A$3237,$A$17:$A$1291,[1]июнь2026!$J$5:$J$3237)</f>
        <v>#VALUE!</v>
      </c>
      <c r="O168" s="45" t="e">
        <f>SUMIF([1]июнь2026!$A$5:$A$3237,$A$17:$A$1291,[1]июнь2026!$AE$5:$AE$3237)</f>
        <v>#VALUE!</v>
      </c>
      <c r="P168" s="45" t="e">
        <f>SUMIF([1]июнь2026!$A$5:$A$3237,$A$17:$A$1291,[1]июнь2026!$AF$5:$AF$3237)</f>
        <v>#VALUE!</v>
      </c>
      <c r="Q168" s="45" t="e">
        <f>SUMIF([1]июнь2026!$A$5:$A$3237,$A$17:$A$1291,[1]июнь2026!$AG$5:$AG$3237)</f>
        <v>#VALUE!</v>
      </c>
      <c r="R168" s="45" t="e">
        <f>SUMIF([1]июнь2026!$A$5:$A$3237,$A$17:$A$1291,[1]июнь2026!$AH$5:$AH$3237)</f>
        <v>#VALUE!</v>
      </c>
      <c r="S168" s="17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</row>
    <row r="169" spans="1:56" ht="15.75" customHeight="1" x14ac:dyDescent="0.25">
      <c r="A169" s="23"/>
      <c r="B169" s="3" t="s">
        <v>19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7">
        <v>108261.62999999983</v>
      </c>
      <c r="N169" s="54" t="e">
        <f t="shared" ref="N169:R169" si="11">SUM(N171:N201)</f>
        <v>#VALUE!</v>
      </c>
      <c r="O169" s="54" t="e">
        <f t="shared" si="11"/>
        <v>#VALUE!</v>
      </c>
      <c r="P169" s="54" t="e">
        <f t="shared" si="11"/>
        <v>#VALUE!</v>
      </c>
      <c r="Q169" s="54" t="e">
        <f t="shared" si="11"/>
        <v>#VALUE!</v>
      </c>
      <c r="R169" s="54" t="e">
        <f t="shared" si="11"/>
        <v>#VALUE!</v>
      </c>
    </row>
    <row r="170" spans="1:56" s="7" customFormat="1" ht="15.75" hidden="1" x14ac:dyDescent="0.25">
      <c r="A170" s="60"/>
      <c r="B170" s="79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112"/>
      <c r="N170" s="63"/>
      <c r="O170" s="63"/>
      <c r="P170" s="63"/>
      <c r="Q170" s="63"/>
      <c r="R170" s="63"/>
      <c r="S170" s="17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</row>
    <row r="171" spans="1:56" s="7" customFormat="1" ht="15.75" hidden="1" x14ac:dyDescent="0.25">
      <c r="A171" s="73"/>
      <c r="B171" s="7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3"/>
      <c r="N171" s="45" t="e">
        <f>SUMIF([1]июнь2026!$A$5:$A$3237,$A$17:$A$1291,[1]июнь2026!$J$5:$J$3237)</f>
        <v>#VALUE!</v>
      </c>
      <c r="O171" s="45" t="e">
        <f>SUMIF([1]июнь2026!$A$5:$A$3237,$A$17:$A$1291,[1]июнь2026!$AE$5:$AE$3237)</f>
        <v>#VALUE!</v>
      </c>
      <c r="P171" s="45" t="e">
        <f>SUMIF([1]июнь2026!$A$5:$A$3237,$A$17:$A$1291,[1]июнь2026!$AF$5:$AF$3237)</f>
        <v>#VALUE!</v>
      </c>
      <c r="Q171" s="45" t="e">
        <f>SUMIF([1]июнь2026!$A$5:$A$3237,$A$17:$A$1291,[1]июнь2026!$AG$5:$AG$3237)</f>
        <v>#VALUE!</v>
      </c>
      <c r="R171" s="45" t="e">
        <f>SUMIF([1]июнь2026!$A$5:$A$3237,$A$17:$A$1291,[1]июнь2026!$AH$5:$AH$3237)</f>
        <v>#VALUE!</v>
      </c>
      <c r="S171" s="17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spans="1:56" s="7" customFormat="1" ht="15.75" hidden="1" x14ac:dyDescent="0.25">
      <c r="A172" s="73"/>
      <c r="B172" s="7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3"/>
      <c r="N172" s="45" t="e">
        <f>SUMIF([1]июнь2026!$A$5:$A$3237,$A$17:$A$1291,[1]июнь2026!$J$5:$J$3237)</f>
        <v>#VALUE!</v>
      </c>
      <c r="O172" s="45" t="e">
        <f>SUMIF([1]июнь2026!$A$5:$A$3237,$A$17:$A$1291,[1]июнь2026!$AE$5:$AE$3237)</f>
        <v>#VALUE!</v>
      </c>
      <c r="P172" s="45" t="e">
        <f>SUMIF([1]июнь2026!$A$5:$A$3237,$A$17:$A$1291,[1]июнь2026!$AF$5:$AF$3237)</f>
        <v>#VALUE!</v>
      </c>
      <c r="Q172" s="45" t="e">
        <f>SUMIF([1]июнь2026!$A$5:$A$3237,$A$17:$A$1291,[1]июнь2026!$AG$5:$AG$3237)</f>
        <v>#VALUE!</v>
      </c>
      <c r="R172" s="45" t="e">
        <f>SUMIF([1]июнь2026!$A$5:$A$3237,$A$17:$A$1291,[1]июнь2026!$AH$5:$AH$3237)</f>
        <v>#VALUE!</v>
      </c>
      <c r="S172" s="17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</row>
    <row r="173" spans="1:56" s="7" customFormat="1" ht="15.75" hidden="1" x14ac:dyDescent="0.25">
      <c r="A173" s="73"/>
      <c r="B173" s="7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3"/>
      <c r="N173" s="45" t="e">
        <f>SUMIF([1]июнь2026!$A$5:$A$3237,$A$17:$A$1291,[1]июнь2026!$J$5:$J$3237)</f>
        <v>#VALUE!</v>
      </c>
      <c r="O173" s="45" t="e">
        <f>SUMIF([1]июнь2026!$A$5:$A$3237,$A$17:$A$1291,[1]июнь2026!$AE$5:$AE$3237)</f>
        <v>#VALUE!</v>
      </c>
      <c r="P173" s="45" t="e">
        <f>SUMIF([1]июнь2026!$A$5:$A$3237,$A$17:$A$1291,[1]июнь2026!$AF$5:$AF$3237)</f>
        <v>#VALUE!</v>
      </c>
      <c r="Q173" s="45" t="e">
        <f>SUMIF([1]июнь2026!$A$5:$A$3237,$A$17:$A$1291,[1]июнь2026!$AG$5:$AG$3237)</f>
        <v>#VALUE!</v>
      </c>
      <c r="R173" s="45" t="e">
        <f>SUMIF([1]июнь2026!$A$5:$A$3237,$A$17:$A$1291,[1]июнь2026!$AH$5:$AH$3237)</f>
        <v>#VALUE!</v>
      </c>
      <c r="S173" s="17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</row>
    <row r="174" spans="1:56" s="44" customFormat="1" ht="15.75" hidden="1" x14ac:dyDescent="0.25">
      <c r="A174" s="74"/>
      <c r="B174" s="7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116"/>
      <c r="N174" s="59" t="e">
        <f>SUMIF([1]июнь2026!$A$5:$A$3237,$A$17:$A$1291,[1]июнь2026!$J$5:$J$3237)</f>
        <v>#VALUE!</v>
      </c>
      <c r="O174" s="59" t="e">
        <f>SUMIF([1]июнь2026!$A$5:$A$3237,$A$17:$A$1291,[1]июнь2026!$AE$5:$AE$3237)</f>
        <v>#VALUE!</v>
      </c>
      <c r="P174" s="59" t="e">
        <f>SUMIF([1]июнь2026!$A$5:$A$3237,$A$17:$A$1291,[1]июнь2026!$AF$5:$AF$3237)</f>
        <v>#VALUE!</v>
      </c>
      <c r="Q174" s="59" t="e">
        <f>SUMIF([1]июнь2026!$A$5:$A$3237,$A$17:$A$1291,[1]июнь2026!$AG$5:$AG$3237)</f>
        <v>#VALUE!</v>
      </c>
      <c r="R174" s="59" t="e">
        <f>SUMIF([1]июнь2026!$A$5:$A$3237,$A$17:$A$1291,[1]июнь2026!$AH$5:$AH$3237)</f>
        <v>#VALUE!</v>
      </c>
      <c r="S174" s="17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</row>
    <row r="175" spans="1:56" s="44" customFormat="1" ht="15.75" hidden="1" x14ac:dyDescent="0.25">
      <c r="A175" s="60"/>
      <c r="B175" s="79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113"/>
      <c r="N175" s="65"/>
      <c r="O175" s="65"/>
      <c r="P175" s="65"/>
      <c r="Q175" s="65"/>
      <c r="R175" s="65"/>
      <c r="S175" s="17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</row>
    <row r="176" spans="1:56" s="7" customFormat="1" ht="15.75" hidden="1" x14ac:dyDescent="0.25">
      <c r="A176" s="81"/>
      <c r="B176" s="7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3"/>
      <c r="N176" s="45" t="e">
        <f>SUMIF([1]июнь2026!$A$5:$A$3237,$A$17:$A$1291,[1]июнь2026!$J$5:$J$3237)</f>
        <v>#VALUE!</v>
      </c>
      <c r="O176" s="45" t="e">
        <f>SUMIF([1]июнь2026!$A$5:$A$3237,$A$17:$A$1291,[1]июнь2026!$AE$5:$AE$3237)</f>
        <v>#VALUE!</v>
      </c>
      <c r="P176" s="45" t="e">
        <f>SUMIF([1]июнь2026!$A$5:$A$3237,$A$17:$A$1291,[1]июнь2026!$AF$5:$AF$3237)</f>
        <v>#VALUE!</v>
      </c>
      <c r="Q176" s="45" t="e">
        <f>SUMIF([1]июнь2026!$A$5:$A$3237,$A$17:$A$1291,[1]июнь2026!$AG$5:$AG$3237)</f>
        <v>#VALUE!</v>
      </c>
      <c r="R176" s="45" t="e">
        <f>SUMIF([1]июнь2026!$A$5:$A$3237,$A$17:$A$1291,[1]июнь2026!$AH$5:$AH$3237)</f>
        <v>#VALUE!</v>
      </c>
      <c r="S176" s="17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</row>
    <row r="177" spans="1:56" s="7" customFormat="1" ht="15.75" hidden="1" x14ac:dyDescent="0.25">
      <c r="A177" s="81"/>
      <c r="B177" s="7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3"/>
      <c r="N177" s="45" t="e">
        <f>SUMIF([1]июнь2026!$A$5:$A$3237,$A$17:$A$1291,[1]июнь2026!$J$5:$J$3237)</f>
        <v>#VALUE!</v>
      </c>
      <c r="O177" s="45" t="e">
        <f>SUMIF([1]июнь2026!$A$5:$A$3237,$A$17:$A$1291,[1]июнь2026!$AE$5:$AE$3237)</f>
        <v>#VALUE!</v>
      </c>
      <c r="P177" s="45" t="e">
        <f>SUMIF([1]июнь2026!$A$5:$A$3237,$A$17:$A$1291,[1]июнь2026!$AF$5:$AF$3237)</f>
        <v>#VALUE!</v>
      </c>
      <c r="Q177" s="45" t="e">
        <f>SUMIF([1]июнь2026!$A$5:$A$3237,$A$17:$A$1291,[1]июнь2026!$AG$5:$AG$3237)</f>
        <v>#VALUE!</v>
      </c>
      <c r="R177" s="45" t="e">
        <f>SUMIF([1]июнь2026!$A$5:$A$3237,$A$17:$A$1291,[1]июнь2026!$AH$5:$AH$3237)</f>
        <v>#VALUE!</v>
      </c>
      <c r="S177" s="17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</row>
    <row r="178" spans="1:56" s="7" customFormat="1" ht="15.75" hidden="1" x14ac:dyDescent="0.25">
      <c r="A178" s="89"/>
      <c r="B178" s="79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113"/>
      <c r="N178" s="65"/>
      <c r="O178" s="65"/>
      <c r="P178" s="65"/>
      <c r="Q178" s="65"/>
      <c r="R178" s="65"/>
      <c r="S178" s="17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</row>
    <row r="179" spans="1:56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3"/>
      <c r="N179" s="45" t="e">
        <f>SUMIF([1]июнь2026!$A$5:$A$3237,$A$17:$A$1291,[1]июнь2026!$J$5:$J$3237)</f>
        <v>#VALUE!</v>
      </c>
      <c r="O179" s="45" t="e">
        <f>SUMIF([1]июнь2026!$A$5:$A$3237,$A$17:$A$1291,[1]июнь2026!$AE$5:$AE$3237)</f>
        <v>#VALUE!</v>
      </c>
      <c r="P179" s="45" t="e">
        <f>SUMIF([1]июнь2026!$A$5:$A$3237,$A$17:$A$1291,[1]июнь2026!$AF$5:$AF$3237)</f>
        <v>#VALUE!</v>
      </c>
      <c r="Q179" s="45" t="e">
        <f>SUMIF([1]июнь2026!$A$5:$A$3237,$A$17:$A$1291,[1]июнь2026!$AG$5:$AG$3237)</f>
        <v>#VALUE!</v>
      </c>
      <c r="R179" s="45" t="e">
        <f>SUMIF([1]июнь2026!$A$5:$A$3237,$A$17:$A$1291,[1]июнь2026!$AH$5:$AH$3237)</f>
        <v>#VALUE!</v>
      </c>
      <c r="S179" s="17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</row>
    <row r="180" spans="1:56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3"/>
      <c r="N180" s="45" t="e">
        <f>SUMIF([1]июнь2026!$A$5:$A$3237,$A$17:$A$1291,[1]июнь2026!$J$5:$J$3237)</f>
        <v>#VALUE!</v>
      </c>
      <c r="O180" s="45" t="e">
        <f>SUMIF([1]июнь2026!$A$5:$A$3237,$A$17:$A$1291,[1]июнь2026!$AE$5:$AE$3237)</f>
        <v>#VALUE!</v>
      </c>
      <c r="P180" s="45" t="e">
        <f>SUMIF([1]июнь2026!$A$5:$A$3237,$A$17:$A$1291,[1]июнь2026!$AF$5:$AF$3237)</f>
        <v>#VALUE!</v>
      </c>
      <c r="Q180" s="45" t="e">
        <f>SUMIF([1]июнь2026!$A$5:$A$3237,$A$17:$A$1291,[1]июнь2026!$AG$5:$AG$3237)</f>
        <v>#VALUE!</v>
      </c>
      <c r="R180" s="45" t="e">
        <f>SUMIF([1]июнь2026!$A$5:$A$3237,$A$17:$A$1291,[1]июнь2026!$AH$5:$AH$3237)</f>
        <v>#VALUE!</v>
      </c>
      <c r="S180" s="17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</row>
    <row r="181" spans="1:56" s="7" customFormat="1" hidden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3"/>
      <c r="N181" s="45" t="e">
        <f>SUMIF([1]июнь2026!$A$5:$A$3237,$A$17:$A$1291,[1]июнь2026!$J$5:$J$3237)</f>
        <v>#VALUE!</v>
      </c>
      <c r="O181" s="45" t="e">
        <f>SUMIF([1]июнь2026!$A$5:$A$3237,$A$17:$A$1291,[1]июнь2026!$AE$5:$AE$3237)</f>
        <v>#VALUE!</v>
      </c>
      <c r="P181" s="45" t="e">
        <f>SUMIF([1]июнь2026!$A$5:$A$3237,$A$17:$A$1291,[1]июнь2026!$AF$5:$AF$3237)</f>
        <v>#VALUE!</v>
      </c>
      <c r="Q181" s="45" t="e">
        <f>SUMIF([1]июнь2026!$A$5:$A$3237,$A$17:$A$1291,[1]июнь2026!$AG$5:$AG$3237)</f>
        <v>#VALUE!</v>
      </c>
      <c r="R181" s="45" t="e">
        <f>SUMIF([1]июнь2026!$A$5:$A$3237,$A$17:$A$1291,[1]июнь2026!$AH$5:$AH$3237)</f>
        <v>#VALUE!</v>
      </c>
      <c r="S181" s="17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</row>
    <row r="182" spans="1:56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3"/>
      <c r="N182" s="45" t="e">
        <f>SUMIF([1]июнь2026!$A$5:$A$3237,$A$17:$A$1291,[1]июнь2026!$J$5:$J$3237)</f>
        <v>#VALUE!</v>
      </c>
      <c r="O182" s="45" t="e">
        <f>SUMIF([1]июнь2026!$A$5:$A$3237,$A$17:$A$1291,[1]июнь2026!$AE$5:$AE$3237)</f>
        <v>#VALUE!</v>
      </c>
      <c r="P182" s="45" t="e">
        <f>SUMIF([1]июнь2026!$A$5:$A$3237,$A$17:$A$1291,[1]июнь2026!$AF$5:$AF$3237)</f>
        <v>#VALUE!</v>
      </c>
      <c r="Q182" s="45" t="e">
        <f>SUMIF([1]июнь2026!$A$5:$A$3237,$A$17:$A$1291,[1]июнь2026!$AG$5:$AG$3237)</f>
        <v>#VALUE!</v>
      </c>
      <c r="R182" s="45" t="e">
        <f>SUMIF([1]июнь2026!$A$5:$A$3237,$A$17:$A$1291,[1]июнь2026!$AH$5:$AH$3237)</f>
        <v>#VALUE!</v>
      </c>
      <c r="S182" s="17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</row>
    <row r="183" spans="1:56" s="7" customFormat="1" ht="15.75" hidden="1" x14ac:dyDescent="0.25">
      <c r="A183" s="89"/>
      <c r="B183" s="79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113"/>
      <c r="N183" s="65"/>
      <c r="O183" s="65"/>
      <c r="P183" s="65"/>
      <c r="Q183" s="65"/>
      <c r="R183" s="65"/>
      <c r="S183" s="17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</row>
    <row r="184" spans="1:56" s="7" customFormat="1" ht="15.75" hidden="1" x14ac:dyDescent="0.25">
      <c r="A184" s="73"/>
      <c r="B184" s="7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3"/>
      <c r="N184" s="45" t="e">
        <f>SUMIF([1]июнь2026!$A$5:$A$3237,$A$17:$A$1291,[1]июнь2026!$J$5:$J$3237)</f>
        <v>#VALUE!</v>
      </c>
      <c r="O184" s="45" t="e">
        <f>SUMIF([1]июнь2026!$A$5:$A$3237,$A$17:$A$1291,[1]июнь2026!$AE$5:$AE$3237)</f>
        <v>#VALUE!</v>
      </c>
      <c r="P184" s="45" t="e">
        <f>SUMIF([1]июнь2026!$A$5:$A$3237,$A$17:$A$1291,[1]июнь2026!$AF$5:$AF$3237)</f>
        <v>#VALUE!</v>
      </c>
      <c r="Q184" s="45" t="e">
        <f>SUMIF([1]июнь2026!$A$5:$A$3237,$A$17:$A$1291,[1]июнь2026!$AG$5:$AG$3237)</f>
        <v>#VALUE!</v>
      </c>
      <c r="R184" s="45" t="e">
        <f>SUMIF([1]июнь2026!$A$5:$A$3237,$A$17:$A$1291,[1]июнь2026!$AH$5:$AH$3237)</f>
        <v>#VALUE!</v>
      </c>
      <c r="S184" s="17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</row>
    <row r="185" spans="1:56" s="7" customFormat="1" ht="15.75" hidden="1" x14ac:dyDescent="0.25">
      <c r="A185" s="73"/>
      <c r="B185" s="7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3"/>
      <c r="N185" s="45" t="e">
        <f>SUMIF([1]июнь2026!$A$5:$A$3237,$A$17:$A$1291,[1]июнь2026!$J$5:$J$3237)</f>
        <v>#VALUE!</v>
      </c>
      <c r="O185" s="45" t="e">
        <f>SUMIF([1]июнь2026!$A$5:$A$3237,$A$17:$A$1291,[1]июнь2026!$AE$5:$AE$3237)</f>
        <v>#VALUE!</v>
      </c>
      <c r="P185" s="45" t="e">
        <f>SUMIF([1]июнь2026!$A$5:$A$3237,$A$17:$A$1291,[1]июнь2026!$AF$5:$AF$3237)</f>
        <v>#VALUE!</v>
      </c>
      <c r="Q185" s="45" t="e">
        <f>SUMIF([1]июнь2026!$A$5:$A$3237,$A$17:$A$1291,[1]июнь2026!$AG$5:$AG$3237)</f>
        <v>#VALUE!</v>
      </c>
      <c r="R185" s="45" t="e">
        <f>SUMIF([1]июнь2026!$A$5:$A$3237,$A$17:$A$1291,[1]июнь2026!$AH$5:$AH$3237)</f>
        <v>#VALUE!</v>
      </c>
      <c r="S185" s="17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</row>
    <row r="186" spans="1:56" s="7" customFormat="1" ht="15.75" hidden="1" x14ac:dyDescent="0.25">
      <c r="A186" s="73"/>
      <c r="B186" s="7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3"/>
      <c r="N186" s="45" t="e">
        <f>SUMIF([1]июнь2026!$A$5:$A$3237,$A$17:$A$1291,[1]июнь2026!$J$5:$J$3237)</f>
        <v>#VALUE!</v>
      </c>
      <c r="O186" s="45" t="e">
        <f>SUMIF([1]июнь2026!$A$5:$A$3237,$A$17:$A$1291,[1]июнь2026!$AE$5:$AE$3237)</f>
        <v>#VALUE!</v>
      </c>
      <c r="P186" s="45" t="e">
        <f>SUMIF([1]июнь2026!$A$5:$A$3237,$A$17:$A$1291,[1]июнь2026!$AF$5:$AF$3237)</f>
        <v>#VALUE!</v>
      </c>
      <c r="Q186" s="45" t="e">
        <f>SUMIF([1]июнь2026!$A$5:$A$3237,$A$17:$A$1291,[1]июнь2026!$AG$5:$AG$3237)</f>
        <v>#VALUE!</v>
      </c>
      <c r="R186" s="45" t="e">
        <f>SUMIF([1]июнь2026!$A$5:$A$3237,$A$17:$A$1291,[1]июнь2026!$AH$5:$AH$3237)</f>
        <v>#VALUE!</v>
      </c>
      <c r="S186" s="17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</row>
    <row r="187" spans="1:56" s="7" customFormat="1" ht="15.75" hidden="1" x14ac:dyDescent="0.25">
      <c r="A187" s="73"/>
      <c r="B187" s="7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3"/>
      <c r="N187" s="45" t="e">
        <f>SUMIF([1]июнь2026!$A$5:$A$3237,$A$17:$A$1291,[1]июнь2026!$J$5:$J$3237)</f>
        <v>#VALUE!</v>
      </c>
      <c r="O187" s="45" t="e">
        <f>SUMIF([1]июнь2026!$A$5:$A$3237,$A$17:$A$1291,[1]июнь2026!$AE$5:$AE$3237)</f>
        <v>#VALUE!</v>
      </c>
      <c r="P187" s="45" t="e">
        <f>SUMIF([1]июнь2026!$A$5:$A$3237,$A$17:$A$1291,[1]июнь2026!$AF$5:$AF$3237)</f>
        <v>#VALUE!</v>
      </c>
      <c r="Q187" s="45" t="e">
        <f>SUMIF([1]июнь2026!$A$5:$A$3237,$A$17:$A$1291,[1]июнь2026!$AG$5:$AG$3237)</f>
        <v>#VALUE!</v>
      </c>
      <c r="R187" s="45" t="e">
        <f>SUMIF([1]июнь2026!$A$5:$A$3237,$A$17:$A$1291,[1]июнь2026!$AH$5:$AH$3237)</f>
        <v>#VALUE!</v>
      </c>
      <c r="S187" s="17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</row>
    <row r="188" spans="1:56" s="7" customFormat="1" ht="15.75" hidden="1" x14ac:dyDescent="0.25">
      <c r="A188" s="73"/>
      <c r="B188" s="7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3"/>
      <c r="N188" s="45" t="e">
        <f>SUMIF([1]июнь2026!$A$5:$A$3237,$A$17:$A$1291,[1]июнь2026!$J$5:$J$3237)</f>
        <v>#VALUE!</v>
      </c>
      <c r="O188" s="45" t="e">
        <f>SUMIF([1]июнь2026!$A$5:$A$3237,$A$17:$A$1291,[1]июнь2026!$AE$5:$AE$3237)</f>
        <v>#VALUE!</v>
      </c>
      <c r="P188" s="45" t="e">
        <f>SUMIF([1]июнь2026!$A$5:$A$3237,$A$17:$A$1291,[1]июнь2026!$AF$5:$AF$3237)</f>
        <v>#VALUE!</v>
      </c>
      <c r="Q188" s="45" t="e">
        <f>SUMIF([1]июнь2026!$A$5:$A$3237,$A$17:$A$1291,[1]июнь2026!$AG$5:$AG$3237)</f>
        <v>#VALUE!</v>
      </c>
      <c r="R188" s="45" t="e">
        <f>SUMIF([1]июнь2026!$A$5:$A$3237,$A$17:$A$1291,[1]июнь2026!$AH$5:$AH$3237)</f>
        <v>#VALUE!</v>
      </c>
      <c r="S188" s="17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</row>
    <row r="189" spans="1:56" s="7" customFormat="1" ht="15.75" hidden="1" x14ac:dyDescent="0.25">
      <c r="A189" s="80"/>
      <c r="B189" s="79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113"/>
      <c r="N189" s="65"/>
      <c r="O189" s="65"/>
      <c r="P189" s="65"/>
      <c r="Q189" s="65"/>
      <c r="R189" s="65"/>
      <c r="S189" s="17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</row>
    <row r="190" spans="1:56" s="7" customFormat="1" ht="15.75" hidden="1" x14ac:dyDescent="0.25">
      <c r="A190" s="73"/>
      <c r="B190" s="7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3"/>
      <c r="N190" s="45" t="e">
        <f>SUMIF([1]июнь2026!$A$5:$A$3237,$A$17:$A$1291,[1]июнь2026!$J$5:$J$3237)</f>
        <v>#VALUE!</v>
      </c>
      <c r="O190" s="45" t="e">
        <f>SUMIF([1]июнь2026!$A$5:$A$3237,$A$17:$A$1291,[1]июнь2026!$AE$5:$AE$3237)</f>
        <v>#VALUE!</v>
      </c>
      <c r="P190" s="45" t="e">
        <f>SUMIF([1]июнь2026!$A$5:$A$3237,$A$17:$A$1291,[1]июнь2026!$AF$5:$AF$3237)</f>
        <v>#VALUE!</v>
      </c>
      <c r="Q190" s="45" t="e">
        <f>SUMIF([1]июнь2026!$A$5:$A$3237,$A$17:$A$1291,[1]июнь2026!$AG$5:$AG$3237)</f>
        <v>#VALUE!</v>
      </c>
      <c r="R190" s="45" t="e">
        <f>SUMIF([1]июнь2026!$A$5:$A$3237,$A$17:$A$1291,[1]июнь2026!$AH$5:$AH$3237)</f>
        <v>#VALUE!</v>
      </c>
      <c r="S190" s="17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</row>
    <row r="191" spans="1:56" s="7" customFormat="1" ht="15.75" hidden="1" x14ac:dyDescent="0.25">
      <c r="A191" s="73"/>
      <c r="B191" s="7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3"/>
      <c r="N191" s="45" t="e">
        <f>SUMIF([1]июнь2026!$A$5:$A$3237,$A$17:$A$1291,[1]июнь2026!$J$5:$J$3237)</f>
        <v>#VALUE!</v>
      </c>
      <c r="O191" s="45" t="e">
        <f>SUMIF([1]июнь2026!$A$5:$A$3237,$A$17:$A$1291,[1]июнь2026!$AE$5:$AE$3237)</f>
        <v>#VALUE!</v>
      </c>
      <c r="P191" s="45" t="e">
        <f>SUMIF([1]июнь2026!$A$5:$A$3237,$A$17:$A$1291,[1]июнь2026!$AF$5:$AF$3237)</f>
        <v>#VALUE!</v>
      </c>
      <c r="Q191" s="45" t="e">
        <f>SUMIF([1]июнь2026!$A$5:$A$3237,$A$17:$A$1291,[1]июнь2026!$AG$5:$AG$3237)</f>
        <v>#VALUE!</v>
      </c>
      <c r="R191" s="45" t="e">
        <f>SUMIF([1]июнь2026!$A$5:$A$3237,$A$17:$A$1291,[1]июнь2026!$AH$5:$AH$3237)</f>
        <v>#VALUE!</v>
      </c>
      <c r="S191" s="17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</row>
    <row r="192" spans="1:56" s="7" customFormat="1" ht="15.75" hidden="1" x14ac:dyDescent="0.25">
      <c r="A192" s="73"/>
      <c r="B192" s="7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3"/>
      <c r="N192" s="45" t="e">
        <f>SUMIF([1]июнь2026!$A$5:$A$3237,$A$17:$A$1291,[1]июнь2026!$J$5:$J$3237)</f>
        <v>#VALUE!</v>
      </c>
      <c r="O192" s="45" t="e">
        <f>SUMIF([1]июнь2026!$A$5:$A$3237,$A$17:$A$1291,[1]июнь2026!$AE$5:$AE$3237)</f>
        <v>#VALUE!</v>
      </c>
      <c r="P192" s="45" t="e">
        <f>SUMIF([1]июнь2026!$A$5:$A$3237,$A$17:$A$1291,[1]июнь2026!$AF$5:$AF$3237)</f>
        <v>#VALUE!</v>
      </c>
      <c r="Q192" s="45" t="e">
        <f>SUMIF([1]июнь2026!$A$5:$A$3237,$A$17:$A$1291,[1]июнь2026!$AG$5:$AG$3237)</f>
        <v>#VALUE!</v>
      </c>
      <c r="R192" s="45" t="e">
        <f>SUMIF([1]июнь2026!$A$5:$A$3237,$A$17:$A$1291,[1]июнь2026!$AH$5:$AH$3237)</f>
        <v>#VALUE!</v>
      </c>
      <c r="S192" s="17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</row>
    <row r="193" spans="1:56" s="7" customFormat="1" ht="15.75" hidden="1" x14ac:dyDescent="0.25">
      <c r="A193" s="73"/>
      <c r="B193" s="7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3"/>
      <c r="N193" s="45" t="e">
        <f>SUMIF([1]июнь2026!$A$5:$A$3237,$A$17:$A$1291,[1]июнь2026!$J$5:$J$3237)</f>
        <v>#VALUE!</v>
      </c>
      <c r="O193" s="45" t="e">
        <f>SUMIF([1]июнь2026!$A$5:$A$3237,$A$17:$A$1291,[1]июнь2026!$AE$5:$AE$3237)</f>
        <v>#VALUE!</v>
      </c>
      <c r="P193" s="45" t="e">
        <f>SUMIF([1]июнь2026!$A$5:$A$3237,$A$17:$A$1291,[1]июнь2026!$AF$5:$AF$3237)</f>
        <v>#VALUE!</v>
      </c>
      <c r="Q193" s="45" t="e">
        <f>SUMIF([1]июнь2026!$A$5:$A$3237,$A$17:$A$1291,[1]июнь2026!$AG$5:$AG$3237)</f>
        <v>#VALUE!</v>
      </c>
      <c r="R193" s="45" t="e">
        <f>SUMIF([1]июнь2026!$A$5:$A$3237,$A$17:$A$1291,[1]июнь2026!$AH$5:$AH$3237)</f>
        <v>#VALUE!</v>
      </c>
      <c r="S193" s="17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</row>
    <row r="194" spans="1:56" s="7" customFormat="1" ht="15.75" hidden="1" x14ac:dyDescent="0.25">
      <c r="A194" s="73"/>
      <c r="B194" s="7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3"/>
      <c r="N194" s="45" t="e">
        <f>SUMIF([1]июнь2026!$A$5:$A$3237,$A$17:$A$1291,[1]июнь2026!$J$5:$J$3237)</f>
        <v>#VALUE!</v>
      </c>
      <c r="O194" s="45" t="e">
        <f>SUMIF([1]июнь2026!$A$5:$A$3237,$A$17:$A$1291,[1]июнь2026!$AE$5:$AE$3237)</f>
        <v>#VALUE!</v>
      </c>
      <c r="P194" s="45" t="e">
        <f>SUMIF([1]июнь2026!$A$5:$A$3237,$A$17:$A$1291,[1]июнь2026!$AF$5:$AF$3237)</f>
        <v>#VALUE!</v>
      </c>
      <c r="Q194" s="45" t="e">
        <f>SUMIF([1]июнь2026!$A$5:$A$3237,$A$17:$A$1291,[1]июнь2026!$AG$5:$AG$3237)</f>
        <v>#VALUE!</v>
      </c>
      <c r="R194" s="45" t="e">
        <f>SUMIF([1]июнь2026!$A$5:$A$3237,$A$17:$A$1291,[1]июнь2026!$AH$5:$AH$3237)</f>
        <v>#VALUE!</v>
      </c>
      <c r="S194" s="17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</row>
    <row r="195" spans="1:56" s="7" customFormat="1" ht="15.75" hidden="1" x14ac:dyDescent="0.25">
      <c r="A195" s="73"/>
      <c r="B195" s="7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3"/>
      <c r="N195" s="45" t="e">
        <f>SUMIF([1]июнь2026!$A$5:$A$3237,$A$17:$A$1291,[1]июнь2026!$J$5:$J$3237)</f>
        <v>#VALUE!</v>
      </c>
      <c r="O195" s="45" t="e">
        <f>SUMIF([1]июнь2026!$A$5:$A$3237,$A$17:$A$1291,[1]июнь2026!$AE$5:$AE$3237)</f>
        <v>#VALUE!</v>
      </c>
      <c r="P195" s="45" t="e">
        <f>SUMIF([1]июнь2026!$A$5:$A$3237,$A$17:$A$1291,[1]июнь2026!$AF$5:$AF$3237)</f>
        <v>#VALUE!</v>
      </c>
      <c r="Q195" s="45" t="e">
        <f>SUMIF([1]июнь2026!$A$5:$A$3237,$A$17:$A$1291,[1]июнь2026!$AG$5:$AG$3237)</f>
        <v>#VALUE!</v>
      </c>
      <c r="R195" s="45" t="e">
        <f>SUMIF([1]июнь2026!$A$5:$A$3237,$A$17:$A$1291,[1]июнь2026!$AH$5:$AH$3237)</f>
        <v>#VALUE!</v>
      </c>
      <c r="S195" s="17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</row>
    <row r="196" spans="1:56" s="7" customFormat="1" ht="15.75" hidden="1" x14ac:dyDescent="0.25">
      <c r="A196" s="73"/>
      <c r="B196" s="7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3"/>
      <c r="N196" s="45" t="e">
        <f>SUMIF([1]июнь2026!$A$5:$A$3237,$A$17:$A$1291,[1]июнь2026!$J$5:$J$3237)</f>
        <v>#VALUE!</v>
      </c>
      <c r="O196" s="45" t="e">
        <f>SUMIF([1]июнь2026!$A$5:$A$3237,$A$17:$A$1291,[1]июнь2026!$AE$5:$AE$3237)</f>
        <v>#VALUE!</v>
      </c>
      <c r="P196" s="45" t="e">
        <f>SUMIF([1]июнь2026!$A$5:$A$3237,$A$17:$A$1291,[1]июнь2026!$AF$5:$AF$3237)</f>
        <v>#VALUE!</v>
      </c>
      <c r="Q196" s="45" t="e">
        <f>SUMIF([1]июнь2026!$A$5:$A$3237,$A$17:$A$1291,[1]июнь2026!$AG$5:$AG$3237)</f>
        <v>#VALUE!</v>
      </c>
      <c r="R196" s="45" t="e">
        <f>SUMIF([1]июнь2026!$A$5:$A$3237,$A$17:$A$1291,[1]июнь2026!$AH$5:$AH$3237)</f>
        <v>#VALUE!</v>
      </c>
      <c r="S196" s="17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</row>
    <row r="197" spans="1:56" s="7" customFormat="1" ht="15.75" hidden="1" x14ac:dyDescent="0.25">
      <c r="A197" s="73"/>
      <c r="B197" s="7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3"/>
      <c r="N197" s="45" t="e">
        <f>SUMIF([1]июнь2026!$A$5:$A$3237,$A$17:$A$1291,[1]июнь2026!$J$5:$J$3237)</f>
        <v>#VALUE!</v>
      </c>
      <c r="O197" s="45" t="e">
        <f>SUMIF([1]июнь2026!$A$5:$A$3237,$A$17:$A$1291,[1]июнь2026!$AE$5:$AE$3237)</f>
        <v>#VALUE!</v>
      </c>
      <c r="P197" s="45" t="e">
        <f>SUMIF([1]июнь2026!$A$5:$A$3237,$A$17:$A$1291,[1]июнь2026!$AF$5:$AF$3237)</f>
        <v>#VALUE!</v>
      </c>
      <c r="Q197" s="45" t="e">
        <f>SUMIF([1]июнь2026!$A$5:$A$3237,$A$17:$A$1291,[1]июнь2026!$AG$5:$AG$3237)</f>
        <v>#VALUE!</v>
      </c>
      <c r="R197" s="45" t="e">
        <f>SUMIF([1]июнь2026!$A$5:$A$3237,$A$17:$A$1291,[1]июнь2026!$AH$5:$AH$3237)</f>
        <v>#VALUE!</v>
      </c>
      <c r="S197" s="17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</row>
    <row r="198" spans="1:56" s="7" customFormat="1" ht="15.75" hidden="1" x14ac:dyDescent="0.25">
      <c r="A198" s="89"/>
      <c r="B198" s="79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113"/>
      <c r="N198" s="65"/>
      <c r="O198" s="65"/>
      <c r="P198" s="65"/>
      <c r="Q198" s="65"/>
      <c r="R198" s="65"/>
      <c r="S198" s="17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</row>
    <row r="199" spans="1:56" s="7" customFormat="1" ht="15.75" hidden="1" x14ac:dyDescent="0.25">
      <c r="A199" s="81"/>
      <c r="B199" s="10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3"/>
      <c r="N199" s="45" t="e">
        <f>SUMIF([1]июнь2026!$A$5:$A$3237,$A$17:$A$1291,[1]июнь2026!$J$5:$J$3237)</f>
        <v>#VALUE!</v>
      </c>
      <c r="O199" s="45" t="e">
        <f>SUMIF([1]июнь2026!$A$5:$A$3237,$A$17:$A$1291,[1]июнь2026!$AE$5:$AE$3237)</f>
        <v>#VALUE!</v>
      </c>
      <c r="P199" s="45" t="e">
        <f>SUMIF([1]июнь2026!$A$5:$A$3237,$A$17:$A$1291,[1]июнь2026!$AF$5:$AF$3237)</f>
        <v>#VALUE!</v>
      </c>
      <c r="Q199" s="45" t="e">
        <f>SUMIF([1]июнь2026!$A$5:$A$3237,$A$17:$A$1291,[1]июнь2026!$AG$5:$AG$3237)</f>
        <v>#VALUE!</v>
      </c>
      <c r="R199" s="45" t="e">
        <f>SUMIF([1]июнь2026!$A$5:$A$3237,$A$17:$A$1291,[1]июнь2026!$AH$5:$AH$3237)</f>
        <v>#VALUE!</v>
      </c>
      <c r="S199" s="17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</row>
    <row r="200" spans="1:56" x14ac:dyDescent="0.25">
      <c r="A200" s="23">
        <v>78</v>
      </c>
      <c r="B200" s="102" t="s">
        <v>50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3">
        <v>91642.699999999837</v>
      </c>
      <c r="N200" s="45" t="e">
        <f>SUMIF([1]июнь2026!$A$5:$A$3237,$A$17:$A$1291,[1]июнь2026!$J$5:$J$3237)</f>
        <v>#VALUE!</v>
      </c>
      <c r="O200" s="45" t="e">
        <f>SUMIF([1]июнь2026!$A$5:$A$3237,$A$17:$A$1291,[1]июнь2026!$AE$5:$AE$3237)</f>
        <v>#VALUE!</v>
      </c>
      <c r="P200" s="45" t="e">
        <f>SUMIF([1]июнь2026!$A$5:$A$3237,$A$17:$A$1291,[1]июнь2026!$AF$5:$AF$3237)</f>
        <v>#VALUE!</v>
      </c>
      <c r="Q200" s="45" t="e">
        <f>SUMIF([1]июнь2026!$A$5:$A$3237,$A$17:$A$1291,[1]июнь2026!$AG$5:$AG$3237)</f>
        <v>#VALUE!</v>
      </c>
      <c r="R200" s="45" t="e">
        <f>SUMIF([1]июнь2026!$A$5:$A$3237,$A$17:$A$1291,[1]июнь2026!$AH$5:$AH$3237)</f>
        <v>#VALUE!</v>
      </c>
    </row>
    <row r="201" spans="1:56" x14ac:dyDescent="0.25">
      <c r="A201" s="23">
        <v>222</v>
      </c>
      <c r="B201" s="102" t="s">
        <v>50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3">
        <v>16618.93</v>
      </c>
      <c r="N201" s="45" t="e">
        <f>SUMIF([1]июнь2026!$A$5:$A$3237,$A$17:$A$1291,[1]июнь2026!$J$5:$J$3237)</f>
        <v>#VALUE!</v>
      </c>
      <c r="O201" s="45" t="e">
        <f>SUMIF([1]июнь2026!$A$5:$A$3237,$A$17:$A$1291,[1]июнь2026!$AE$5:$AE$3237)</f>
        <v>#VALUE!</v>
      </c>
      <c r="P201" s="45" t="e">
        <f>SUMIF([1]июнь2026!$A$5:$A$3237,$A$17:$A$1291,[1]июнь2026!$AF$5:$AF$3237)</f>
        <v>#VALUE!</v>
      </c>
      <c r="Q201" s="45" t="e">
        <f>SUMIF([1]июнь2026!$A$5:$A$3237,$A$17:$A$1291,[1]июнь2026!$AG$5:$AG$3237)</f>
        <v>#VALUE!</v>
      </c>
      <c r="R201" s="45" t="e">
        <f>SUMIF([1]июнь2026!$A$5:$A$3237,$A$17:$A$1291,[1]июнь2026!$AH$5:$AH$3237)</f>
        <v>#VALUE!</v>
      </c>
    </row>
    <row r="202" spans="1:56" x14ac:dyDescent="0.25">
      <c r="A202" s="23"/>
      <c r="B202" s="3" t="s">
        <v>20</v>
      </c>
      <c r="C202" s="9">
        <v>0</v>
      </c>
      <c r="D202" s="9">
        <v>3442789.24</v>
      </c>
      <c r="E202" s="9">
        <v>3325911.330000001</v>
      </c>
      <c r="F202" s="9">
        <v>96.605138977371752</v>
      </c>
      <c r="G202" s="9">
        <v>116877.90999999916</v>
      </c>
      <c r="H202" s="9">
        <v>23899.519999999822</v>
      </c>
      <c r="I202" s="9">
        <v>762948.15999999992</v>
      </c>
      <c r="J202" s="9">
        <v>669969.77000000014</v>
      </c>
      <c r="K202" s="9">
        <v>87.813275544173308</v>
      </c>
      <c r="L202" s="9">
        <v>92978.38999999981</v>
      </c>
      <c r="M202" s="47">
        <v>116877.90999999963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56" x14ac:dyDescent="0.25">
      <c r="A203" s="23"/>
      <c r="B203" s="3" t="s">
        <v>15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3"/>
      <c r="N203" s="55"/>
      <c r="O203" s="55"/>
      <c r="P203" s="55"/>
      <c r="Q203" s="55"/>
      <c r="R203" s="55"/>
    </row>
    <row r="204" spans="1:56" s="7" customFormat="1" hidden="1" x14ac:dyDescent="0.25">
      <c r="A204" s="23"/>
      <c r="B204" s="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47"/>
      <c r="N204" s="54"/>
      <c r="O204" s="54"/>
      <c r="P204" s="54"/>
      <c r="Q204" s="54"/>
      <c r="R204" s="54"/>
      <c r="S204" s="17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</row>
    <row r="205" spans="1:56" s="20" customFormat="1" hidden="1" x14ac:dyDescent="0.25">
      <c r="A205" s="19"/>
      <c r="B205" s="123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11"/>
      <c r="N205" s="19"/>
      <c r="O205" s="19"/>
      <c r="P205" s="19"/>
      <c r="Q205" s="19"/>
      <c r="R205" s="19"/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</row>
    <row r="206" spans="1:56" s="20" customFormat="1" hidden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11"/>
      <c r="N206" s="19"/>
      <c r="O206" s="19"/>
      <c r="P206" s="19"/>
      <c r="Q206" s="19"/>
      <c r="R206" s="19"/>
      <c r="S206" s="17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</row>
    <row r="207" spans="1:56" s="20" customFormat="1" hidden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11"/>
      <c r="N207" s="19"/>
      <c r="O207" s="19"/>
      <c r="P207" s="19"/>
      <c r="Q207" s="19"/>
      <c r="R207" s="19"/>
      <c r="S207" s="17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1:56" s="20" customFormat="1" hidden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11"/>
      <c r="N208" s="19"/>
      <c r="O208" s="19"/>
      <c r="P208" s="19"/>
      <c r="Q208" s="19"/>
      <c r="R208" s="19"/>
      <c r="S208" s="17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1:56" s="20" customFormat="1" hidden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11"/>
      <c r="N209" s="19"/>
      <c r="O209" s="19"/>
      <c r="P209" s="19"/>
      <c r="Q209" s="19"/>
      <c r="R209" s="19"/>
      <c r="S209" s="17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1:56" s="20" customFormat="1" hidden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1"/>
      <c r="N210" s="19"/>
      <c r="O210" s="19"/>
      <c r="P210" s="19"/>
      <c r="Q210" s="19"/>
      <c r="R210" s="19"/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1:56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1"/>
      <c r="N211" s="19"/>
      <c r="O211" s="19"/>
      <c r="P211" s="19"/>
      <c r="Q211" s="19"/>
      <c r="R211" s="19"/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1:56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1"/>
      <c r="N212" s="19"/>
      <c r="O212" s="19"/>
      <c r="P212" s="19"/>
      <c r="Q212" s="19"/>
      <c r="R212" s="19"/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1:56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1"/>
      <c r="N213" s="19"/>
      <c r="O213" s="19"/>
      <c r="P213" s="19"/>
      <c r="Q213" s="19"/>
      <c r="R213" s="19"/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1:56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1"/>
      <c r="N214" s="19"/>
      <c r="O214" s="19"/>
      <c r="P214" s="19"/>
      <c r="Q214" s="19"/>
      <c r="R214" s="19"/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1:56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1"/>
      <c r="N215" s="19"/>
      <c r="O215" s="19"/>
      <c r="P215" s="19"/>
      <c r="Q215" s="19"/>
      <c r="R215" s="19"/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1:56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1"/>
      <c r="N216" s="19"/>
      <c r="O216" s="19"/>
      <c r="P216" s="19"/>
      <c r="Q216" s="19"/>
      <c r="R216" s="19"/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1:56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1"/>
      <c r="N217" s="19"/>
      <c r="O217" s="19"/>
      <c r="P217" s="19"/>
      <c r="Q217" s="19"/>
      <c r="R217" s="19"/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1:56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1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1:56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1"/>
      <c r="N219" s="19"/>
      <c r="O219" s="19"/>
      <c r="P219" s="19"/>
      <c r="Q219" s="19"/>
      <c r="R219" s="19"/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1:56" s="20" customFormat="1" hidden="1" x14ac:dyDescent="0.25">
      <c r="A220" s="19"/>
      <c r="B220" s="123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1"/>
      <c r="N220" s="19"/>
      <c r="O220" s="19"/>
      <c r="P220" s="19"/>
      <c r="Q220" s="19"/>
      <c r="R220" s="19"/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1:56" s="44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1"/>
      <c r="N221" s="19"/>
      <c r="O221" s="19"/>
      <c r="P221" s="19"/>
      <c r="Q221" s="19"/>
      <c r="R221" s="19"/>
      <c r="S221" s="17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1:56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7"/>
      <c r="N222" s="110"/>
      <c r="O222" s="110"/>
      <c r="P222" s="110"/>
      <c r="Q222" s="110"/>
      <c r="R222" s="110"/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</row>
    <row r="223" spans="1:56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1"/>
      <c r="N223" s="19"/>
      <c r="O223" s="19"/>
      <c r="P223" s="19"/>
      <c r="Q223" s="19"/>
      <c r="R223" s="19"/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</row>
    <row r="224" spans="1:56" s="46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1"/>
      <c r="N224" s="19"/>
      <c r="O224" s="19"/>
      <c r="P224" s="19"/>
      <c r="Q224" s="19"/>
      <c r="R224" s="19"/>
      <c r="S224" s="17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</row>
    <row r="225" spans="1:56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1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</row>
    <row r="226" spans="1:56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1"/>
      <c r="N226" s="19"/>
      <c r="O226" s="19"/>
      <c r="P226" s="19"/>
      <c r="Q226" s="19"/>
      <c r="R226" s="19"/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</row>
    <row r="227" spans="1:56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1"/>
      <c r="N227" s="19"/>
      <c r="O227" s="19"/>
      <c r="P227" s="19"/>
      <c r="Q227" s="19"/>
      <c r="R227" s="19"/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</row>
    <row r="228" spans="1:56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1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1:56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1"/>
      <c r="N229" s="19"/>
      <c r="O229" s="19"/>
      <c r="P229" s="19"/>
      <c r="Q229" s="19"/>
      <c r="R229" s="19"/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</row>
    <row r="230" spans="1:56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1"/>
      <c r="N230" s="19"/>
      <c r="O230" s="19"/>
      <c r="P230" s="19"/>
      <c r="Q230" s="19"/>
      <c r="R230" s="19"/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</row>
    <row r="231" spans="1:56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1"/>
      <c r="N231" s="19"/>
      <c r="O231" s="19"/>
      <c r="P231" s="19"/>
      <c r="Q231" s="19"/>
      <c r="R231" s="19"/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</row>
    <row r="232" spans="1:56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1"/>
      <c r="N232" s="19"/>
      <c r="O232" s="19"/>
      <c r="P232" s="19"/>
      <c r="Q232" s="19"/>
      <c r="R232" s="19"/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</row>
    <row r="233" spans="1:56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1"/>
      <c r="N233" s="19"/>
      <c r="O233" s="19"/>
      <c r="P233" s="19"/>
      <c r="Q233" s="19"/>
      <c r="R233" s="19"/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</row>
    <row r="234" spans="1:56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1"/>
      <c r="N234" s="19"/>
      <c r="O234" s="19"/>
      <c r="P234" s="19"/>
      <c r="Q234" s="19"/>
      <c r="R234" s="19"/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</row>
    <row r="235" spans="1:56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1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</row>
    <row r="236" spans="1:56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1"/>
      <c r="N236" s="19"/>
      <c r="O236" s="19"/>
      <c r="P236" s="19"/>
      <c r="Q236" s="19"/>
      <c r="R236" s="19"/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</row>
    <row r="237" spans="1:56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1"/>
      <c r="N237" s="19"/>
      <c r="O237" s="19"/>
      <c r="P237" s="19"/>
      <c r="Q237" s="19"/>
      <c r="R237" s="19"/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</row>
    <row r="238" spans="1:56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1"/>
      <c r="N238" s="19"/>
      <c r="O238" s="19"/>
      <c r="P238" s="19"/>
      <c r="Q238" s="19"/>
      <c r="R238" s="19"/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</row>
    <row r="239" spans="1:56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1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</row>
    <row r="240" spans="1:56" s="20" customFormat="1" hidden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11"/>
      <c r="N240" s="19"/>
      <c r="O240" s="19"/>
      <c r="P240" s="19"/>
      <c r="Q240" s="19"/>
      <c r="R240" s="19"/>
      <c r="S240" s="17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</row>
    <row r="241" spans="1:56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1"/>
      <c r="N241" s="19"/>
      <c r="O241" s="19"/>
      <c r="P241" s="19"/>
      <c r="Q241" s="19"/>
      <c r="R241" s="19"/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</row>
    <row r="242" spans="1:56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1"/>
      <c r="N242" s="19"/>
      <c r="O242" s="19"/>
      <c r="P242" s="19"/>
      <c r="Q242" s="19"/>
      <c r="R242" s="19"/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</row>
    <row r="243" spans="1:56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1"/>
      <c r="N243" s="19"/>
      <c r="O243" s="19"/>
      <c r="P243" s="19"/>
      <c r="Q243" s="19"/>
      <c r="R243" s="19"/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</row>
    <row r="244" spans="1:56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1"/>
      <c r="N244" s="19"/>
      <c r="O244" s="19"/>
      <c r="P244" s="19"/>
      <c r="Q244" s="19"/>
      <c r="R244" s="19"/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</row>
    <row r="245" spans="1:56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1"/>
      <c r="N245" s="19"/>
      <c r="O245" s="19"/>
      <c r="P245" s="19"/>
      <c r="Q245" s="19"/>
      <c r="R245" s="19"/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</row>
    <row r="246" spans="1:56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1"/>
      <c r="N246" s="19"/>
      <c r="O246" s="19"/>
      <c r="P246" s="19"/>
      <c r="Q246" s="19"/>
      <c r="R246" s="19"/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</row>
    <row r="247" spans="1:56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1"/>
      <c r="N247" s="19"/>
      <c r="O247" s="19"/>
      <c r="P247" s="19"/>
      <c r="Q247" s="19"/>
      <c r="R247" s="19"/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</row>
    <row r="248" spans="1:56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1"/>
      <c r="N248" s="19"/>
      <c r="O248" s="19"/>
      <c r="P248" s="19"/>
      <c r="Q248" s="19"/>
      <c r="R248" s="19"/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</row>
    <row r="249" spans="1:56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1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spans="1:56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1"/>
      <c r="N250" s="19"/>
      <c r="O250" s="19"/>
      <c r="P250" s="19"/>
      <c r="Q250" s="19"/>
      <c r="R250" s="19"/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</row>
    <row r="251" spans="1:56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1"/>
      <c r="N251" s="19"/>
      <c r="O251" s="19"/>
      <c r="P251" s="19"/>
      <c r="Q251" s="19"/>
      <c r="R251" s="19"/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</row>
    <row r="252" spans="1:56" hidden="1" x14ac:dyDescent="0.25">
      <c r="A252" s="23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7"/>
      <c r="N252" s="54" t="e">
        <f t="shared" ref="N252:R252" si="13">SUM(N253:N261)</f>
        <v>#VALUE!</v>
      </c>
      <c r="O252" s="54" t="e">
        <f t="shared" si="13"/>
        <v>#VALUE!</v>
      </c>
      <c r="P252" s="54" t="e">
        <f t="shared" si="13"/>
        <v>#VALUE!</v>
      </c>
      <c r="Q252" s="54" t="e">
        <f t="shared" si="13"/>
        <v>#VALUE!</v>
      </c>
      <c r="R252" s="54" t="e">
        <f t="shared" si="13"/>
        <v>#VALUE!</v>
      </c>
    </row>
    <row r="253" spans="1:56" s="7" customFormat="1" ht="15.75" hidden="1" x14ac:dyDescent="0.25">
      <c r="A253" s="60"/>
      <c r="B253" s="79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113"/>
      <c r="N253" s="65"/>
      <c r="O253" s="65"/>
      <c r="P253" s="65"/>
      <c r="Q253" s="65"/>
      <c r="R253" s="65"/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</row>
    <row r="254" spans="1:56" s="7" customFormat="1" ht="15.75" hidden="1" x14ac:dyDescent="0.25">
      <c r="A254" s="73"/>
      <c r="B254" s="10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3"/>
      <c r="N254" s="45" t="e">
        <f>SUMIF([1]июнь2026!$A$5:$A$3237,$A$17:$A$1291,[1]июнь2026!$J$5:$J$3237)</f>
        <v>#VALUE!</v>
      </c>
      <c r="O254" s="45" t="e">
        <f>SUMIF([1]июнь2026!$A$5:$A$3237,$A$17:$A$1291,[1]июнь2026!$AE$5:$AE$3237)</f>
        <v>#VALUE!</v>
      </c>
      <c r="P254" s="45" t="e">
        <f>SUMIF([1]июнь2026!$A$5:$A$3237,$A$17:$A$1291,[1]июнь2026!$AF$5:$AF$3237)</f>
        <v>#VALUE!</v>
      </c>
      <c r="Q254" s="45" t="e">
        <f>SUMIF([1]июнь2026!$A$5:$A$3237,$A$17:$A$1291,[1]июнь2026!$AG$5:$AG$3237)</f>
        <v>#VALUE!</v>
      </c>
      <c r="R254" s="45" t="e">
        <f>SUMIF([1]июнь2026!$A$5:$A$3237,$A$17:$A$1291,[1]июнь2026!$AH$5:$AH$3237)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</row>
    <row r="255" spans="1:56" s="7" customFormat="1" ht="15.75" hidden="1" x14ac:dyDescent="0.25">
      <c r="A255" s="73"/>
      <c r="B255" s="10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3"/>
      <c r="N255" s="45" t="e">
        <f>SUMIF([1]июнь2026!$A$5:$A$3237,$A$17:$A$1291,[1]июнь2026!$J$5:$J$3237)</f>
        <v>#VALUE!</v>
      </c>
      <c r="O255" s="45" t="e">
        <f>SUMIF([1]июнь2026!$A$5:$A$3237,$A$17:$A$1291,[1]июнь2026!$AE$5:$AE$3237)</f>
        <v>#VALUE!</v>
      </c>
      <c r="P255" s="45" t="e">
        <f>SUMIF([1]июнь2026!$A$5:$A$3237,$A$17:$A$1291,[1]июнь2026!$AF$5:$AF$3237)</f>
        <v>#VALUE!</v>
      </c>
      <c r="Q255" s="45" t="e">
        <f>SUMIF([1]июнь2026!$A$5:$A$3237,$A$17:$A$1291,[1]июнь2026!$AG$5:$AG$3237)</f>
        <v>#VALUE!</v>
      </c>
      <c r="R255" s="45" t="e">
        <f>SUMIF([1]июнь2026!$A$5:$A$3237,$A$17:$A$1291,[1]июнь2026!$AH$5:$AH$3237)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spans="1:56" s="7" customFormat="1" ht="15.75" hidden="1" x14ac:dyDescent="0.25">
      <c r="A256" s="23"/>
      <c r="B256" s="10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3"/>
      <c r="N256" s="45" t="e">
        <f>SUMIF([1]июнь2026!$A$5:$A$3237,$A$17:$A$1291,[1]июнь2026!$J$5:$J$3237)</f>
        <v>#VALUE!</v>
      </c>
      <c r="O256" s="45" t="e">
        <f>SUMIF([1]июнь2026!$A$5:$A$3237,$A$17:$A$1291,[1]июнь2026!$AE$5:$AE$3237)</f>
        <v>#VALUE!</v>
      </c>
      <c r="P256" s="45" t="e">
        <f>SUMIF([1]июнь2026!$A$5:$A$3237,$A$17:$A$1291,[1]июнь2026!$AF$5:$AF$3237)</f>
        <v>#VALUE!</v>
      </c>
      <c r="Q256" s="45" t="e">
        <f>SUMIF([1]июнь2026!$A$5:$A$3237,$A$17:$A$1291,[1]июнь2026!$AG$5:$AG$3237)</f>
        <v>#VALUE!</v>
      </c>
      <c r="R256" s="45" t="e">
        <f>SUMIF([1]июнь2026!$A$5:$A$3237,$A$17:$A$1291,[1]июнь2026!$AH$5:$AH$3237)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spans="1:90" s="7" customFormat="1" ht="15.75" hidden="1" x14ac:dyDescent="0.25">
      <c r="A257" s="23"/>
      <c r="B257" s="10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3"/>
      <c r="N257" s="45" t="e">
        <f>SUMIF([1]июнь2026!$A$5:$A$3237,$A$17:$A$1291,[1]июнь2026!$J$5:$J$3237)</f>
        <v>#VALUE!</v>
      </c>
      <c r="O257" s="45" t="e">
        <f>SUMIF([1]июнь2026!$A$5:$A$3237,$A$17:$A$1291,[1]июнь2026!$AE$5:$AE$3237)</f>
        <v>#VALUE!</v>
      </c>
      <c r="P257" s="45" t="e">
        <f>SUMIF([1]июнь2026!$A$5:$A$3237,$A$17:$A$1291,[1]июнь2026!$AF$5:$AF$3237)</f>
        <v>#VALUE!</v>
      </c>
      <c r="Q257" s="45" t="e">
        <f>SUMIF([1]июнь2026!$A$5:$A$3237,$A$17:$A$1291,[1]июнь2026!$AG$5:$AG$3237)</f>
        <v>#VALUE!</v>
      </c>
      <c r="R257" s="45" t="e">
        <f>SUMIF([1]июнь2026!$A$5:$A$3237,$A$17:$A$1291,[1]июнь2026!$AH$5:$AH$3237)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spans="1:90" s="7" customFormat="1" ht="15.75" hidden="1" x14ac:dyDescent="0.25">
      <c r="A258" s="23"/>
      <c r="B258" s="10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3"/>
      <c r="N258" s="45" t="e">
        <f>SUMIF([1]июнь2026!$A$5:$A$3237,$A$17:$A$1291,[1]июнь2026!$J$5:$J$3237)</f>
        <v>#VALUE!</v>
      </c>
      <c r="O258" s="45" t="e">
        <f>SUMIF([1]июнь2026!$A$5:$A$3237,$A$17:$A$1291,[1]июнь2026!$AE$5:$AE$3237)</f>
        <v>#VALUE!</v>
      </c>
      <c r="P258" s="45" t="e">
        <f>SUMIF([1]июнь2026!$A$5:$A$3237,$A$17:$A$1291,[1]июнь2026!$AF$5:$AF$3237)</f>
        <v>#VALUE!</v>
      </c>
      <c r="Q258" s="45" t="e">
        <f>SUMIF([1]июнь2026!$A$5:$A$3237,$A$17:$A$1291,[1]июнь2026!$AG$5:$AG$3237)</f>
        <v>#VALUE!</v>
      </c>
      <c r="R258" s="45" t="e">
        <f>SUMIF([1]июнь2026!$A$5:$A$3237,$A$17:$A$1291,[1]июнь2026!$AH$5:$AH$3237)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spans="1:90" s="7" customFormat="1" ht="15.75" hidden="1" x14ac:dyDescent="0.25">
      <c r="A259" s="80"/>
      <c r="B259" s="79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113"/>
      <c r="N259" s="65"/>
      <c r="O259" s="65"/>
      <c r="P259" s="65"/>
      <c r="Q259" s="65"/>
      <c r="R259" s="65"/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spans="1:90" s="7" customFormat="1" hidden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3"/>
      <c r="N260" s="45" t="e">
        <f>SUMIF([1]июнь2026!$A$5:$A$3237,$A$17:$A$1291,[1]июнь2026!$J$5:$J$3237)</f>
        <v>#VALUE!</v>
      </c>
      <c r="O260" s="45" t="e">
        <f>SUMIF([1]июнь2026!$A$5:$A$3237,$A$17:$A$1291,[1]июнь2026!$AE$5:$AE$3237)</f>
        <v>#VALUE!</v>
      </c>
      <c r="P260" s="45" t="e">
        <f>SUMIF([1]июнь2026!$A$5:$A$3237,$A$17:$A$1291,[1]июнь2026!$AF$5:$AF$3237)</f>
        <v>#VALUE!</v>
      </c>
      <c r="Q260" s="45" t="e">
        <f>SUMIF([1]июнь2026!$A$5:$A$3237,$A$17:$A$1291,[1]июнь2026!$AG$5:$AG$3237)</f>
        <v>#VALUE!</v>
      </c>
      <c r="R260" s="45" t="e">
        <f>SUMIF([1]июнь2026!$A$5:$A$3237,$A$17:$A$1291,[1]июнь2026!$AH$5:$AH$3237)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spans="1:90" s="7" customFormat="1" hidden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3"/>
      <c r="N261" s="45" t="e">
        <f>SUMIF([1]июнь2026!$A$5:$A$3237,$A$17:$A$1291,[1]июнь2026!$J$5:$J$3237)</f>
        <v>#VALUE!</v>
      </c>
      <c r="O261" s="45" t="e">
        <f>SUMIF([1]июнь2026!$A$5:$A$3237,$A$17:$A$1291,[1]июнь2026!$AE$5:$AE$3237)</f>
        <v>#VALUE!</v>
      </c>
      <c r="P261" s="45" t="e">
        <f>SUMIF([1]июнь2026!$A$5:$A$3237,$A$17:$A$1291,[1]июнь2026!$AF$5:$AF$3237)</f>
        <v>#VALUE!</v>
      </c>
      <c r="Q261" s="45" t="e">
        <f>SUMIF([1]июнь2026!$A$5:$A$3237,$A$17:$A$1291,[1]июнь2026!$AG$5:$AG$3237)</f>
        <v>#VALUE!</v>
      </c>
      <c r="R261" s="45" t="e">
        <f>SUMIF([1]июнь2026!$A$5:$A$3237,$A$17:$A$1291,[1]июнь2026!$AH$5:$AH$3237)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spans="1:90" x14ac:dyDescent="0.25">
      <c r="A262" s="23"/>
      <c r="B262" s="3" t="s">
        <v>5</v>
      </c>
      <c r="C262" s="9">
        <v>0</v>
      </c>
      <c r="D262" s="9">
        <v>14706679.75</v>
      </c>
      <c r="E262" s="9">
        <v>14550697.720000003</v>
      </c>
      <c r="F262" s="9">
        <v>98.939379706014222</v>
      </c>
      <c r="G262" s="9">
        <v>155982.02999999747</v>
      </c>
      <c r="H262" s="9">
        <v>0</v>
      </c>
      <c r="I262" s="9">
        <v>1493168.0199999991</v>
      </c>
      <c r="J262" s="9">
        <v>1337185.9900000012</v>
      </c>
      <c r="K262" s="9">
        <v>89.553618353010407</v>
      </c>
      <c r="L262" s="9">
        <v>155982.02999999793</v>
      </c>
      <c r="M262" s="47">
        <v>155982.02999999793</v>
      </c>
      <c r="N262" s="54" t="e">
        <f t="shared" ref="N262:R262" si="14">SUM(N263:N269)</f>
        <v>#VALUE!</v>
      </c>
      <c r="O262" s="54" t="e">
        <f t="shared" si="14"/>
        <v>#VALUE!</v>
      </c>
      <c r="P262" s="54" t="e">
        <f t="shared" si="14"/>
        <v>#VALUE!</v>
      </c>
      <c r="Q262" s="54" t="e">
        <f t="shared" si="14"/>
        <v>#VALUE!</v>
      </c>
      <c r="R262" s="54" t="e">
        <f t="shared" si="14"/>
        <v>#VALUE!</v>
      </c>
    </row>
    <row r="263" spans="1:90" s="33" customFormat="1" hidden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3"/>
      <c r="N263" s="45" t="e">
        <f>SUMIF([1]июнь2026!$A$5:$A$3237,$A$17:$A$1291,[1]июнь2026!$J$5:$J$3237)</f>
        <v>#VALUE!</v>
      </c>
      <c r="O263" s="45" t="e">
        <f>SUMIF([1]июнь2026!$A$5:$A$3237,$A$17:$A$1291,[1]июнь2026!$AE$5:$AE$3237)</f>
        <v>#VALUE!</v>
      </c>
      <c r="P263" s="45" t="e">
        <f>SUMIF([1]июнь2026!$A$5:$A$3237,$A$17:$A$1291,[1]июнь2026!$AF$5:$AF$3237)</f>
        <v>#VALUE!</v>
      </c>
      <c r="Q263" s="45" t="e">
        <f>SUMIF([1]июнь2026!$A$5:$A$3237,$A$17:$A$1291,[1]июнь2026!$AG$5:$AG$3237)</f>
        <v>#VALUE!</v>
      </c>
      <c r="R263" s="45" t="e">
        <f>SUMIF([1]июнь2026!$A$5:$A$3237,$A$17:$A$1291,[1]июнь2026!$AH$5:$AH$3237)</f>
        <v>#VALUE!</v>
      </c>
      <c r="S263" s="17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</row>
    <row r="264" spans="1:90" s="17" customFormat="1" x14ac:dyDescent="0.25">
      <c r="A264" s="23">
        <v>723</v>
      </c>
      <c r="B264" s="1" t="s">
        <v>33</v>
      </c>
      <c r="C264" s="2">
        <v>0</v>
      </c>
      <c r="D264" s="2">
        <v>14706679.75</v>
      </c>
      <c r="E264" s="2">
        <v>14550697.720000003</v>
      </c>
      <c r="F264" s="2">
        <v>98.939379706014222</v>
      </c>
      <c r="G264" s="2">
        <v>155982.02999999747</v>
      </c>
      <c r="H264" s="2">
        <v>0</v>
      </c>
      <c r="I264" s="2">
        <v>1493168.0199999991</v>
      </c>
      <c r="J264" s="2">
        <v>1337185.9900000012</v>
      </c>
      <c r="K264" s="2">
        <v>89.553618353010407</v>
      </c>
      <c r="L264" s="2">
        <v>155982.02999999793</v>
      </c>
      <c r="M264" s="93">
        <v>155982.02999999793</v>
      </c>
      <c r="N264" s="45" t="e">
        <f>SUMIF([1]июнь2026!$A$5:$A$3237,$A$17:$A$1291,[1]июнь2026!$J$5:$J$3237)</f>
        <v>#VALUE!</v>
      </c>
      <c r="O264" s="45" t="e">
        <f>SUMIF([1]июнь2026!$A$5:$A$3237,$A$17:$A$1291,[1]июнь2026!$AE$5:$AE$3237)</f>
        <v>#VALUE!</v>
      </c>
      <c r="P264" s="45" t="e">
        <f>SUMIF([1]июнь2026!$A$5:$A$3237,$A$17:$A$1291,[1]июнь2026!$AF$5:$AF$3237)</f>
        <v>#VALUE!</v>
      </c>
      <c r="Q264" s="45" t="e">
        <f>SUMIF([1]июнь2026!$A$5:$A$3237,$A$17:$A$1291,[1]июнь2026!$AG$5:$AG$3237)</f>
        <v>#VALUE!</v>
      </c>
      <c r="R264" s="45" t="e">
        <f>SUMIF([1]июнь2026!$A$5:$A$3237,$A$17:$A$1291,[1]июнь2026!$AH$5:$AH$3237)</f>
        <v>#VALUE!</v>
      </c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</row>
    <row r="265" spans="1:90" s="33" customFormat="1" hidden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3"/>
      <c r="N265" s="45" t="e">
        <f>SUMIF([1]июнь2026!$A$5:$A$3237,$A$17:$A$1291,[1]июнь2026!$J$5:$J$3237)</f>
        <v>#VALUE!</v>
      </c>
      <c r="O265" s="45" t="e">
        <f>SUMIF([1]июнь2026!$A$5:$A$3237,$A$17:$A$1291,[1]июнь2026!$AE$5:$AE$3237)</f>
        <v>#VALUE!</v>
      </c>
      <c r="P265" s="45" t="e">
        <f>SUMIF([1]июнь2026!$A$5:$A$3237,$A$17:$A$1291,[1]июнь2026!$AF$5:$AF$3237)</f>
        <v>#VALUE!</v>
      </c>
      <c r="Q265" s="45" t="e">
        <f>SUMIF([1]июнь2026!$A$5:$A$3237,$A$17:$A$1291,[1]июнь2026!$AG$5:$AG$3237)</f>
        <v>#VALUE!</v>
      </c>
      <c r="R265" s="45" t="e">
        <f>SUMIF([1]июнь2026!$A$5:$A$3237,$A$17:$A$1291,[1]июнь2026!$AH$5:$AH$3237)</f>
        <v>#VALUE!</v>
      </c>
      <c r="S265" s="17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</row>
    <row r="266" spans="1:90" s="33" customFormat="1" hidden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3"/>
      <c r="N266" s="45" t="e">
        <f>SUMIF([1]июнь2026!$A$5:$A$3237,$A$17:$A$1291,[1]июнь2026!$J$5:$J$3237)</f>
        <v>#VALUE!</v>
      </c>
      <c r="O266" s="45" t="e">
        <f>SUMIF([1]июнь2026!$A$5:$A$3237,$A$17:$A$1291,[1]июнь2026!$AE$5:$AE$3237)</f>
        <v>#VALUE!</v>
      </c>
      <c r="P266" s="45" t="e">
        <f>SUMIF([1]июнь2026!$A$5:$A$3237,$A$17:$A$1291,[1]июнь2026!$AF$5:$AF$3237)</f>
        <v>#VALUE!</v>
      </c>
      <c r="Q266" s="45" t="e">
        <f>SUMIF([1]июнь2026!$A$5:$A$3237,$A$17:$A$1291,[1]июнь2026!$AG$5:$AG$3237)</f>
        <v>#VALUE!</v>
      </c>
      <c r="R266" s="45" t="e">
        <f>SUMIF([1]июнь2026!$A$5:$A$3237,$A$17:$A$1291,[1]июнь2026!$AH$5:$AH$3237)</f>
        <v>#VALUE!</v>
      </c>
      <c r="S266" s="17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</row>
    <row r="267" spans="1:90" s="33" customFormat="1" hidden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3"/>
      <c r="N267" s="45" t="e">
        <f>SUMIF([1]июнь2026!$A$5:$A$3237,$A$17:$A$1291,[1]июнь2026!$J$5:$J$3237)</f>
        <v>#VALUE!</v>
      </c>
      <c r="O267" s="45" t="e">
        <f>SUMIF([1]июнь2026!$A$5:$A$3237,$A$17:$A$1291,[1]июнь2026!$AE$5:$AE$3237)</f>
        <v>#VALUE!</v>
      </c>
      <c r="P267" s="45" t="e">
        <f>SUMIF([1]июнь2026!$A$5:$A$3237,$A$17:$A$1291,[1]июнь2026!$AF$5:$AF$3237)</f>
        <v>#VALUE!</v>
      </c>
      <c r="Q267" s="45" t="e">
        <f>SUMIF([1]июнь2026!$A$5:$A$3237,$A$17:$A$1291,[1]июнь2026!$AG$5:$AG$3237)</f>
        <v>#VALUE!</v>
      </c>
      <c r="R267" s="45" t="e">
        <f>SUMIF([1]июнь2026!$A$5:$A$3237,$A$17:$A$1291,[1]июнь2026!$AH$5:$AH$3237)</f>
        <v>#VALUE!</v>
      </c>
      <c r="S267" s="17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</row>
    <row r="268" spans="1:90" s="33" customFormat="1" hidden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3"/>
      <c r="N268" s="45" t="e">
        <f>SUMIF([1]июнь2026!$A$5:$A$3237,$A$17:$A$1291,[1]июнь2026!$J$5:$J$3237)</f>
        <v>#VALUE!</v>
      </c>
      <c r="O268" s="45" t="e">
        <f>SUMIF([1]июнь2026!$A$5:$A$3237,$A$17:$A$1291,[1]июнь2026!$AE$5:$AE$3237)</f>
        <v>#VALUE!</v>
      </c>
      <c r="P268" s="45" t="e">
        <f>SUMIF([1]июнь2026!$A$5:$A$3237,$A$17:$A$1291,[1]июнь2026!$AF$5:$AF$3237)</f>
        <v>#VALUE!</v>
      </c>
      <c r="Q268" s="45" t="e">
        <f>SUMIF([1]июнь2026!$A$5:$A$3237,$A$17:$A$1291,[1]июнь2026!$AG$5:$AG$3237)</f>
        <v>#VALUE!</v>
      </c>
      <c r="R268" s="45" t="e">
        <f>SUMIF([1]июнь2026!$A$5:$A$3237,$A$17:$A$1291,[1]июнь2026!$AH$5:$AH$3237)</f>
        <v>#VALUE!</v>
      </c>
      <c r="S268" s="17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</row>
    <row r="269" spans="1:90" s="33" customFormat="1" hidden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3"/>
      <c r="N269" s="45" t="e">
        <f>SUMIF([1]июнь2026!$A$5:$A$3237,$A$17:$A$1291,[1]июнь2026!$J$5:$J$3237)</f>
        <v>#VALUE!</v>
      </c>
      <c r="O269" s="45" t="e">
        <f>SUMIF([1]июнь2026!$A$5:$A$3237,$A$17:$A$1291,[1]июнь2026!$AE$5:$AE$3237)</f>
        <v>#VALUE!</v>
      </c>
      <c r="P269" s="45" t="e">
        <f>SUMIF([1]июнь2026!$A$5:$A$3237,$A$17:$A$1291,[1]июнь2026!$AF$5:$AF$3237)</f>
        <v>#VALUE!</v>
      </c>
      <c r="Q269" s="45" t="e">
        <f>SUMIF([1]июнь2026!$A$5:$A$3237,$A$17:$A$1291,[1]июнь2026!$AG$5:$AG$3237)</f>
        <v>#VALUE!</v>
      </c>
      <c r="R269" s="45" t="e">
        <f>SUMIF([1]июнь2026!$A$5:$A$3237,$A$17:$A$1291,[1]июнь2026!$AH$5:$AH$3237)</f>
        <v>#VALUE!</v>
      </c>
      <c r="S269" s="17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</row>
    <row r="270" spans="1:90" x14ac:dyDescent="0.25">
      <c r="A270" s="23"/>
      <c r="B270" s="3" t="s">
        <v>22</v>
      </c>
      <c r="C270" s="9">
        <v>-6.5192580223083496E-9</v>
      </c>
      <c r="D270" s="9">
        <v>25138464.16</v>
      </c>
      <c r="E270" s="9">
        <v>24882790.840000004</v>
      </c>
      <c r="F270" s="9">
        <v>98.982939775585734</v>
      </c>
      <c r="G270" s="9">
        <v>255673.31999999657</v>
      </c>
      <c r="H270" s="9">
        <v>0</v>
      </c>
      <c r="I270" s="9">
        <v>3759517.8000000017</v>
      </c>
      <c r="J270" s="9">
        <v>3503844.480000006</v>
      </c>
      <c r="K270" s="9">
        <v>93.199305506679735</v>
      </c>
      <c r="L270" s="9">
        <v>255673.31999999564</v>
      </c>
      <c r="M270" s="47">
        <v>255673.31999999564</v>
      </c>
      <c r="N270" s="54" t="e">
        <f t="shared" ref="N270:R270" si="15">SUM(N272:N280)</f>
        <v>#VALUE!</v>
      </c>
      <c r="O270" s="54" t="e">
        <f t="shared" si="15"/>
        <v>#VALUE!</v>
      </c>
      <c r="P270" s="54" t="e">
        <f t="shared" si="15"/>
        <v>#VALUE!</v>
      </c>
      <c r="Q270" s="54" t="e">
        <f t="shared" si="15"/>
        <v>#VALUE!</v>
      </c>
      <c r="R270" s="54" t="e">
        <f t="shared" si="15"/>
        <v>#VALUE!</v>
      </c>
    </row>
    <row r="271" spans="1:90" s="7" customFormat="1" hidden="1" x14ac:dyDescent="0.25">
      <c r="A271" s="6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112"/>
      <c r="N271" s="63"/>
      <c r="O271" s="63"/>
      <c r="P271" s="63"/>
      <c r="Q271" s="63"/>
      <c r="R271" s="63"/>
      <c r="S271" s="17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</row>
    <row r="272" spans="1:90" s="7" customFormat="1" ht="15.75" hidden="1" x14ac:dyDescent="0.25">
      <c r="A272" s="23"/>
      <c r="B272" s="7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3"/>
      <c r="N272" s="45" t="e">
        <f>SUMIF([1]июнь2026!$A$5:$A$3237,$A$17:$A$1291,[1]июнь2026!$J$5:$J$3237)</f>
        <v>#VALUE!</v>
      </c>
      <c r="O272" s="45" t="e">
        <f>SUMIF([1]июнь2026!$A$5:$A$3237,$A$17:$A$1291,[1]июнь2026!$AE$5:$AE$3237)</f>
        <v>#VALUE!</v>
      </c>
      <c r="P272" s="45" t="e">
        <f>SUMIF([1]июнь2026!$A$5:$A$3237,$A$17:$A$1291,[1]июнь2026!$AF$5:$AF$3237)</f>
        <v>#VALUE!</v>
      </c>
      <c r="Q272" s="45" t="e">
        <f>SUMIF([1]июнь2026!$A$5:$A$3237,$A$17:$A$1291,[1]июнь2026!$AG$5:$AG$3237)</f>
        <v>#VALUE!</v>
      </c>
      <c r="R272" s="45" t="e">
        <f>SUMIF([1]июнь2026!$A$5:$A$3237,$A$17:$A$1291,[1]июнь2026!$AH$5:$AH$3237)</f>
        <v>#VALUE!</v>
      </c>
      <c r="S272" s="17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</row>
    <row r="273" spans="1:56" s="7" customFormat="1" ht="15.75" hidden="1" x14ac:dyDescent="0.25">
      <c r="A273" s="23"/>
      <c r="B273" s="7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3"/>
      <c r="N273" s="45" t="e">
        <f>SUMIF([1]июнь2026!$A$5:$A$3237,$A$17:$A$1291,[1]июнь2026!$J$5:$J$3237)</f>
        <v>#VALUE!</v>
      </c>
      <c r="O273" s="45" t="e">
        <f>SUMIF([1]июнь2026!$A$5:$A$3237,$A$17:$A$1291,[1]июнь2026!$AE$5:$AE$3237)</f>
        <v>#VALUE!</v>
      </c>
      <c r="P273" s="45" t="e">
        <f>SUMIF([1]июнь2026!$A$5:$A$3237,$A$17:$A$1291,[1]июнь2026!$AF$5:$AF$3237)</f>
        <v>#VALUE!</v>
      </c>
      <c r="Q273" s="45" t="e">
        <f>SUMIF([1]июнь2026!$A$5:$A$3237,$A$17:$A$1291,[1]июнь2026!$AG$5:$AG$3237)</f>
        <v>#VALUE!</v>
      </c>
      <c r="R273" s="45" t="e">
        <f>SUMIF([1]июнь2026!$A$5:$A$3237,$A$17:$A$1291,[1]июнь2026!$AH$5:$AH$3237)</f>
        <v>#VALUE!</v>
      </c>
      <c r="S273" s="17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</row>
    <row r="274" spans="1:56" s="7" customFormat="1" ht="15.75" hidden="1" x14ac:dyDescent="0.25">
      <c r="A274" s="23"/>
      <c r="B274" s="7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3"/>
      <c r="N274" s="45" t="e">
        <f>SUMIF([1]июнь2026!$A$5:$A$3237,$A$17:$A$1291,[1]июнь2026!$J$5:$J$3237)</f>
        <v>#VALUE!</v>
      </c>
      <c r="O274" s="45" t="e">
        <f>SUMIF([1]июнь2026!$A$5:$A$3237,$A$17:$A$1291,[1]июнь2026!$AE$5:$AE$3237)</f>
        <v>#VALUE!</v>
      </c>
      <c r="P274" s="45" t="e">
        <f>SUMIF([1]июнь2026!$A$5:$A$3237,$A$17:$A$1291,[1]июнь2026!$AF$5:$AF$3237)</f>
        <v>#VALUE!</v>
      </c>
      <c r="Q274" s="45" t="e">
        <f>SUMIF([1]июнь2026!$A$5:$A$3237,$A$17:$A$1291,[1]июнь2026!$AG$5:$AG$3237)</f>
        <v>#VALUE!</v>
      </c>
      <c r="R274" s="45" t="e">
        <f>SUMIF([1]июнь2026!$A$5:$A$3237,$A$17:$A$1291,[1]июнь2026!$AH$5:$AH$3237)</f>
        <v>#VALUE!</v>
      </c>
      <c r="S274" s="17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</row>
    <row r="275" spans="1:56" s="7" customFormat="1" ht="15.75" hidden="1" x14ac:dyDescent="0.25">
      <c r="A275" s="60"/>
      <c r="B275" s="79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113"/>
      <c r="N275" s="65"/>
      <c r="O275" s="65"/>
      <c r="P275" s="65"/>
      <c r="Q275" s="65"/>
      <c r="R275" s="65"/>
      <c r="S275" s="37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</row>
    <row r="276" spans="1:56" ht="15.75" x14ac:dyDescent="0.25">
      <c r="A276" s="23">
        <v>140</v>
      </c>
      <c r="B276" s="70" t="s">
        <v>51</v>
      </c>
      <c r="C276" s="2">
        <v>-6.5192580223083496E-9</v>
      </c>
      <c r="D276" s="2">
        <v>25138464.16</v>
      </c>
      <c r="E276" s="2">
        <v>24882790.840000004</v>
      </c>
      <c r="F276" s="2">
        <v>98.982939775585734</v>
      </c>
      <c r="G276" s="2">
        <v>255673.31999999657</v>
      </c>
      <c r="H276" s="2">
        <v>0</v>
      </c>
      <c r="I276" s="2">
        <v>3759517.8000000017</v>
      </c>
      <c r="J276" s="2">
        <v>3503844.480000006</v>
      </c>
      <c r="K276" s="2">
        <v>93.199305506679735</v>
      </c>
      <c r="L276" s="2">
        <v>255673.31999999564</v>
      </c>
      <c r="M276" s="93">
        <v>255673.31999999564</v>
      </c>
      <c r="N276" s="45" t="e">
        <f>SUMIF([1]июнь2026!$A$5:$A$3237,$A$17:$A$1291,[1]июнь2026!$J$5:$J$3237)</f>
        <v>#VALUE!</v>
      </c>
      <c r="O276" s="45" t="e">
        <f>SUMIF([1]июнь2026!$A$5:$A$3237,$A$17:$A$1291,[1]июнь2026!$AE$5:$AE$3237)</f>
        <v>#VALUE!</v>
      </c>
      <c r="P276" s="45" t="e">
        <f>SUMIF([1]июнь2026!$A$5:$A$3237,$A$17:$A$1291,[1]июнь2026!$AF$5:$AF$3237)</f>
        <v>#VALUE!</v>
      </c>
      <c r="Q276" s="45" t="e">
        <f>SUMIF([1]июнь2026!$A$5:$A$3237,$A$17:$A$1291,[1]июнь2026!$AG$5:$AG$3237)</f>
        <v>#VALUE!</v>
      </c>
      <c r="R276" s="45" t="e">
        <f>SUMIF([1]июнь2026!$A$5:$A$3237,$A$17:$A$1291,[1]июнь2026!$AH$5:$AH$3237)</f>
        <v>#VALUE!</v>
      </c>
      <c r="S276" s="37" t="s">
        <v>66</v>
      </c>
    </row>
    <row r="277" spans="1:56" s="7" customFormat="1" ht="15.75" hidden="1" x14ac:dyDescent="0.25">
      <c r="A277" s="23"/>
      <c r="B277" s="7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3"/>
      <c r="N277" s="45" t="e">
        <f>SUMIF([1]июнь2026!$A$5:$A$3237,$A$17:$A$1291,[1]июнь2026!$J$5:$J$3237)</f>
        <v>#VALUE!</v>
      </c>
      <c r="O277" s="45" t="e">
        <f>SUMIF([1]июнь2026!$A$5:$A$3237,$A$17:$A$1291,[1]июнь2026!$AE$5:$AE$3237)</f>
        <v>#VALUE!</v>
      </c>
      <c r="P277" s="45" t="e">
        <f>SUMIF([1]июнь2026!$A$5:$A$3237,$A$17:$A$1291,[1]июнь2026!$AF$5:$AF$3237)</f>
        <v>#VALUE!</v>
      </c>
      <c r="Q277" s="45" t="e">
        <f>SUMIF([1]июнь2026!$A$5:$A$3237,$A$17:$A$1291,[1]июнь2026!$AG$5:$AG$3237)</f>
        <v>#VALUE!</v>
      </c>
      <c r="R277" s="45" t="e">
        <f>SUMIF([1]июнь2026!$A$5:$A$3237,$A$17:$A$1291,[1]июнь2026!$AH$5:$AH$3237)</f>
        <v>#VALUE!</v>
      </c>
      <c r="S277" s="17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</row>
    <row r="278" spans="1:56" s="7" customFormat="1" ht="15.75" hidden="1" x14ac:dyDescent="0.25">
      <c r="A278" s="23"/>
      <c r="B278" s="7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3"/>
      <c r="N278" s="45" t="e">
        <f>SUMIF([1]июнь2026!$A$5:$A$3237,$A$17:$A$1291,[1]июнь2026!$J$5:$J$3237)</f>
        <v>#VALUE!</v>
      </c>
      <c r="O278" s="45" t="e">
        <f>SUMIF([1]июнь2026!$A$5:$A$3237,$A$17:$A$1291,[1]июнь2026!$AE$5:$AE$3237)</f>
        <v>#VALUE!</v>
      </c>
      <c r="P278" s="45" t="e">
        <f>SUMIF([1]июнь2026!$A$5:$A$3237,$A$17:$A$1291,[1]июнь2026!$AF$5:$AF$3237)</f>
        <v>#VALUE!</v>
      </c>
      <c r="Q278" s="45" t="e">
        <f>SUMIF([1]июнь2026!$A$5:$A$3237,$A$17:$A$1291,[1]июнь2026!$AG$5:$AG$3237)</f>
        <v>#VALUE!</v>
      </c>
      <c r="R278" s="45" t="e">
        <f>SUMIF([1]июнь2026!$A$5:$A$3237,$A$17:$A$1291,[1]июнь2026!$AH$5:$AH$3237)</f>
        <v>#VALUE!</v>
      </c>
      <c r="S278" s="17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</row>
    <row r="279" spans="1:56" s="7" customFormat="1" ht="15.75" hidden="1" x14ac:dyDescent="0.25">
      <c r="A279" s="23"/>
      <c r="B279" s="7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3"/>
      <c r="N279" s="45" t="e">
        <f>SUMIF([1]июнь2026!$A$5:$A$3237,$A$17:$A$1291,[1]июнь2026!$J$5:$J$3237)</f>
        <v>#VALUE!</v>
      </c>
      <c r="O279" s="45" t="e">
        <f>SUMIF([1]июнь2026!$A$5:$A$3237,$A$17:$A$1291,[1]июнь2026!$AE$5:$AE$3237)</f>
        <v>#VALUE!</v>
      </c>
      <c r="P279" s="45" t="e">
        <f>SUMIF([1]июнь2026!$A$5:$A$3237,$A$17:$A$1291,[1]июнь2026!$AF$5:$AF$3237)</f>
        <v>#VALUE!</v>
      </c>
      <c r="Q279" s="45" t="e">
        <f>SUMIF([1]июнь2026!$A$5:$A$3237,$A$17:$A$1291,[1]июнь2026!$AG$5:$AG$3237)</f>
        <v>#VALUE!</v>
      </c>
      <c r="R279" s="45" t="e">
        <f>SUMIF([1]июнь2026!$A$5:$A$3237,$A$17:$A$1291,[1]июнь2026!$AH$5:$AH$3237)</f>
        <v>#VALUE!</v>
      </c>
      <c r="S279" s="17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</row>
    <row r="280" spans="1:56" s="7" customFormat="1" ht="15.75" hidden="1" x14ac:dyDescent="0.25">
      <c r="A280" s="23"/>
      <c r="B280" s="7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3"/>
      <c r="N280" s="45" t="e">
        <f>SUMIF([1]июнь2026!$A$5:$A$3237,$A$17:$A$1291,[1]июнь2026!$J$5:$J$3237)</f>
        <v>#VALUE!</v>
      </c>
      <c r="O280" s="45" t="e">
        <f>SUMIF([1]июнь2026!$A$5:$A$3237,$A$17:$A$1291,[1]июнь2026!$AE$5:$AE$3237)</f>
        <v>#VALUE!</v>
      </c>
      <c r="P280" s="45" t="e">
        <f>SUMIF([1]июнь2026!$A$5:$A$3237,$A$17:$A$1291,[1]июнь2026!$AF$5:$AF$3237)</f>
        <v>#VALUE!</v>
      </c>
      <c r="Q280" s="45" t="e">
        <f>SUMIF([1]июнь2026!$A$5:$A$3237,$A$17:$A$1291,[1]июнь2026!$AG$5:$AG$3237)</f>
        <v>#VALUE!</v>
      </c>
      <c r="R280" s="45" t="e">
        <f>SUMIF([1]июнь2026!$A$5:$A$3237,$A$17:$A$1291,[1]июнь2026!$AH$5:$AH$3237)</f>
        <v>#VALUE!</v>
      </c>
      <c r="S280" s="17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</row>
    <row r="281" spans="1:56" x14ac:dyDescent="0.25">
      <c r="A281" s="23"/>
      <c r="B281" s="3" t="s">
        <v>19</v>
      </c>
      <c r="C281" s="9">
        <v>0</v>
      </c>
      <c r="D281" s="9">
        <v>2576849.69</v>
      </c>
      <c r="E281" s="9">
        <v>2496349.2299999991</v>
      </c>
      <c r="F281" s="9">
        <v>96.876012585739886</v>
      </c>
      <c r="G281" s="9">
        <v>80500.460000000894</v>
      </c>
      <c r="H281" s="9">
        <v>0</v>
      </c>
      <c r="I281" s="9">
        <v>506258.78000000014</v>
      </c>
      <c r="J281" s="9">
        <v>425758.31999999919</v>
      </c>
      <c r="K281" s="9">
        <v>84.098950343142505</v>
      </c>
      <c r="L281" s="9">
        <v>80500.460000000952</v>
      </c>
      <c r="M281" s="47">
        <v>80500.460000000952</v>
      </c>
      <c r="N281" s="54" t="e">
        <f t="shared" ref="N281:R281" si="16">SUM(N282:N288)</f>
        <v>#VALUE!</v>
      </c>
      <c r="O281" s="54" t="e">
        <f t="shared" si="16"/>
        <v>#VALUE!</v>
      </c>
      <c r="P281" s="54" t="e">
        <f t="shared" si="16"/>
        <v>#VALUE!</v>
      </c>
      <c r="Q281" s="54" t="e">
        <f t="shared" si="16"/>
        <v>#VALUE!</v>
      </c>
      <c r="R281" s="54" t="e">
        <f t="shared" si="16"/>
        <v>#VALUE!</v>
      </c>
    </row>
    <row r="282" spans="1:56" x14ac:dyDescent="0.25">
      <c r="A282" s="23">
        <v>1087</v>
      </c>
      <c r="B282" s="1" t="s">
        <v>61</v>
      </c>
      <c r="C282" s="2">
        <v>0</v>
      </c>
      <c r="D282" s="2">
        <v>2576849.69</v>
      </c>
      <c r="E282" s="2">
        <v>2496349.2299999991</v>
      </c>
      <c r="F282" s="2">
        <v>96.876012585739886</v>
      </c>
      <c r="G282" s="2">
        <v>80500.460000000894</v>
      </c>
      <c r="H282" s="2">
        <v>0</v>
      </c>
      <c r="I282" s="2">
        <v>506258.78000000014</v>
      </c>
      <c r="J282" s="2">
        <v>425758.31999999919</v>
      </c>
      <c r="K282" s="2">
        <v>84.098950343142505</v>
      </c>
      <c r="L282" s="2">
        <v>80500.460000000952</v>
      </c>
      <c r="M282" s="93">
        <v>80500.460000000952</v>
      </c>
      <c r="N282" s="45" t="e">
        <f>SUMIF([1]июнь2026!$A$5:$A$3237,$A$17:$A$1291,[1]июнь2026!$J$5:$J$3237)</f>
        <v>#VALUE!</v>
      </c>
      <c r="O282" s="45" t="e">
        <f>SUMIF([1]июнь2026!$A$5:$A$3237,$A$17:$A$1291,[1]июнь2026!$AE$5:$AE$3237)</f>
        <v>#VALUE!</v>
      </c>
      <c r="P282" s="45" t="e">
        <f>SUMIF([1]июнь2026!$A$5:$A$3237,$A$17:$A$1291,[1]июнь2026!$AF$5:$AF$3237)</f>
        <v>#VALUE!</v>
      </c>
      <c r="Q282" s="45" t="e">
        <f>SUMIF([1]июнь2026!$A$5:$A$3237,$A$17:$A$1291,[1]июнь2026!$AG$5:$AG$3237)</f>
        <v>#VALUE!</v>
      </c>
      <c r="R282" s="45" t="e">
        <f>SUMIF([1]июнь2026!$A$5:$A$3237,$A$17:$A$1291,[1]июнь2026!$AH$5:$AH$3237)</f>
        <v>#VALUE!</v>
      </c>
    </row>
    <row r="283" spans="1:56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3"/>
      <c r="N283" s="45" t="e">
        <f>SUMIF([1]июнь2026!$A$5:$A$3237,$A$17:$A$1291,[1]июнь2026!$J$5:$J$3237)</f>
        <v>#VALUE!</v>
      </c>
      <c r="O283" s="45" t="e">
        <f>SUMIF([1]июнь2026!$A$5:$A$3237,$A$17:$A$1291,[1]июнь2026!$AE$5:$AE$3237)</f>
        <v>#VALUE!</v>
      </c>
      <c r="P283" s="45" t="e">
        <f>SUMIF([1]июнь2026!$A$5:$A$3237,$A$17:$A$1291,[1]июнь2026!$AF$5:$AF$3237)</f>
        <v>#VALUE!</v>
      </c>
      <c r="Q283" s="45" t="e">
        <f>SUMIF([1]июнь2026!$A$5:$A$3237,$A$17:$A$1291,[1]июнь2026!$AG$5:$AG$3237)</f>
        <v>#VALUE!</v>
      </c>
      <c r="R283" s="45" t="e">
        <f>SUMIF([1]июнь2026!$A$5:$A$3237,$A$17:$A$1291,[1]июнь2026!$AH$5:$AH$3237)</f>
        <v>#VALUE!</v>
      </c>
      <c r="S283" s="17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</row>
    <row r="284" spans="1:56" s="7" customFormat="1" hidden="1" x14ac:dyDescent="0.25">
      <c r="A284" s="23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3"/>
      <c r="N284" s="45" t="e">
        <f>SUMIF([1]июнь2026!$A$5:$A$3237,$A$17:$A$1291,[1]июнь2026!$J$5:$J$3237)</f>
        <v>#VALUE!</v>
      </c>
      <c r="O284" s="45" t="e">
        <f>SUMIF([1]июнь2026!$A$5:$A$3237,$A$17:$A$1291,[1]июнь2026!$AE$5:$AE$3237)</f>
        <v>#VALUE!</v>
      </c>
      <c r="P284" s="45" t="e">
        <f>SUMIF([1]июнь2026!$A$5:$A$3237,$A$17:$A$1291,[1]июнь2026!$AF$5:$AF$3237)</f>
        <v>#VALUE!</v>
      </c>
      <c r="Q284" s="45" t="e">
        <f>SUMIF([1]июнь2026!$A$5:$A$3237,$A$17:$A$1291,[1]июнь2026!$AG$5:$AG$3237)</f>
        <v>#VALUE!</v>
      </c>
      <c r="R284" s="45" t="e">
        <f>SUMIF([1]июнь2026!$A$5:$A$3237,$A$17:$A$1291,[1]июнь2026!$AH$5:$AH$3237)</f>
        <v>#VALUE!</v>
      </c>
      <c r="S284" s="17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</row>
    <row r="285" spans="1:56" s="7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3"/>
      <c r="N285" s="45" t="e">
        <f>SUMIF([1]июнь2026!$A$5:$A$3237,$A$17:$A$1291,[1]июнь2026!$J$5:$J$3237)</f>
        <v>#VALUE!</v>
      </c>
      <c r="O285" s="45" t="e">
        <f>SUMIF([1]июнь2026!$A$5:$A$3237,$A$17:$A$1291,[1]июнь2026!$AE$5:$AE$3237)</f>
        <v>#VALUE!</v>
      </c>
      <c r="P285" s="45" t="e">
        <f>SUMIF([1]июнь2026!$A$5:$A$3237,$A$17:$A$1291,[1]июнь2026!$AF$5:$AF$3237)</f>
        <v>#VALUE!</v>
      </c>
      <c r="Q285" s="45" t="e">
        <f>SUMIF([1]июнь2026!$A$5:$A$3237,$A$17:$A$1291,[1]июнь2026!$AG$5:$AG$3237)</f>
        <v>#VALUE!</v>
      </c>
      <c r="R285" s="45" t="e">
        <f>SUMIF([1]июнь2026!$A$5:$A$3237,$A$17:$A$1291,[1]июнь2026!$AH$5:$AH$3237)</f>
        <v>#VALUE!</v>
      </c>
      <c r="S285" s="17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</row>
    <row r="286" spans="1:56" s="7" customFormat="1" ht="15.75" hidden="1" x14ac:dyDescent="0.25">
      <c r="A286" s="81"/>
      <c r="B286" s="10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3"/>
      <c r="N286" s="45" t="e">
        <f>SUMIF([1]июнь2026!$A$5:$A$3237,$A$17:$A$1291,[1]июнь2026!$J$5:$J$3237)</f>
        <v>#VALUE!</v>
      </c>
      <c r="O286" s="45" t="e">
        <f>SUMIF([1]июнь2026!$A$5:$A$3237,$A$17:$A$1291,[1]июнь2026!$AE$5:$AE$3237)</f>
        <v>#VALUE!</v>
      </c>
      <c r="P286" s="45" t="e">
        <f>SUMIF([1]июнь2026!$A$5:$A$3237,$A$17:$A$1291,[1]июнь2026!$AF$5:$AF$3237)</f>
        <v>#VALUE!</v>
      </c>
      <c r="Q286" s="45" t="e">
        <f>SUMIF([1]июнь2026!$A$5:$A$3237,$A$17:$A$1291,[1]июнь2026!$AG$5:$AG$3237)</f>
        <v>#VALUE!</v>
      </c>
      <c r="R286" s="45" t="e">
        <f>SUMIF([1]июнь2026!$A$5:$A$3237,$A$17:$A$1291,[1]июнь2026!$AH$5:$AH$3237)</f>
        <v>#VALUE!</v>
      </c>
      <c r="S286" s="17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</row>
    <row r="287" spans="1:56" s="7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3"/>
      <c r="N287" s="45" t="e">
        <f>SUMIF([1]июнь2026!$A$5:$A$3237,$A$17:$A$1291,[1]июнь2026!$J$5:$J$3237)</f>
        <v>#VALUE!</v>
      </c>
      <c r="O287" s="45" t="e">
        <f>SUMIF([1]июнь2026!$A$5:$A$3237,$A$17:$A$1291,[1]июнь2026!$AE$5:$AE$3237)</f>
        <v>#VALUE!</v>
      </c>
      <c r="P287" s="45" t="e">
        <f>SUMIF([1]июнь2026!$A$5:$A$3237,$A$17:$A$1291,[1]июнь2026!$AF$5:$AF$3237)</f>
        <v>#VALUE!</v>
      </c>
      <c r="Q287" s="45" t="e">
        <f>SUMIF([1]июнь2026!$A$5:$A$3237,$A$17:$A$1291,[1]июнь2026!$AG$5:$AG$3237)</f>
        <v>#VALUE!</v>
      </c>
      <c r="R287" s="45" t="e">
        <f>SUMIF([1]июнь2026!$A$5:$A$3237,$A$17:$A$1291,[1]июнь2026!$AH$5:$AH$3237)</f>
        <v>#VALUE!</v>
      </c>
      <c r="S287" s="17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</row>
    <row r="288" spans="1:56" s="7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3"/>
      <c r="N288" s="45" t="e">
        <f>SUMIF([1]июнь2026!$A$5:$A$3237,$A$17:$A$1291,[1]июнь2026!$J$5:$J$3237)</f>
        <v>#VALUE!</v>
      </c>
      <c r="O288" s="45" t="e">
        <f>SUMIF([1]июнь2026!$A$5:$A$3237,$A$17:$A$1291,[1]июнь2026!$AE$5:$AE$3237)</f>
        <v>#VALUE!</v>
      </c>
      <c r="P288" s="45" t="e">
        <f>SUMIF([1]июнь2026!$A$5:$A$3237,$A$17:$A$1291,[1]июнь2026!$AF$5:$AF$3237)</f>
        <v>#VALUE!</v>
      </c>
      <c r="Q288" s="45" t="e">
        <f>SUMIF([1]июнь2026!$A$5:$A$3237,$A$17:$A$1291,[1]июнь2026!$AG$5:$AG$3237)</f>
        <v>#VALUE!</v>
      </c>
      <c r="R288" s="45" t="e">
        <f>SUMIF([1]июнь2026!$A$5:$A$3237,$A$17:$A$1291,[1]июнь2026!$AH$5:$AH$3237)</f>
        <v>#VALUE!</v>
      </c>
      <c r="S288" s="17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</row>
    <row r="289" spans="1:56" s="7" customFormat="1" hidden="1" x14ac:dyDescent="0.25">
      <c r="A289" s="23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7"/>
      <c r="N289" s="54" t="e">
        <f t="shared" ref="N289:Q289" si="17">SUM(N291:N293)</f>
        <v>#VALUE!</v>
      </c>
      <c r="O289" s="54" t="e">
        <f t="shared" si="17"/>
        <v>#VALUE!</v>
      </c>
      <c r="P289" s="54" t="e">
        <f t="shared" si="17"/>
        <v>#VALUE!</v>
      </c>
      <c r="Q289" s="54" t="e">
        <f t="shared" si="17"/>
        <v>#VALUE!</v>
      </c>
      <c r="R289" s="54" t="e">
        <f>SUM(R291:R293)</f>
        <v>#VALUE!</v>
      </c>
      <c r="S289" s="17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</row>
    <row r="290" spans="1:56" s="7" customFormat="1" ht="15.75" hidden="1" x14ac:dyDescent="0.25">
      <c r="A290" s="60"/>
      <c r="B290" s="79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112"/>
      <c r="N290" s="63"/>
      <c r="O290" s="63"/>
      <c r="P290" s="63"/>
      <c r="Q290" s="63"/>
      <c r="R290" s="63"/>
      <c r="S290" s="17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</row>
    <row r="291" spans="1:56" s="7" customFormat="1" ht="15.75" hidden="1" x14ac:dyDescent="0.25">
      <c r="A291" s="23"/>
      <c r="B291" s="7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3"/>
      <c r="N291" s="45" t="e">
        <f>SUMIF([1]июнь2026!$A$5:$A$3237,$A$17:$A$1291,[1]июнь2026!$J$5:$J$3237)</f>
        <v>#VALUE!</v>
      </c>
      <c r="O291" s="45" t="e">
        <f>SUMIF([1]июнь2026!$A$5:$A$3237,$A$17:$A$1291,[1]июнь2026!$AE$5:$AE$3237)</f>
        <v>#VALUE!</v>
      </c>
      <c r="P291" s="45" t="e">
        <f>SUMIF([1]июнь2026!$A$5:$A$3237,$A$17:$A$1291,[1]июнь2026!$AF$5:$AF$3237)</f>
        <v>#VALUE!</v>
      </c>
      <c r="Q291" s="45" t="e">
        <f>SUMIF([1]июнь2026!$A$5:$A$3237,$A$17:$A$1291,[1]июнь2026!$AG$5:$AG$3237)</f>
        <v>#VALUE!</v>
      </c>
      <c r="R291" s="45" t="e">
        <f>SUMIF([1]июнь2026!$A$5:$A$3237,$A$17:$A$1291,[1]июнь2026!$AH$5:$AH$3237)</f>
        <v>#VALUE!</v>
      </c>
      <c r="S291" s="17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</row>
    <row r="292" spans="1:56" s="7" customFormat="1" ht="15.75" hidden="1" x14ac:dyDescent="0.25">
      <c r="A292" s="23"/>
      <c r="B292" s="7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3"/>
      <c r="N292" s="45" t="e">
        <f>SUMIF([1]июнь2026!$A$5:$A$3237,$A$17:$A$1291,[1]июнь2026!$J$5:$J$3237)</f>
        <v>#VALUE!</v>
      </c>
      <c r="O292" s="45" t="e">
        <f>SUMIF([1]июнь2026!$A$5:$A$3237,$A$17:$A$1291,[1]июнь2026!$AE$5:$AE$3237)</f>
        <v>#VALUE!</v>
      </c>
      <c r="P292" s="45" t="e">
        <f>SUMIF([1]июнь2026!$A$5:$A$3237,$A$17:$A$1291,[1]июнь2026!$AF$5:$AF$3237)</f>
        <v>#VALUE!</v>
      </c>
      <c r="Q292" s="45" t="e">
        <f>SUMIF([1]июнь2026!$A$5:$A$3237,$A$17:$A$1291,[1]июнь2026!$AG$5:$AG$3237)</f>
        <v>#VALUE!</v>
      </c>
      <c r="R292" s="45" t="e">
        <f>SUMIF([1]июнь2026!$A$5:$A$3237,$A$17:$A$1291,[1]июнь2026!$AH$5:$AH$3237)</f>
        <v>#VALUE!</v>
      </c>
      <c r="S292" s="17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</row>
    <row r="293" spans="1:56" s="7" customFormat="1" ht="15.75" hidden="1" x14ac:dyDescent="0.25">
      <c r="A293" s="23"/>
      <c r="B293" s="7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3"/>
      <c r="N293" s="45" t="e">
        <f>SUMIF([1]июнь2026!$A$5:$A$3237,$A$17:$A$1291,[1]июнь2026!$J$5:$J$3237)</f>
        <v>#VALUE!</v>
      </c>
      <c r="O293" s="45" t="e">
        <f>SUMIF([1]июнь2026!$A$5:$A$3237,$A$17:$A$1291,[1]июнь2026!$AE$5:$AE$3237)</f>
        <v>#VALUE!</v>
      </c>
      <c r="P293" s="45" t="e">
        <f>SUMIF([1]июнь2026!$A$5:$A$3237,$A$17:$A$1291,[1]июнь2026!$AF$5:$AF$3237)</f>
        <v>#VALUE!</v>
      </c>
      <c r="Q293" s="45" t="e">
        <f>SUMIF([1]июнь2026!$A$5:$A$3237,$A$17:$A$1291,[1]июнь2026!$AG$5:$AG$3237)</f>
        <v>#VALUE!</v>
      </c>
      <c r="R293" s="45" t="e">
        <f>SUMIF([1]июнь2026!$A$5:$A$3237,$A$17:$A$1291,[1]июнь2026!$AH$5:$AH$3237)</f>
        <v>#VALUE!</v>
      </c>
      <c r="S293" s="17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</row>
    <row r="294" spans="1:56" x14ac:dyDescent="0.25">
      <c r="A294" s="23"/>
      <c r="B294" s="3" t="s">
        <v>13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7">
        <v>50.010000000000048</v>
      </c>
      <c r="N294" s="54" t="e">
        <f t="shared" ref="N294:R294" si="18">SUM(N296:N316)</f>
        <v>#VALUE!</v>
      </c>
      <c r="O294" s="54" t="e">
        <f t="shared" si="18"/>
        <v>#VALUE!</v>
      </c>
      <c r="P294" s="54" t="e">
        <f t="shared" si="18"/>
        <v>#VALUE!</v>
      </c>
      <c r="Q294" s="54" t="e">
        <f t="shared" si="18"/>
        <v>#VALUE!</v>
      </c>
      <c r="R294" s="54" t="e">
        <f t="shared" si="18"/>
        <v>#VALUE!</v>
      </c>
    </row>
    <row r="295" spans="1:56" s="7" customFormat="1" ht="15.75" hidden="1" x14ac:dyDescent="0.25">
      <c r="A295" s="60"/>
      <c r="B295" s="79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112"/>
      <c r="N295" s="63"/>
      <c r="O295" s="63"/>
      <c r="P295" s="63"/>
      <c r="Q295" s="63"/>
      <c r="R295" s="63"/>
      <c r="S295" s="17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</row>
    <row r="296" spans="1:56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3"/>
      <c r="N296" s="45" t="e">
        <f>SUMIF([1]июнь2026!$A$5:$A$3237,$A$17:$A$1291,[1]июнь2026!$J$5:$J$3237)</f>
        <v>#VALUE!</v>
      </c>
      <c r="O296" s="45" t="e">
        <f>SUMIF([1]июнь2026!$A$5:$A$3237,$A$17:$A$1291,[1]июнь2026!$AE$5:$AE$3237)</f>
        <v>#VALUE!</v>
      </c>
      <c r="P296" s="45" t="e">
        <f>SUMIF([1]июнь2026!$A$5:$A$3237,$A$17:$A$1291,[1]июнь2026!$AF$5:$AF$3237)</f>
        <v>#VALUE!</v>
      </c>
      <c r="Q296" s="45" t="e">
        <f>SUMIF([1]июнь2026!$A$5:$A$3237,$A$17:$A$1291,[1]июнь2026!$AG$5:$AG$3237)</f>
        <v>#VALUE!</v>
      </c>
      <c r="R296" s="45" t="e">
        <f>SUMIF([1]июнь2026!$A$5:$A$3237,$A$17:$A$1291,[1]июнь2026!$AH$5:$AH$3237)</f>
        <v>#VALUE!</v>
      </c>
      <c r="S296" s="17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</row>
    <row r="297" spans="1:56" s="7" customFormat="1" ht="15.75" hidden="1" x14ac:dyDescent="0.25">
      <c r="A297" s="60"/>
      <c r="B297" s="79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113"/>
      <c r="N297" s="65"/>
      <c r="O297" s="65"/>
      <c r="P297" s="65"/>
      <c r="Q297" s="65"/>
      <c r="R297" s="65"/>
      <c r="S297" s="17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</row>
    <row r="298" spans="1:56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3"/>
      <c r="N298" s="45" t="e">
        <f>SUMIF([1]июнь2026!$A$5:$A$3237,$A$17:$A$1291,[1]июнь2026!$J$5:$J$3237)</f>
        <v>#VALUE!</v>
      </c>
      <c r="O298" s="45" t="e">
        <f>SUMIF([1]июнь2026!$A$5:$A$3237,$A$17:$A$1291,[1]июнь2026!$AE$5:$AE$3237)</f>
        <v>#VALUE!</v>
      </c>
      <c r="P298" s="45" t="e">
        <f>SUMIF([1]июнь2026!$A$5:$A$3237,$A$17:$A$1291,[1]июнь2026!$AF$5:$AF$3237)</f>
        <v>#VALUE!</v>
      </c>
      <c r="Q298" s="45" t="e">
        <f>SUMIF([1]июнь2026!$A$5:$A$3237,$A$17:$A$1291,[1]июнь2026!$AG$5:$AG$3237)</f>
        <v>#VALUE!</v>
      </c>
      <c r="R298" s="45" t="e">
        <f>SUMIF([1]июнь2026!$A$5:$A$3237,$A$17:$A$1291,[1]июнь2026!$AH$5:$AH$3237)</f>
        <v>#VALUE!</v>
      </c>
      <c r="S298" s="17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</row>
    <row r="299" spans="1:56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3"/>
      <c r="N299" s="45" t="e">
        <f>SUMIF([1]июнь2026!$A$5:$A$3237,$A$17:$A$1291,[1]июнь2026!$J$5:$J$3237)</f>
        <v>#VALUE!</v>
      </c>
      <c r="O299" s="45" t="e">
        <f>SUMIF([1]июнь2026!$A$5:$A$3237,$A$17:$A$1291,[1]июнь2026!$AE$5:$AE$3237)</f>
        <v>#VALUE!</v>
      </c>
      <c r="P299" s="45" t="e">
        <f>SUMIF([1]июнь2026!$A$5:$A$3237,$A$17:$A$1291,[1]июнь2026!$AF$5:$AF$3237)</f>
        <v>#VALUE!</v>
      </c>
      <c r="Q299" s="45" t="e">
        <f>SUMIF([1]июнь2026!$A$5:$A$3237,$A$17:$A$1291,[1]июнь2026!$AG$5:$AG$3237)</f>
        <v>#VALUE!</v>
      </c>
      <c r="R299" s="45" t="e">
        <f>SUMIF([1]июнь2026!$A$5:$A$3237,$A$17:$A$1291,[1]июнь2026!$AH$5:$AH$3237)</f>
        <v>#VALUE!</v>
      </c>
      <c r="S299" s="17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</row>
    <row r="300" spans="1:56" s="7" customFormat="1" hidden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3"/>
      <c r="N300" s="45" t="e">
        <f>SUMIF([1]июнь2026!$A$5:$A$3237,$A$17:$A$1291,[1]июнь2026!$J$5:$J$3237)</f>
        <v>#VALUE!</v>
      </c>
      <c r="O300" s="45" t="e">
        <f>SUMIF([1]июнь2026!$A$5:$A$3237,$A$17:$A$1291,[1]июнь2026!$AE$5:$AE$3237)</f>
        <v>#VALUE!</v>
      </c>
      <c r="P300" s="45" t="e">
        <f>SUMIF([1]июнь2026!$A$5:$A$3237,$A$17:$A$1291,[1]июнь2026!$AF$5:$AF$3237)</f>
        <v>#VALUE!</v>
      </c>
      <c r="Q300" s="45" t="e">
        <f>SUMIF([1]июнь2026!$A$5:$A$3237,$A$17:$A$1291,[1]июнь2026!$AG$5:$AG$3237)</f>
        <v>#VALUE!</v>
      </c>
      <c r="R300" s="45" t="e">
        <f>SUMIF([1]июнь2026!$A$5:$A$3237,$A$17:$A$1291,[1]июнь2026!$AH$5:$AH$3237)</f>
        <v>#VALUE!</v>
      </c>
      <c r="S300" s="17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</row>
    <row r="301" spans="1:56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3"/>
      <c r="N301" s="45" t="e">
        <f>SUMIF([1]июнь2026!$A$5:$A$3237,$A$17:$A$1291,[1]июнь2026!$J$5:$J$3237)</f>
        <v>#VALUE!</v>
      </c>
      <c r="O301" s="45" t="e">
        <f>SUMIF([1]июнь2026!$A$5:$A$3237,$A$17:$A$1291,[1]июнь2026!$AE$5:$AE$3237)</f>
        <v>#VALUE!</v>
      </c>
      <c r="P301" s="45" t="e">
        <f>SUMIF([1]июнь2026!$A$5:$A$3237,$A$17:$A$1291,[1]июнь2026!$AF$5:$AF$3237)</f>
        <v>#VALUE!</v>
      </c>
      <c r="Q301" s="45" t="e">
        <f>SUMIF([1]июнь2026!$A$5:$A$3237,$A$17:$A$1291,[1]июнь2026!$AG$5:$AG$3237)</f>
        <v>#VALUE!</v>
      </c>
      <c r="R301" s="45" t="e">
        <f>SUMIF([1]июнь2026!$A$5:$A$3237,$A$17:$A$1291,[1]июнь2026!$AH$5:$AH$3237)</f>
        <v>#VALUE!</v>
      </c>
      <c r="S301" s="17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</row>
    <row r="302" spans="1:56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3"/>
      <c r="N302" s="45" t="e">
        <f>SUMIF([1]июнь2026!$A$5:$A$3237,$A$17:$A$1291,[1]июнь2026!$J$5:$J$3237)</f>
        <v>#VALUE!</v>
      </c>
      <c r="O302" s="45" t="e">
        <f>SUMIF([1]июнь2026!$A$5:$A$3237,$A$17:$A$1291,[1]июнь2026!$AE$5:$AE$3237)</f>
        <v>#VALUE!</v>
      </c>
      <c r="P302" s="45" t="e">
        <f>SUMIF([1]июнь2026!$A$5:$A$3237,$A$17:$A$1291,[1]июнь2026!$AF$5:$AF$3237)</f>
        <v>#VALUE!</v>
      </c>
      <c r="Q302" s="45" t="e">
        <f>SUMIF([1]июнь2026!$A$5:$A$3237,$A$17:$A$1291,[1]июнь2026!$AG$5:$AG$3237)</f>
        <v>#VALUE!</v>
      </c>
      <c r="R302" s="45" t="e">
        <f>SUMIF([1]июнь2026!$A$5:$A$3237,$A$17:$A$1291,[1]июнь2026!$AH$5:$AH$3237)</f>
        <v>#VALUE!</v>
      </c>
      <c r="S302" s="17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</row>
    <row r="303" spans="1:56" s="7" customFormat="1" hidden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3"/>
      <c r="N303" s="45" t="e">
        <f>SUMIF([1]июнь2026!$A$5:$A$3237,$A$17:$A$1291,[1]июнь2026!$J$5:$J$3237)</f>
        <v>#VALUE!</v>
      </c>
      <c r="O303" s="45" t="e">
        <f>SUMIF([1]июнь2026!$A$5:$A$3237,$A$17:$A$1291,[1]июнь2026!$AE$5:$AE$3237)</f>
        <v>#VALUE!</v>
      </c>
      <c r="P303" s="45" t="e">
        <f>SUMIF([1]июнь2026!$A$5:$A$3237,$A$17:$A$1291,[1]июнь2026!$AF$5:$AF$3237)</f>
        <v>#VALUE!</v>
      </c>
      <c r="Q303" s="45" t="e">
        <f>SUMIF([1]июнь2026!$A$5:$A$3237,$A$17:$A$1291,[1]июнь2026!$AG$5:$AG$3237)</f>
        <v>#VALUE!</v>
      </c>
      <c r="R303" s="45" t="e">
        <f>SUMIF([1]июнь2026!$A$5:$A$3237,$A$17:$A$1291,[1]июнь2026!$AH$5:$AH$3237)</f>
        <v>#VALUE!</v>
      </c>
      <c r="S303" s="17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</row>
    <row r="304" spans="1:56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3"/>
      <c r="N304" s="45" t="e">
        <f>SUMIF([1]июнь2026!$A$5:$A$3237,$A$17:$A$1291,[1]июнь2026!$J$5:$J$3237)</f>
        <v>#VALUE!</v>
      </c>
      <c r="O304" s="45" t="e">
        <f>SUMIF([1]июнь2026!$A$5:$A$3237,$A$17:$A$1291,[1]июнь2026!$AE$5:$AE$3237)</f>
        <v>#VALUE!</v>
      </c>
      <c r="P304" s="45" t="e">
        <f>SUMIF([1]июнь2026!$A$5:$A$3237,$A$17:$A$1291,[1]июнь2026!$AF$5:$AF$3237)</f>
        <v>#VALUE!</v>
      </c>
      <c r="Q304" s="45" t="e">
        <f>SUMIF([1]июнь2026!$A$5:$A$3237,$A$17:$A$1291,[1]июнь2026!$AG$5:$AG$3237)</f>
        <v>#VALUE!</v>
      </c>
      <c r="R304" s="45" t="e">
        <f>SUMIF([1]июнь2026!$A$5:$A$3237,$A$17:$A$1291,[1]июнь2026!$AH$5:$AH$3237)</f>
        <v>#VALUE!</v>
      </c>
      <c r="S304" s="17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</row>
    <row r="305" spans="1:56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3"/>
      <c r="N305" s="45" t="e">
        <f>SUMIF([1]июнь2026!$A$5:$A$3237,$A$17:$A$1291,[1]июнь2026!$J$5:$J$3237)</f>
        <v>#VALUE!</v>
      </c>
      <c r="O305" s="45" t="e">
        <f>SUMIF([1]июнь2026!$A$5:$A$3237,$A$17:$A$1291,[1]июнь2026!$AE$5:$AE$3237)</f>
        <v>#VALUE!</v>
      </c>
      <c r="P305" s="45" t="e">
        <f>SUMIF([1]июнь2026!$A$5:$A$3237,$A$17:$A$1291,[1]июнь2026!$AF$5:$AF$3237)</f>
        <v>#VALUE!</v>
      </c>
      <c r="Q305" s="45" t="e">
        <f>SUMIF([1]июнь2026!$A$5:$A$3237,$A$17:$A$1291,[1]июнь2026!$AG$5:$AG$3237)</f>
        <v>#VALUE!</v>
      </c>
      <c r="R305" s="45" t="e">
        <f>SUMIF([1]июнь2026!$A$5:$A$3237,$A$17:$A$1291,[1]июнь2026!$AH$5:$AH$3237)</f>
        <v>#VALUE!</v>
      </c>
      <c r="S305" s="17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</row>
    <row r="306" spans="1:56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3"/>
      <c r="N306" s="45" t="e">
        <f>SUMIF([1]июнь2026!$A$5:$A$3237,$A$17:$A$1291,[1]июнь2026!$J$5:$J$3237)</f>
        <v>#VALUE!</v>
      </c>
      <c r="O306" s="45" t="e">
        <f>SUMIF([1]июнь2026!$A$5:$A$3237,$A$17:$A$1291,[1]июнь2026!$AE$5:$AE$3237)</f>
        <v>#VALUE!</v>
      </c>
      <c r="P306" s="45" t="e">
        <f>SUMIF([1]июнь2026!$A$5:$A$3237,$A$17:$A$1291,[1]июнь2026!$AF$5:$AF$3237)</f>
        <v>#VALUE!</v>
      </c>
      <c r="Q306" s="45" t="e">
        <f>SUMIF([1]июнь2026!$A$5:$A$3237,$A$17:$A$1291,[1]июнь2026!$AG$5:$AG$3237)</f>
        <v>#VALUE!</v>
      </c>
      <c r="R306" s="45" t="e">
        <f>SUMIF([1]июнь2026!$A$5:$A$3237,$A$17:$A$1291,[1]июнь2026!$AH$5:$AH$3237)</f>
        <v>#VALUE!</v>
      </c>
      <c r="S306" s="17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</row>
    <row r="307" spans="1:56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3"/>
      <c r="N307" s="45" t="e">
        <f>SUMIF([1]июнь2026!$A$5:$A$3237,$A$17:$A$1291,[1]июнь2026!$J$5:$J$3237)</f>
        <v>#VALUE!</v>
      </c>
      <c r="O307" s="45" t="e">
        <f>SUMIF([1]июнь2026!$A$5:$A$3237,$A$17:$A$1291,[1]июнь2026!$AE$5:$AE$3237)</f>
        <v>#VALUE!</v>
      </c>
      <c r="P307" s="45" t="e">
        <f>SUMIF([1]июнь2026!$A$5:$A$3237,$A$17:$A$1291,[1]июнь2026!$AF$5:$AF$3237)</f>
        <v>#VALUE!</v>
      </c>
      <c r="Q307" s="45" t="e">
        <f>SUMIF([1]июнь2026!$A$5:$A$3237,$A$17:$A$1291,[1]июнь2026!$AG$5:$AG$3237)</f>
        <v>#VALUE!</v>
      </c>
      <c r="R307" s="45" t="e">
        <f>SUMIF([1]июнь2026!$A$5:$A$3237,$A$17:$A$1291,[1]июнь2026!$AH$5:$AH$3237)</f>
        <v>#VALUE!</v>
      </c>
      <c r="S307" s="17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</row>
    <row r="308" spans="1:56" x14ac:dyDescent="0.25">
      <c r="A308" s="23">
        <v>5934</v>
      </c>
      <c r="B308" s="1" t="s">
        <v>64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3">
        <v>50.010000000000048</v>
      </c>
      <c r="N308" s="45" t="e">
        <f>SUMIF([1]июнь2026!$A$5:$A$3237,$A$17:$A$1291,[1]июнь2026!$J$5:$J$3237)</f>
        <v>#VALUE!</v>
      </c>
      <c r="O308" s="45" t="e">
        <f>SUMIF([1]июнь2026!$A$5:$A$3237,$A$17:$A$1291,[1]июнь2026!$AE$5:$AE$3237)</f>
        <v>#VALUE!</v>
      </c>
      <c r="P308" s="45" t="e">
        <f>SUMIF([1]июнь2026!$A$5:$A$3237,$A$17:$A$1291,[1]июнь2026!$AF$5:$AF$3237)</f>
        <v>#VALUE!</v>
      </c>
      <c r="Q308" s="45" t="e">
        <f>SUMIF([1]июнь2026!$A$5:$A$3237,$A$17:$A$1291,[1]июнь2026!$AG$5:$AG$3237)</f>
        <v>#VALUE!</v>
      </c>
      <c r="R308" s="45" t="e">
        <f>SUMIF([1]июнь2026!$A$5:$A$3237,$A$17:$A$1291,[1]июнь2026!$AH$5:$AH$3237)</f>
        <v>#VALUE!</v>
      </c>
    </row>
    <row r="309" spans="1:56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3"/>
      <c r="N309" s="45" t="e">
        <f>SUMIF([1]июнь2026!$A$5:$A$3237,$A$17:$A$1291,[1]июнь2026!$J$5:$J$3237)</f>
        <v>#VALUE!</v>
      </c>
      <c r="O309" s="45" t="e">
        <f>SUMIF([1]июнь2026!$A$5:$A$3237,$A$17:$A$1291,[1]июнь2026!$AE$5:$AE$3237)</f>
        <v>#VALUE!</v>
      </c>
      <c r="P309" s="45" t="e">
        <f>SUMIF([1]июнь2026!$A$5:$A$3237,$A$17:$A$1291,[1]июнь2026!$AF$5:$AF$3237)</f>
        <v>#VALUE!</v>
      </c>
      <c r="Q309" s="45" t="e">
        <f>SUMIF([1]июнь2026!$A$5:$A$3237,$A$17:$A$1291,[1]июнь2026!$AG$5:$AG$3237)</f>
        <v>#VALUE!</v>
      </c>
      <c r="R309" s="45" t="e">
        <f>SUMIF([1]июнь2026!$A$5:$A$3237,$A$17:$A$1291,[1]июнь2026!$AH$5:$AH$3237)</f>
        <v>#VALUE!</v>
      </c>
      <c r="S309" s="17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</row>
    <row r="310" spans="1:56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3"/>
      <c r="N310" s="45" t="e">
        <f>SUMIF([1]июнь2026!$A$5:$A$3237,$A$17:$A$1291,[1]июнь2026!$J$5:$J$3237)</f>
        <v>#VALUE!</v>
      </c>
      <c r="O310" s="45" t="e">
        <f>SUMIF([1]июнь2026!$A$5:$A$3237,$A$17:$A$1291,[1]июнь2026!$AE$5:$AE$3237)</f>
        <v>#VALUE!</v>
      </c>
      <c r="P310" s="45" t="e">
        <f>SUMIF([1]июнь2026!$A$5:$A$3237,$A$17:$A$1291,[1]июнь2026!$AF$5:$AF$3237)</f>
        <v>#VALUE!</v>
      </c>
      <c r="Q310" s="45" t="e">
        <f>SUMIF([1]июнь2026!$A$5:$A$3237,$A$17:$A$1291,[1]июнь2026!$AG$5:$AG$3237)</f>
        <v>#VALUE!</v>
      </c>
      <c r="R310" s="45" t="e">
        <f>SUMIF([1]июнь2026!$A$5:$A$3237,$A$17:$A$1291,[1]июнь2026!$AH$5:$AH$3237)</f>
        <v>#VALUE!</v>
      </c>
      <c r="S310" s="17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</row>
    <row r="311" spans="1:56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3"/>
      <c r="N311" s="45" t="e">
        <f>SUMIF([1]июнь2026!$A$5:$A$3237,$A$17:$A$1291,[1]июнь2026!$J$5:$J$3237)</f>
        <v>#VALUE!</v>
      </c>
      <c r="O311" s="45" t="e">
        <f>SUMIF([1]июнь2026!$A$5:$A$3237,$A$17:$A$1291,[1]июнь2026!$AE$5:$AE$3237)</f>
        <v>#VALUE!</v>
      </c>
      <c r="P311" s="45" t="e">
        <f>SUMIF([1]июнь2026!$A$5:$A$3237,$A$17:$A$1291,[1]июнь2026!$AF$5:$AF$3237)</f>
        <v>#VALUE!</v>
      </c>
      <c r="Q311" s="45" t="e">
        <f>SUMIF([1]июнь2026!$A$5:$A$3237,$A$17:$A$1291,[1]июнь2026!$AG$5:$AG$3237)</f>
        <v>#VALUE!</v>
      </c>
      <c r="R311" s="45" t="e">
        <f>SUMIF([1]июнь2026!$A$5:$A$3237,$A$17:$A$1291,[1]июнь2026!$AH$5:$AH$3237)</f>
        <v>#VALUE!</v>
      </c>
      <c r="S311" s="17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</row>
    <row r="312" spans="1:56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3"/>
      <c r="N312" s="45" t="e">
        <f>SUMIF([1]июнь2026!$A$5:$A$3237,$A$17:$A$1291,[1]июнь2026!$J$5:$J$3237)</f>
        <v>#VALUE!</v>
      </c>
      <c r="O312" s="45" t="e">
        <f>SUMIF([1]июнь2026!$A$5:$A$3237,$A$17:$A$1291,[1]июнь2026!$AE$5:$AE$3237)</f>
        <v>#VALUE!</v>
      </c>
      <c r="P312" s="45" t="e">
        <f>SUMIF([1]июнь2026!$A$5:$A$3237,$A$17:$A$1291,[1]июнь2026!$AF$5:$AF$3237)</f>
        <v>#VALUE!</v>
      </c>
      <c r="Q312" s="45" t="e">
        <f>SUMIF([1]июнь2026!$A$5:$A$3237,$A$17:$A$1291,[1]июнь2026!$AG$5:$AG$3237)</f>
        <v>#VALUE!</v>
      </c>
      <c r="R312" s="45" t="e">
        <f>SUMIF([1]июнь2026!$A$5:$A$3237,$A$17:$A$1291,[1]июнь2026!$AH$5:$AH$3237)</f>
        <v>#VALUE!</v>
      </c>
    </row>
    <row r="313" spans="1:56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3"/>
      <c r="N313" s="45" t="e">
        <f>SUMIF([1]июнь2026!$A$5:$A$3237,$A$17:$A$1291,[1]июнь2026!$J$5:$J$3237)</f>
        <v>#VALUE!</v>
      </c>
      <c r="O313" s="45" t="e">
        <f>SUMIF([1]июнь2026!$A$5:$A$3237,$A$17:$A$1291,[1]июнь2026!$AE$5:$AE$3237)</f>
        <v>#VALUE!</v>
      </c>
      <c r="P313" s="45" t="e">
        <f>SUMIF([1]июнь2026!$A$5:$A$3237,$A$17:$A$1291,[1]июнь2026!$AF$5:$AF$3237)</f>
        <v>#VALUE!</v>
      </c>
      <c r="Q313" s="45" t="e">
        <f>SUMIF([1]июнь2026!$A$5:$A$3237,$A$17:$A$1291,[1]июнь2026!$AG$5:$AG$3237)</f>
        <v>#VALUE!</v>
      </c>
      <c r="R313" s="45" t="e">
        <f>SUMIF([1]июнь2026!$A$5:$A$3237,$A$17:$A$1291,[1]июнь2026!$AH$5:$AH$3237)</f>
        <v>#VALUE!</v>
      </c>
      <c r="S313" s="17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</row>
    <row r="314" spans="1:56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3"/>
      <c r="N314" s="45" t="e">
        <f>SUMIF([1]июнь2026!$A$5:$A$3237,$A$17:$A$1291,[1]июнь2026!$J$5:$J$3237)</f>
        <v>#VALUE!</v>
      </c>
      <c r="O314" s="45" t="e">
        <f>SUMIF([1]июнь2026!$A$5:$A$3237,$A$17:$A$1291,[1]июнь2026!$AE$5:$AE$3237)</f>
        <v>#VALUE!</v>
      </c>
      <c r="P314" s="45" t="e">
        <f>SUMIF([1]июнь2026!$A$5:$A$3237,$A$17:$A$1291,[1]июнь2026!$AF$5:$AF$3237)</f>
        <v>#VALUE!</v>
      </c>
      <c r="Q314" s="45" t="e">
        <f>SUMIF([1]июнь2026!$A$5:$A$3237,$A$17:$A$1291,[1]июнь2026!$AG$5:$AG$3237)</f>
        <v>#VALUE!</v>
      </c>
      <c r="R314" s="45" t="e">
        <f>SUMIF([1]июнь2026!$A$5:$A$3237,$A$17:$A$1291,[1]июнь2026!$AH$5:$AH$3237)</f>
        <v>#VALUE!</v>
      </c>
      <c r="S314" s="17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</row>
    <row r="315" spans="1:56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3"/>
      <c r="N315" s="45" t="e">
        <f>SUMIF([1]июнь2026!$A$5:$A$3237,$A$17:$A$1291,[1]июнь2026!$J$5:$J$3237)</f>
        <v>#VALUE!</v>
      </c>
      <c r="O315" s="45" t="e">
        <f>SUMIF([1]июнь2026!$A$5:$A$3237,$A$17:$A$1291,[1]июнь2026!$AE$5:$AE$3237)</f>
        <v>#VALUE!</v>
      </c>
      <c r="P315" s="45" t="e">
        <f>SUMIF([1]июнь2026!$A$5:$A$3237,$A$17:$A$1291,[1]июнь2026!$AF$5:$AF$3237)</f>
        <v>#VALUE!</v>
      </c>
      <c r="Q315" s="45" t="e">
        <f>SUMIF([1]июнь2026!$A$5:$A$3237,$A$17:$A$1291,[1]июнь2026!$AG$5:$AG$3237)</f>
        <v>#VALUE!</v>
      </c>
      <c r="R315" s="45" t="e">
        <f>SUMIF([1]июнь2026!$A$5:$A$3237,$A$17:$A$1291,[1]июнь2026!$AH$5:$AH$3237)</f>
        <v>#VALUE!</v>
      </c>
    </row>
    <row r="316" spans="1:56" s="7" customFormat="1" hidden="1" x14ac:dyDescent="0.25">
      <c r="A316" s="23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3"/>
      <c r="N316" s="45" t="e">
        <f>SUMIF([1]июнь2026!$A$5:$A$3237,$A$17:$A$1291,[1]июнь2026!$J$5:$J$3237)</f>
        <v>#VALUE!</v>
      </c>
      <c r="O316" s="45" t="e">
        <f>SUMIF([1]июнь2026!$A$5:$A$3237,$A$17:$A$1291,[1]июнь2026!$AE$5:$AE$3237)</f>
        <v>#VALUE!</v>
      </c>
      <c r="P316" s="45" t="e">
        <f>SUMIF([1]июнь2026!$A$5:$A$3237,$A$17:$A$1291,[1]июнь2026!$AF$5:$AF$3237)</f>
        <v>#VALUE!</v>
      </c>
      <c r="Q316" s="45" t="e">
        <f>SUMIF([1]июнь2026!$A$5:$A$3237,$A$17:$A$1291,[1]июнь2026!$AG$5:$AG$3237)</f>
        <v>#VALUE!</v>
      </c>
      <c r="R316" s="45" t="e">
        <f>SUMIF([1]июнь2026!$A$5:$A$3237,$A$17:$A$1291,[1]июнь2026!$AH$5:$AH$3237)</f>
        <v>#VALUE!</v>
      </c>
      <c r="S316" s="17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</row>
    <row r="317" spans="1:56" x14ac:dyDescent="0.25">
      <c r="A317" s="23"/>
      <c r="B317" s="3" t="s">
        <v>20</v>
      </c>
      <c r="C317" s="9">
        <v>-6.5192580223083496E-9</v>
      </c>
      <c r="D317" s="9">
        <v>42422375.449999996</v>
      </c>
      <c r="E317" s="9">
        <v>41930169.630000003</v>
      </c>
      <c r="F317" s="9">
        <v>98.839749507709399</v>
      </c>
      <c r="G317" s="9">
        <v>492205.81999999494</v>
      </c>
      <c r="H317" s="9">
        <v>50.010000000000048</v>
      </c>
      <c r="I317" s="9">
        <v>5758944.6000000006</v>
      </c>
      <c r="J317" s="9">
        <v>5266788.7900000066</v>
      </c>
      <c r="K317" s="9">
        <v>91.45406243359254</v>
      </c>
      <c r="L317" s="9">
        <v>492155.80999999453</v>
      </c>
      <c r="M317" s="47">
        <v>492205.81999999454</v>
      </c>
      <c r="N317" s="54" t="e">
        <f t="shared" ref="N317:R317" si="19">N204+N252+N262+N270+N281+N294+N289</f>
        <v>#VALUE!</v>
      </c>
      <c r="O317" s="54" t="e">
        <f t="shared" si="19"/>
        <v>#VALUE!</v>
      </c>
      <c r="P317" s="54" t="e">
        <f t="shared" si="19"/>
        <v>#VALUE!</v>
      </c>
      <c r="Q317" s="54" t="e">
        <f t="shared" si="19"/>
        <v>#VALUE!</v>
      </c>
      <c r="R317" s="54" t="e">
        <f t="shared" si="19"/>
        <v>#VALUE!</v>
      </c>
    </row>
    <row r="318" spans="1:56" x14ac:dyDescent="0.25">
      <c r="A318" s="23"/>
      <c r="B318" s="3" t="s">
        <v>16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3"/>
      <c r="N318" s="55"/>
      <c r="O318" s="55"/>
      <c r="P318" s="55"/>
      <c r="Q318" s="55"/>
      <c r="R318" s="55"/>
    </row>
    <row r="319" spans="1:56" x14ac:dyDescent="0.25">
      <c r="A319" s="23"/>
      <c r="B319" s="3" t="s">
        <v>12</v>
      </c>
      <c r="C319" s="9">
        <v>0</v>
      </c>
      <c r="D319" s="9">
        <v>1278855.3499999999</v>
      </c>
      <c r="E319" s="9">
        <v>1113404.3700000001</v>
      </c>
      <c r="F319" s="9">
        <v>87.062572792145744</v>
      </c>
      <c r="G319" s="9">
        <v>165450.97999999975</v>
      </c>
      <c r="H319" s="9">
        <v>0</v>
      </c>
      <c r="I319" s="9">
        <v>228247.81000000006</v>
      </c>
      <c r="J319" s="9">
        <v>62796.830000000242</v>
      </c>
      <c r="K319" s="9">
        <v>27.512566276101502</v>
      </c>
      <c r="L319" s="9">
        <v>165450.97999999981</v>
      </c>
      <c r="M319" s="47">
        <v>165450.97999999981</v>
      </c>
      <c r="N319" s="54"/>
      <c r="O319" s="54"/>
      <c r="P319" s="54"/>
      <c r="Q319" s="54"/>
      <c r="R319" s="54"/>
    </row>
    <row r="320" spans="1:56" s="20" customFormat="1" hidden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11"/>
      <c r="N320" s="19"/>
      <c r="O320" s="19"/>
      <c r="P320" s="19"/>
      <c r="Q320" s="19"/>
      <c r="R320" s="19"/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</row>
    <row r="321" spans="1:56" x14ac:dyDescent="0.25">
      <c r="A321" s="2">
        <v>445</v>
      </c>
      <c r="B321" s="2" t="s">
        <v>48</v>
      </c>
      <c r="C321" s="2">
        <v>0</v>
      </c>
      <c r="D321" s="2">
        <v>1278855.3499999999</v>
      </c>
      <c r="E321" s="2">
        <v>1113404.3700000001</v>
      </c>
      <c r="F321" s="2">
        <v>87.062572792145744</v>
      </c>
      <c r="G321" s="2">
        <v>165450.97999999975</v>
      </c>
      <c r="H321" s="2">
        <v>0</v>
      </c>
      <c r="I321" s="2">
        <v>228247.81000000006</v>
      </c>
      <c r="J321" s="2">
        <v>62796.830000000242</v>
      </c>
      <c r="K321" s="2">
        <v>27.512566276101502</v>
      </c>
      <c r="L321" s="2">
        <v>165450.97999999981</v>
      </c>
      <c r="M321" s="93">
        <v>165450.97999999981</v>
      </c>
      <c r="N321" s="19"/>
      <c r="O321" s="19"/>
      <c r="P321" s="19"/>
      <c r="Q321" s="19"/>
      <c r="R321" s="19"/>
    </row>
    <row r="322" spans="1:56" s="20" customFormat="1" hidden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11"/>
      <c r="N322" s="19"/>
      <c r="O322" s="19"/>
      <c r="P322" s="19"/>
      <c r="Q322" s="19"/>
      <c r="R322" s="19"/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</row>
    <row r="323" spans="1:56" s="20" customFormat="1" hidden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11"/>
      <c r="N323" s="19"/>
      <c r="O323" s="19"/>
      <c r="P323" s="19"/>
      <c r="Q323" s="19"/>
      <c r="R323" s="19"/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</row>
    <row r="324" spans="1:56" s="20" customFormat="1" hidden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11"/>
      <c r="N324" s="19"/>
      <c r="O324" s="19"/>
      <c r="P324" s="19"/>
      <c r="Q324" s="19"/>
      <c r="R324" s="19"/>
      <c r="S324" s="17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</row>
    <row r="325" spans="1:56" s="20" customFormat="1" hidden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11"/>
      <c r="N325" s="19"/>
      <c r="O325" s="19"/>
      <c r="P325" s="19"/>
      <c r="Q325" s="19"/>
      <c r="R325" s="19"/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</row>
    <row r="326" spans="1:56" s="20" customFormat="1" hidden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11"/>
      <c r="N326" s="19"/>
      <c r="O326" s="19"/>
      <c r="P326" s="19"/>
      <c r="Q326" s="19"/>
      <c r="R326" s="19"/>
      <c r="S326" s="17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</row>
    <row r="327" spans="1:56" s="20" customFormat="1" hidden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11"/>
      <c r="N327" s="19"/>
      <c r="O327" s="19"/>
      <c r="P327" s="19"/>
      <c r="Q327" s="19"/>
      <c r="R327" s="19"/>
      <c r="S327" s="17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</row>
    <row r="328" spans="1:56" s="20" customFormat="1" hidden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11"/>
      <c r="N328" s="19"/>
      <c r="O328" s="19"/>
      <c r="P328" s="19"/>
      <c r="Q328" s="19"/>
      <c r="R328" s="19"/>
      <c r="S328" s="17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</row>
    <row r="329" spans="1:56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1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</row>
    <row r="330" spans="1:56" s="20" customFormat="1" hidden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11"/>
      <c r="N330" s="19"/>
      <c r="O330" s="19"/>
      <c r="P330" s="19"/>
      <c r="Q330" s="19"/>
      <c r="R330" s="19"/>
      <c r="S330" s="17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</row>
    <row r="331" spans="1:56" s="20" customFormat="1" hidden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1"/>
      <c r="N331" s="19"/>
      <c r="O331" s="19"/>
      <c r="P331" s="19"/>
      <c r="Q331" s="19"/>
      <c r="R331" s="19"/>
      <c r="S331" s="17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</row>
    <row r="332" spans="1:56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1"/>
      <c r="N332" s="19"/>
      <c r="O332" s="19"/>
      <c r="P332" s="19"/>
      <c r="Q332" s="19"/>
      <c r="R332" s="19"/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</row>
    <row r="333" spans="1:56" s="20" customFormat="1" hidden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11"/>
      <c r="N333" s="19"/>
      <c r="O333" s="19"/>
      <c r="P333" s="19"/>
      <c r="Q333" s="19"/>
      <c r="R333" s="19"/>
      <c r="S333" s="17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</row>
    <row r="334" spans="1:56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1"/>
      <c r="N334" s="19"/>
      <c r="O334" s="19"/>
      <c r="P334" s="19"/>
      <c r="Q334" s="19"/>
      <c r="R334" s="19"/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</row>
    <row r="335" spans="1:56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1"/>
      <c r="N335" s="19"/>
      <c r="O335" s="19"/>
      <c r="P335" s="19"/>
      <c r="Q335" s="19"/>
      <c r="R335" s="19"/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</row>
    <row r="336" spans="1:56" s="20" customFormat="1" hidden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11"/>
      <c r="N336" s="19"/>
      <c r="O336" s="19"/>
      <c r="P336" s="19"/>
      <c r="Q336" s="19"/>
      <c r="R336" s="19"/>
      <c r="S336" s="17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</row>
    <row r="337" spans="1:56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1"/>
      <c r="N337" s="19"/>
      <c r="O337" s="19"/>
      <c r="P337" s="19"/>
      <c r="Q337" s="19"/>
      <c r="R337" s="19"/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</row>
    <row r="338" spans="1:56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1"/>
      <c r="N338" s="19"/>
      <c r="O338" s="19"/>
      <c r="P338" s="19"/>
      <c r="Q338" s="19"/>
      <c r="R338" s="19"/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spans="1:56" s="4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1"/>
      <c r="N339" s="19"/>
      <c r="O339" s="19"/>
      <c r="P339" s="19"/>
      <c r="Q339" s="19"/>
      <c r="R339" s="19"/>
      <c r="S339" s="17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spans="1:56" s="20" customFormat="1" hidden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11"/>
      <c r="N340" s="19"/>
      <c r="O340" s="19"/>
      <c r="P340" s="19"/>
      <c r="Q340" s="19"/>
      <c r="R340" s="19"/>
      <c r="S340" s="17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spans="1:56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1"/>
      <c r="N341" s="19"/>
      <c r="O341" s="19"/>
      <c r="P341" s="19"/>
      <c r="Q341" s="19"/>
      <c r="R341" s="19"/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</row>
    <row r="342" spans="1:56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1"/>
      <c r="N342" s="19"/>
      <c r="O342" s="19"/>
      <c r="P342" s="19"/>
      <c r="Q342" s="19"/>
      <c r="R342" s="19"/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</row>
    <row r="343" spans="1:56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1"/>
      <c r="N343" s="19"/>
      <c r="O343" s="19"/>
      <c r="P343" s="19"/>
      <c r="Q343" s="19"/>
      <c r="R343" s="19"/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4" spans="1:56" s="20" customFormat="1" hidden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11"/>
      <c r="N344" s="19"/>
      <c r="O344" s="19"/>
      <c r="P344" s="19"/>
      <c r="Q344" s="19"/>
      <c r="R344" s="19"/>
      <c r="S344" s="17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</row>
    <row r="345" spans="1:56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1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</row>
    <row r="346" spans="1:56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1"/>
      <c r="N346" s="19"/>
      <c r="O346" s="19"/>
      <c r="P346" s="19"/>
      <c r="Q346" s="19"/>
      <c r="R346" s="19"/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</row>
    <row r="347" spans="1:56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1"/>
      <c r="N347" s="19"/>
      <c r="O347" s="19"/>
      <c r="P347" s="19"/>
      <c r="Q347" s="19"/>
      <c r="R347" s="19"/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</row>
    <row r="348" spans="1:56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1"/>
      <c r="N348" s="19"/>
      <c r="O348" s="19"/>
      <c r="P348" s="19"/>
      <c r="Q348" s="19"/>
      <c r="R348" s="19"/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</row>
    <row r="349" spans="1:56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1"/>
      <c r="N349" s="19"/>
      <c r="O349" s="19"/>
      <c r="P349" s="19"/>
      <c r="Q349" s="19"/>
      <c r="R349" s="19"/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</row>
    <row r="350" spans="1:56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1"/>
      <c r="N350" s="19"/>
      <c r="O350" s="19"/>
      <c r="P350" s="19"/>
      <c r="Q350" s="19"/>
      <c r="R350" s="19"/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</row>
    <row r="351" spans="1:56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1"/>
      <c r="N351" s="19"/>
      <c r="O351" s="19"/>
      <c r="P351" s="19"/>
      <c r="Q351" s="19"/>
      <c r="R351" s="19"/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</row>
    <row r="352" spans="1:56" s="7" customFormat="1" hidden="1" x14ac:dyDescent="0.25">
      <c r="A352" s="23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7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</row>
    <row r="353" spans="1:56" s="7" customFormat="1" hidden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3"/>
      <c r="N353" s="45" t="e">
        <f>SUMIF([1]июнь2026!$A$5:$A$3237,$A$17:$A$1291,[1]июнь2026!$J$5:$J$3237)</f>
        <v>#VALUE!</v>
      </c>
      <c r="O353" s="45" t="e">
        <f>SUMIF([1]июнь2026!$A$5:$A$3237,$A$17:$A$1291,[1]июнь2026!$AE$5:$AE$3237)</f>
        <v>#VALUE!</v>
      </c>
      <c r="P353" s="45" t="e">
        <f>SUMIF([1]июнь2026!$A$5:$A$3237,$A$17:$A$1291,[1]июнь2026!$AF$5:$AF$3237)</f>
        <v>#VALUE!</v>
      </c>
      <c r="Q353" s="45" t="e">
        <f>SUMIF([1]июнь2026!$A$5:$A$3237,$A$17:$A$1291,[1]июнь2026!$AG$5:$AG$3237)</f>
        <v>#VALUE!</v>
      </c>
      <c r="R353" s="45" t="e">
        <f>SUMIF([1]июнь2026!$A$5:$A$3237,$A$17:$A$1291,[1]июнь2026!$AH$5:$AH$3237)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</row>
    <row r="354" spans="1:56" s="7" customFormat="1" hidden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3"/>
      <c r="N354" s="45" t="e">
        <f>SUMIF([1]июнь2026!$A$5:$A$3237,$A$17:$A$1291,[1]июнь2026!$J$5:$J$3237)</f>
        <v>#VALUE!</v>
      </c>
      <c r="O354" s="45" t="e">
        <f>SUMIF([1]июнь2026!$A$5:$A$3237,$A$17:$A$1291,[1]июнь2026!$AE$5:$AE$3237)</f>
        <v>#VALUE!</v>
      </c>
      <c r="P354" s="45" t="e">
        <f>SUMIF([1]июнь2026!$A$5:$A$3237,$A$17:$A$1291,[1]июнь2026!$AF$5:$AF$3237)</f>
        <v>#VALUE!</v>
      </c>
      <c r="Q354" s="45" t="e">
        <f>SUMIF([1]июнь2026!$A$5:$A$3237,$A$17:$A$1291,[1]июнь2026!$AG$5:$AG$3237)</f>
        <v>#VALUE!</v>
      </c>
      <c r="R354" s="45" t="e">
        <f>SUMIF([1]июнь2026!$A$5:$A$3237,$A$17:$A$1291,[1]июнь2026!$AH$5:$AH$3237)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</row>
    <row r="355" spans="1:56" s="7" customFormat="1" ht="15.75" hidden="1" x14ac:dyDescent="0.25">
      <c r="A355" s="60"/>
      <c r="B355" s="79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112"/>
      <c r="N355" s="63"/>
      <c r="O355" s="63"/>
      <c r="P355" s="63"/>
      <c r="Q355" s="63"/>
      <c r="R355" s="63"/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</row>
    <row r="356" spans="1:56" s="7" customFormat="1" ht="15.75" hidden="1" x14ac:dyDescent="0.25">
      <c r="A356" s="23"/>
      <c r="B356" s="7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3"/>
      <c r="N356" s="45" t="e">
        <f>SUMIF([1]июнь2026!$A$5:$A$3237,$A$17:$A$1291,[1]июнь2026!$J$5:$J$3237)</f>
        <v>#VALUE!</v>
      </c>
      <c r="O356" s="45" t="e">
        <f>SUMIF([1]июнь2026!$A$5:$A$3237,$A$17:$A$1291,[1]июнь2026!$AE$5:$AE$3237)</f>
        <v>#VALUE!</v>
      </c>
      <c r="P356" s="45" t="e">
        <f>SUMIF([1]июнь2026!$A$5:$A$3237,$A$17:$A$1291,[1]июнь2026!$AF$5:$AF$3237)</f>
        <v>#VALUE!</v>
      </c>
      <c r="Q356" s="45" t="e">
        <f>SUMIF([1]июнь2026!$A$5:$A$3237,$A$17:$A$1291,[1]июнь2026!$AG$5:$AG$3237)</f>
        <v>#VALUE!</v>
      </c>
      <c r="R356" s="45" t="e">
        <f>SUMIF([1]июнь2026!$A$5:$A$3237,$A$17:$A$1291,[1]июнь2026!$AH$5:$AH$3237)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</row>
    <row r="357" spans="1:56" s="7" customFormat="1" ht="15.75" hidden="1" x14ac:dyDescent="0.25">
      <c r="A357" s="23"/>
      <c r="B357" s="7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3"/>
      <c r="N357" s="45" t="e">
        <f>SUMIF([1]июнь2026!$A$5:$A$3237,$A$17:$A$1291,[1]июнь2026!$J$5:$J$3237)</f>
        <v>#VALUE!</v>
      </c>
      <c r="O357" s="45" t="e">
        <f>SUMIF([1]июнь2026!$A$5:$A$3237,$A$17:$A$1291,[1]июнь2026!$AE$5:$AE$3237)</f>
        <v>#VALUE!</v>
      </c>
      <c r="P357" s="45" t="e">
        <f>SUMIF([1]июнь2026!$A$5:$A$3237,$A$17:$A$1291,[1]июнь2026!$AF$5:$AF$3237)</f>
        <v>#VALUE!</v>
      </c>
      <c r="Q357" s="45" t="e">
        <f>SUMIF([1]июнь2026!$A$5:$A$3237,$A$17:$A$1291,[1]июнь2026!$AG$5:$AG$3237)</f>
        <v>#VALUE!</v>
      </c>
      <c r="R357" s="45" t="e">
        <f>SUMIF([1]июнь2026!$A$5:$A$3237,$A$17:$A$1291,[1]июнь2026!$AH$5:$AH$3237)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</row>
    <row r="358" spans="1:56" s="7" customFormat="1" ht="15.75" hidden="1" x14ac:dyDescent="0.25">
      <c r="A358" s="23"/>
      <c r="B358" s="7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3"/>
      <c r="N358" s="45" t="e">
        <f>SUMIF([1]июнь2026!$A$5:$A$3237,$A$17:$A$1291,[1]июнь2026!$J$5:$J$3237)</f>
        <v>#VALUE!</v>
      </c>
      <c r="O358" s="45" t="e">
        <f>SUMIF([1]июнь2026!$A$5:$A$3237,$A$17:$A$1291,[1]июнь2026!$AE$5:$AE$3237)</f>
        <v>#VALUE!</v>
      </c>
      <c r="P358" s="45" t="e">
        <f>SUMIF([1]июнь2026!$A$5:$A$3237,$A$17:$A$1291,[1]июнь2026!$AF$5:$AF$3237)</f>
        <v>#VALUE!</v>
      </c>
      <c r="Q358" s="45" t="e">
        <f>SUMIF([1]июнь2026!$A$5:$A$3237,$A$17:$A$1291,[1]июнь2026!$AG$5:$AG$3237)</f>
        <v>#VALUE!</v>
      </c>
      <c r="R358" s="45" t="e">
        <f>SUMIF([1]июнь2026!$A$5:$A$3237,$A$17:$A$1291,[1]июнь2026!$AH$5:$AH$3237)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</row>
    <row r="359" spans="1:56" s="7" customFormat="1" ht="15.75" hidden="1" x14ac:dyDescent="0.25">
      <c r="A359" s="23"/>
      <c r="B359" s="7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3"/>
      <c r="N359" s="45" t="e">
        <f>SUMIF([1]июнь2026!$A$5:$A$3237,$A$17:$A$1291,[1]июнь2026!$J$5:$J$3237)</f>
        <v>#VALUE!</v>
      </c>
      <c r="O359" s="45" t="e">
        <f>SUMIF([1]июнь2026!$A$5:$A$3237,$A$17:$A$1291,[1]июнь2026!$AE$5:$AE$3237)</f>
        <v>#VALUE!</v>
      </c>
      <c r="P359" s="45" t="e">
        <f>SUMIF([1]июнь2026!$A$5:$A$3237,$A$17:$A$1291,[1]июнь2026!$AF$5:$AF$3237)</f>
        <v>#VALUE!</v>
      </c>
      <c r="Q359" s="45" t="e">
        <f>SUMIF([1]июнь2026!$A$5:$A$3237,$A$17:$A$1291,[1]июнь2026!$AG$5:$AG$3237)</f>
        <v>#VALUE!</v>
      </c>
      <c r="R359" s="45" t="e">
        <f>SUMIF([1]июнь2026!$A$5:$A$3237,$A$17:$A$1291,[1]июнь2026!$AH$5:$AH$3237)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</row>
    <row r="360" spans="1:56" s="7" customFormat="1" ht="15.75" hidden="1" x14ac:dyDescent="0.25">
      <c r="A360" s="23"/>
      <c r="B360" s="7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3"/>
      <c r="N360" s="45" t="e">
        <f>SUMIF([1]июнь2026!$A$5:$A$3237,$A$17:$A$1291,[1]июнь2026!$J$5:$J$3237)</f>
        <v>#VALUE!</v>
      </c>
      <c r="O360" s="45" t="e">
        <f>SUMIF([1]июнь2026!$A$5:$A$3237,$A$17:$A$1291,[1]июнь2026!$AE$5:$AE$3237)</f>
        <v>#VALUE!</v>
      </c>
      <c r="P360" s="45" t="e">
        <f>SUMIF([1]июнь2026!$A$5:$A$3237,$A$17:$A$1291,[1]июнь2026!$AF$5:$AF$3237)</f>
        <v>#VALUE!</v>
      </c>
      <c r="Q360" s="45" t="e">
        <f>SUMIF([1]июнь2026!$A$5:$A$3237,$A$17:$A$1291,[1]июнь2026!$AG$5:$AG$3237)</f>
        <v>#VALUE!</v>
      </c>
      <c r="R360" s="45" t="e">
        <f>SUMIF([1]июнь2026!$A$5:$A$3237,$A$17:$A$1291,[1]июнь2026!$AH$5:$AH$3237)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</row>
    <row r="361" spans="1:56" s="7" customFormat="1" ht="15.75" hidden="1" x14ac:dyDescent="0.25">
      <c r="A361" s="23"/>
      <c r="B361" s="7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3"/>
      <c r="N361" s="45" t="e">
        <f>SUMIF([1]июнь2026!$A$5:$A$3237,$A$17:$A$1291,[1]июнь2026!$J$5:$J$3237)</f>
        <v>#VALUE!</v>
      </c>
      <c r="O361" s="45" t="e">
        <f>SUMIF([1]июнь2026!$A$5:$A$3237,$A$17:$A$1291,[1]июнь2026!$AE$5:$AE$3237)</f>
        <v>#VALUE!</v>
      </c>
      <c r="P361" s="45" t="e">
        <f>SUMIF([1]июнь2026!$A$5:$A$3237,$A$17:$A$1291,[1]июнь2026!$AF$5:$AF$3237)</f>
        <v>#VALUE!</v>
      </c>
      <c r="Q361" s="45" t="e">
        <f>SUMIF([1]июнь2026!$A$5:$A$3237,$A$17:$A$1291,[1]июнь2026!$AG$5:$AG$3237)</f>
        <v>#VALUE!</v>
      </c>
      <c r="R361" s="45" t="e">
        <f>SUMIF([1]июнь2026!$A$5:$A$3237,$A$17:$A$1291,[1]июнь2026!$AH$5:$AH$3237)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</row>
    <row r="362" spans="1:56" x14ac:dyDescent="0.25">
      <c r="A362" s="23"/>
      <c r="B362" s="3" t="s">
        <v>26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7">
        <v>791730.45999999961</v>
      </c>
      <c r="N362" s="54" t="e">
        <f t="shared" ref="N362:R362" si="21">SUM(N363:N365)</f>
        <v>#VALUE!</v>
      </c>
      <c r="O362" s="54" t="e">
        <f t="shared" si="21"/>
        <v>#VALUE!</v>
      </c>
      <c r="P362" s="54" t="e">
        <f t="shared" si="21"/>
        <v>#VALUE!</v>
      </c>
      <c r="Q362" s="54" t="e">
        <f t="shared" si="21"/>
        <v>#VALUE!</v>
      </c>
      <c r="R362" s="54" t="e">
        <f t="shared" si="21"/>
        <v>#VALUE!</v>
      </c>
    </row>
    <row r="363" spans="1:56" hidden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3"/>
      <c r="N363" s="45" t="e">
        <f>SUMIF([1]июнь2026!$A$5:$A$3237,$A$17:$A$1291,[1]июнь2026!$J$5:$J$3237)</f>
        <v>#VALUE!</v>
      </c>
      <c r="O363" s="45" t="e">
        <f>SUMIF([1]июнь2026!$A$5:$A$3237,$A$17:$A$1291,[1]июнь2026!$AE$5:$AE$3237)</f>
        <v>#VALUE!</v>
      </c>
      <c r="P363" s="45" t="e">
        <f>SUMIF([1]июнь2026!$A$5:$A$3237,$A$17:$A$1291,[1]июнь2026!$AF$5:$AF$3237)</f>
        <v>#VALUE!</v>
      </c>
      <c r="Q363" s="45" t="e">
        <f>SUMIF([1]июнь2026!$A$5:$A$3237,$A$17:$A$1291,[1]июнь2026!$AG$5:$AG$3237)</f>
        <v>#VALUE!</v>
      </c>
      <c r="R363" s="45" t="e">
        <f>SUMIF([1]июнь2026!$A$5:$A$3237,$A$17:$A$1291,[1]июнь2026!$AH$5:$AH$3237)</f>
        <v>#VALUE!</v>
      </c>
    </row>
    <row r="364" spans="1:56" hidden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3"/>
      <c r="N364" s="45" t="e">
        <f>SUMIF([1]июнь2026!$A$5:$A$3237,$A$17:$A$1291,[1]июнь2026!$J$5:$J$3237)</f>
        <v>#VALUE!</v>
      </c>
      <c r="O364" s="45" t="e">
        <f>SUMIF([1]июнь2026!$A$5:$A$3237,$A$17:$A$1291,[1]июнь2026!$AE$5:$AE$3237)</f>
        <v>#VALUE!</v>
      </c>
      <c r="P364" s="45" t="e">
        <f>SUMIF([1]июнь2026!$A$5:$A$3237,$A$17:$A$1291,[1]июнь2026!$AF$5:$AF$3237)</f>
        <v>#VALUE!</v>
      </c>
      <c r="Q364" s="45" t="e">
        <f>SUMIF([1]июнь2026!$A$5:$A$3237,$A$17:$A$1291,[1]июнь2026!$AG$5:$AG$3237)</f>
        <v>#VALUE!</v>
      </c>
      <c r="R364" s="45" t="e">
        <f>SUMIF([1]июнь2026!$A$5:$A$3237,$A$17:$A$1291,[1]июнь2026!$AH$5:$AH$3237)</f>
        <v>#VALUE!</v>
      </c>
    </row>
    <row r="365" spans="1:56" x14ac:dyDescent="0.25">
      <c r="A365" s="23">
        <v>226</v>
      </c>
      <c r="B365" s="1" t="s">
        <v>34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3">
        <v>791730.45999999961</v>
      </c>
      <c r="N365" s="45" t="e">
        <f>SUMIF([1]июнь2026!$A$5:$A$3237,$A$17:$A$1291,[1]июнь2026!$J$5:$J$3237)</f>
        <v>#VALUE!</v>
      </c>
      <c r="O365" s="45" t="e">
        <f>SUMIF([1]июнь2026!$A$5:$A$3237,$A$17:$A$1291,[1]июнь2026!$AE$5:$AE$3237)</f>
        <v>#VALUE!</v>
      </c>
      <c r="P365" s="45" t="e">
        <f>SUMIF([1]июнь2026!$A$5:$A$3237,$A$17:$A$1291,[1]июнь2026!$AF$5:$AF$3237)</f>
        <v>#VALUE!</v>
      </c>
      <c r="Q365" s="45" t="e">
        <f>SUMIF([1]июнь2026!$A$5:$A$3237,$A$17:$A$1291,[1]июнь2026!$AG$5:$AG$3237)</f>
        <v>#VALUE!</v>
      </c>
      <c r="R365" s="45" t="e">
        <f>SUMIF([1]июнь2026!$A$5:$A$3237,$A$17:$A$1291,[1]июнь2026!$AH$5:$AH$3237)</f>
        <v>#VALUE!</v>
      </c>
    </row>
    <row r="366" spans="1:56" s="7" customFormat="1" hidden="1" x14ac:dyDescent="0.25">
      <c r="A366" s="23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7"/>
      <c r="N366" s="54" t="e">
        <f t="shared" ref="N366:R366" si="22">SUM(N367:N368)</f>
        <v>#VALUE!</v>
      </c>
      <c r="O366" s="54" t="e">
        <f t="shared" si="22"/>
        <v>#VALUE!</v>
      </c>
      <c r="P366" s="54" t="e">
        <f t="shared" si="22"/>
        <v>#VALUE!</v>
      </c>
      <c r="Q366" s="54" t="e">
        <f t="shared" si="22"/>
        <v>#VALUE!</v>
      </c>
      <c r="R366" s="54" t="e">
        <f t="shared" si="22"/>
        <v>#VALUE!</v>
      </c>
      <c r="S366" s="17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</row>
    <row r="367" spans="1:56" s="7" customFormat="1" hidden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3"/>
      <c r="N367" s="45" t="e">
        <f>SUMIF([1]июнь2026!$A$5:$A$3237,$A$17:$A$1291,[1]июнь2026!$J$5:$J$3237)</f>
        <v>#VALUE!</v>
      </c>
      <c r="O367" s="45" t="e">
        <f>SUMIF([1]июнь2026!$A$5:$A$3237,$A$17:$A$1291,[1]июнь2026!$AE$5:$AE$3237)</f>
        <v>#VALUE!</v>
      </c>
      <c r="P367" s="45" t="e">
        <f>SUMIF([1]июнь2026!$A$5:$A$3237,$A$17:$A$1291,[1]июнь2026!$AF$5:$AF$3237)</f>
        <v>#VALUE!</v>
      </c>
      <c r="Q367" s="45" t="e">
        <f>SUMIF([1]июнь2026!$A$5:$A$3237,$A$17:$A$1291,[1]июнь2026!$AG$5:$AG$3237)</f>
        <v>#VALUE!</v>
      </c>
      <c r="R367" s="45" t="e">
        <f>SUMIF([1]июнь2026!$A$5:$A$3237,$A$17:$A$1291,[1]июнь2026!$AH$5:$AH$3237)</f>
        <v>#VALUE!</v>
      </c>
      <c r="S367" s="17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</row>
    <row r="368" spans="1:56" s="7" customFormat="1" hidden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3"/>
      <c r="N368" s="45" t="e">
        <f>SUMIF([1]июнь2026!$A$5:$A$3237,$A$17:$A$1291,[1]июнь2026!$J$5:$J$3237)</f>
        <v>#VALUE!</v>
      </c>
      <c r="O368" s="45" t="e">
        <f>SUMIF([1]июнь2026!$A$5:$A$3237,$A$17:$A$1291,[1]июнь2026!$AE$5:$AE$3237)</f>
        <v>#VALUE!</v>
      </c>
      <c r="P368" s="45" t="e">
        <f>SUMIF([1]июнь2026!$A$5:$A$3237,$A$17:$A$1291,[1]июнь2026!$AF$5:$AF$3237)</f>
        <v>#VALUE!</v>
      </c>
      <c r="Q368" s="45" t="e">
        <f>SUMIF([1]июнь2026!$A$5:$A$3237,$A$17:$A$1291,[1]июнь2026!$AG$5:$AG$3237)</f>
        <v>#VALUE!</v>
      </c>
      <c r="R368" s="45" t="e">
        <f>SUMIF([1]июнь2026!$A$5:$A$3237,$A$17:$A$1291,[1]июнь2026!$AH$5:$AH$3237)</f>
        <v>#VALUE!</v>
      </c>
      <c r="S368" s="17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</row>
    <row r="369" spans="1:56" s="7" customFormat="1" hidden="1" x14ac:dyDescent="0.25">
      <c r="A369" s="23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7"/>
      <c r="N369" s="54" t="e">
        <f t="shared" ref="N369:R369" si="23">SUM(N370:N372)</f>
        <v>#VALUE!</v>
      </c>
      <c r="O369" s="54" t="e">
        <f t="shared" si="23"/>
        <v>#VALUE!</v>
      </c>
      <c r="P369" s="54" t="e">
        <f t="shared" si="23"/>
        <v>#VALUE!</v>
      </c>
      <c r="Q369" s="54" t="e">
        <f t="shared" si="23"/>
        <v>#VALUE!</v>
      </c>
      <c r="R369" s="54" t="e">
        <f t="shared" si="23"/>
        <v>#VALUE!</v>
      </c>
      <c r="S369" s="17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</row>
    <row r="370" spans="1:56" s="7" customFormat="1" hidden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3"/>
      <c r="N370" s="45" t="e">
        <f>SUMIF([1]июнь2026!$A$5:$A$3237,$A$17:$A$1291,[1]июнь2026!$J$5:$J$3237)</f>
        <v>#VALUE!</v>
      </c>
      <c r="O370" s="45" t="e">
        <f>SUMIF([1]июнь2026!$A$5:$A$3237,$A$17:$A$1291,[1]июнь2026!$AE$5:$AE$3237)</f>
        <v>#VALUE!</v>
      </c>
      <c r="P370" s="45" t="e">
        <f>SUMIF([1]июнь2026!$A$5:$A$3237,$A$17:$A$1291,[1]июнь2026!$AF$5:$AF$3237)</f>
        <v>#VALUE!</v>
      </c>
      <c r="Q370" s="45" t="e">
        <f>SUMIF([1]июнь2026!$A$5:$A$3237,$A$17:$A$1291,[1]июнь2026!$AG$5:$AG$3237)</f>
        <v>#VALUE!</v>
      </c>
      <c r="R370" s="45" t="e">
        <f>SUMIF([1]июнь2026!$A$5:$A$3237,$A$17:$A$1291,[1]июнь2026!$AH$5:$AH$3237)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</row>
    <row r="371" spans="1:56" s="7" customFormat="1" hidden="1" x14ac:dyDescent="0.25">
      <c r="A371" s="3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3"/>
      <c r="N371" s="45" t="e">
        <f>SUMIF([1]июнь2026!$A$5:$A$3237,$A$17:$A$1291,[1]июнь2026!$J$5:$J$3237)</f>
        <v>#VALUE!</v>
      </c>
      <c r="O371" s="45" t="e">
        <f>SUMIF([1]июнь2026!$A$5:$A$3237,$A$17:$A$1291,[1]июнь2026!$AE$5:$AE$3237)</f>
        <v>#VALUE!</v>
      </c>
      <c r="P371" s="45" t="e">
        <f>SUMIF([1]июнь2026!$A$5:$A$3237,$A$17:$A$1291,[1]июнь2026!$AF$5:$AF$3237)</f>
        <v>#VALUE!</v>
      </c>
      <c r="Q371" s="45" t="e">
        <f>SUMIF([1]июнь2026!$A$5:$A$3237,$A$17:$A$1291,[1]июнь2026!$AG$5:$AG$3237)</f>
        <v>#VALUE!</v>
      </c>
      <c r="R371" s="45" t="e">
        <f>SUMIF([1]июнь2026!$A$5:$A$3237,$A$17:$A$1291,[1]июнь2026!$AH$5:$AH$3237)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</row>
    <row r="372" spans="1:56" s="7" customFormat="1" hidden="1" x14ac:dyDescent="0.25">
      <c r="A372" s="3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3"/>
      <c r="N372" s="45" t="e">
        <f>SUMIF([1]июнь2026!$A$5:$A$3237,$A$17:$A$1291,[1]июнь2026!$J$5:$J$3237)</f>
        <v>#VALUE!</v>
      </c>
      <c r="O372" s="45" t="e">
        <f>SUMIF([1]июнь2026!$A$5:$A$3237,$A$17:$A$1291,[1]июнь2026!$AE$5:$AE$3237)</f>
        <v>#VALUE!</v>
      </c>
      <c r="P372" s="45" t="e">
        <f>SUMIF([1]июнь2026!$A$5:$A$3237,$A$17:$A$1291,[1]июнь2026!$AF$5:$AF$3237)</f>
        <v>#VALUE!</v>
      </c>
      <c r="Q372" s="45" t="e">
        <f>SUMIF([1]июнь2026!$A$5:$A$3237,$A$17:$A$1291,[1]июнь2026!$AG$5:$AG$3237)</f>
        <v>#VALUE!</v>
      </c>
      <c r="R372" s="45" t="e">
        <f>SUMIF([1]июнь2026!$A$5:$A$3237,$A$17:$A$1291,[1]июнь2026!$AH$5:$AH$3237)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</row>
    <row r="373" spans="1:56" x14ac:dyDescent="0.25">
      <c r="A373" s="28"/>
      <c r="B373" s="14" t="s">
        <v>20</v>
      </c>
      <c r="C373" s="29">
        <v>789430.75999999966</v>
      </c>
      <c r="D373" s="29">
        <v>1276515.0499999998</v>
      </c>
      <c r="E373" s="29">
        <v>1108764.3700000001</v>
      </c>
      <c r="F373" s="29">
        <v>86.858699394104306</v>
      </c>
      <c r="G373" s="29">
        <v>167750.67999999979</v>
      </c>
      <c r="H373" s="29">
        <v>791730.45999999961</v>
      </c>
      <c r="I373" s="29">
        <v>228247.81000000006</v>
      </c>
      <c r="J373" s="29">
        <v>62796.830000000242</v>
      </c>
      <c r="K373" s="29">
        <v>27.512566276101502</v>
      </c>
      <c r="L373" s="29">
        <v>165450.97999999981</v>
      </c>
      <c r="M373" s="118">
        <v>957181.43999999948</v>
      </c>
      <c r="N373" s="29" t="e">
        <f t="shared" ref="N373:R373" si="24">N319+N352+N362+N366+N369</f>
        <v>#VALUE!</v>
      </c>
      <c r="O373" s="29" t="e">
        <f t="shared" si="24"/>
        <v>#VALUE!</v>
      </c>
      <c r="P373" s="29" t="e">
        <f t="shared" si="24"/>
        <v>#VALUE!</v>
      </c>
      <c r="Q373" s="29" t="e">
        <f t="shared" si="24"/>
        <v>#VALUE!</v>
      </c>
      <c r="R373" s="29" t="e">
        <f t="shared" si="24"/>
        <v>#VALUE!</v>
      </c>
    </row>
    <row r="374" spans="1:56" x14ac:dyDescent="0.25">
      <c r="A374" s="23"/>
      <c r="B374" s="3" t="s">
        <v>17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3"/>
      <c r="N374" s="55"/>
      <c r="O374" s="55"/>
      <c r="P374" s="55"/>
      <c r="Q374" s="55"/>
      <c r="R374" s="55"/>
    </row>
    <row r="375" spans="1:56" hidden="1" x14ac:dyDescent="0.25">
      <c r="A375" s="23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7"/>
      <c r="N375" s="54"/>
      <c r="O375" s="54"/>
      <c r="P375" s="54"/>
      <c r="Q375" s="54"/>
      <c r="R375" s="54"/>
    </row>
    <row r="376" spans="1:56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1"/>
      <c r="N376" s="19"/>
      <c r="O376" s="19"/>
      <c r="P376" s="19"/>
      <c r="Q376" s="19"/>
      <c r="R376" s="19"/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</row>
    <row r="377" spans="1:56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1"/>
      <c r="N377" s="19"/>
      <c r="O377" s="19"/>
      <c r="P377" s="19"/>
      <c r="Q377" s="19"/>
      <c r="R377" s="19"/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</row>
    <row r="378" spans="1:56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1"/>
      <c r="N378" s="19"/>
      <c r="O378" s="19"/>
      <c r="P378" s="19"/>
      <c r="Q378" s="19"/>
      <c r="R378" s="19"/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</row>
    <row r="379" spans="1:56" s="20" customFormat="1" hidden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11"/>
      <c r="N379" s="19"/>
      <c r="O379" s="19"/>
      <c r="P379" s="19"/>
      <c r="Q379" s="19"/>
      <c r="R379" s="19"/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</row>
    <row r="380" spans="1:56" s="20" customFormat="1" hidden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11"/>
      <c r="N380" s="19"/>
      <c r="O380" s="19"/>
      <c r="P380" s="19"/>
      <c r="Q380" s="19"/>
      <c r="R380" s="19"/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</row>
    <row r="381" spans="1:56" s="20" customFormat="1" hidden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11"/>
      <c r="N381" s="19"/>
      <c r="O381" s="19"/>
      <c r="P381" s="19"/>
      <c r="Q381" s="19"/>
      <c r="R381" s="19"/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</row>
    <row r="382" spans="1:56" s="20" customFormat="1" hidden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11"/>
      <c r="N382" s="19"/>
      <c r="O382" s="19"/>
      <c r="P382" s="19"/>
      <c r="Q382" s="19"/>
      <c r="R382" s="19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</row>
    <row r="383" spans="1:56" s="20" customFormat="1" hidden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11"/>
      <c r="N383" s="19"/>
      <c r="O383" s="19"/>
      <c r="P383" s="19"/>
      <c r="Q383" s="19"/>
      <c r="R383" s="19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</row>
    <row r="384" spans="1:56" s="46" customFormat="1" hidden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11"/>
      <c r="N384" s="19"/>
      <c r="O384" s="19"/>
      <c r="P384" s="19"/>
      <c r="Q384" s="19"/>
      <c r="R384" s="19"/>
      <c r="S384" s="17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</row>
    <row r="385" spans="1:56" s="20" customFormat="1" hidden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11"/>
      <c r="N385" s="19"/>
      <c r="O385" s="19"/>
      <c r="P385" s="19"/>
      <c r="Q385" s="19"/>
      <c r="R385" s="19"/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</row>
    <row r="386" spans="1:56" s="94" customFormat="1" hidden="1" x14ac:dyDescent="0.25">
      <c r="A386" s="19"/>
      <c r="B386" s="123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11"/>
      <c r="N386" s="19"/>
      <c r="O386" s="19"/>
      <c r="P386" s="19"/>
      <c r="Q386" s="19"/>
      <c r="R386" s="19"/>
      <c r="S386" s="17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</row>
    <row r="387" spans="1:56" s="20" customFormat="1" hidden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11"/>
      <c r="N387" s="19"/>
      <c r="O387" s="19"/>
      <c r="P387" s="19"/>
      <c r="Q387" s="19"/>
      <c r="R387" s="19"/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</row>
    <row r="388" spans="1:56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1"/>
      <c r="N388" s="19"/>
      <c r="O388" s="19"/>
      <c r="P388" s="19"/>
      <c r="Q388" s="19"/>
      <c r="R388" s="19"/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</row>
    <row r="389" spans="1:56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1"/>
      <c r="N389" s="19"/>
      <c r="O389" s="19"/>
      <c r="P389" s="19"/>
      <c r="Q389" s="19"/>
      <c r="R389" s="19"/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</row>
    <row r="390" spans="1:56" s="46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1"/>
      <c r="N390" s="19"/>
      <c r="O390" s="19"/>
      <c r="P390" s="19"/>
      <c r="Q390" s="19"/>
      <c r="R390" s="19"/>
      <c r="S390" s="17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</row>
    <row r="391" spans="1:56" s="46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1"/>
      <c r="N391" s="19"/>
      <c r="O391" s="19"/>
      <c r="P391" s="19"/>
      <c r="Q391" s="19"/>
      <c r="R391" s="19"/>
      <c r="S391" s="17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</row>
    <row r="392" spans="1:56" s="99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1"/>
      <c r="N392" s="19"/>
      <c r="O392" s="19"/>
      <c r="P392" s="19"/>
      <c r="Q392" s="19"/>
      <c r="R392" s="19"/>
      <c r="S392" s="17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</row>
    <row r="393" spans="1:56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1"/>
      <c r="N393" s="19"/>
      <c r="O393" s="19"/>
      <c r="P393" s="19"/>
      <c r="Q393" s="19"/>
      <c r="R393" s="19"/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</row>
    <row r="394" spans="1:56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1"/>
      <c r="N394" s="19"/>
      <c r="O394" s="19"/>
      <c r="P394" s="19"/>
      <c r="Q394" s="19"/>
      <c r="R394" s="19"/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</row>
    <row r="395" spans="1:56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1"/>
      <c r="N395" s="19"/>
      <c r="O395" s="19"/>
      <c r="P395" s="19"/>
      <c r="Q395" s="19"/>
      <c r="R395" s="19"/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</row>
    <row r="396" spans="1:56" s="20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1"/>
      <c r="N396" s="19"/>
      <c r="O396" s="19"/>
      <c r="P396" s="19"/>
      <c r="Q396" s="19"/>
      <c r="R396" s="19"/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</row>
    <row r="397" spans="1:56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1"/>
      <c r="N397" s="19"/>
      <c r="O397" s="19"/>
      <c r="P397" s="19"/>
      <c r="Q397" s="19"/>
      <c r="R397" s="19"/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</row>
    <row r="398" spans="1:56" s="44" customFormat="1" hidden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1"/>
      <c r="N398" s="19"/>
      <c r="O398" s="19"/>
      <c r="P398" s="19"/>
      <c r="Q398" s="19"/>
      <c r="R398" s="19"/>
      <c r="S398" s="17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</row>
    <row r="399" spans="1:56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1"/>
      <c r="N399" s="19"/>
      <c r="O399" s="19"/>
      <c r="P399" s="19"/>
      <c r="Q399" s="19"/>
      <c r="R399" s="19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</row>
    <row r="400" spans="1:56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1"/>
      <c r="N400" s="19"/>
      <c r="O400" s="19"/>
      <c r="P400" s="19"/>
      <c r="Q400" s="19"/>
      <c r="R400" s="19"/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</row>
    <row r="401" spans="1:56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1"/>
      <c r="N401" s="19"/>
      <c r="O401" s="19"/>
      <c r="P401" s="19"/>
      <c r="Q401" s="19"/>
      <c r="R401" s="19"/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</row>
    <row r="402" spans="1:56" s="20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1"/>
      <c r="N402" s="19"/>
      <c r="O402" s="19"/>
      <c r="P402" s="19"/>
      <c r="Q402" s="19"/>
      <c r="R402" s="19"/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</row>
    <row r="403" spans="1:56" s="20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1"/>
      <c r="N403" s="19"/>
      <c r="O403" s="19"/>
      <c r="P403" s="19"/>
      <c r="Q403" s="19"/>
      <c r="R403" s="19"/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</row>
    <row r="404" spans="1:56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1"/>
      <c r="N404" s="19"/>
      <c r="O404" s="19"/>
      <c r="P404" s="19"/>
      <c r="Q404" s="19"/>
      <c r="R404" s="19"/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</row>
    <row r="405" spans="1:56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1"/>
      <c r="N405" s="19"/>
      <c r="O405" s="19"/>
      <c r="P405" s="19"/>
      <c r="Q405" s="19"/>
      <c r="R405" s="19"/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</row>
    <row r="406" spans="1:56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1"/>
      <c r="N406" s="19"/>
      <c r="O406" s="19"/>
      <c r="P406" s="19"/>
      <c r="Q406" s="19"/>
      <c r="R406" s="19"/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</row>
    <row r="407" spans="1:56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1"/>
      <c r="N407" s="19"/>
      <c r="O407" s="19"/>
      <c r="P407" s="19"/>
      <c r="Q407" s="19"/>
      <c r="R407" s="19"/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</row>
    <row r="408" spans="1:56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1"/>
      <c r="N408" s="19"/>
      <c r="O408" s="19"/>
      <c r="P408" s="19"/>
      <c r="Q408" s="19"/>
      <c r="R408" s="19"/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</row>
    <row r="409" spans="1:56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1"/>
      <c r="N409" s="19"/>
      <c r="O409" s="19"/>
      <c r="P409" s="19"/>
      <c r="Q409" s="19"/>
      <c r="R409" s="19"/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</row>
    <row r="410" spans="1:56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1"/>
      <c r="N410" s="19"/>
      <c r="O410" s="19"/>
      <c r="P410" s="19"/>
      <c r="Q410" s="19"/>
      <c r="R410" s="19"/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</row>
    <row r="411" spans="1:56" x14ac:dyDescent="0.25">
      <c r="A411" s="23"/>
      <c r="B411" s="3" t="s">
        <v>5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7">
        <v>1951.9700000000003</v>
      </c>
      <c r="N411" s="54" t="e">
        <f t="shared" ref="N411:R411" si="25">SUM(N412:N460)</f>
        <v>#VALUE!</v>
      </c>
      <c r="O411" s="54" t="e">
        <f t="shared" si="25"/>
        <v>#VALUE!</v>
      </c>
      <c r="P411" s="54" t="e">
        <f t="shared" si="25"/>
        <v>#VALUE!</v>
      </c>
      <c r="Q411" s="54" t="e">
        <f t="shared" si="25"/>
        <v>#VALUE!</v>
      </c>
      <c r="R411" s="54" t="e">
        <f t="shared" si="25"/>
        <v>#VALUE!</v>
      </c>
    </row>
    <row r="412" spans="1:56" s="7" customFormat="1" hidden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3"/>
      <c r="N412" s="45" t="e">
        <f>SUMIF([1]июнь2026!$A$5:$A$3237,$A$17:$A$1291,[1]июнь2026!$J$5:$J$3237)</f>
        <v>#VALUE!</v>
      </c>
      <c r="O412" s="45" t="e">
        <f>SUMIF([1]июнь2026!$A$5:$A$3237,$A$17:$A$1291,[1]июнь2026!$AE$5:$AE$3237)</f>
        <v>#VALUE!</v>
      </c>
      <c r="P412" s="45" t="e">
        <f>SUMIF([1]июнь2026!$A$5:$A$3237,$A$17:$A$1291,[1]июнь2026!$AF$5:$AF$3237)</f>
        <v>#VALUE!</v>
      </c>
      <c r="Q412" s="45" t="e">
        <f>SUMIF([1]июнь2026!$A$5:$A$3237,$A$17:$A$1291,[1]июнь2026!$AG$5:$AG$3237)</f>
        <v>#VALUE!</v>
      </c>
      <c r="R412" s="45" t="e">
        <f>SUMIF([1]июнь2026!$A$5:$A$3237,$A$17:$A$1291,[1]июнь2026!$AH$5:$AH$3237)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</row>
    <row r="413" spans="1:56" x14ac:dyDescent="0.25">
      <c r="A413" s="23">
        <v>77006</v>
      </c>
      <c r="B413" s="1" t="s">
        <v>65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3">
        <v>1951.9700000000003</v>
      </c>
      <c r="N413" s="45" t="e">
        <f>SUMIF([1]июнь2026!$A$5:$A$3237,$A$17:$A$1291,[1]июнь2026!$J$5:$J$3237)</f>
        <v>#VALUE!</v>
      </c>
      <c r="O413" s="45" t="e">
        <f>SUMIF([1]июнь2026!$A$5:$A$3237,$A$17:$A$1291,[1]июнь2026!$AE$5:$AE$3237)</f>
        <v>#VALUE!</v>
      </c>
      <c r="P413" s="45" t="e">
        <f>SUMIF([1]июнь2026!$A$5:$A$3237,$A$17:$A$1291,[1]июнь2026!$AF$5:$AF$3237)</f>
        <v>#VALUE!</v>
      </c>
      <c r="Q413" s="45" t="e">
        <f>SUMIF([1]июнь2026!$A$5:$A$3237,$A$17:$A$1291,[1]июнь2026!$AG$5:$AG$3237)</f>
        <v>#VALUE!</v>
      </c>
      <c r="R413" s="45" t="e">
        <f>SUMIF([1]июнь2026!$A$5:$A$3237,$A$17:$A$1291,[1]июнь2026!$AH$5:$AH$3237)</f>
        <v>#VALUE!</v>
      </c>
    </row>
    <row r="414" spans="1:56" s="7" customFormat="1" ht="15.75" hidden="1" x14ac:dyDescent="0.25">
      <c r="A414" s="60"/>
      <c r="B414" s="79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113"/>
      <c r="N414" s="65"/>
      <c r="O414" s="65"/>
      <c r="P414" s="65"/>
      <c r="Q414" s="65"/>
      <c r="R414" s="65"/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</row>
    <row r="415" spans="1:56" s="22" customFormat="1" ht="15.75" hidden="1" x14ac:dyDescent="0.25">
      <c r="A415" s="66"/>
      <c r="B415" s="7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3"/>
      <c r="N415" s="45" t="e">
        <f>SUMIF([1]июнь2026!$A$5:$A$3237,$A$17:$A$1291,[1]июнь2026!$J$5:$J$3237)</f>
        <v>#VALUE!</v>
      </c>
      <c r="O415" s="45" t="e">
        <f>SUMIF([1]июнь2026!$A$5:$A$3237,$A$17:$A$1291,[1]июнь2026!$AE$5:$AE$3237)</f>
        <v>#VALUE!</v>
      </c>
      <c r="P415" s="45" t="e">
        <f>SUMIF([1]июнь2026!$A$5:$A$3237,$A$17:$A$1291,[1]июнь2026!$AF$5:$AF$3237)</f>
        <v>#VALUE!</v>
      </c>
      <c r="Q415" s="45" t="e">
        <f>SUMIF([1]июнь2026!$A$5:$A$3237,$A$17:$A$1291,[1]июнь2026!$AG$5:$AG$3237)</f>
        <v>#VALUE!</v>
      </c>
      <c r="R415" s="45" t="e">
        <f>SUMIF([1]июнь2026!$A$5:$A$3237,$A$17:$A$1291,[1]июнь2026!$AH$5:$AH$3237)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</row>
    <row r="416" spans="1:56" s="22" customFormat="1" ht="15.75" hidden="1" x14ac:dyDescent="0.25">
      <c r="A416" s="66"/>
      <c r="B416" s="7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3"/>
      <c r="N416" s="45" t="e">
        <f>SUMIF([1]июнь2026!$A$5:$A$3237,$A$17:$A$1291,[1]июнь2026!$J$5:$J$3237)</f>
        <v>#VALUE!</v>
      </c>
      <c r="O416" s="45" t="e">
        <f>SUMIF([1]июнь2026!$A$5:$A$3237,$A$17:$A$1291,[1]июнь2026!$AE$5:$AE$3237)</f>
        <v>#VALUE!</v>
      </c>
      <c r="P416" s="45" t="e">
        <f>SUMIF([1]июнь2026!$A$5:$A$3237,$A$17:$A$1291,[1]июнь2026!$AF$5:$AF$3237)</f>
        <v>#VALUE!</v>
      </c>
      <c r="Q416" s="45" t="e">
        <f>SUMIF([1]июнь2026!$A$5:$A$3237,$A$17:$A$1291,[1]июнь2026!$AG$5:$AG$3237)</f>
        <v>#VALUE!</v>
      </c>
      <c r="R416" s="45" t="e">
        <f>SUMIF([1]июнь2026!$A$5:$A$3237,$A$17:$A$1291,[1]июнь2026!$AH$5:$AH$3237)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</row>
    <row r="417" spans="1:56" s="22" customFormat="1" ht="15.75" hidden="1" x14ac:dyDescent="0.25">
      <c r="A417" s="66"/>
      <c r="B417" s="7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3"/>
      <c r="N417" s="45" t="e">
        <f>SUMIF([1]июнь2026!$A$5:$A$3237,$A$17:$A$1291,[1]июнь2026!$J$5:$J$3237)</f>
        <v>#VALUE!</v>
      </c>
      <c r="O417" s="45" t="e">
        <f>SUMIF([1]июнь2026!$A$5:$A$3237,$A$17:$A$1291,[1]июнь2026!$AE$5:$AE$3237)</f>
        <v>#VALUE!</v>
      </c>
      <c r="P417" s="45" t="e">
        <f>SUMIF([1]июнь2026!$A$5:$A$3237,$A$17:$A$1291,[1]июнь2026!$AF$5:$AF$3237)</f>
        <v>#VALUE!</v>
      </c>
      <c r="Q417" s="45" t="e">
        <f>SUMIF([1]июнь2026!$A$5:$A$3237,$A$17:$A$1291,[1]июнь2026!$AG$5:$AG$3237)</f>
        <v>#VALUE!</v>
      </c>
      <c r="R417" s="45" t="e">
        <f>SUMIF([1]июнь2026!$A$5:$A$3237,$A$17:$A$1291,[1]июнь2026!$AH$5:$AH$3237)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</row>
    <row r="418" spans="1:56" s="22" customFormat="1" ht="15.75" hidden="1" x14ac:dyDescent="0.25">
      <c r="A418" s="66"/>
      <c r="B418" s="7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3"/>
      <c r="N418" s="45" t="e">
        <f>SUMIF([1]июнь2026!$A$5:$A$3237,$A$17:$A$1291,[1]июнь2026!$J$5:$J$3237)</f>
        <v>#VALUE!</v>
      </c>
      <c r="O418" s="45" t="e">
        <f>SUMIF([1]июнь2026!$A$5:$A$3237,$A$17:$A$1291,[1]июнь2026!$AE$5:$AE$3237)</f>
        <v>#VALUE!</v>
      </c>
      <c r="P418" s="45" t="e">
        <f>SUMIF([1]июнь2026!$A$5:$A$3237,$A$17:$A$1291,[1]июнь2026!$AF$5:$AF$3237)</f>
        <v>#VALUE!</v>
      </c>
      <c r="Q418" s="45" t="e">
        <f>SUMIF([1]июнь2026!$A$5:$A$3237,$A$17:$A$1291,[1]июнь2026!$AG$5:$AG$3237)</f>
        <v>#VALUE!</v>
      </c>
      <c r="R418" s="45" t="e">
        <f>SUMIF([1]июнь2026!$A$5:$A$3237,$A$17:$A$1291,[1]июнь2026!$AH$5:$AH$3237)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</row>
    <row r="419" spans="1:56" s="22" customFormat="1" ht="15.75" hidden="1" x14ac:dyDescent="0.25">
      <c r="A419" s="66"/>
      <c r="B419" s="7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3"/>
      <c r="N419" s="45" t="e">
        <f>SUMIF([1]июнь2026!$A$5:$A$3237,$A$17:$A$1291,[1]июнь2026!$J$5:$J$3237)</f>
        <v>#VALUE!</v>
      </c>
      <c r="O419" s="45" t="e">
        <f>SUMIF([1]июнь2026!$A$5:$A$3237,$A$17:$A$1291,[1]июнь2026!$AE$5:$AE$3237)</f>
        <v>#VALUE!</v>
      </c>
      <c r="P419" s="45" t="e">
        <f>SUMIF([1]июнь2026!$A$5:$A$3237,$A$17:$A$1291,[1]июнь2026!$AF$5:$AF$3237)</f>
        <v>#VALUE!</v>
      </c>
      <c r="Q419" s="45" t="e">
        <f>SUMIF([1]июнь2026!$A$5:$A$3237,$A$17:$A$1291,[1]июнь2026!$AG$5:$AG$3237)</f>
        <v>#VALUE!</v>
      </c>
      <c r="R419" s="45" t="e">
        <f>SUMIF([1]июнь2026!$A$5:$A$3237,$A$17:$A$1291,[1]июнь2026!$AH$5:$AH$3237)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</row>
    <row r="420" spans="1:56" s="22" customFormat="1" ht="15.75" hidden="1" x14ac:dyDescent="0.25">
      <c r="A420" s="66"/>
      <c r="B420" s="7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3"/>
      <c r="N420" s="45" t="e">
        <f>SUMIF([1]июнь2026!$A$5:$A$3237,$A$17:$A$1291,[1]июнь2026!$J$5:$J$3237)</f>
        <v>#VALUE!</v>
      </c>
      <c r="O420" s="45" t="e">
        <f>SUMIF([1]июнь2026!$A$5:$A$3237,$A$17:$A$1291,[1]июнь2026!$AE$5:$AE$3237)</f>
        <v>#VALUE!</v>
      </c>
      <c r="P420" s="45" t="e">
        <f>SUMIF([1]июнь2026!$A$5:$A$3237,$A$17:$A$1291,[1]июнь2026!$AF$5:$AF$3237)</f>
        <v>#VALUE!</v>
      </c>
      <c r="Q420" s="45" t="e">
        <f>SUMIF([1]июнь2026!$A$5:$A$3237,$A$17:$A$1291,[1]июнь2026!$AG$5:$AG$3237)</f>
        <v>#VALUE!</v>
      </c>
      <c r="R420" s="45" t="e">
        <f>SUMIF([1]июнь2026!$A$5:$A$3237,$A$17:$A$1291,[1]июнь2026!$AH$5:$AH$3237)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</row>
    <row r="421" spans="1:56" s="22" customFormat="1" ht="15.75" hidden="1" x14ac:dyDescent="0.25">
      <c r="A421" s="66"/>
      <c r="B421" s="7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3"/>
      <c r="N421" s="45" t="e">
        <f>SUMIF([1]июнь2026!$A$5:$A$3237,$A$17:$A$1291,[1]июнь2026!$J$5:$J$3237)</f>
        <v>#VALUE!</v>
      </c>
      <c r="O421" s="45" t="e">
        <f>SUMIF([1]июнь2026!$A$5:$A$3237,$A$17:$A$1291,[1]июнь2026!$AE$5:$AE$3237)</f>
        <v>#VALUE!</v>
      </c>
      <c r="P421" s="45" t="e">
        <f>SUMIF([1]июнь2026!$A$5:$A$3237,$A$17:$A$1291,[1]июнь2026!$AF$5:$AF$3237)</f>
        <v>#VALUE!</v>
      </c>
      <c r="Q421" s="45" t="e">
        <f>SUMIF([1]июнь2026!$A$5:$A$3237,$A$17:$A$1291,[1]июнь2026!$AG$5:$AG$3237)</f>
        <v>#VALUE!</v>
      </c>
      <c r="R421" s="45" t="e">
        <f>SUMIF([1]июнь2026!$A$5:$A$3237,$A$17:$A$1291,[1]июнь2026!$AH$5:$AH$3237)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</row>
    <row r="422" spans="1:56" s="22" customFormat="1" ht="15.75" hidden="1" x14ac:dyDescent="0.25">
      <c r="A422" s="66"/>
      <c r="B422" s="7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3"/>
      <c r="N422" s="45" t="e">
        <f>SUMIF([1]июнь2026!$A$5:$A$3237,$A$17:$A$1291,[1]июнь2026!$J$5:$J$3237)</f>
        <v>#VALUE!</v>
      </c>
      <c r="O422" s="45" t="e">
        <f>SUMIF([1]июнь2026!$A$5:$A$3237,$A$17:$A$1291,[1]июнь2026!$AE$5:$AE$3237)</f>
        <v>#VALUE!</v>
      </c>
      <c r="P422" s="45" t="e">
        <f>SUMIF([1]июнь2026!$A$5:$A$3237,$A$17:$A$1291,[1]июнь2026!$AF$5:$AF$3237)</f>
        <v>#VALUE!</v>
      </c>
      <c r="Q422" s="45" t="e">
        <f>SUMIF([1]июнь2026!$A$5:$A$3237,$A$17:$A$1291,[1]июнь2026!$AG$5:$AG$3237)</f>
        <v>#VALUE!</v>
      </c>
      <c r="R422" s="45" t="e">
        <f>SUMIF([1]июнь2026!$A$5:$A$3237,$A$17:$A$1291,[1]июнь2026!$AH$5:$AH$3237)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</row>
    <row r="423" spans="1:56" s="22" customFormat="1" ht="15.75" hidden="1" x14ac:dyDescent="0.25">
      <c r="A423" s="66"/>
      <c r="B423" s="7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3"/>
      <c r="N423" s="45" t="e">
        <f>SUMIF([1]июнь2026!$A$5:$A$3237,$A$17:$A$1291,[1]июнь2026!$J$5:$J$3237)</f>
        <v>#VALUE!</v>
      </c>
      <c r="O423" s="45" t="e">
        <f>SUMIF([1]июнь2026!$A$5:$A$3237,$A$17:$A$1291,[1]июнь2026!$AE$5:$AE$3237)</f>
        <v>#VALUE!</v>
      </c>
      <c r="P423" s="45" t="e">
        <f>SUMIF([1]июнь2026!$A$5:$A$3237,$A$17:$A$1291,[1]июнь2026!$AF$5:$AF$3237)</f>
        <v>#VALUE!</v>
      </c>
      <c r="Q423" s="45" t="e">
        <f>SUMIF([1]июнь2026!$A$5:$A$3237,$A$17:$A$1291,[1]июнь2026!$AG$5:$AG$3237)</f>
        <v>#VALUE!</v>
      </c>
      <c r="R423" s="45" t="e">
        <f>SUMIF([1]июнь2026!$A$5:$A$3237,$A$17:$A$1291,[1]июнь2026!$AH$5:$AH$3237)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</row>
    <row r="424" spans="1:56" s="22" customFormat="1" ht="15.75" hidden="1" x14ac:dyDescent="0.25">
      <c r="A424" s="66"/>
      <c r="B424" s="7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3"/>
      <c r="N424" s="45" t="e">
        <f>SUMIF([1]июнь2026!$A$5:$A$3237,$A$17:$A$1291,[1]июнь2026!$J$5:$J$3237)</f>
        <v>#VALUE!</v>
      </c>
      <c r="O424" s="45" t="e">
        <f>SUMIF([1]июнь2026!$A$5:$A$3237,$A$17:$A$1291,[1]июнь2026!$AE$5:$AE$3237)</f>
        <v>#VALUE!</v>
      </c>
      <c r="P424" s="45" t="e">
        <f>SUMIF([1]июнь2026!$A$5:$A$3237,$A$17:$A$1291,[1]июнь2026!$AF$5:$AF$3237)</f>
        <v>#VALUE!</v>
      </c>
      <c r="Q424" s="45" t="e">
        <f>SUMIF([1]июнь2026!$A$5:$A$3237,$A$17:$A$1291,[1]июнь2026!$AG$5:$AG$3237)</f>
        <v>#VALUE!</v>
      </c>
      <c r="R424" s="45" t="e">
        <f>SUMIF([1]июнь2026!$A$5:$A$3237,$A$17:$A$1291,[1]июнь2026!$AH$5:$AH$3237)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</row>
    <row r="425" spans="1:56" s="22" customFormat="1" ht="15.75" hidden="1" x14ac:dyDescent="0.25">
      <c r="A425" s="66"/>
      <c r="B425" s="7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3"/>
      <c r="N425" s="45" t="e">
        <f>SUMIF([1]июнь2026!$A$5:$A$3237,$A$17:$A$1291,[1]июнь2026!$J$5:$J$3237)</f>
        <v>#VALUE!</v>
      </c>
      <c r="O425" s="45" t="e">
        <f>SUMIF([1]июнь2026!$A$5:$A$3237,$A$17:$A$1291,[1]июнь2026!$AE$5:$AE$3237)</f>
        <v>#VALUE!</v>
      </c>
      <c r="P425" s="45" t="e">
        <f>SUMIF([1]июнь2026!$A$5:$A$3237,$A$17:$A$1291,[1]июнь2026!$AF$5:$AF$3237)</f>
        <v>#VALUE!</v>
      </c>
      <c r="Q425" s="45" t="e">
        <f>SUMIF([1]июнь2026!$A$5:$A$3237,$A$17:$A$1291,[1]июнь2026!$AG$5:$AG$3237)</f>
        <v>#VALUE!</v>
      </c>
      <c r="R425" s="45" t="e">
        <f>SUMIF([1]июнь2026!$A$5:$A$3237,$A$17:$A$1291,[1]июнь2026!$AH$5:$AH$3237)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</row>
    <row r="426" spans="1:56" s="22" customFormat="1" ht="15.75" hidden="1" x14ac:dyDescent="0.25">
      <c r="A426" s="66"/>
      <c r="B426" s="7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3"/>
      <c r="N426" s="45" t="e">
        <f>SUMIF([1]июнь2026!$A$5:$A$3237,$A$17:$A$1291,[1]июнь2026!$J$5:$J$3237)</f>
        <v>#VALUE!</v>
      </c>
      <c r="O426" s="45" t="e">
        <f>SUMIF([1]июнь2026!$A$5:$A$3237,$A$17:$A$1291,[1]июнь2026!$AE$5:$AE$3237)</f>
        <v>#VALUE!</v>
      </c>
      <c r="P426" s="45" t="e">
        <f>SUMIF([1]июнь2026!$A$5:$A$3237,$A$17:$A$1291,[1]июнь2026!$AF$5:$AF$3237)</f>
        <v>#VALUE!</v>
      </c>
      <c r="Q426" s="45" t="e">
        <f>SUMIF([1]июнь2026!$A$5:$A$3237,$A$17:$A$1291,[1]июнь2026!$AG$5:$AG$3237)</f>
        <v>#VALUE!</v>
      </c>
      <c r="R426" s="45" t="e">
        <f>SUMIF([1]июнь2026!$A$5:$A$3237,$A$17:$A$1291,[1]июнь2026!$AH$5:$AH$3237)</f>
        <v>#VALUE!</v>
      </c>
      <c r="S426" s="17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</row>
    <row r="427" spans="1:56" s="22" customFormat="1" ht="15.75" hidden="1" x14ac:dyDescent="0.25">
      <c r="A427" s="66"/>
      <c r="B427" s="7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3"/>
      <c r="N427" s="45" t="e">
        <f>SUMIF([1]июнь2026!$A$5:$A$3237,$A$17:$A$1291,[1]июнь2026!$J$5:$J$3237)</f>
        <v>#VALUE!</v>
      </c>
      <c r="O427" s="45" t="e">
        <f>SUMIF([1]июнь2026!$A$5:$A$3237,$A$17:$A$1291,[1]июнь2026!$AE$5:$AE$3237)</f>
        <v>#VALUE!</v>
      </c>
      <c r="P427" s="45" t="e">
        <f>SUMIF([1]июнь2026!$A$5:$A$3237,$A$17:$A$1291,[1]июнь2026!$AF$5:$AF$3237)</f>
        <v>#VALUE!</v>
      </c>
      <c r="Q427" s="45" t="e">
        <f>SUMIF([1]июнь2026!$A$5:$A$3237,$A$17:$A$1291,[1]июнь2026!$AG$5:$AG$3237)</f>
        <v>#VALUE!</v>
      </c>
      <c r="R427" s="45" t="e">
        <f>SUMIF([1]июнь2026!$A$5:$A$3237,$A$17:$A$1291,[1]июнь2026!$AH$5:$AH$3237)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</row>
    <row r="428" spans="1:56" s="22" customFormat="1" ht="15.75" hidden="1" x14ac:dyDescent="0.25">
      <c r="A428" s="66"/>
      <c r="B428" s="7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3"/>
      <c r="N428" s="45" t="e">
        <f>SUMIF([1]июнь2026!$A$5:$A$3237,$A$17:$A$1291,[1]июнь2026!$J$5:$J$3237)</f>
        <v>#VALUE!</v>
      </c>
      <c r="O428" s="45" t="e">
        <f>SUMIF([1]июнь2026!$A$5:$A$3237,$A$17:$A$1291,[1]июнь2026!$AE$5:$AE$3237)</f>
        <v>#VALUE!</v>
      </c>
      <c r="P428" s="45" t="e">
        <f>SUMIF([1]июнь2026!$A$5:$A$3237,$A$17:$A$1291,[1]июнь2026!$AF$5:$AF$3237)</f>
        <v>#VALUE!</v>
      </c>
      <c r="Q428" s="45" t="e">
        <f>SUMIF([1]июнь2026!$A$5:$A$3237,$A$17:$A$1291,[1]июнь2026!$AG$5:$AG$3237)</f>
        <v>#VALUE!</v>
      </c>
      <c r="R428" s="45" t="e">
        <f>SUMIF([1]июнь2026!$A$5:$A$3237,$A$17:$A$1291,[1]июнь2026!$AH$5:$AH$3237)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</row>
    <row r="429" spans="1:56" s="22" customFormat="1" ht="15.75" hidden="1" x14ac:dyDescent="0.25">
      <c r="A429" s="66"/>
      <c r="B429" s="7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3"/>
      <c r="N429" s="45" t="e">
        <f>SUMIF([1]июнь2026!$A$5:$A$3237,$A$17:$A$1291,[1]июнь2026!$J$5:$J$3237)</f>
        <v>#VALUE!</v>
      </c>
      <c r="O429" s="45" t="e">
        <f>SUMIF([1]июнь2026!$A$5:$A$3237,$A$17:$A$1291,[1]июнь2026!$AE$5:$AE$3237)</f>
        <v>#VALUE!</v>
      </c>
      <c r="P429" s="45" t="e">
        <f>SUMIF([1]июнь2026!$A$5:$A$3237,$A$17:$A$1291,[1]июнь2026!$AF$5:$AF$3237)</f>
        <v>#VALUE!</v>
      </c>
      <c r="Q429" s="45" t="e">
        <f>SUMIF([1]июнь2026!$A$5:$A$3237,$A$17:$A$1291,[1]июнь2026!$AG$5:$AG$3237)</f>
        <v>#VALUE!</v>
      </c>
      <c r="R429" s="45" t="e">
        <f>SUMIF([1]июнь2026!$A$5:$A$3237,$A$17:$A$1291,[1]июнь2026!$AH$5:$AH$3237)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</row>
    <row r="430" spans="1:56" s="22" customFormat="1" ht="15.75" hidden="1" x14ac:dyDescent="0.25">
      <c r="A430" s="66"/>
      <c r="B430" s="7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3"/>
      <c r="N430" s="45" t="e">
        <f>SUMIF([1]июнь2026!$A$5:$A$3237,$A$17:$A$1291,[1]июнь2026!$J$5:$J$3237)</f>
        <v>#VALUE!</v>
      </c>
      <c r="O430" s="45" t="e">
        <f>SUMIF([1]июнь2026!$A$5:$A$3237,$A$17:$A$1291,[1]июнь2026!$AE$5:$AE$3237)</f>
        <v>#VALUE!</v>
      </c>
      <c r="P430" s="45" t="e">
        <f>SUMIF([1]июнь2026!$A$5:$A$3237,$A$17:$A$1291,[1]июнь2026!$AF$5:$AF$3237)</f>
        <v>#VALUE!</v>
      </c>
      <c r="Q430" s="45" t="e">
        <f>SUMIF([1]июнь2026!$A$5:$A$3237,$A$17:$A$1291,[1]июнь2026!$AG$5:$AG$3237)</f>
        <v>#VALUE!</v>
      </c>
      <c r="R430" s="45" t="e">
        <f>SUMIF([1]июнь2026!$A$5:$A$3237,$A$17:$A$1291,[1]июнь2026!$AH$5:$AH$3237)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</row>
    <row r="431" spans="1:56" s="22" customFormat="1" ht="15.75" hidden="1" x14ac:dyDescent="0.25">
      <c r="A431" s="66"/>
      <c r="B431" s="7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3"/>
      <c r="N431" s="45" t="e">
        <f>SUMIF([1]июнь2026!$A$5:$A$3237,$A$17:$A$1291,[1]июнь2026!$J$5:$J$3237)</f>
        <v>#VALUE!</v>
      </c>
      <c r="O431" s="45" t="e">
        <f>SUMIF([1]июнь2026!$A$5:$A$3237,$A$17:$A$1291,[1]июнь2026!$AE$5:$AE$3237)</f>
        <v>#VALUE!</v>
      </c>
      <c r="P431" s="45" t="e">
        <f>SUMIF([1]июнь2026!$A$5:$A$3237,$A$17:$A$1291,[1]июнь2026!$AF$5:$AF$3237)</f>
        <v>#VALUE!</v>
      </c>
      <c r="Q431" s="45" t="e">
        <f>SUMIF([1]июнь2026!$A$5:$A$3237,$A$17:$A$1291,[1]июнь2026!$AG$5:$AG$3237)</f>
        <v>#VALUE!</v>
      </c>
      <c r="R431" s="45" t="e">
        <f>SUMIF([1]июнь2026!$A$5:$A$3237,$A$17:$A$1291,[1]июнь2026!$AH$5:$AH$3237)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</row>
    <row r="432" spans="1:56" s="22" customFormat="1" ht="15.75" hidden="1" x14ac:dyDescent="0.25">
      <c r="A432" s="66"/>
      <c r="B432" s="7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3"/>
      <c r="N432" s="45" t="e">
        <f>SUMIF([1]июнь2026!$A$5:$A$3237,$A$17:$A$1291,[1]июнь2026!$J$5:$J$3237)</f>
        <v>#VALUE!</v>
      </c>
      <c r="O432" s="45" t="e">
        <f>SUMIF([1]июнь2026!$A$5:$A$3237,$A$17:$A$1291,[1]июнь2026!$AE$5:$AE$3237)</f>
        <v>#VALUE!</v>
      </c>
      <c r="P432" s="45" t="e">
        <f>SUMIF([1]июнь2026!$A$5:$A$3237,$A$17:$A$1291,[1]июнь2026!$AF$5:$AF$3237)</f>
        <v>#VALUE!</v>
      </c>
      <c r="Q432" s="45" t="e">
        <f>SUMIF([1]июнь2026!$A$5:$A$3237,$A$17:$A$1291,[1]июнь2026!$AG$5:$AG$3237)</f>
        <v>#VALUE!</v>
      </c>
      <c r="R432" s="45" t="e">
        <f>SUMIF([1]июнь2026!$A$5:$A$3237,$A$17:$A$1291,[1]июнь2026!$AH$5:$AH$3237)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</row>
    <row r="433" spans="1:56" s="22" customFormat="1" ht="15.75" hidden="1" x14ac:dyDescent="0.25">
      <c r="A433" s="66"/>
      <c r="B433" s="7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3"/>
      <c r="N433" s="45" t="e">
        <f>SUMIF([1]июнь2026!$A$5:$A$3237,$A$17:$A$1291,[1]июнь2026!$J$5:$J$3237)</f>
        <v>#VALUE!</v>
      </c>
      <c r="O433" s="45" t="e">
        <f>SUMIF([1]июнь2026!$A$5:$A$3237,$A$17:$A$1291,[1]июнь2026!$AE$5:$AE$3237)</f>
        <v>#VALUE!</v>
      </c>
      <c r="P433" s="45" t="e">
        <f>SUMIF([1]июнь2026!$A$5:$A$3237,$A$17:$A$1291,[1]июнь2026!$AF$5:$AF$3237)</f>
        <v>#VALUE!</v>
      </c>
      <c r="Q433" s="45" t="e">
        <f>SUMIF([1]июнь2026!$A$5:$A$3237,$A$17:$A$1291,[1]июнь2026!$AG$5:$AG$3237)</f>
        <v>#VALUE!</v>
      </c>
      <c r="R433" s="45" t="e">
        <f>SUMIF([1]июнь2026!$A$5:$A$3237,$A$17:$A$1291,[1]июнь2026!$AH$5:$AH$3237)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</row>
    <row r="434" spans="1:56" s="22" customFormat="1" ht="15.75" hidden="1" x14ac:dyDescent="0.25">
      <c r="A434" s="66"/>
      <c r="B434" s="7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3"/>
      <c r="N434" s="45" t="e">
        <f>SUMIF([1]июнь2026!$A$5:$A$3237,$A$17:$A$1291,[1]июнь2026!$J$5:$J$3237)</f>
        <v>#VALUE!</v>
      </c>
      <c r="O434" s="45" t="e">
        <f>SUMIF([1]июнь2026!$A$5:$A$3237,$A$17:$A$1291,[1]июнь2026!$AE$5:$AE$3237)</f>
        <v>#VALUE!</v>
      </c>
      <c r="P434" s="45" t="e">
        <f>SUMIF([1]июнь2026!$A$5:$A$3237,$A$17:$A$1291,[1]июнь2026!$AF$5:$AF$3237)</f>
        <v>#VALUE!</v>
      </c>
      <c r="Q434" s="45" t="e">
        <f>SUMIF([1]июнь2026!$A$5:$A$3237,$A$17:$A$1291,[1]июнь2026!$AG$5:$AG$3237)</f>
        <v>#VALUE!</v>
      </c>
      <c r="R434" s="45" t="e">
        <f>SUMIF([1]июнь2026!$A$5:$A$3237,$A$17:$A$1291,[1]июнь2026!$AH$5:$AH$3237)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</row>
    <row r="435" spans="1:56" s="22" customFormat="1" ht="15.75" hidden="1" x14ac:dyDescent="0.25">
      <c r="A435" s="66"/>
      <c r="B435" s="7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3"/>
      <c r="N435" s="45" t="e">
        <f>SUMIF([1]июнь2026!$A$5:$A$3237,$A$17:$A$1291,[1]июнь2026!$J$5:$J$3237)</f>
        <v>#VALUE!</v>
      </c>
      <c r="O435" s="45" t="e">
        <f>SUMIF([1]июнь2026!$A$5:$A$3237,$A$17:$A$1291,[1]июнь2026!$AE$5:$AE$3237)</f>
        <v>#VALUE!</v>
      </c>
      <c r="P435" s="45" t="e">
        <f>SUMIF([1]июнь2026!$A$5:$A$3237,$A$17:$A$1291,[1]июнь2026!$AF$5:$AF$3237)</f>
        <v>#VALUE!</v>
      </c>
      <c r="Q435" s="45" t="e">
        <f>SUMIF([1]июнь2026!$A$5:$A$3237,$A$17:$A$1291,[1]июнь2026!$AG$5:$AG$3237)</f>
        <v>#VALUE!</v>
      </c>
      <c r="R435" s="45" t="e">
        <f>SUMIF([1]июнь2026!$A$5:$A$3237,$A$17:$A$1291,[1]июнь2026!$AH$5:$AH$3237)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</row>
    <row r="436" spans="1:56" s="22" customFormat="1" ht="15.75" hidden="1" x14ac:dyDescent="0.25">
      <c r="A436" s="66"/>
      <c r="B436" s="7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3"/>
      <c r="N436" s="45" t="e">
        <f>SUMIF([1]июнь2026!$A$5:$A$3237,$A$17:$A$1291,[1]июнь2026!$J$5:$J$3237)</f>
        <v>#VALUE!</v>
      </c>
      <c r="O436" s="45" t="e">
        <f>SUMIF([1]июнь2026!$A$5:$A$3237,$A$17:$A$1291,[1]июнь2026!$AE$5:$AE$3237)</f>
        <v>#VALUE!</v>
      </c>
      <c r="P436" s="45" t="e">
        <f>SUMIF([1]июнь2026!$A$5:$A$3237,$A$17:$A$1291,[1]июнь2026!$AF$5:$AF$3237)</f>
        <v>#VALUE!</v>
      </c>
      <c r="Q436" s="45" t="e">
        <f>SUMIF([1]июнь2026!$A$5:$A$3237,$A$17:$A$1291,[1]июнь2026!$AG$5:$AG$3237)</f>
        <v>#VALUE!</v>
      </c>
      <c r="R436" s="45" t="e">
        <f>SUMIF([1]июнь2026!$A$5:$A$3237,$A$17:$A$1291,[1]июнь2026!$AH$5:$AH$3237)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</row>
    <row r="437" spans="1:56" s="22" customFormat="1" ht="15.75" hidden="1" x14ac:dyDescent="0.25">
      <c r="A437" s="66"/>
      <c r="B437" s="7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3"/>
      <c r="N437" s="45" t="e">
        <f>SUMIF([1]июнь2026!$A$5:$A$3237,$A$17:$A$1291,[1]июнь2026!$J$5:$J$3237)</f>
        <v>#VALUE!</v>
      </c>
      <c r="O437" s="45" t="e">
        <f>SUMIF([1]июнь2026!$A$5:$A$3237,$A$17:$A$1291,[1]июнь2026!$AE$5:$AE$3237)</f>
        <v>#VALUE!</v>
      </c>
      <c r="P437" s="45" t="e">
        <f>SUMIF([1]июнь2026!$A$5:$A$3237,$A$17:$A$1291,[1]июнь2026!$AF$5:$AF$3237)</f>
        <v>#VALUE!</v>
      </c>
      <c r="Q437" s="45" t="e">
        <f>SUMIF([1]июнь2026!$A$5:$A$3237,$A$17:$A$1291,[1]июнь2026!$AG$5:$AG$3237)</f>
        <v>#VALUE!</v>
      </c>
      <c r="R437" s="45" t="e">
        <f>SUMIF([1]июнь2026!$A$5:$A$3237,$A$17:$A$1291,[1]июнь2026!$AH$5:$AH$3237)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</row>
    <row r="438" spans="1:56" s="22" customFormat="1" ht="15.75" hidden="1" x14ac:dyDescent="0.25">
      <c r="A438" s="66"/>
      <c r="B438" s="7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3"/>
      <c r="N438" s="45" t="e">
        <f>SUMIF([1]июнь2026!$A$5:$A$3237,$A$17:$A$1291,[1]июнь2026!$J$5:$J$3237)</f>
        <v>#VALUE!</v>
      </c>
      <c r="O438" s="45" t="e">
        <f>SUMIF([1]июнь2026!$A$5:$A$3237,$A$17:$A$1291,[1]июнь2026!$AE$5:$AE$3237)</f>
        <v>#VALUE!</v>
      </c>
      <c r="P438" s="45" t="e">
        <f>SUMIF([1]июнь2026!$A$5:$A$3237,$A$17:$A$1291,[1]июнь2026!$AF$5:$AF$3237)</f>
        <v>#VALUE!</v>
      </c>
      <c r="Q438" s="45" t="e">
        <f>SUMIF([1]июнь2026!$A$5:$A$3237,$A$17:$A$1291,[1]июнь2026!$AG$5:$AG$3237)</f>
        <v>#VALUE!</v>
      </c>
      <c r="R438" s="45" t="e">
        <f>SUMIF([1]июнь2026!$A$5:$A$3237,$A$17:$A$1291,[1]июнь2026!$AH$5:$AH$3237)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</row>
    <row r="439" spans="1:56" s="22" customFormat="1" ht="15.75" hidden="1" x14ac:dyDescent="0.25">
      <c r="A439" s="66"/>
      <c r="B439" s="7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3"/>
      <c r="N439" s="45" t="e">
        <f>SUMIF([1]июнь2026!$A$5:$A$3237,$A$17:$A$1291,[1]июнь2026!$J$5:$J$3237)</f>
        <v>#VALUE!</v>
      </c>
      <c r="O439" s="45" t="e">
        <f>SUMIF([1]июнь2026!$A$5:$A$3237,$A$17:$A$1291,[1]июнь2026!$AE$5:$AE$3237)</f>
        <v>#VALUE!</v>
      </c>
      <c r="P439" s="45" t="e">
        <f>SUMIF([1]июнь2026!$A$5:$A$3237,$A$17:$A$1291,[1]июнь2026!$AF$5:$AF$3237)</f>
        <v>#VALUE!</v>
      </c>
      <c r="Q439" s="45" t="e">
        <f>SUMIF([1]июнь2026!$A$5:$A$3237,$A$17:$A$1291,[1]июнь2026!$AG$5:$AG$3237)</f>
        <v>#VALUE!</v>
      </c>
      <c r="R439" s="45" t="e">
        <f>SUMIF([1]июнь2026!$A$5:$A$3237,$A$17:$A$1291,[1]июнь2026!$AH$5:$AH$3237)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</row>
    <row r="440" spans="1:56" s="22" customFormat="1" ht="15.75" hidden="1" x14ac:dyDescent="0.25">
      <c r="A440" s="66"/>
      <c r="B440" s="7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3"/>
      <c r="N440" s="45" t="e">
        <f>SUMIF([1]июнь2026!$A$5:$A$3237,$A$17:$A$1291,[1]июнь2026!$J$5:$J$3237)</f>
        <v>#VALUE!</v>
      </c>
      <c r="O440" s="45" t="e">
        <f>SUMIF([1]июнь2026!$A$5:$A$3237,$A$17:$A$1291,[1]июнь2026!$AE$5:$AE$3237)</f>
        <v>#VALUE!</v>
      </c>
      <c r="P440" s="45" t="e">
        <f>SUMIF([1]июнь2026!$A$5:$A$3237,$A$17:$A$1291,[1]июнь2026!$AF$5:$AF$3237)</f>
        <v>#VALUE!</v>
      </c>
      <c r="Q440" s="45" t="e">
        <f>SUMIF([1]июнь2026!$A$5:$A$3237,$A$17:$A$1291,[1]июнь2026!$AG$5:$AG$3237)</f>
        <v>#VALUE!</v>
      </c>
      <c r="R440" s="45" t="e">
        <f>SUMIF([1]июнь2026!$A$5:$A$3237,$A$17:$A$1291,[1]июнь2026!$AH$5:$AH$3237)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</row>
    <row r="441" spans="1:56" s="22" customFormat="1" ht="15.75" hidden="1" x14ac:dyDescent="0.25">
      <c r="A441" s="66"/>
      <c r="B441" s="7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3"/>
      <c r="N441" s="45" t="e">
        <f>SUMIF([1]июнь2026!$A$5:$A$3237,$A$17:$A$1291,[1]июнь2026!$J$5:$J$3237)</f>
        <v>#VALUE!</v>
      </c>
      <c r="O441" s="45" t="e">
        <f>SUMIF([1]июнь2026!$A$5:$A$3237,$A$17:$A$1291,[1]июнь2026!$AE$5:$AE$3237)</f>
        <v>#VALUE!</v>
      </c>
      <c r="P441" s="45" t="e">
        <f>SUMIF([1]июнь2026!$A$5:$A$3237,$A$17:$A$1291,[1]июнь2026!$AF$5:$AF$3237)</f>
        <v>#VALUE!</v>
      </c>
      <c r="Q441" s="45" t="e">
        <f>SUMIF([1]июнь2026!$A$5:$A$3237,$A$17:$A$1291,[1]июнь2026!$AG$5:$AG$3237)</f>
        <v>#VALUE!</v>
      </c>
      <c r="R441" s="45" t="e">
        <f>SUMIF([1]июнь2026!$A$5:$A$3237,$A$17:$A$1291,[1]июнь2026!$AH$5:$AH$3237)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</row>
    <row r="442" spans="1:56" s="22" customFormat="1" ht="15.75" hidden="1" x14ac:dyDescent="0.25">
      <c r="A442" s="66"/>
      <c r="B442" s="7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3"/>
      <c r="N442" s="45" t="e">
        <f>SUMIF([1]июнь2026!$A$5:$A$3237,$A$17:$A$1291,[1]июнь2026!$J$5:$J$3237)</f>
        <v>#VALUE!</v>
      </c>
      <c r="O442" s="45" t="e">
        <f>SUMIF([1]июнь2026!$A$5:$A$3237,$A$17:$A$1291,[1]июнь2026!$AE$5:$AE$3237)</f>
        <v>#VALUE!</v>
      </c>
      <c r="P442" s="45" t="e">
        <f>SUMIF([1]июнь2026!$A$5:$A$3237,$A$17:$A$1291,[1]июнь2026!$AF$5:$AF$3237)</f>
        <v>#VALUE!</v>
      </c>
      <c r="Q442" s="45" t="e">
        <f>SUMIF([1]июнь2026!$A$5:$A$3237,$A$17:$A$1291,[1]июнь2026!$AG$5:$AG$3237)</f>
        <v>#VALUE!</v>
      </c>
      <c r="R442" s="45" t="e">
        <f>SUMIF([1]июнь2026!$A$5:$A$3237,$A$17:$A$1291,[1]июнь2026!$AH$5:$AH$3237)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</row>
    <row r="443" spans="1:56" s="22" customFormat="1" ht="15.75" hidden="1" x14ac:dyDescent="0.25">
      <c r="A443" s="66"/>
      <c r="B443" s="7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3"/>
      <c r="N443" s="45" t="e">
        <f>SUMIF([1]июнь2026!$A$5:$A$3237,$A$17:$A$1291,[1]июнь2026!$J$5:$J$3237)</f>
        <v>#VALUE!</v>
      </c>
      <c r="O443" s="45" t="e">
        <f>SUMIF([1]июнь2026!$A$5:$A$3237,$A$17:$A$1291,[1]июнь2026!$AE$5:$AE$3237)</f>
        <v>#VALUE!</v>
      </c>
      <c r="P443" s="45" t="e">
        <f>SUMIF([1]июнь2026!$A$5:$A$3237,$A$17:$A$1291,[1]июнь2026!$AF$5:$AF$3237)</f>
        <v>#VALUE!</v>
      </c>
      <c r="Q443" s="45" t="e">
        <f>SUMIF([1]июнь2026!$A$5:$A$3237,$A$17:$A$1291,[1]июнь2026!$AG$5:$AG$3237)</f>
        <v>#VALUE!</v>
      </c>
      <c r="R443" s="45" t="e">
        <f>SUMIF([1]июнь2026!$A$5:$A$3237,$A$17:$A$1291,[1]июнь2026!$AH$5:$AH$3237)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</row>
    <row r="444" spans="1:56" s="22" customFormat="1" ht="15.75" hidden="1" x14ac:dyDescent="0.25">
      <c r="A444" s="66"/>
      <c r="B444" s="7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3"/>
      <c r="N444" s="45" t="e">
        <f>SUMIF([1]июнь2026!$A$5:$A$3237,$A$17:$A$1291,[1]июнь2026!$J$5:$J$3237)</f>
        <v>#VALUE!</v>
      </c>
      <c r="O444" s="45" t="e">
        <f>SUMIF([1]июнь2026!$A$5:$A$3237,$A$17:$A$1291,[1]июнь2026!$AE$5:$AE$3237)</f>
        <v>#VALUE!</v>
      </c>
      <c r="P444" s="45" t="e">
        <f>SUMIF([1]июнь2026!$A$5:$A$3237,$A$17:$A$1291,[1]июнь2026!$AF$5:$AF$3237)</f>
        <v>#VALUE!</v>
      </c>
      <c r="Q444" s="45" t="e">
        <f>SUMIF([1]июнь2026!$A$5:$A$3237,$A$17:$A$1291,[1]июнь2026!$AG$5:$AG$3237)</f>
        <v>#VALUE!</v>
      </c>
      <c r="R444" s="45" t="e">
        <f>SUMIF([1]июнь2026!$A$5:$A$3237,$A$17:$A$1291,[1]июнь2026!$AH$5:$AH$3237)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</row>
    <row r="445" spans="1:56" s="22" customFormat="1" ht="15.75" hidden="1" x14ac:dyDescent="0.25">
      <c r="A445" s="66"/>
      <c r="B445" s="7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3"/>
      <c r="N445" s="45" t="e">
        <f>SUMIF([1]июнь2026!$A$5:$A$3237,$A$17:$A$1291,[1]июнь2026!$J$5:$J$3237)</f>
        <v>#VALUE!</v>
      </c>
      <c r="O445" s="45" t="e">
        <f>SUMIF([1]июнь2026!$A$5:$A$3237,$A$17:$A$1291,[1]июнь2026!$AE$5:$AE$3237)</f>
        <v>#VALUE!</v>
      </c>
      <c r="P445" s="45" t="e">
        <f>SUMIF([1]июнь2026!$A$5:$A$3237,$A$17:$A$1291,[1]июнь2026!$AF$5:$AF$3237)</f>
        <v>#VALUE!</v>
      </c>
      <c r="Q445" s="45" t="e">
        <f>SUMIF([1]июнь2026!$A$5:$A$3237,$A$17:$A$1291,[1]июнь2026!$AG$5:$AG$3237)</f>
        <v>#VALUE!</v>
      </c>
      <c r="R445" s="45" t="e">
        <f>SUMIF([1]июнь2026!$A$5:$A$3237,$A$17:$A$1291,[1]июнь2026!$AH$5:$AH$3237)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</row>
    <row r="446" spans="1:56" s="22" customFormat="1" ht="15.75" hidden="1" x14ac:dyDescent="0.25">
      <c r="A446" s="66"/>
      <c r="B446" s="7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3"/>
      <c r="N446" s="45" t="e">
        <f>SUMIF([1]июнь2026!$A$5:$A$3237,$A$17:$A$1291,[1]июнь2026!$J$5:$J$3237)</f>
        <v>#VALUE!</v>
      </c>
      <c r="O446" s="45" t="e">
        <f>SUMIF([1]июнь2026!$A$5:$A$3237,$A$17:$A$1291,[1]июнь2026!$AE$5:$AE$3237)</f>
        <v>#VALUE!</v>
      </c>
      <c r="P446" s="45" t="e">
        <f>SUMIF([1]июнь2026!$A$5:$A$3237,$A$17:$A$1291,[1]июнь2026!$AF$5:$AF$3237)</f>
        <v>#VALUE!</v>
      </c>
      <c r="Q446" s="45" t="e">
        <f>SUMIF([1]июнь2026!$A$5:$A$3237,$A$17:$A$1291,[1]июнь2026!$AG$5:$AG$3237)</f>
        <v>#VALUE!</v>
      </c>
      <c r="R446" s="45" t="e">
        <f>SUMIF([1]июнь2026!$A$5:$A$3237,$A$17:$A$1291,[1]июнь2026!$AH$5:$AH$3237)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</row>
    <row r="447" spans="1:56" s="22" customFormat="1" ht="15.75" hidden="1" x14ac:dyDescent="0.25">
      <c r="A447" s="66"/>
      <c r="B447" s="7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3"/>
      <c r="N447" s="45" t="e">
        <f>SUMIF([1]июнь2026!$A$5:$A$3237,$A$17:$A$1291,[1]июнь2026!$J$5:$J$3237)</f>
        <v>#VALUE!</v>
      </c>
      <c r="O447" s="45" t="e">
        <f>SUMIF([1]июнь2026!$A$5:$A$3237,$A$17:$A$1291,[1]июнь2026!$AE$5:$AE$3237)</f>
        <v>#VALUE!</v>
      </c>
      <c r="P447" s="45" t="e">
        <f>SUMIF([1]июнь2026!$A$5:$A$3237,$A$17:$A$1291,[1]июнь2026!$AF$5:$AF$3237)</f>
        <v>#VALUE!</v>
      </c>
      <c r="Q447" s="45" t="e">
        <f>SUMIF([1]июнь2026!$A$5:$A$3237,$A$17:$A$1291,[1]июнь2026!$AG$5:$AG$3237)</f>
        <v>#VALUE!</v>
      </c>
      <c r="R447" s="45" t="e">
        <f>SUMIF([1]июнь2026!$A$5:$A$3237,$A$17:$A$1291,[1]июнь2026!$AH$5:$AH$3237)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</row>
    <row r="448" spans="1:56" s="22" customFormat="1" ht="15.75" hidden="1" x14ac:dyDescent="0.25">
      <c r="A448" s="66"/>
      <c r="B448" s="7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3"/>
      <c r="N448" s="45" t="e">
        <f>SUMIF([1]июнь2026!$A$5:$A$3237,$A$17:$A$1291,[1]июнь2026!$J$5:$J$3237)</f>
        <v>#VALUE!</v>
      </c>
      <c r="O448" s="45" t="e">
        <f>SUMIF([1]июнь2026!$A$5:$A$3237,$A$17:$A$1291,[1]июнь2026!$AE$5:$AE$3237)</f>
        <v>#VALUE!</v>
      </c>
      <c r="P448" s="45" t="e">
        <f>SUMIF([1]июнь2026!$A$5:$A$3237,$A$17:$A$1291,[1]июнь2026!$AF$5:$AF$3237)</f>
        <v>#VALUE!</v>
      </c>
      <c r="Q448" s="45" t="e">
        <f>SUMIF([1]июнь2026!$A$5:$A$3237,$A$17:$A$1291,[1]июнь2026!$AG$5:$AG$3237)</f>
        <v>#VALUE!</v>
      </c>
      <c r="R448" s="45" t="e">
        <f>SUMIF([1]июнь2026!$A$5:$A$3237,$A$17:$A$1291,[1]июнь2026!$AH$5:$AH$3237)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</row>
    <row r="449" spans="1:56" s="22" customFormat="1" ht="15.75" hidden="1" x14ac:dyDescent="0.25">
      <c r="A449" s="66"/>
      <c r="B449" s="7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3"/>
      <c r="N449" s="45" t="e">
        <f>SUMIF([1]июнь2026!$A$5:$A$3237,$A$17:$A$1291,[1]июнь2026!$J$5:$J$3237)</f>
        <v>#VALUE!</v>
      </c>
      <c r="O449" s="45" t="e">
        <f>SUMIF([1]июнь2026!$A$5:$A$3237,$A$17:$A$1291,[1]июнь2026!$AE$5:$AE$3237)</f>
        <v>#VALUE!</v>
      </c>
      <c r="P449" s="45" t="e">
        <f>SUMIF([1]июнь2026!$A$5:$A$3237,$A$17:$A$1291,[1]июнь2026!$AF$5:$AF$3237)</f>
        <v>#VALUE!</v>
      </c>
      <c r="Q449" s="45" t="e">
        <f>SUMIF([1]июнь2026!$A$5:$A$3237,$A$17:$A$1291,[1]июнь2026!$AG$5:$AG$3237)</f>
        <v>#VALUE!</v>
      </c>
      <c r="R449" s="45" t="e">
        <f>SUMIF([1]июнь2026!$A$5:$A$3237,$A$17:$A$1291,[1]июнь2026!$AH$5:$AH$3237)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</row>
    <row r="450" spans="1:56" s="22" customFormat="1" ht="15.75" hidden="1" x14ac:dyDescent="0.25">
      <c r="A450" s="66"/>
      <c r="B450" s="7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3"/>
      <c r="N450" s="45" t="e">
        <f>SUMIF([1]июнь2026!$A$5:$A$3237,$A$17:$A$1291,[1]июнь2026!$J$5:$J$3237)</f>
        <v>#VALUE!</v>
      </c>
      <c r="O450" s="45" t="e">
        <f>SUMIF([1]июнь2026!$A$5:$A$3237,$A$17:$A$1291,[1]июнь2026!$AE$5:$AE$3237)</f>
        <v>#VALUE!</v>
      </c>
      <c r="P450" s="45" t="e">
        <f>SUMIF([1]июнь2026!$A$5:$A$3237,$A$17:$A$1291,[1]июнь2026!$AF$5:$AF$3237)</f>
        <v>#VALUE!</v>
      </c>
      <c r="Q450" s="45" t="e">
        <f>SUMIF([1]июнь2026!$A$5:$A$3237,$A$17:$A$1291,[1]июнь2026!$AG$5:$AG$3237)</f>
        <v>#VALUE!</v>
      </c>
      <c r="R450" s="45" t="e">
        <f>SUMIF([1]июнь2026!$A$5:$A$3237,$A$17:$A$1291,[1]июнь2026!$AH$5:$AH$3237)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</row>
    <row r="451" spans="1:56" s="22" customFormat="1" ht="15.75" hidden="1" x14ac:dyDescent="0.25">
      <c r="A451" s="66"/>
      <c r="B451" s="7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3"/>
      <c r="N451" s="45" t="e">
        <f>SUMIF([1]июнь2026!$A$5:$A$3237,$A$17:$A$1291,[1]июнь2026!$J$5:$J$3237)</f>
        <v>#VALUE!</v>
      </c>
      <c r="O451" s="45" t="e">
        <f>SUMIF([1]июнь2026!$A$5:$A$3237,$A$17:$A$1291,[1]июнь2026!$AE$5:$AE$3237)</f>
        <v>#VALUE!</v>
      </c>
      <c r="P451" s="45" t="e">
        <f>SUMIF([1]июнь2026!$A$5:$A$3237,$A$17:$A$1291,[1]июнь2026!$AF$5:$AF$3237)</f>
        <v>#VALUE!</v>
      </c>
      <c r="Q451" s="45" t="e">
        <f>SUMIF([1]июнь2026!$A$5:$A$3237,$A$17:$A$1291,[1]июнь2026!$AG$5:$AG$3237)</f>
        <v>#VALUE!</v>
      </c>
      <c r="R451" s="45" t="e">
        <f>SUMIF([1]июнь2026!$A$5:$A$3237,$A$17:$A$1291,[1]июнь2026!$AH$5:$AH$3237)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</row>
    <row r="452" spans="1:56" s="22" customFormat="1" ht="15.75" hidden="1" x14ac:dyDescent="0.25">
      <c r="A452" s="66"/>
      <c r="B452" s="7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3"/>
      <c r="N452" s="45" t="e">
        <f>SUMIF([1]июнь2026!$A$5:$A$3237,$A$17:$A$1291,[1]июнь2026!$J$5:$J$3237)</f>
        <v>#VALUE!</v>
      </c>
      <c r="O452" s="45" t="e">
        <f>SUMIF([1]июнь2026!$A$5:$A$3237,$A$17:$A$1291,[1]июнь2026!$AE$5:$AE$3237)</f>
        <v>#VALUE!</v>
      </c>
      <c r="P452" s="45" t="e">
        <f>SUMIF([1]июнь2026!$A$5:$A$3237,$A$17:$A$1291,[1]июнь2026!$AF$5:$AF$3237)</f>
        <v>#VALUE!</v>
      </c>
      <c r="Q452" s="45" t="e">
        <f>SUMIF([1]июнь2026!$A$5:$A$3237,$A$17:$A$1291,[1]июнь2026!$AG$5:$AG$3237)</f>
        <v>#VALUE!</v>
      </c>
      <c r="R452" s="45" t="e">
        <f>SUMIF([1]июнь2026!$A$5:$A$3237,$A$17:$A$1291,[1]июнь2026!$AH$5:$AH$3237)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</row>
    <row r="453" spans="1:56" s="22" customFormat="1" ht="15.75" hidden="1" x14ac:dyDescent="0.25">
      <c r="A453" s="66"/>
      <c r="B453" s="7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3"/>
      <c r="N453" s="45" t="e">
        <f>SUMIF([1]июнь2026!$A$5:$A$3237,$A$17:$A$1291,[1]июнь2026!$J$5:$J$3237)</f>
        <v>#VALUE!</v>
      </c>
      <c r="O453" s="45" t="e">
        <f>SUMIF([1]июнь2026!$A$5:$A$3237,$A$17:$A$1291,[1]июнь2026!$AE$5:$AE$3237)</f>
        <v>#VALUE!</v>
      </c>
      <c r="P453" s="45" t="e">
        <f>SUMIF([1]июнь2026!$A$5:$A$3237,$A$17:$A$1291,[1]июнь2026!$AF$5:$AF$3237)</f>
        <v>#VALUE!</v>
      </c>
      <c r="Q453" s="45" t="e">
        <f>SUMIF([1]июнь2026!$A$5:$A$3237,$A$17:$A$1291,[1]июнь2026!$AG$5:$AG$3237)</f>
        <v>#VALUE!</v>
      </c>
      <c r="R453" s="45" t="e">
        <f>SUMIF([1]июнь2026!$A$5:$A$3237,$A$17:$A$1291,[1]июнь2026!$AH$5:$AH$3237)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</row>
    <row r="454" spans="1:56" s="22" customFormat="1" ht="15.75" hidden="1" x14ac:dyDescent="0.25">
      <c r="A454" s="66"/>
      <c r="B454" s="7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3"/>
      <c r="N454" s="45" t="e">
        <f>SUMIF([1]июнь2026!$A$5:$A$3237,$A$17:$A$1291,[1]июнь2026!$J$5:$J$3237)</f>
        <v>#VALUE!</v>
      </c>
      <c r="O454" s="45" t="e">
        <f>SUMIF([1]июнь2026!$A$5:$A$3237,$A$17:$A$1291,[1]июнь2026!$AE$5:$AE$3237)</f>
        <v>#VALUE!</v>
      </c>
      <c r="P454" s="45" t="e">
        <f>SUMIF([1]июнь2026!$A$5:$A$3237,$A$17:$A$1291,[1]июнь2026!$AF$5:$AF$3237)</f>
        <v>#VALUE!</v>
      </c>
      <c r="Q454" s="45" t="e">
        <f>SUMIF([1]июнь2026!$A$5:$A$3237,$A$17:$A$1291,[1]июнь2026!$AG$5:$AG$3237)</f>
        <v>#VALUE!</v>
      </c>
      <c r="R454" s="45" t="e">
        <f>SUMIF([1]июнь2026!$A$5:$A$3237,$A$17:$A$1291,[1]июнь2026!$AH$5:$AH$3237)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</row>
    <row r="455" spans="1:56" s="22" customFormat="1" ht="15.75" hidden="1" x14ac:dyDescent="0.25">
      <c r="A455" s="66"/>
      <c r="B455" s="7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3"/>
      <c r="N455" s="45" t="e">
        <f>SUMIF([1]июнь2026!$A$5:$A$3237,$A$17:$A$1291,[1]июнь2026!$J$5:$J$3237)</f>
        <v>#VALUE!</v>
      </c>
      <c r="O455" s="45" t="e">
        <f>SUMIF([1]июнь2026!$A$5:$A$3237,$A$17:$A$1291,[1]июнь2026!$AE$5:$AE$3237)</f>
        <v>#VALUE!</v>
      </c>
      <c r="P455" s="45" t="e">
        <f>SUMIF([1]июнь2026!$A$5:$A$3237,$A$17:$A$1291,[1]июнь2026!$AF$5:$AF$3237)</f>
        <v>#VALUE!</v>
      </c>
      <c r="Q455" s="45" t="e">
        <f>SUMIF([1]июнь2026!$A$5:$A$3237,$A$17:$A$1291,[1]июнь2026!$AG$5:$AG$3237)</f>
        <v>#VALUE!</v>
      </c>
      <c r="R455" s="45" t="e">
        <f>SUMIF([1]июнь2026!$A$5:$A$3237,$A$17:$A$1291,[1]июнь2026!$AH$5:$AH$3237)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</row>
    <row r="456" spans="1:56" s="22" customFormat="1" ht="15.75" hidden="1" x14ac:dyDescent="0.25">
      <c r="A456" s="66"/>
      <c r="B456" s="7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3"/>
      <c r="N456" s="45" t="e">
        <f>SUMIF([1]июнь2026!$A$5:$A$3237,$A$17:$A$1291,[1]июнь2026!$J$5:$J$3237)</f>
        <v>#VALUE!</v>
      </c>
      <c r="O456" s="45" t="e">
        <f>SUMIF([1]июнь2026!$A$5:$A$3237,$A$17:$A$1291,[1]июнь2026!$AE$5:$AE$3237)</f>
        <v>#VALUE!</v>
      </c>
      <c r="P456" s="45" t="e">
        <f>SUMIF([1]июнь2026!$A$5:$A$3237,$A$17:$A$1291,[1]июнь2026!$AF$5:$AF$3237)</f>
        <v>#VALUE!</v>
      </c>
      <c r="Q456" s="45" t="e">
        <f>SUMIF([1]июнь2026!$A$5:$A$3237,$A$17:$A$1291,[1]июнь2026!$AG$5:$AG$3237)</f>
        <v>#VALUE!</v>
      </c>
      <c r="R456" s="45" t="e">
        <f>SUMIF([1]июнь2026!$A$5:$A$3237,$A$17:$A$1291,[1]июнь2026!$AH$5:$AH$3237)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</row>
    <row r="457" spans="1:56" s="22" customFormat="1" ht="15.75" hidden="1" x14ac:dyDescent="0.25">
      <c r="A457" s="66"/>
      <c r="B457" s="7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3"/>
      <c r="N457" s="45" t="e">
        <f>SUMIF([1]июнь2026!$A$5:$A$3237,$A$17:$A$1291,[1]июнь2026!$J$5:$J$3237)</f>
        <v>#VALUE!</v>
      </c>
      <c r="O457" s="45" t="e">
        <f>SUMIF([1]июнь2026!$A$5:$A$3237,$A$17:$A$1291,[1]июнь2026!$AE$5:$AE$3237)</f>
        <v>#VALUE!</v>
      </c>
      <c r="P457" s="45" t="e">
        <f>SUMIF([1]июнь2026!$A$5:$A$3237,$A$17:$A$1291,[1]июнь2026!$AF$5:$AF$3237)</f>
        <v>#VALUE!</v>
      </c>
      <c r="Q457" s="45" t="e">
        <f>SUMIF([1]июнь2026!$A$5:$A$3237,$A$17:$A$1291,[1]июнь2026!$AG$5:$AG$3237)</f>
        <v>#VALUE!</v>
      </c>
      <c r="R457" s="45" t="e">
        <f>SUMIF([1]июнь2026!$A$5:$A$3237,$A$17:$A$1291,[1]июнь2026!$AH$5:$AH$3237)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</row>
    <row r="458" spans="1:56" s="22" customFormat="1" ht="15.75" hidden="1" x14ac:dyDescent="0.25">
      <c r="A458" s="66"/>
      <c r="B458" s="7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3"/>
      <c r="N458" s="45" t="e">
        <f>SUMIF([1]июнь2026!$A$5:$A$3237,$A$17:$A$1291,[1]июнь2026!$J$5:$J$3237)</f>
        <v>#VALUE!</v>
      </c>
      <c r="O458" s="45" t="e">
        <f>SUMIF([1]июнь2026!$A$5:$A$3237,$A$17:$A$1291,[1]июнь2026!$AE$5:$AE$3237)</f>
        <v>#VALUE!</v>
      </c>
      <c r="P458" s="45" t="e">
        <f>SUMIF([1]июнь2026!$A$5:$A$3237,$A$17:$A$1291,[1]июнь2026!$AF$5:$AF$3237)</f>
        <v>#VALUE!</v>
      </c>
      <c r="Q458" s="45" t="e">
        <f>SUMIF([1]июнь2026!$A$5:$A$3237,$A$17:$A$1291,[1]июнь2026!$AG$5:$AG$3237)</f>
        <v>#VALUE!</v>
      </c>
      <c r="R458" s="45" t="e">
        <f>SUMIF([1]июнь2026!$A$5:$A$3237,$A$17:$A$1291,[1]июнь2026!$AH$5:$AH$3237)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</row>
    <row r="459" spans="1:56" s="22" customFormat="1" ht="15.75" hidden="1" x14ac:dyDescent="0.25">
      <c r="A459" s="66"/>
      <c r="B459" s="7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3"/>
      <c r="N459" s="45" t="e">
        <f>SUMIF([1]июнь2026!$A$5:$A$3237,$A$17:$A$1291,[1]июнь2026!$J$5:$J$3237)</f>
        <v>#VALUE!</v>
      </c>
      <c r="O459" s="45" t="e">
        <f>SUMIF([1]июнь2026!$A$5:$A$3237,$A$17:$A$1291,[1]июнь2026!$AE$5:$AE$3237)</f>
        <v>#VALUE!</v>
      </c>
      <c r="P459" s="45" t="e">
        <f>SUMIF([1]июнь2026!$A$5:$A$3237,$A$17:$A$1291,[1]июнь2026!$AF$5:$AF$3237)</f>
        <v>#VALUE!</v>
      </c>
      <c r="Q459" s="45" t="e">
        <f>SUMIF([1]июнь2026!$A$5:$A$3237,$A$17:$A$1291,[1]июнь2026!$AG$5:$AG$3237)</f>
        <v>#VALUE!</v>
      </c>
      <c r="R459" s="45" t="e">
        <f>SUMIF([1]июнь2026!$A$5:$A$3237,$A$17:$A$1291,[1]июнь2026!$AH$5:$AH$3237)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</row>
    <row r="460" spans="1:56" s="22" customFormat="1" ht="15.75" hidden="1" x14ac:dyDescent="0.25">
      <c r="A460" s="66"/>
      <c r="B460" s="7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3"/>
      <c r="N460" s="45" t="e">
        <f>SUMIF([1]июнь2026!$A$5:$A$3237,$A$17:$A$1291,[1]июнь2026!$J$5:$J$3237)</f>
        <v>#VALUE!</v>
      </c>
      <c r="O460" s="45" t="e">
        <f>SUMIF([1]июнь2026!$A$5:$A$3237,$A$17:$A$1291,[1]июнь2026!$AE$5:$AE$3237)</f>
        <v>#VALUE!</v>
      </c>
      <c r="P460" s="45" t="e">
        <f>SUMIF([1]июнь2026!$A$5:$A$3237,$A$17:$A$1291,[1]июнь2026!$AF$5:$AF$3237)</f>
        <v>#VALUE!</v>
      </c>
      <c r="Q460" s="45" t="e">
        <f>SUMIF([1]июнь2026!$A$5:$A$3237,$A$17:$A$1291,[1]июнь2026!$AG$5:$AG$3237)</f>
        <v>#VALUE!</v>
      </c>
      <c r="R460" s="45" t="e">
        <f>SUMIF([1]июнь2026!$A$5:$A$3237,$A$17:$A$1291,[1]июнь2026!$AH$5:$AH$3237)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</row>
    <row r="461" spans="1:56" s="7" customFormat="1" hidden="1" x14ac:dyDescent="0.25">
      <c r="A461" s="23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7"/>
      <c r="N461" s="54" t="e">
        <f t="shared" ref="N461:R461" si="26">SUM(N463:N482)</f>
        <v>#VALUE!</v>
      </c>
      <c r="O461" s="54" t="e">
        <f t="shared" si="26"/>
        <v>#VALUE!</v>
      </c>
      <c r="P461" s="54" t="e">
        <f t="shared" si="26"/>
        <v>#VALUE!</v>
      </c>
      <c r="Q461" s="54" t="e">
        <f t="shared" si="26"/>
        <v>#VALUE!</v>
      </c>
      <c r="R461" s="54" t="e">
        <f t="shared" si="26"/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</row>
    <row r="462" spans="1:56" s="7" customFormat="1" ht="15.75" hidden="1" x14ac:dyDescent="0.25">
      <c r="A462" s="85"/>
      <c r="B462" s="79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119"/>
      <c r="N462" s="84"/>
      <c r="O462" s="84"/>
      <c r="P462" s="84"/>
      <c r="Q462" s="84"/>
      <c r="R462" s="84"/>
      <c r="S462" s="17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</row>
    <row r="463" spans="1:56" s="7" customFormat="1" ht="15.75" hidden="1" x14ac:dyDescent="0.25">
      <c r="A463" s="73"/>
      <c r="B463" s="7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3"/>
      <c r="N463" s="45" t="e">
        <f>SUMIF([1]июнь2026!$A$5:$A$3237,$A$17:$A$1291,[1]июнь2026!$J$5:$J$3237)</f>
        <v>#VALUE!</v>
      </c>
      <c r="O463" s="45" t="e">
        <f>SUMIF([1]июнь2026!$A$5:$A$3237,$A$17:$A$1291,[1]июнь2026!$AE$5:$AE$3237)</f>
        <v>#VALUE!</v>
      </c>
      <c r="P463" s="45" t="e">
        <f>SUMIF([1]июнь2026!$A$5:$A$3237,$A$17:$A$1291,[1]июнь2026!$AF$5:$AF$3237)</f>
        <v>#VALUE!</v>
      </c>
      <c r="Q463" s="45" t="e">
        <f>SUMIF([1]июнь2026!$A$5:$A$3237,$A$17:$A$1291,[1]июнь2026!$AG$5:$AG$3237)</f>
        <v>#VALUE!</v>
      </c>
      <c r="R463" s="45" t="e">
        <f>SUMIF([1]июнь2026!$A$5:$A$3237,$A$17:$A$1291,[1]июнь2026!$AH$5:$AH$3237)</f>
        <v>#VALUE!</v>
      </c>
      <c r="S463" s="17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</row>
    <row r="464" spans="1:56" s="7" customFormat="1" ht="15.75" hidden="1" x14ac:dyDescent="0.25">
      <c r="A464" s="73"/>
      <c r="B464" s="7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3"/>
      <c r="N464" s="45" t="e">
        <f>SUMIF([1]июнь2026!$A$5:$A$3237,$A$17:$A$1291,[1]июнь2026!$J$5:$J$3237)</f>
        <v>#VALUE!</v>
      </c>
      <c r="O464" s="45" t="e">
        <f>SUMIF([1]июнь2026!$A$5:$A$3237,$A$17:$A$1291,[1]июнь2026!$AE$5:$AE$3237)</f>
        <v>#VALUE!</v>
      </c>
      <c r="P464" s="45" t="e">
        <f>SUMIF([1]июнь2026!$A$5:$A$3237,$A$17:$A$1291,[1]июнь2026!$AF$5:$AF$3237)</f>
        <v>#VALUE!</v>
      </c>
      <c r="Q464" s="45" t="e">
        <f>SUMIF([1]июнь2026!$A$5:$A$3237,$A$17:$A$1291,[1]июнь2026!$AG$5:$AG$3237)</f>
        <v>#VALUE!</v>
      </c>
      <c r="R464" s="45" t="e">
        <f>SUMIF([1]июнь2026!$A$5:$A$3237,$A$17:$A$1291,[1]июнь2026!$AH$5:$AH$3237)</f>
        <v>#VALUE!</v>
      </c>
      <c r="S464" s="17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</row>
    <row r="465" spans="1:56" ht="15.75" hidden="1" x14ac:dyDescent="0.25">
      <c r="A465" s="73"/>
      <c r="B465" s="7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3"/>
      <c r="N465" s="45" t="e">
        <f>SUMIF([1]июнь2026!$A$5:$A$3237,$A$17:$A$1291,[1]июнь2026!$J$5:$J$3237)</f>
        <v>#VALUE!</v>
      </c>
      <c r="O465" s="45" t="e">
        <f>SUMIF([1]июнь2026!$A$5:$A$3237,$A$17:$A$1291,[1]июнь2026!$AE$5:$AE$3237)</f>
        <v>#VALUE!</v>
      </c>
      <c r="P465" s="45" t="e">
        <f>SUMIF([1]июнь2026!$A$5:$A$3237,$A$17:$A$1291,[1]июнь2026!$AF$5:$AF$3237)</f>
        <v>#VALUE!</v>
      </c>
      <c r="Q465" s="45" t="e">
        <f>SUMIF([1]июнь2026!$A$5:$A$3237,$A$17:$A$1291,[1]июнь2026!$AG$5:$AG$3237)</f>
        <v>#VALUE!</v>
      </c>
      <c r="R465" s="45" t="e">
        <f>SUMIF([1]июнь2026!$A$5:$A$3237,$A$17:$A$1291,[1]июнь2026!$AH$5:$AH$3237)</f>
        <v>#VALUE!</v>
      </c>
    </row>
    <row r="466" spans="1:56" s="7" customFormat="1" ht="15.75" hidden="1" x14ac:dyDescent="0.25">
      <c r="A466" s="73"/>
      <c r="B466" s="7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3"/>
      <c r="N466" s="45" t="e">
        <f>SUMIF([1]июнь2026!$A$5:$A$3237,$A$17:$A$1291,[1]июнь2026!$J$5:$J$3237)</f>
        <v>#VALUE!</v>
      </c>
      <c r="O466" s="45" t="e">
        <f>SUMIF([1]июнь2026!$A$5:$A$3237,$A$17:$A$1291,[1]июнь2026!$AE$5:$AE$3237)</f>
        <v>#VALUE!</v>
      </c>
      <c r="P466" s="45" t="e">
        <f>SUMIF([1]июнь2026!$A$5:$A$3237,$A$17:$A$1291,[1]июнь2026!$AF$5:$AF$3237)</f>
        <v>#VALUE!</v>
      </c>
      <c r="Q466" s="45" t="e">
        <f>SUMIF([1]июнь2026!$A$5:$A$3237,$A$17:$A$1291,[1]июнь2026!$AG$5:$AG$3237)</f>
        <v>#VALUE!</v>
      </c>
      <c r="R466" s="45" t="e">
        <f>SUMIF([1]июнь2026!$A$5:$A$3237,$A$17:$A$1291,[1]июнь2026!$AH$5:$AH$3237)</f>
        <v>#VALUE!</v>
      </c>
      <c r="S466" s="17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</row>
    <row r="467" spans="1:56" s="7" customFormat="1" ht="15.75" hidden="1" x14ac:dyDescent="0.25">
      <c r="A467" s="73"/>
      <c r="B467" s="7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3"/>
      <c r="N467" s="45" t="e">
        <f>SUMIF([1]июнь2026!$A$5:$A$3237,$A$17:$A$1291,[1]июнь2026!$J$5:$J$3237)</f>
        <v>#VALUE!</v>
      </c>
      <c r="O467" s="45" t="e">
        <f>SUMIF([1]июнь2026!$A$5:$A$3237,$A$17:$A$1291,[1]июнь2026!$AE$5:$AE$3237)</f>
        <v>#VALUE!</v>
      </c>
      <c r="P467" s="45" t="e">
        <f>SUMIF([1]июнь2026!$A$5:$A$3237,$A$17:$A$1291,[1]июнь2026!$AF$5:$AF$3237)</f>
        <v>#VALUE!</v>
      </c>
      <c r="Q467" s="45" t="e">
        <f>SUMIF([1]июнь2026!$A$5:$A$3237,$A$17:$A$1291,[1]июнь2026!$AG$5:$AG$3237)</f>
        <v>#VALUE!</v>
      </c>
      <c r="R467" s="45" t="e">
        <f>SUMIF([1]июнь2026!$A$5:$A$3237,$A$17:$A$1291,[1]июнь2026!$AH$5:$AH$3237)</f>
        <v>#VALUE!</v>
      </c>
      <c r="S467" s="17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</row>
    <row r="468" spans="1:56" s="7" customFormat="1" ht="15.75" hidden="1" x14ac:dyDescent="0.25">
      <c r="A468" s="73"/>
      <c r="B468" s="7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3"/>
      <c r="N468" s="45" t="e">
        <f>SUMIF([1]июнь2026!$A$5:$A$3237,$A$17:$A$1291,[1]июнь2026!$J$5:$J$3237)</f>
        <v>#VALUE!</v>
      </c>
      <c r="O468" s="45" t="e">
        <f>SUMIF([1]июнь2026!$A$5:$A$3237,$A$17:$A$1291,[1]июнь2026!$AE$5:$AE$3237)</f>
        <v>#VALUE!</v>
      </c>
      <c r="P468" s="45" t="e">
        <f>SUMIF([1]июнь2026!$A$5:$A$3237,$A$17:$A$1291,[1]июнь2026!$AF$5:$AF$3237)</f>
        <v>#VALUE!</v>
      </c>
      <c r="Q468" s="45" t="e">
        <f>SUMIF([1]июнь2026!$A$5:$A$3237,$A$17:$A$1291,[1]июнь2026!$AG$5:$AG$3237)</f>
        <v>#VALUE!</v>
      </c>
      <c r="R468" s="45" t="e">
        <f>SUMIF([1]июнь2026!$A$5:$A$3237,$A$17:$A$1291,[1]июнь2026!$AH$5:$AH$3237)</f>
        <v>#VALUE!</v>
      </c>
      <c r="S468" s="17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</row>
    <row r="469" spans="1:56" s="7" customFormat="1" ht="15.75" hidden="1" x14ac:dyDescent="0.25">
      <c r="A469" s="73"/>
      <c r="B469" s="7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3"/>
      <c r="N469" s="45" t="e">
        <f>SUMIF([1]июнь2026!$A$5:$A$3237,$A$17:$A$1291,[1]июнь2026!$J$5:$J$3237)</f>
        <v>#VALUE!</v>
      </c>
      <c r="O469" s="45" t="e">
        <f>SUMIF([1]июнь2026!$A$5:$A$3237,$A$17:$A$1291,[1]июнь2026!$AE$5:$AE$3237)</f>
        <v>#VALUE!</v>
      </c>
      <c r="P469" s="45" t="e">
        <f>SUMIF([1]июнь2026!$A$5:$A$3237,$A$17:$A$1291,[1]июнь2026!$AF$5:$AF$3237)</f>
        <v>#VALUE!</v>
      </c>
      <c r="Q469" s="45" t="e">
        <f>SUMIF([1]июнь2026!$A$5:$A$3237,$A$17:$A$1291,[1]июнь2026!$AG$5:$AG$3237)</f>
        <v>#VALUE!</v>
      </c>
      <c r="R469" s="45" t="e">
        <f>SUMIF([1]июнь2026!$A$5:$A$3237,$A$17:$A$1291,[1]июнь2026!$AH$5:$AH$3237)</f>
        <v>#VALUE!</v>
      </c>
      <c r="S469" s="17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</row>
    <row r="470" spans="1:56" s="7" customFormat="1" ht="15.75" hidden="1" x14ac:dyDescent="0.25">
      <c r="A470" s="73"/>
      <c r="B470" s="7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3"/>
      <c r="N470" s="45" t="e">
        <f>SUMIF([1]июнь2026!$A$5:$A$3237,$A$17:$A$1291,[1]июнь2026!$J$5:$J$3237)</f>
        <v>#VALUE!</v>
      </c>
      <c r="O470" s="45" t="e">
        <f>SUMIF([1]июнь2026!$A$5:$A$3237,$A$17:$A$1291,[1]июнь2026!$AE$5:$AE$3237)</f>
        <v>#VALUE!</v>
      </c>
      <c r="P470" s="45" t="e">
        <f>SUMIF([1]июнь2026!$A$5:$A$3237,$A$17:$A$1291,[1]июнь2026!$AF$5:$AF$3237)</f>
        <v>#VALUE!</v>
      </c>
      <c r="Q470" s="45" t="e">
        <f>SUMIF([1]июнь2026!$A$5:$A$3237,$A$17:$A$1291,[1]июнь2026!$AG$5:$AG$3237)</f>
        <v>#VALUE!</v>
      </c>
      <c r="R470" s="45" t="e">
        <f>SUMIF([1]июнь2026!$A$5:$A$3237,$A$17:$A$1291,[1]июнь2026!$AH$5:$AH$3237)</f>
        <v>#VALUE!</v>
      </c>
      <c r="S470" s="17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</row>
    <row r="471" spans="1:56" s="7" customFormat="1" ht="15.75" hidden="1" x14ac:dyDescent="0.25">
      <c r="A471" s="73"/>
      <c r="B471" s="7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3"/>
      <c r="N471" s="45" t="e">
        <f>SUMIF([1]июнь2026!$A$5:$A$3237,$A$17:$A$1291,[1]июнь2026!$J$5:$J$3237)</f>
        <v>#VALUE!</v>
      </c>
      <c r="O471" s="45" t="e">
        <f>SUMIF([1]июнь2026!$A$5:$A$3237,$A$17:$A$1291,[1]июнь2026!$AE$5:$AE$3237)</f>
        <v>#VALUE!</v>
      </c>
      <c r="P471" s="45" t="e">
        <f>SUMIF([1]июнь2026!$A$5:$A$3237,$A$17:$A$1291,[1]июнь2026!$AF$5:$AF$3237)</f>
        <v>#VALUE!</v>
      </c>
      <c r="Q471" s="45" t="e">
        <f>SUMIF([1]июнь2026!$A$5:$A$3237,$A$17:$A$1291,[1]июнь2026!$AG$5:$AG$3237)</f>
        <v>#VALUE!</v>
      </c>
      <c r="R471" s="45" t="e">
        <f>SUMIF([1]июнь2026!$A$5:$A$3237,$A$17:$A$1291,[1]июнь2026!$AH$5:$AH$3237)</f>
        <v>#VALUE!</v>
      </c>
      <c r="S471" s="17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</row>
    <row r="472" spans="1:56" s="7" customFormat="1" hidden="1" x14ac:dyDescent="0.25">
      <c r="A472" s="38"/>
      <c r="B472" s="3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3"/>
      <c r="N472" s="45" t="e">
        <f>SUMIF([1]июнь2026!$A$5:$A$3237,$A$17:$A$1291,[1]июнь2026!$J$5:$J$3237)</f>
        <v>#VALUE!</v>
      </c>
      <c r="O472" s="45" t="e">
        <f>SUMIF([1]июнь2026!$A$5:$A$3237,$A$17:$A$1291,[1]июнь2026!$AE$5:$AE$3237)</f>
        <v>#VALUE!</v>
      </c>
      <c r="P472" s="45" t="e">
        <f>SUMIF([1]июнь2026!$A$5:$A$3237,$A$17:$A$1291,[1]июнь2026!$AF$5:$AF$3237)</f>
        <v>#VALUE!</v>
      </c>
      <c r="Q472" s="45" t="e">
        <f>SUMIF([1]июнь2026!$A$5:$A$3237,$A$17:$A$1291,[1]июнь2026!$AG$5:$AG$3237)</f>
        <v>#VALUE!</v>
      </c>
      <c r="R472" s="45" t="e">
        <f>SUMIF([1]июнь2026!$A$5:$A$3237,$A$17:$A$1291,[1]июнь2026!$AH$5:$AH$3237)</f>
        <v>#VALUE!</v>
      </c>
      <c r="S472" s="17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</row>
    <row r="473" spans="1:56" s="7" customFormat="1" ht="15.75" hidden="1" x14ac:dyDescent="0.25">
      <c r="A473" s="60"/>
      <c r="B473" s="79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113"/>
      <c r="N473" s="65"/>
      <c r="O473" s="65"/>
      <c r="P473" s="65"/>
      <c r="Q473" s="65"/>
      <c r="R473" s="65"/>
      <c r="S473" s="17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</row>
    <row r="474" spans="1:56" s="7" customFormat="1" ht="15.75" hidden="1" x14ac:dyDescent="0.25">
      <c r="A474" s="73"/>
      <c r="B474" s="7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3"/>
      <c r="N474" s="45" t="e">
        <f>SUMIF([1]июнь2026!$A$5:$A$3237,$A$17:$A$1291,[1]июнь2026!$J$5:$J$3237)</f>
        <v>#VALUE!</v>
      </c>
      <c r="O474" s="45" t="e">
        <f>SUMIF([1]июнь2026!$A$5:$A$3237,$A$17:$A$1291,[1]июнь2026!$AE$5:$AE$3237)</f>
        <v>#VALUE!</v>
      </c>
      <c r="P474" s="45" t="e">
        <f>SUMIF([1]июнь2026!$A$5:$A$3237,$A$17:$A$1291,[1]июнь2026!$AF$5:$AF$3237)</f>
        <v>#VALUE!</v>
      </c>
      <c r="Q474" s="45" t="e">
        <f>SUMIF([1]июнь2026!$A$5:$A$3237,$A$17:$A$1291,[1]июнь2026!$AG$5:$AG$3237)</f>
        <v>#VALUE!</v>
      </c>
      <c r="R474" s="45" t="e">
        <f>SUMIF([1]июнь2026!$A$5:$A$3237,$A$17:$A$1291,[1]июнь2026!$AH$5:$AH$3237)</f>
        <v>#VALUE!</v>
      </c>
      <c r="S474" s="17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</row>
    <row r="475" spans="1:56" s="7" customFormat="1" ht="15.75" hidden="1" x14ac:dyDescent="0.25">
      <c r="A475" s="73"/>
      <c r="B475" s="7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3"/>
      <c r="N475" s="45" t="e">
        <f>SUMIF([1]июнь2026!$A$5:$A$3237,$A$17:$A$1291,[1]июнь2026!$J$5:$J$3237)</f>
        <v>#VALUE!</v>
      </c>
      <c r="O475" s="45" t="e">
        <f>SUMIF([1]июнь2026!$A$5:$A$3237,$A$17:$A$1291,[1]июнь2026!$AE$5:$AE$3237)</f>
        <v>#VALUE!</v>
      </c>
      <c r="P475" s="45" t="e">
        <f>SUMIF([1]июнь2026!$A$5:$A$3237,$A$17:$A$1291,[1]июнь2026!$AF$5:$AF$3237)</f>
        <v>#VALUE!</v>
      </c>
      <c r="Q475" s="45" t="e">
        <f>SUMIF([1]июнь2026!$A$5:$A$3237,$A$17:$A$1291,[1]июнь2026!$AG$5:$AG$3237)</f>
        <v>#VALUE!</v>
      </c>
      <c r="R475" s="45" t="e">
        <f>SUMIF([1]июнь2026!$A$5:$A$3237,$A$17:$A$1291,[1]июнь2026!$AH$5:$AH$3237)</f>
        <v>#VALUE!</v>
      </c>
      <c r="S475" s="17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</row>
    <row r="476" spans="1:56" s="44" customFormat="1" ht="15.75" hidden="1" x14ac:dyDescent="0.25">
      <c r="A476" s="73"/>
      <c r="B476" s="7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3"/>
      <c r="N476" s="45" t="e">
        <f>SUMIF([1]июнь2026!$A$5:$A$3237,$A$17:$A$1291,[1]июнь2026!$J$5:$J$3237)</f>
        <v>#VALUE!</v>
      </c>
      <c r="O476" s="45" t="e">
        <f>SUMIF([1]июнь2026!$A$5:$A$3237,$A$17:$A$1291,[1]июнь2026!$AE$5:$AE$3237)</f>
        <v>#VALUE!</v>
      </c>
      <c r="P476" s="45" t="e">
        <f>SUMIF([1]июнь2026!$A$5:$A$3237,$A$17:$A$1291,[1]июнь2026!$AF$5:$AF$3237)</f>
        <v>#VALUE!</v>
      </c>
      <c r="Q476" s="45" t="e">
        <f>SUMIF([1]июнь2026!$A$5:$A$3237,$A$17:$A$1291,[1]июнь2026!$AG$5:$AG$3237)</f>
        <v>#VALUE!</v>
      </c>
      <c r="R476" s="45" t="e">
        <f>SUMIF([1]июнь2026!$A$5:$A$3237,$A$17:$A$1291,[1]июнь2026!$AH$5:$AH$3237)</f>
        <v>#VALUE!</v>
      </c>
      <c r="S476" s="17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</row>
    <row r="477" spans="1:56" s="7" customFormat="1" ht="15.75" hidden="1" x14ac:dyDescent="0.25">
      <c r="A477" s="73"/>
      <c r="B477" s="7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3"/>
      <c r="N477" s="45" t="e">
        <f>SUMIF([1]июнь2026!$A$5:$A$3237,$A$17:$A$1291,[1]июнь2026!$J$5:$J$3237)</f>
        <v>#VALUE!</v>
      </c>
      <c r="O477" s="45" t="e">
        <f>SUMIF([1]июнь2026!$A$5:$A$3237,$A$17:$A$1291,[1]июнь2026!$AE$5:$AE$3237)</f>
        <v>#VALUE!</v>
      </c>
      <c r="P477" s="45" t="e">
        <f>SUMIF([1]июнь2026!$A$5:$A$3237,$A$17:$A$1291,[1]июнь2026!$AF$5:$AF$3237)</f>
        <v>#VALUE!</v>
      </c>
      <c r="Q477" s="45" t="e">
        <f>SUMIF([1]июнь2026!$A$5:$A$3237,$A$17:$A$1291,[1]июнь2026!$AG$5:$AG$3237)</f>
        <v>#VALUE!</v>
      </c>
      <c r="R477" s="45" t="e">
        <f>SUMIF([1]июнь2026!$A$5:$A$3237,$A$17:$A$1291,[1]июнь2026!$AH$5:$AH$3237)</f>
        <v>#VALUE!</v>
      </c>
      <c r="S477" s="17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</row>
    <row r="478" spans="1:56" s="7" customFormat="1" ht="15.75" hidden="1" x14ac:dyDescent="0.25">
      <c r="A478" s="73"/>
      <c r="B478" s="7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3"/>
      <c r="N478" s="45" t="e">
        <f>SUMIF([1]июнь2026!$A$5:$A$3237,$A$17:$A$1291,[1]июнь2026!$J$5:$J$3237)</f>
        <v>#VALUE!</v>
      </c>
      <c r="O478" s="45" t="e">
        <f>SUMIF([1]июнь2026!$A$5:$A$3237,$A$17:$A$1291,[1]июнь2026!$AE$5:$AE$3237)</f>
        <v>#VALUE!</v>
      </c>
      <c r="P478" s="45" t="e">
        <f>SUMIF([1]июнь2026!$A$5:$A$3237,$A$17:$A$1291,[1]июнь2026!$AF$5:$AF$3237)</f>
        <v>#VALUE!</v>
      </c>
      <c r="Q478" s="45" t="e">
        <f>SUMIF([1]июнь2026!$A$5:$A$3237,$A$17:$A$1291,[1]июнь2026!$AG$5:$AG$3237)</f>
        <v>#VALUE!</v>
      </c>
      <c r="R478" s="45" t="e">
        <f>SUMIF([1]июнь2026!$A$5:$A$3237,$A$17:$A$1291,[1]июнь2026!$AH$5:$AH$3237)</f>
        <v>#VALUE!</v>
      </c>
      <c r="S478" s="17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</row>
    <row r="479" spans="1:56" s="7" customFormat="1" ht="15.75" hidden="1" x14ac:dyDescent="0.25">
      <c r="A479" s="73"/>
      <c r="B479" s="7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3"/>
      <c r="N479" s="45" t="e">
        <f>SUMIF([1]июнь2026!$A$5:$A$3237,$A$17:$A$1291,[1]июнь2026!$J$5:$J$3237)</f>
        <v>#VALUE!</v>
      </c>
      <c r="O479" s="45" t="e">
        <f>SUMIF([1]июнь2026!$A$5:$A$3237,$A$17:$A$1291,[1]июнь2026!$AE$5:$AE$3237)</f>
        <v>#VALUE!</v>
      </c>
      <c r="P479" s="45" t="e">
        <f>SUMIF([1]июнь2026!$A$5:$A$3237,$A$17:$A$1291,[1]июнь2026!$AF$5:$AF$3237)</f>
        <v>#VALUE!</v>
      </c>
      <c r="Q479" s="45" t="e">
        <f>SUMIF([1]июнь2026!$A$5:$A$3237,$A$17:$A$1291,[1]июнь2026!$AG$5:$AG$3237)</f>
        <v>#VALUE!</v>
      </c>
      <c r="R479" s="45" t="e">
        <f>SUMIF([1]июнь2026!$A$5:$A$3237,$A$17:$A$1291,[1]июнь2026!$AH$5:$AH$3237)</f>
        <v>#VALUE!</v>
      </c>
      <c r="S479" s="17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</row>
    <row r="480" spans="1:56" s="7" customFormat="1" ht="15.75" hidden="1" x14ac:dyDescent="0.25">
      <c r="A480" s="80"/>
      <c r="B480" s="79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113"/>
      <c r="N480" s="65"/>
      <c r="O480" s="65"/>
      <c r="P480" s="65"/>
      <c r="Q480" s="65"/>
      <c r="R480" s="65"/>
      <c r="S480" s="17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</row>
    <row r="481" spans="1:56" s="7" customFormat="1" hidden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3"/>
      <c r="N481" s="45" t="e">
        <f>SUMIF([1]июнь2026!$A$5:$A$3237,$A$17:$A$1291,[1]июнь2026!$J$5:$J$3237)</f>
        <v>#VALUE!</v>
      </c>
      <c r="O481" s="45" t="e">
        <f>SUMIF([1]июнь2026!$A$5:$A$3237,$A$17:$A$1291,[1]июнь2026!$AE$5:$AE$3237)</f>
        <v>#VALUE!</v>
      </c>
      <c r="P481" s="45" t="e">
        <f>SUMIF([1]июнь2026!$A$5:$A$3237,$A$17:$A$1291,[1]июнь2026!$AF$5:$AF$3237)</f>
        <v>#VALUE!</v>
      </c>
      <c r="Q481" s="45" t="e">
        <f>SUMIF([1]июнь2026!$A$5:$A$3237,$A$17:$A$1291,[1]июнь2026!$AG$5:$AG$3237)</f>
        <v>#VALUE!</v>
      </c>
      <c r="R481" s="45" t="e">
        <f>SUMIF([1]июнь2026!$A$5:$A$3237,$A$17:$A$1291,[1]июнь2026!$AH$5:$AH$3237)</f>
        <v>#VALUE!</v>
      </c>
      <c r="S481" s="17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</row>
    <row r="482" spans="1:56" s="7" customFormat="1" hidden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3"/>
      <c r="N482" s="45" t="e">
        <f>SUMIF([1]июнь2026!$A$5:$A$3237,$A$17:$A$1291,[1]июнь2026!$J$5:$J$3237)</f>
        <v>#VALUE!</v>
      </c>
      <c r="O482" s="45" t="e">
        <f>SUMIF([1]июнь2026!$A$5:$A$3237,$A$17:$A$1291,[1]июнь2026!$AE$5:$AE$3237)</f>
        <v>#VALUE!</v>
      </c>
      <c r="P482" s="45" t="e">
        <f>SUMIF([1]июнь2026!$A$5:$A$3237,$A$17:$A$1291,[1]июнь2026!$AF$5:$AF$3237)</f>
        <v>#VALUE!</v>
      </c>
      <c r="Q482" s="45" t="e">
        <f>SUMIF([1]июнь2026!$A$5:$A$3237,$A$17:$A$1291,[1]июнь2026!$AG$5:$AG$3237)</f>
        <v>#VALUE!</v>
      </c>
      <c r="R482" s="45" t="e">
        <f>SUMIF([1]июнь2026!$A$5:$A$3237,$A$17:$A$1291,[1]июнь2026!$AH$5:$AH$3237)</f>
        <v>#VALUE!</v>
      </c>
      <c r="S482" s="17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</row>
    <row r="483" spans="1:56" s="7" customFormat="1" hidden="1" x14ac:dyDescent="0.25">
      <c r="A483" s="23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7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</row>
    <row r="484" spans="1:56" s="7" customFormat="1" hidden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3"/>
      <c r="N484" s="45" t="e">
        <f>SUMIF([1]июнь2026!$A$5:$A$3237,$A$17:$A$1291,[1]июнь2026!$J$5:$J$3237)</f>
        <v>#VALUE!</v>
      </c>
      <c r="O484" s="45" t="e">
        <f>SUMIF([1]июнь2026!$A$5:$A$3237,$A$17:$A$1291,[1]июнь2026!$AE$5:$AE$3237)</f>
        <v>#VALUE!</v>
      </c>
      <c r="P484" s="45" t="e">
        <f>SUMIF([1]июнь2026!$A$5:$A$3237,$A$17:$A$1291,[1]июнь2026!$AF$5:$AF$3237)</f>
        <v>#VALUE!</v>
      </c>
      <c r="Q484" s="45" t="e">
        <f>SUMIF([1]июнь2026!$A$5:$A$3237,$A$17:$A$1291,[1]июнь2026!$AG$5:$AG$3237)</f>
        <v>#VALUE!</v>
      </c>
      <c r="R484" s="45" t="e">
        <f>SUMIF([1]июнь2026!$A$5:$A$3237,$A$17:$A$1291,[1]июнь2026!$AH$5:$AH$3237)</f>
        <v>#VALUE!</v>
      </c>
      <c r="S484" s="17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</row>
    <row r="485" spans="1:56" s="7" customFormat="1" hidden="1" x14ac:dyDescent="0.25">
      <c r="A485" s="23"/>
      <c r="B485" s="3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7"/>
      <c r="N485" s="54" t="e">
        <f t="shared" ref="N485:R485" si="28">SUM(N487:N510)</f>
        <v>#VALUE!</v>
      </c>
      <c r="O485" s="54" t="e">
        <f t="shared" si="28"/>
        <v>#VALUE!</v>
      </c>
      <c r="P485" s="54" t="e">
        <f t="shared" si="28"/>
        <v>#VALUE!</v>
      </c>
      <c r="Q485" s="54" t="e">
        <f t="shared" si="28"/>
        <v>#VALUE!</v>
      </c>
      <c r="R485" s="54" t="e">
        <f t="shared" si="28"/>
        <v>#VALUE!</v>
      </c>
      <c r="S485" s="17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</row>
    <row r="486" spans="1:56" s="7" customFormat="1" ht="15.75" hidden="1" x14ac:dyDescent="0.25">
      <c r="A486" s="60"/>
      <c r="B486" s="79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112"/>
      <c r="N486" s="63"/>
      <c r="O486" s="63"/>
      <c r="P486" s="63"/>
      <c r="Q486" s="63"/>
      <c r="R486" s="63"/>
      <c r="S486" s="17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</row>
    <row r="487" spans="1:56" s="7" customFormat="1" ht="15.75" hidden="1" x14ac:dyDescent="0.25">
      <c r="A487" s="23"/>
      <c r="B487" s="7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3"/>
      <c r="N487" s="45" t="e">
        <f>SUMIF([1]июнь2026!$A$5:$A$3237,$A$17:$A$1291,[1]июнь2026!$J$5:$J$3237)</f>
        <v>#VALUE!</v>
      </c>
      <c r="O487" s="45" t="e">
        <f>SUMIF([1]июнь2026!$A$5:$A$3237,$A$17:$A$1291,[1]июнь2026!$AE$5:$AE$3237)</f>
        <v>#VALUE!</v>
      </c>
      <c r="P487" s="45" t="e">
        <f>SUMIF([1]июнь2026!$A$5:$A$3237,$A$17:$A$1291,[1]июнь2026!$AF$5:$AF$3237)</f>
        <v>#VALUE!</v>
      </c>
      <c r="Q487" s="45" t="e">
        <f>SUMIF([1]июнь2026!$A$5:$A$3237,$A$17:$A$1291,[1]июнь2026!$AG$5:$AG$3237)</f>
        <v>#VALUE!</v>
      </c>
      <c r="R487" s="45" t="e">
        <f>SUMIF([1]июнь2026!$A$5:$A$3237,$A$17:$A$1291,[1]июнь2026!$AH$5:$AH$3237)</f>
        <v>#VALUE!</v>
      </c>
      <c r="S487" s="17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</row>
    <row r="488" spans="1:56" s="7" customFormat="1" ht="15.75" hidden="1" x14ac:dyDescent="0.25">
      <c r="A488" s="23"/>
      <c r="B488" s="7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3"/>
      <c r="N488" s="45" t="e">
        <f>SUMIF([1]июнь2026!$A$5:$A$3237,$A$17:$A$1291,[1]июнь2026!$J$5:$J$3237)</f>
        <v>#VALUE!</v>
      </c>
      <c r="O488" s="45" t="e">
        <f>SUMIF([1]июнь2026!$A$5:$A$3237,$A$17:$A$1291,[1]июнь2026!$AE$5:$AE$3237)</f>
        <v>#VALUE!</v>
      </c>
      <c r="P488" s="45" t="e">
        <f>SUMIF([1]июнь2026!$A$5:$A$3237,$A$17:$A$1291,[1]июнь2026!$AF$5:$AF$3237)</f>
        <v>#VALUE!</v>
      </c>
      <c r="Q488" s="45" t="e">
        <f>SUMIF([1]июнь2026!$A$5:$A$3237,$A$17:$A$1291,[1]июнь2026!$AG$5:$AG$3237)</f>
        <v>#VALUE!</v>
      </c>
      <c r="R488" s="45" t="e">
        <f>SUMIF([1]июнь2026!$A$5:$A$3237,$A$17:$A$1291,[1]июнь2026!$AH$5:$AH$3237)</f>
        <v>#VALUE!</v>
      </c>
      <c r="S488" s="17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</row>
    <row r="489" spans="1:56" s="7" customFormat="1" ht="15.75" hidden="1" x14ac:dyDescent="0.25">
      <c r="A489" s="23"/>
      <c r="B489" s="7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3"/>
      <c r="N489" s="45" t="e">
        <f>SUMIF([1]июнь2026!$A$5:$A$3237,$A$17:$A$1291,[1]июнь2026!$J$5:$J$3237)</f>
        <v>#VALUE!</v>
      </c>
      <c r="O489" s="45" t="e">
        <f>SUMIF([1]июнь2026!$A$5:$A$3237,$A$17:$A$1291,[1]июнь2026!$AE$5:$AE$3237)</f>
        <v>#VALUE!</v>
      </c>
      <c r="P489" s="45" t="e">
        <f>SUMIF([1]июнь2026!$A$5:$A$3237,$A$17:$A$1291,[1]июнь2026!$AF$5:$AF$3237)</f>
        <v>#VALUE!</v>
      </c>
      <c r="Q489" s="45" t="e">
        <f>SUMIF([1]июнь2026!$A$5:$A$3237,$A$17:$A$1291,[1]июнь2026!$AG$5:$AG$3237)</f>
        <v>#VALUE!</v>
      </c>
      <c r="R489" s="45" t="e">
        <f>SUMIF([1]июнь2026!$A$5:$A$3237,$A$17:$A$1291,[1]июнь2026!$AH$5:$AH$3237)</f>
        <v>#VALUE!</v>
      </c>
      <c r="S489" s="17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</row>
    <row r="490" spans="1:56" s="7" customFormat="1" ht="15.75" hidden="1" x14ac:dyDescent="0.25">
      <c r="A490" s="60"/>
      <c r="B490" s="79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113"/>
      <c r="N490" s="65"/>
      <c r="O490" s="65"/>
      <c r="P490" s="65"/>
      <c r="Q490" s="65"/>
      <c r="R490" s="65"/>
      <c r="S490" s="17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</row>
    <row r="491" spans="1:56" s="7" customFormat="1" ht="15.75" hidden="1" x14ac:dyDescent="0.25">
      <c r="A491" s="23"/>
      <c r="B491" s="7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3"/>
      <c r="N491" s="45" t="e">
        <f>SUMIF([1]июнь2026!$A$5:$A$3237,$A$17:$A$1291,[1]июнь2026!$J$5:$J$3237)</f>
        <v>#VALUE!</v>
      </c>
      <c r="O491" s="45" t="e">
        <f>SUMIF([1]июнь2026!$A$5:$A$3237,$A$17:$A$1291,[1]июнь2026!$AE$5:$AE$3237)</f>
        <v>#VALUE!</v>
      </c>
      <c r="P491" s="45" t="e">
        <f>SUMIF([1]июнь2026!$A$5:$A$3237,$A$17:$A$1291,[1]июнь2026!$AF$5:$AF$3237)</f>
        <v>#VALUE!</v>
      </c>
      <c r="Q491" s="45" t="e">
        <f>SUMIF([1]июнь2026!$A$5:$A$3237,$A$17:$A$1291,[1]июнь2026!$AG$5:$AG$3237)</f>
        <v>#VALUE!</v>
      </c>
      <c r="R491" s="45" t="e">
        <f>SUMIF([1]июнь2026!$A$5:$A$3237,$A$17:$A$1291,[1]июнь2026!$AH$5:$AH$3237)</f>
        <v>#VALUE!</v>
      </c>
      <c r="S491" s="17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</row>
    <row r="492" spans="1:56" s="7" customFormat="1" ht="15.75" hidden="1" x14ac:dyDescent="0.25">
      <c r="A492" s="23"/>
      <c r="B492" s="7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3"/>
      <c r="N492" s="45" t="e">
        <f>SUMIF([1]июнь2026!$A$5:$A$3237,$A$17:$A$1291,[1]июнь2026!$J$5:$J$3237)</f>
        <v>#VALUE!</v>
      </c>
      <c r="O492" s="45" t="e">
        <f>SUMIF([1]июнь2026!$A$5:$A$3237,$A$17:$A$1291,[1]июнь2026!$AE$5:$AE$3237)</f>
        <v>#VALUE!</v>
      </c>
      <c r="P492" s="45" t="e">
        <f>SUMIF([1]июнь2026!$A$5:$A$3237,$A$17:$A$1291,[1]июнь2026!$AF$5:$AF$3237)</f>
        <v>#VALUE!</v>
      </c>
      <c r="Q492" s="45" t="e">
        <f>SUMIF([1]июнь2026!$A$5:$A$3237,$A$17:$A$1291,[1]июнь2026!$AG$5:$AG$3237)</f>
        <v>#VALUE!</v>
      </c>
      <c r="R492" s="45" t="e">
        <f>SUMIF([1]июнь2026!$A$5:$A$3237,$A$17:$A$1291,[1]июнь2026!$AH$5:$AH$3237)</f>
        <v>#VALUE!</v>
      </c>
      <c r="S492" s="17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</row>
    <row r="493" spans="1:56" s="7" customFormat="1" ht="15.75" hidden="1" x14ac:dyDescent="0.25">
      <c r="A493" s="60"/>
      <c r="B493" s="79"/>
      <c r="C493" s="87"/>
      <c r="D493" s="64"/>
      <c r="E493" s="64"/>
      <c r="F493" s="64"/>
      <c r="G493" s="64"/>
      <c r="H493" s="64"/>
      <c r="I493" s="64"/>
      <c r="J493" s="64"/>
      <c r="K493" s="64"/>
      <c r="L493" s="64"/>
      <c r="M493" s="113"/>
      <c r="N493" s="65"/>
      <c r="O493" s="65"/>
      <c r="P493" s="65"/>
      <c r="Q493" s="65"/>
      <c r="R493" s="65"/>
      <c r="S493" s="17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</row>
    <row r="494" spans="1:56" s="7" customFormat="1" ht="15.75" hidden="1" x14ac:dyDescent="0.25">
      <c r="A494" s="23"/>
      <c r="B494" s="104"/>
      <c r="C494" s="48"/>
      <c r="D494" s="2"/>
      <c r="E494" s="2"/>
      <c r="F494" s="2"/>
      <c r="G494" s="2"/>
      <c r="H494" s="2"/>
      <c r="I494" s="2"/>
      <c r="J494" s="2"/>
      <c r="K494" s="2"/>
      <c r="L494" s="2"/>
      <c r="M494" s="93"/>
      <c r="N494" s="45" t="e">
        <f>SUMIF([1]июнь2026!$A$5:$A$3237,$A$17:$A$1291,[1]июнь2026!$J$5:$J$3237)</f>
        <v>#VALUE!</v>
      </c>
      <c r="O494" s="45" t="e">
        <f>SUMIF([1]июнь2026!$A$5:$A$3237,$A$17:$A$1291,[1]июнь2026!$AE$5:$AE$3237)</f>
        <v>#VALUE!</v>
      </c>
      <c r="P494" s="45" t="e">
        <f>SUMIF([1]июнь2026!$A$5:$A$3237,$A$17:$A$1291,[1]июнь2026!$AF$5:$AF$3237)</f>
        <v>#VALUE!</v>
      </c>
      <c r="Q494" s="45" t="e">
        <f>SUMIF([1]июнь2026!$A$5:$A$3237,$A$17:$A$1291,[1]июнь2026!$AG$5:$AG$3237)</f>
        <v>#VALUE!</v>
      </c>
      <c r="R494" s="45" t="e">
        <f>SUMIF([1]июнь2026!$A$5:$A$3237,$A$17:$A$1291,[1]июнь2026!$AH$5:$AH$3237)</f>
        <v>#VALUE!</v>
      </c>
      <c r="S494" s="17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</row>
    <row r="495" spans="1:56" s="7" customFormat="1" ht="15.75" hidden="1" x14ac:dyDescent="0.25">
      <c r="A495" s="23"/>
      <c r="B495" s="104"/>
      <c r="C495" s="48"/>
      <c r="D495" s="2"/>
      <c r="E495" s="2"/>
      <c r="F495" s="2"/>
      <c r="G495" s="2"/>
      <c r="H495" s="2"/>
      <c r="I495" s="2"/>
      <c r="J495" s="2"/>
      <c r="K495" s="2"/>
      <c r="L495" s="2"/>
      <c r="M495" s="93"/>
      <c r="N495" s="45" t="e">
        <f>SUMIF([1]июнь2026!$A$5:$A$3237,$A$17:$A$1291,[1]июнь2026!$J$5:$J$3237)</f>
        <v>#VALUE!</v>
      </c>
      <c r="O495" s="45" t="e">
        <f>SUMIF([1]июнь2026!$A$5:$A$3237,$A$17:$A$1291,[1]июнь2026!$AE$5:$AE$3237)</f>
        <v>#VALUE!</v>
      </c>
      <c r="P495" s="45" t="e">
        <f>SUMIF([1]июнь2026!$A$5:$A$3237,$A$17:$A$1291,[1]июнь2026!$AF$5:$AF$3237)</f>
        <v>#VALUE!</v>
      </c>
      <c r="Q495" s="45" t="e">
        <f>SUMIF([1]июнь2026!$A$5:$A$3237,$A$17:$A$1291,[1]июнь2026!$AG$5:$AG$3237)</f>
        <v>#VALUE!</v>
      </c>
      <c r="R495" s="45" t="e">
        <f>SUMIF([1]июнь2026!$A$5:$A$3237,$A$17:$A$1291,[1]июнь2026!$AH$5:$AH$3237)</f>
        <v>#VALUE!</v>
      </c>
      <c r="S495" s="17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</row>
    <row r="496" spans="1:56" s="7" customFormat="1" ht="15.75" hidden="1" x14ac:dyDescent="0.25">
      <c r="A496" s="23"/>
      <c r="B496" s="7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3"/>
      <c r="N496" s="45" t="e">
        <f>SUMIF([1]июнь2026!$A$5:$A$3237,$A$17:$A$1291,[1]июнь2026!$J$5:$J$3237)</f>
        <v>#VALUE!</v>
      </c>
      <c r="O496" s="45" t="e">
        <f>SUMIF([1]июнь2026!$A$5:$A$3237,$A$17:$A$1291,[1]июнь2026!$AE$5:$AE$3237)</f>
        <v>#VALUE!</v>
      </c>
      <c r="P496" s="45" t="e">
        <f>SUMIF([1]июнь2026!$A$5:$A$3237,$A$17:$A$1291,[1]июнь2026!$AF$5:$AF$3237)</f>
        <v>#VALUE!</v>
      </c>
      <c r="Q496" s="45" t="e">
        <f>SUMIF([1]июнь2026!$A$5:$A$3237,$A$17:$A$1291,[1]июнь2026!$AG$5:$AG$3237)</f>
        <v>#VALUE!</v>
      </c>
      <c r="R496" s="45" t="e">
        <f>SUMIF([1]июнь2026!$A$5:$A$3237,$A$17:$A$1291,[1]июнь2026!$AH$5:$AH$3237)</f>
        <v>#VALUE!</v>
      </c>
      <c r="S496" s="17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</row>
    <row r="497" spans="1:56" s="7" customFormat="1" ht="15.75" hidden="1" x14ac:dyDescent="0.25">
      <c r="A497" s="23"/>
      <c r="B497" s="7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3"/>
      <c r="N497" s="45"/>
      <c r="O497" s="45"/>
      <c r="P497" s="45"/>
      <c r="Q497" s="45"/>
      <c r="R497" s="45"/>
      <c r="S497" s="17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</row>
    <row r="498" spans="1:56" s="7" customFormat="1" hidden="1" x14ac:dyDescent="0.25">
      <c r="A498" s="50"/>
      <c r="B498" s="49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114"/>
      <c r="N498" s="57" t="e">
        <f>SUMIF([1]июнь2026!$A$5:$A$3237,$A$17:$A$1291,[1]июнь2026!$J$5:$J$3237)</f>
        <v>#VALUE!</v>
      </c>
      <c r="O498" s="57" t="e">
        <f>SUMIF([1]июнь2026!$A$5:$A$3237,$A$17:$A$1291,[1]июнь2026!$AE$5:$AE$3237)</f>
        <v>#VALUE!</v>
      </c>
      <c r="P498" s="57" t="e">
        <f>SUMIF([1]июнь2026!$A$5:$A$3237,$A$17:$A$1291,[1]июнь2026!$AF$5:$AF$3237)</f>
        <v>#VALUE!</v>
      </c>
      <c r="Q498" s="57" t="e">
        <f>SUMIF([1]июнь2026!$A$5:$A$3237,$A$17:$A$1291,[1]июнь2026!$AG$5:$AG$3237)</f>
        <v>#VALUE!</v>
      </c>
      <c r="R498" s="57" t="e">
        <f>SUMIF([1]июнь2026!$A$5:$A$3237,$A$17:$A$1291,[1]июнь2026!$AH$5:$AH$3237)</f>
        <v>#VALUE!</v>
      </c>
      <c r="S498" s="17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</row>
    <row r="499" spans="1:56" s="7" customFormat="1" hidden="1" x14ac:dyDescent="0.25">
      <c r="A499" s="50"/>
      <c r="B499" s="49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114"/>
      <c r="N499" s="57" t="e">
        <f>SUMIF([1]июнь2026!$A$5:$A$3237,$A$17:$A$1291,[1]июнь2026!$J$5:$J$3237)</f>
        <v>#VALUE!</v>
      </c>
      <c r="O499" s="57" t="e">
        <f>SUMIF([1]июнь2026!$A$5:$A$3237,$A$17:$A$1291,[1]июнь2026!$AE$5:$AE$3237)</f>
        <v>#VALUE!</v>
      </c>
      <c r="P499" s="57" t="e">
        <f>SUMIF([1]июнь2026!$A$5:$A$3237,$A$17:$A$1291,[1]июнь2026!$AF$5:$AF$3237)</f>
        <v>#VALUE!</v>
      </c>
      <c r="Q499" s="57" t="e">
        <f>SUMIF([1]июнь2026!$A$5:$A$3237,$A$17:$A$1291,[1]июнь2026!$AG$5:$AG$3237)</f>
        <v>#VALUE!</v>
      </c>
      <c r="R499" s="57" t="e">
        <f>SUMIF([1]июнь2026!$A$5:$A$3237,$A$17:$A$1291,[1]июнь2026!$AH$5:$AH$3237)</f>
        <v>#VALUE!</v>
      </c>
      <c r="S499" s="17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</row>
    <row r="500" spans="1:56" s="7" customFormat="1" ht="15.75" hidden="1" x14ac:dyDescent="0.25">
      <c r="A500" s="60"/>
      <c r="B500" s="79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113"/>
      <c r="N500" s="65"/>
      <c r="O500" s="65"/>
      <c r="P500" s="65"/>
      <c r="Q500" s="65"/>
      <c r="R500" s="65"/>
      <c r="S500" s="17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</row>
    <row r="501" spans="1:56" s="7" customFormat="1" hidden="1" x14ac:dyDescent="0.25">
      <c r="A501" s="23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3"/>
      <c r="N501" s="45" t="e">
        <f>SUMIF([1]июнь2026!$A$5:$A$3237,$A$17:$A$1291,[1]июнь2026!$J$5:$J$3237)</f>
        <v>#VALUE!</v>
      </c>
      <c r="O501" s="45" t="e">
        <f>SUMIF([1]июнь2026!$A$5:$A$3237,$A$17:$A$1291,[1]июнь2026!$AE$5:$AE$3237)</f>
        <v>#VALUE!</v>
      </c>
      <c r="P501" s="45" t="e">
        <f>SUMIF([1]июнь2026!$A$5:$A$3237,$A$17:$A$1291,[1]июнь2026!$AF$5:$AF$3237)</f>
        <v>#VALUE!</v>
      </c>
      <c r="Q501" s="45" t="e">
        <f>SUMIF([1]июнь2026!$A$5:$A$3237,$A$17:$A$1291,[1]июнь2026!$AG$5:$AG$3237)</f>
        <v>#VALUE!</v>
      </c>
      <c r="R501" s="45" t="e">
        <f>SUMIF([1]июнь2026!$A$5:$A$3237,$A$17:$A$1291,[1]июнь2026!$AH$5:$AH$3237)</f>
        <v>#VALUE!</v>
      </c>
      <c r="S501" s="17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</row>
    <row r="502" spans="1:56" s="7" customFormat="1" hidden="1" x14ac:dyDescent="0.25">
      <c r="A502" s="23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3"/>
      <c r="N502" s="45" t="e">
        <f>SUMIF([1]июнь2026!$A$5:$A$3237,$A$17:$A$1291,[1]июнь2026!$J$5:$J$3237)</f>
        <v>#VALUE!</v>
      </c>
      <c r="O502" s="45" t="e">
        <f>SUMIF([1]июнь2026!$A$5:$A$3237,$A$17:$A$1291,[1]июнь2026!$AE$5:$AE$3237)</f>
        <v>#VALUE!</v>
      </c>
      <c r="P502" s="45" t="e">
        <f>SUMIF([1]июнь2026!$A$5:$A$3237,$A$17:$A$1291,[1]июнь2026!$AF$5:$AF$3237)</f>
        <v>#VALUE!</v>
      </c>
      <c r="Q502" s="45" t="e">
        <f>SUMIF([1]июнь2026!$A$5:$A$3237,$A$17:$A$1291,[1]июнь2026!$AG$5:$AG$3237)</f>
        <v>#VALUE!</v>
      </c>
      <c r="R502" s="45" t="e">
        <f>SUMIF([1]июнь2026!$A$5:$A$3237,$A$17:$A$1291,[1]июнь2026!$AH$5:$AH$3237)</f>
        <v>#VALUE!</v>
      </c>
      <c r="S502" s="17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</row>
    <row r="503" spans="1:56" s="7" customFormat="1" hidden="1" x14ac:dyDescent="0.25">
      <c r="A503" s="23"/>
      <c r="B503" s="105"/>
      <c r="C503" s="48"/>
      <c r="D503" s="2"/>
      <c r="E503" s="2"/>
      <c r="F503" s="2"/>
      <c r="G503" s="2"/>
      <c r="H503" s="2"/>
      <c r="I503" s="2"/>
      <c r="J503" s="2"/>
      <c r="K503" s="2"/>
      <c r="L503" s="2"/>
      <c r="M503" s="93"/>
      <c r="N503" s="45" t="e">
        <f>SUMIF([1]июнь2026!$A$5:$A$3237,$A$17:$A$1291,[1]июнь2026!$J$5:$J$3237)</f>
        <v>#VALUE!</v>
      </c>
      <c r="O503" s="45" t="e">
        <f>SUMIF([1]июнь2026!$A$5:$A$3237,$A$17:$A$1291,[1]июнь2026!$AE$5:$AE$3237)</f>
        <v>#VALUE!</v>
      </c>
      <c r="P503" s="45" t="e">
        <f>SUMIF([1]июнь2026!$A$5:$A$3237,$A$17:$A$1291,[1]июнь2026!$AF$5:$AF$3237)</f>
        <v>#VALUE!</v>
      </c>
      <c r="Q503" s="45" t="e">
        <f>SUMIF([1]июнь2026!$A$5:$A$3237,$A$17:$A$1291,[1]июнь2026!$AG$5:$AG$3237)</f>
        <v>#VALUE!</v>
      </c>
      <c r="R503" s="45" t="e">
        <f>SUMIF([1]июнь2026!$A$5:$A$3237,$A$17:$A$1291,[1]июнь2026!$AH$5:$AH$3237)</f>
        <v>#VALUE!</v>
      </c>
      <c r="S503" s="17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</row>
    <row r="504" spans="1:56" s="7" customFormat="1" hidden="1" x14ac:dyDescent="0.25">
      <c r="A504" s="23"/>
      <c r="B504" s="105"/>
      <c r="C504" s="48"/>
      <c r="D504" s="2"/>
      <c r="E504" s="2"/>
      <c r="F504" s="2"/>
      <c r="G504" s="2"/>
      <c r="H504" s="2"/>
      <c r="I504" s="2"/>
      <c r="J504" s="2"/>
      <c r="K504" s="2"/>
      <c r="L504" s="2"/>
      <c r="M504" s="93"/>
      <c r="N504" s="45" t="e">
        <f>SUMIF([1]июнь2026!$A$5:$A$3237,$A$17:$A$1291,[1]июнь2026!$J$5:$J$3237)</f>
        <v>#VALUE!</v>
      </c>
      <c r="O504" s="45" t="e">
        <f>SUMIF([1]июнь2026!$A$5:$A$3237,$A$17:$A$1291,[1]июнь2026!$AE$5:$AE$3237)</f>
        <v>#VALUE!</v>
      </c>
      <c r="P504" s="45" t="e">
        <f>SUMIF([1]июнь2026!$A$5:$A$3237,$A$17:$A$1291,[1]июнь2026!$AF$5:$AF$3237)</f>
        <v>#VALUE!</v>
      </c>
      <c r="Q504" s="45" t="e">
        <f>SUMIF([1]июнь2026!$A$5:$A$3237,$A$17:$A$1291,[1]июнь2026!$AG$5:$AG$3237)</f>
        <v>#VALUE!</v>
      </c>
      <c r="R504" s="45" t="e">
        <f>SUMIF([1]июнь2026!$A$5:$A$3237,$A$17:$A$1291,[1]июнь2026!$AH$5:$AH$3237)</f>
        <v>#VALUE!</v>
      </c>
      <c r="S504" s="17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</row>
    <row r="505" spans="1:56" s="7" customFormat="1" hidden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3"/>
      <c r="N505" s="45" t="e">
        <f>SUMIF([1]июнь2026!$A$5:$A$3237,$A$17:$A$1291,[1]июнь2026!$J$5:$J$3237)</f>
        <v>#VALUE!</v>
      </c>
      <c r="O505" s="45" t="e">
        <f>SUMIF([1]июнь2026!$A$5:$A$3237,$A$17:$A$1291,[1]июнь2026!$AE$5:$AE$3237)</f>
        <v>#VALUE!</v>
      </c>
      <c r="P505" s="45" t="e">
        <f>SUMIF([1]июнь2026!$A$5:$A$3237,$A$17:$A$1291,[1]июнь2026!$AF$5:$AF$3237)</f>
        <v>#VALUE!</v>
      </c>
      <c r="Q505" s="45" t="e">
        <f>SUMIF([1]июнь2026!$A$5:$A$3237,$A$17:$A$1291,[1]июнь2026!$AG$5:$AG$3237)</f>
        <v>#VALUE!</v>
      </c>
      <c r="R505" s="45" t="e">
        <f>SUMIF([1]июнь2026!$A$5:$A$3237,$A$17:$A$1291,[1]июнь2026!$AH$5:$AH$3237)</f>
        <v>#VALUE!</v>
      </c>
      <c r="S505" s="17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</row>
    <row r="506" spans="1:56" s="7" customFormat="1" hidden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3"/>
      <c r="N506" s="45" t="e">
        <f>SUMIF([1]июнь2026!$A$5:$A$3237,$A$17:$A$1291,[1]июнь2026!$J$5:$J$3237)</f>
        <v>#VALUE!</v>
      </c>
      <c r="O506" s="45" t="e">
        <f>SUMIF([1]июнь2026!$A$5:$A$3237,$A$17:$A$1291,[1]июнь2026!$AE$5:$AE$3237)</f>
        <v>#VALUE!</v>
      </c>
      <c r="P506" s="45" t="e">
        <f>SUMIF([1]июнь2026!$A$5:$A$3237,$A$17:$A$1291,[1]июнь2026!$AF$5:$AF$3237)</f>
        <v>#VALUE!</v>
      </c>
      <c r="Q506" s="45" t="e">
        <f>SUMIF([1]июнь2026!$A$5:$A$3237,$A$17:$A$1291,[1]июнь2026!$AG$5:$AG$3237)</f>
        <v>#VALUE!</v>
      </c>
      <c r="R506" s="45" t="e">
        <f>SUMIF([1]июнь2026!$A$5:$A$3237,$A$17:$A$1291,[1]июнь2026!$AH$5:$AH$3237)</f>
        <v>#VALUE!</v>
      </c>
      <c r="S506" s="17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</row>
    <row r="507" spans="1:56" s="7" customFormat="1" hidden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3"/>
      <c r="N507" s="45" t="e">
        <f>SUMIF([1]июнь2026!$A$5:$A$3237,$A$17:$A$1291,[1]июнь2026!$J$5:$J$3237)</f>
        <v>#VALUE!</v>
      </c>
      <c r="O507" s="45" t="e">
        <f>SUMIF([1]июнь2026!$A$5:$A$3237,$A$17:$A$1291,[1]июнь2026!$AE$5:$AE$3237)</f>
        <v>#VALUE!</v>
      </c>
      <c r="P507" s="45" t="e">
        <f>SUMIF([1]июнь2026!$A$5:$A$3237,$A$17:$A$1291,[1]июнь2026!$AF$5:$AF$3237)</f>
        <v>#VALUE!</v>
      </c>
      <c r="Q507" s="45" t="e">
        <f>SUMIF([1]июнь2026!$A$5:$A$3237,$A$17:$A$1291,[1]июнь2026!$AG$5:$AG$3237)</f>
        <v>#VALUE!</v>
      </c>
      <c r="R507" s="45" t="e">
        <f>SUMIF([1]июнь2026!$A$5:$A$3237,$A$17:$A$1291,[1]июнь2026!$AH$5:$AH$3237)</f>
        <v>#VALUE!</v>
      </c>
      <c r="S507" s="17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</row>
    <row r="508" spans="1:56" s="7" customFormat="1" hidden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3"/>
      <c r="N508" s="45" t="e">
        <f>SUMIF([1]июнь2026!$A$5:$A$3237,$A$17:$A$1291,[1]июнь2026!$J$5:$J$3237)</f>
        <v>#VALUE!</v>
      </c>
      <c r="O508" s="45" t="e">
        <f>SUMIF([1]июнь2026!$A$5:$A$3237,$A$17:$A$1291,[1]июнь2026!$AE$5:$AE$3237)</f>
        <v>#VALUE!</v>
      </c>
      <c r="P508" s="45" t="e">
        <f>SUMIF([1]июнь2026!$A$5:$A$3237,$A$17:$A$1291,[1]июнь2026!$AF$5:$AF$3237)</f>
        <v>#VALUE!</v>
      </c>
      <c r="Q508" s="45" t="e">
        <f>SUMIF([1]июнь2026!$A$5:$A$3237,$A$17:$A$1291,[1]июнь2026!$AG$5:$AG$3237)</f>
        <v>#VALUE!</v>
      </c>
      <c r="R508" s="45" t="e">
        <f>SUMIF([1]июнь2026!$A$5:$A$3237,$A$17:$A$1291,[1]июнь2026!$AH$5:$AH$3237)</f>
        <v>#VALUE!</v>
      </c>
      <c r="S508" s="17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</row>
    <row r="509" spans="1:56" s="7" customFormat="1" hidden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3"/>
      <c r="N509" s="45" t="e">
        <f>SUMIF([1]июнь2026!$A$5:$A$3237,$A$17:$A$1291,[1]июнь2026!$J$5:$J$3237)</f>
        <v>#VALUE!</v>
      </c>
      <c r="O509" s="45" t="e">
        <f>SUMIF([1]июнь2026!$A$5:$A$3237,$A$17:$A$1291,[1]июнь2026!$AE$5:$AE$3237)</f>
        <v>#VALUE!</v>
      </c>
      <c r="P509" s="45" t="e">
        <f>SUMIF([1]июнь2026!$A$5:$A$3237,$A$17:$A$1291,[1]июнь2026!$AF$5:$AF$3237)</f>
        <v>#VALUE!</v>
      </c>
      <c r="Q509" s="45" t="e">
        <f>SUMIF([1]июнь2026!$A$5:$A$3237,$A$17:$A$1291,[1]июнь2026!$AG$5:$AG$3237)</f>
        <v>#VALUE!</v>
      </c>
      <c r="R509" s="45" t="e">
        <f>SUMIF([1]июнь2026!$A$5:$A$3237,$A$17:$A$1291,[1]июнь2026!$AH$5:$AH$3237)</f>
        <v>#VALUE!</v>
      </c>
      <c r="S509" s="17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</row>
    <row r="510" spans="1:56" s="7" customFormat="1" hidden="1" x14ac:dyDescent="0.25">
      <c r="A510" s="50"/>
      <c r="B510" s="49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114"/>
      <c r="N510" s="57" t="e">
        <f>SUMIF([1]июнь2026!$A$5:$A$3237,$A$17:$A$1291,[1]июнь2026!$J$5:$J$3237)</f>
        <v>#VALUE!</v>
      </c>
      <c r="O510" s="57" t="e">
        <f>SUMIF([1]июнь2026!$A$5:$A$3237,$A$17:$A$1291,[1]июнь2026!$AE$5:$AE$3237)</f>
        <v>#VALUE!</v>
      </c>
      <c r="P510" s="57" t="e">
        <f>SUMIF([1]июнь2026!$A$5:$A$3237,$A$17:$A$1291,[1]июнь2026!$AF$5:$AF$3237)</f>
        <v>#VALUE!</v>
      </c>
      <c r="Q510" s="57" t="e">
        <f>SUMIF([1]июнь2026!$A$5:$A$3237,$A$17:$A$1291,[1]июнь2026!$AG$5:$AG$3237)</f>
        <v>#VALUE!</v>
      </c>
      <c r="R510" s="57" t="e">
        <f>SUMIF([1]июнь2026!$A$5:$A$3237,$A$17:$A$1291,[1]июнь2026!$AH$5:$AH$3237)</f>
        <v>#VALUE!</v>
      </c>
      <c r="S510" s="17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</row>
    <row r="511" spans="1:56" x14ac:dyDescent="0.25">
      <c r="A511" s="23"/>
      <c r="B511" s="3" t="s">
        <v>20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56" x14ac:dyDescent="0.25">
      <c r="A512" s="23"/>
      <c r="B512" s="3" t="s">
        <v>42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3"/>
      <c r="N512" s="55"/>
      <c r="O512" s="55"/>
      <c r="P512" s="55"/>
      <c r="Q512" s="55"/>
      <c r="R512" s="55"/>
    </row>
    <row r="513" spans="1:56" x14ac:dyDescent="0.25">
      <c r="A513" s="23"/>
      <c r="B513" s="3" t="s">
        <v>12</v>
      </c>
      <c r="C513" s="9">
        <v>14133.019999999873</v>
      </c>
      <c r="D513" s="9">
        <v>620502.38000000012</v>
      </c>
      <c r="E513" s="9">
        <v>523443.36</v>
      </c>
      <c r="F513" s="9">
        <v>84.357993920990253</v>
      </c>
      <c r="G513" s="9">
        <v>97059.020000000135</v>
      </c>
      <c r="H513" s="9">
        <v>0</v>
      </c>
      <c r="I513" s="9">
        <v>153131.09999999998</v>
      </c>
      <c r="J513" s="9">
        <v>41939.060000000005</v>
      </c>
      <c r="K513" s="9">
        <v>27.387682841695781</v>
      </c>
      <c r="L513" s="9">
        <v>111192.03999999998</v>
      </c>
      <c r="M513" s="47">
        <v>111192.03999999998</v>
      </c>
      <c r="N513" s="54"/>
      <c r="O513" s="54"/>
      <c r="P513" s="54"/>
      <c r="Q513" s="54"/>
      <c r="R513" s="54"/>
    </row>
    <row r="514" spans="1:56" s="95" customFormat="1" hidden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11"/>
      <c r="N514" s="19"/>
      <c r="O514" s="19"/>
      <c r="P514" s="19"/>
      <c r="Q514" s="19"/>
      <c r="R514" s="19"/>
      <c r="S514" s="17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</row>
    <row r="515" spans="1:56" x14ac:dyDescent="0.25">
      <c r="A515" s="2">
        <v>523</v>
      </c>
      <c r="B515" s="2" t="s">
        <v>59</v>
      </c>
      <c r="C515" s="2">
        <v>14133.019999999873</v>
      </c>
      <c r="D515" s="2">
        <v>620502.38000000012</v>
      </c>
      <c r="E515" s="2">
        <v>523443.36</v>
      </c>
      <c r="F515" s="2">
        <v>84.357993920990253</v>
      </c>
      <c r="G515" s="2">
        <v>97059.020000000135</v>
      </c>
      <c r="H515" s="2">
        <v>0</v>
      </c>
      <c r="I515" s="2">
        <v>153131.09999999998</v>
      </c>
      <c r="J515" s="2">
        <v>41939.060000000005</v>
      </c>
      <c r="K515" s="2">
        <v>27.387682841695781</v>
      </c>
      <c r="L515" s="2">
        <v>111192.03999999998</v>
      </c>
      <c r="M515" s="93">
        <v>111192.03999999998</v>
      </c>
      <c r="N515" s="19"/>
      <c r="O515" s="19"/>
      <c r="P515" s="19"/>
      <c r="Q515" s="19"/>
      <c r="R515" s="19"/>
    </row>
    <row r="516" spans="1:56" s="20" customFormat="1" hidden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11"/>
      <c r="N516" s="19"/>
      <c r="O516" s="19"/>
      <c r="P516" s="19"/>
      <c r="Q516" s="19"/>
      <c r="R516" s="19"/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</row>
    <row r="517" spans="1:56" s="20" customFormat="1" hidden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11"/>
      <c r="N517" s="19"/>
      <c r="O517" s="19"/>
      <c r="P517" s="19"/>
      <c r="Q517" s="19"/>
      <c r="R517" s="19"/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</row>
    <row r="518" spans="1:56" s="20" customFormat="1" hidden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11"/>
      <c r="N518" s="19"/>
      <c r="O518" s="19"/>
      <c r="P518" s="19"/>
      <c r="Q518" s="19"/>
      <c r="R518" s="19"/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</row>
    <row r="519" spans="1:56" s="20" customFormat="1" hidden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11"/>
      <c r="N519" s="19"/>
      <c r="O519" s="19"/>
      <c r="P519" s="19"/>
      <c r="Q519" s="19"/>
      <c r="R519" s="19"/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</row>
    <row r="520" spans="1:56" s="20" customFormat="1" hidden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11"/>
      <c r="N520" s="19"/>
      <c r="O520" s="19"/>
      <c r="P520" s="19"/>
      <c r="Q520" s="19"/>
      <c r="R520" s="19"/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</row>
    <row r="521" spans="1:56" s="20" customFormat="1" hidden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11"/>
      <c r="N521" s="19"/>
      <c r="O521" s="19"/>
      <c r="P521" s="19"/>
      <c r="Q521" s="19"/>
      <c r="R521" s="19"/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</row>
    <row r="522" spans="1:56" s="20" customFormat="1" hidden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11"/>
      <c r="N522" s="19"/>
      <c r="O522" s="19"/>
      <c r="P522" s="19"/>
      <c r="Q522" s="19"/>
      <c r="R522" s="19"/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</row>
    <row r="523" spans="1:56" s="20" customFormat="1" hidden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11"/>
      <c r="N523" s="19"/>
      <c r="O523" s="19"/>
      <c r="P523" s="19"/>
      <c r="Q523" s="19"/>
      <c r="R523" s="19"/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</row>
    <row r="524" spans="1:56" s="20" customFormat="1" hidden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11"/>
      <c r="N524" s="19"/>
      <c r="O524" s="19"/>
      <c r="P524" s="19"/>
      <c r="Q524" s="19"/>
      <c r="R524" s="19"/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</row>
    <row r="525" spans="1:56" s="20" customFormat="1" hidden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11"/>
      <c r="N525" s="19"/>
      <c r="O525" s="19"/>
      <c r="P525" s="19"/>
      <c r="Q525" s="19"/>
      <c r="R525" s="19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</row>
    <row r="526" spans="1:56" s="20" customFormat="1" hidden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11"/>
      <c r="N526" s="19"/>
      <c r="O526" s="19"/>
      <c r="P526" s="19"/>
      <c r="Q526" s="19"/>
      <c r="R526" s="19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</row>
    <row r="527" spans="1:56" s="20" customFormat="1" hidden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11"/>
      <c r="N527" s="19"/>
      <c r="O527" s="19"/>
      <c r="P527" s="19"/>
      <c r="Q527" s="19"/>
      <c r="R527" s="19"/>
      <c r="S527" s="17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</row>
    <row r="528" spans="1:56" s="20" customFormat="1" hidden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11"/>
      <c r="N528" s="19"/>
      <c r="O528" s="19"/>
      <c r="P528" s="19"/>
      <c r="Q528" s="19"/>
      <c r="R528" s="19"/>
      <c r="S528" s="17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</row>
    <row r="529" spans="1:56" s="20" customFormat="1" hidden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11"/>
      <c r="N529" s="19"/>
      <c r="O529" s="19"/>
      <c r="P529" s="19"/>
      <c r="Q529" s="19"/>
      <c r="R529" s="19"/>
      <c r="S529" s="17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</row>
    <row r="530" spans="1:56" s="20" customFormat="1" hidden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11"/>
      <c r="N530" s="19"/>
      <c r="O530" s="19"/>
      <c r="P530" s="19"/>
      <c r="Q530" s="19"/>
      <c r="R530" s="19"/>
      <c r="S530" s="17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</row>
    <row r="531" spans="1:56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1"/>
      <c r="N531" s="19"/>
      <c r="O531" s="19"/>
      <c r="P531" s="19"/>
      <c r="Q531" s="19"/>
      <c r="R531" s="19"/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</row>
    <row r="532" spans="1:56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1"/>
      <c r="N532" s="19"/>
      <c r="O532" s="19"/>
      <c r="P532" s="19"/>
      <c r="Q532" s="19"/>
      <c r="R532" s="19"/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</row>
    <row r="533" spans="1:56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1"/>
      <c r="N533" s="19"/>
      <c r="O533" s="19"/>
      <c r="P533" s="19"/>
      <c r="Q533" s="19"/>
      <c r="R533" s="19"/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</row>
    <row r="534" spans="1:56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1"/>
      <c r="N534" s="19"/>
      <c r="O534" s="19"/>
      <c r="P534" s="19"/>
      <c r="Q534" s="19"/>
      <c r="R534" s="19"/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</row>
    <row r="535" spans="1:56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1"/>
      <c r="N535" s="19"/>
      <c r="O535" s="19"/>
      <c r="P535" s="19"/>
      <c r="Q535" s="19"/>
      <c r="R535" s="19"/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</row>
    <row r="536" spans="1:56" s="20" customFormat="1" hidden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11"/>
      <c r="N536" s="19"/>
      <c r="O536" s="19"/>
      <c r="P536" s="19"/>
      <c r="Q536" s="19"/>
      <c r="R536" s="19"/>
      <c r="S536" s="17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</row>
    <row r="537" spans="1:56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1"/>
      <c r="N537" s="19"/>
      <c r="O537" s="19"/>
      <c r="P537" s="19"/>
      <c r="Q537" s="19"/>
      <c r="R537" s="19"/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</row>
    <row r="538" spans="1:56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1"/>
      <c r="N538" s="19"/>
      <c r="O538" s="19"/>
      <c r="P538" s="19"/>
      <c r="Q538" s="19"/>
      <c r="R538" s="19"/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</row>
    <row r="539" spans="1:56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1"/>
      <c r="N539" s="19"/>
      <c r="O539" s="19"/>
      <c r="P539" s="19"/>
      <c r="Q539" s="19"/>
      <c r="R539" s="19"/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</row>
    <row r="540" spans="1:56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1"/>
      <c r="N540" s="19"/>
      <c r="O540" s="19"/>
      <c r="P540" s="19"/>
      <c r="Q540" s="19"/>
      <c r="R540" s="19"/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</row>
    <row r="541" spans="1:56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1"/>
      <c r="N541" s="19"/>
      <c r="O541" s="19"/>
      <c r="P541" s="19"/>
      <c r="Q541" s="19"/>
      <c r="R541" s="19"/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</row>
    <row r="542" spans="1:56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1"/>
      <c r="N542" s="19"/>
      <c r="O542" s="19"/>
      <c r="P542" s="19"/>
      <c r="Q542" s="19"/>
      <c r="R542" s="19"/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</row>
    <row r="543" spans="1:56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1"/>
      <c r="N543" s="19"/>
      <c r="O543" s="19"/>
      <c r="P543" s="19"/>
      <c r="Q543" s="19"/>
      <c r="R543" s="19"/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</row>
    <row r="544" spans="1:56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1"/>
      <c r="N544" s="19"/>
      <c r="O544" s="19"/>
      <c r="P544" s="19"/>
      <c r="Q544" s="19"/>
      <c r="R544" s="19"/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</row>
    <row r="545" spans="1:56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1"/>
      <c r="N545" s="19"/>
      <c r="O545" s="19"/>
      <c r="P545" s="19"/>
      <c r="Q545" s="19"/>
      <c r="R545" s="19"/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</row>
    <row r="546" spans="1:56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1"/>
      <c r="N546" s="19"/>
      <c r="O546" s="19"/>
      <c r="P546" s="19"/>
      <c r="Q546" s="19"/>
      <c r="R546" s="19"/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</row>
    <row r="547" spans="1:56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1"/>
      <c r="N547" s="19"/>
      <c r="O547" s="19"/>
      <c r="P547" s="19"/>
      <c r="Q547" s="19"/>
      <c r="R547" s="19"/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</row>
    <row r="548" spans="1:56" s="7" customFormat="1" hidden="1" x14ac:dyDescent="0.25">
      <c r="A548" s="23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7"/>
      <c r="N548" s="54" t="e">
        <f t="shared" ref="N548:R548" si="30">SUM(N550:N556)</f>
        <v>#VALUE!</v>
      </c>
      <c r="O548" s="54" t="e">
        <f t="shared" si="30"/>
        <v>#VALUE!</v>
      </c>
      <c r="P548" s="54" t="e">
        <f t="shared" si="30"/>
        <v>#VALUE!</v>
      </c>
      <c r="Q548" s="54" t="e">
        <f t="shared" si="30"/>
        <v>#VALUE!</v>
      </c>
      <c r="R548" s="54" t="e">
        <f t="shared" si="30"/>
        <v>#VALUE!</v>
      </c>
      <c r="S548" s="17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</row>
    <row r="549" spans="1:56" s="7" customFormat="1" ht="15.75" hidden="1" x14ac:dyDescent="0.25">
      <c r="A549" s="60"/>
      <c r="B549" s="79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112"/>
      <c r="N549" s="63"/>
      <c r="O549" s="63"/>
      <c r="P549" s="63"/>
      <c r="Q549" s="63"/>
      <c r="R549" s="63"/>
      <c r="S549" s="17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</row>
    <row r="550" spans="1:56" s="7" customFormat="1" ht="15.75" hidden="1" x14ac:dyDescent="0.25">
      <c r="A550" s="73"/>
      <c r="B550" s="70"/>
      <c r="C550" s="2"/>
      <c r="D550" s="93"/>
      <c r="E550" s="2"/>
      <c r="F550" s="2"/>
      <c r="G550" s="2"/>
      <c r="H550" s="2"/>
      <c r="I550" s="2"/>
      <c r="J550" s="2"/>
      <c r="K550" s="2"/>
      <c r="L550" s="2"/>
      <c r="M550" s="93"/>
      <c r="N550" s="45" t="e">
        <f>SUMIF([1]июнь2026!$A$5:$A$3237,$A$17:$A$1291,[1]июнь2026!$J$5:$J$3237)</f>
        <v>#VALUE!</v>
      </c>
      <c r="O550" s="45" t="e">
        <f>SUMIF([1]июнь2026!$A$5:$A$3237,$A$17:$A$1291,[1]июнь2026!$AE$5:$AE$3237)</f>
        <v>#VALUE!</v>
      </c>
      <c r="P550" s="45" t="e">
        <f>SUMIF([1]июнь2026!$A$5:$A$3237,$A$17:$A$1291,[1]июнь2026!$AF$5:$AF$3237)</f>
        <v>#VALUE!</v>
      </c>
      <c r="Q550" s="45" t="e">
        <f>SUMIF([1]июнь2026!$A$5:$A$3237,$A$17:$A$1291,[1]июнь2026!$AG$5:$AG$3237)</f>
        <v>#VALUE!</v>
      </c>
      <c r="R550" s="45" t="e">
        <f>SUMIF([1]июнь2026!$A$5:$A$3237,$A$17:$A$1291,[1]июнь2026!$AH$5:$AH$3237)</f>
        <v>#VALUE!</v>
      </c>
      <c r="S550" s="17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</row>
    <row r="551" spans="1:56" s="7" customFormat="1" ht="15.75" hidden="1" x14ac:dyDescent="0.25">
      <c r="A551" s="73"/>
      <c r="B551" s="70"/>
      <c r="C551" s="2"/>
      <c r="D551" s="93"/>
      <c r="E551" s="2"/>
      <c r="F551" s="2"/>
      <c r="G551" s="2"/>
      <c r="H551" s="2"/>
      <c r="I551" s="2"/>
      <c r="J551" s="2"/>
      <c r="K551" s="2"/>
      <c r="L551" s="2"/>
      <c r="M551" s="93"/>
      <c r="N551" s="45" t="e">
        <f>SUMIF([1]июнь2026!$A$5:$A$3237,$A$17:$A$1291,[1]июнь2026!$J$5:$J$3237)</f>
        <v>#VALUE!</v>
      </c>
      <c r="O551" s="45" t="e">
        <f>SUMIF([1]июнь2026!$A$5:$A$3237,$A$17:$A$1291,[1]июнь2026!$AE$5:$AE$3237)</f>
        <v>#VALUE!</v>
      </c>
      <c r="P551" s="45" t="e">
        <f>SUMIF([1]июнь2026!$A$5:$A$3237,$A$17:$A$1291,[1]июнь2026!$AF$5:$AF$3237)</f>
        <v>#VALUE!</v>
      </c>
      <c r="Q551" s="45" t="e">
        <f>SUMIF([1]июнь2026!$A$5:$A$3237,$A$17:$A$1291,[1]июнь2026!$AG$5:$AG$3237)</f>
        <v>#VALUE!</v>
      </c>
      <c r="R551" s="45" t="e">
        <f>SUMIF([1]июнь2026!$A$5:$A$3237,$A$17:$A$1291,[1]июнь2026!$AH$5:$AH$3237)</f>
        <v>#VALUE!</v>
      </c>
      <c r="S551" s="17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</row>
    <row r="552" spans="1:56" s="7" customFormat="1" ht="15.75" hidden="1" x14ac:dyDescent="0.25">
      <c r="A552" s="80"/>
      <c r="B552" s="79"/>
      <c r="C552" s="64"/>
      <c r="D552" s="113"/>
      <c r="E552" s="64"/>
      <c r="F552" s="64"/>
      <c r="G552" s="64"/>
      <c r="H552" s="64"/>
      <c r="I552" s="64"/>
      <c r="J552" s="64"/>
      <c r="K552" s="64"/>
      <c r="L552" s="64"/>
      <c r="M552" s="113"/>
      <c r="N552" s="65"/>
      <c r="O552" s="65"/>
      <c r="P552" s="65"/>
      <c r="Q552" s="65"/>
      <c r="R552" s="65"/>
      <c r="S552" s="17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</row>
    <row r="553" spans="1:56" s="7" customFormat="1" hidden="1" x14ac:dyDescent="0.25">
      <c r="A553" s="23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3"/>
      <c r="N553" s="45" t="e">
        <f>SUMIF([1]июнь2026!$A$5:$A$3237,$A$17:$A$1291,[1]июнь2026!$J$5:$J$3237)</f>
        <v>#VALUE!</v>
      </c>
      <c r="O553" s="45" t="e">
        <f>SUMIF([1]июнь2026!$A$5:$A$3237,$A$17:$A$1291,[1]июнь2026!$AE$5:$AE$3237)</f>
        <v>#VALUE!</v>
      </c>
      <c r="P553" s="45" t="e">
        <f>SUMIF([1]июнь2026!$A$5:$A$3237,$A$17:$A$1291,[1]июнь2026!$AF$5:$AF$3237)</f>
        <v>#VALUE!</v>
      </c>
      <c r="Q553" s="45" t="e">
        <f>SUMIF([1]июнь2026!$A$5:$A$3237,$A$17:$A$1291,[1]июнь2026!$AG$5:$AG$3237)</f>
        <v>#VALUE!</v>
      </c>
      <c r="R553" s="45" t="e">
        <f>SUMIF([1]июнь2026!$A$5:$A$3237,$A$17:$A$1291,[1]июнь2026!$AH$5:$AH$3237)</f>
        <v>#VALUE!</v>
      </c>
      <c r="S553" s="17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</row>
    <row r="554" spans="1:56" s="7" customFormat="1" hidden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3"/>
      <c r="N554" s="45" t="e">
        <f>SUMIF([1]июнь2026!$A$5:$A$3237,$A$17:$A$1291,[1]июнь2026!$J$5:$J$3237)</f>
        <v>#VALUE!</v>
      </c>
      <c r="O554" s="45" t="e">
        <f>SUMIF([1]июнь2026!$A$5:$A$3237,$A$17:$A$1291,[1]июнь2026!$AE$5:$AE$3237)</f>
        <v>#VALUE!</v>
      </c>
      <c r="P554" s="45" t="e">
        <f>SUMIF([1]июнь2026!$A$5:$A$3237,$A$17:$A$1291,[1]июнь2026!$AF$5:$AF$3237)</f>
        <v>#VALUE!</v>
      </c>
      <c r="Q554" s="45" t="e">
        <f>SUMIF([1]июнь2026!$A$5:$A$3237,$A$17:$A$1291,[1]июнь2026!$AG$5:$AG$3237)</f>
        <v>#VALUE!</v>
      </c>
      <c r="R554" s="45" t="e">
        <f>SUMIF([1]июнь2026!$A$5:$A$3237,$A$17:$A$1291,[1]июнь2026!$AH$5:$AH$3237)</f>
        <v>#VALUE!</v>
      </c>
      <c r="S554" s="17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</row>
    <row r="555" spans="1:56" s="7" customFormat="1" hidden="1" x14ac:dyDescent="0.25">
      <c r="A555" s="23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3"/>
      <c r="N555" s="45" t="e">
        <f>SUMIF([1]июнь2026!$A$5:$A$3237,$A$17:$A$1291,[1]июнь2026!$J$5:$J$3237)</f>
        <v>#VALUE!</v>
      </c>
      <c r="O555" s="45" t="e">
        <f>SUMIF([1]июнь2026!$A$5:$A$3237,$A$17:$A$1291,[1]июнь2026!$AE$5:$AE$3237)</f>
        <v>#VALUE!</v>
      </c>
      <c r="P555" s="45" t="e">
        <f>SUMIF([1]июнь2026!$A$5:$A$3237,$A$17:$A$1291,[1]июнь2026!$AF$5:$AF$3237)</f>
        <v>#VALUE!</v>
      </c>
      <c r="Q555" s="45" t="e">
        <f>SUMIF([1]июнь2026!$A$5:$A$3237,$A$17:$A$1291,[1]июнь2026!$AG$5:$AG$3237)</f>
        <v>#VALUE!</v>
      </c>
      <c r="R555" s="45" t="e">
        <f>SUMIF([1]июнь2026!$A$5:$A$3237,$A$17:$A$1291,[1]июнь2026!$AH$5:$AH$3237)</f>
        <v>#VALUE!</v>
      </c>
      <c r="S555" s="17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</row>
    <row r="556" spans="1:56" s="46" customFormat="1" hidden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3"/>
      <c r="N556" s="45" t="e">
        <f>SUMIF([1]июнь2026!$A$5:$A$3237,$A$17:$A$1291,[1]июнь2026!$J$5:$J$3237)</f>
        <v>#VALUE!</v>
      </c>
      <c r="O556" s="45" t="e">
        <f>SUMIF([1]июнь2026!$A$5:$A$3237,$A$17:$A$1291,[1]июнь2026!$AE$5:$AE$3237)</f>
        <v>#VALUE!</v>
      </c>
      <c r="P556" s="45" t="e">
        <f>SUMIF([1]июнь2026!$A$5:$A$3237,$A$17:$A$1291,[1]июнь2026!$AF$5:$AF$3237)</f>
        <v>#VALUE!</v>
      </c>
      <c r="Q556" s="45" t="e">
        <f>SUMIF([1]июнь2026!$A$5:$A$3237,$A$17:$A$1291,[1]июнь2026!$AG$5:$AG$3237)</f>
        <v>#VALUE!</v>
      </c>
      <c r="R556" s="45" t="e">
        <f>SUMIF([1]июнь2026!$A$5:$A$3237,$A$17:$A$1291,[1]июнь2026!$AH$5:$AH$3237)</f>
        <v>#VALUE!</v>
      </c>
      <c r="S556" s="17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</row>
    <row r="557" spans="1:56" s="7" customFormat="1" hidden="1" x14ac:dyDescent="0.25">
      <c r="A557" s="23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7"/>
      <c r="N557" s="54" t="e">
        <f t="shared" ref="N557:R557" si="31">SUM(N558:N558)</f>
        <v>#VALUE!</v>
      </c>
      <c r="O557" s="54" t="e">
        <f t="shared" si="31"/>
        <v>#VALUE!</v>
      </c>
      <c r="P557" s="54" t="e">
        <f t="shared" si="31"/>
        <v>#VALUE!</v>
      </c>
      <c r="Q557" s="54" t="e">
        <f t="shared" si="31"/>
        <v>#VALUE!</v>
      </c>
      <c r="R557" s="54" t="e">
        <f t="shared" si="31"/>
        <v>#VALUE!</v>
      </c>
      <c r="S557" s="17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</row>
    <row r="558" spans="1:56" s="7" customFormat="1" hidden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3"/>
      <c r="N558" s="45" t="e">
        <f>SUMIF([1]июнь2026!$A$5:$A$3237,$A$17:$A$1291,[1]июнь2026!$J$5:$J$3237)</f>
        <v>#VALUE!</v>
      </c>
      <c r="O558" s="45" t="e">
        <f>SUMIF([1]июнь2026!$A$5:$A$3237,$A$17:$A$1291,[1]июнь2026!$AE$5:$AE$3237)</f>
        <v>#VALUE!</v>
      </c>
      <c r="P558" s="45" t="e">
        <f>SUMIF([1]июнь2026!$A$5:$A$3237,$A$17:$A$1291,[1]июнь2026!$AF$5:$AF$3237)</f>
        <v>#VALUE!</v>
      </c>
      <c r="Q558" s="45" t="e">
        <f>SUMIF([1]июнь2026!$A$5:$A$3237,$A$17:$A$1291,[1]июнь2026!$AG$5:$AG$3237)</f>
        <v>#VALUE!</v>
      </c>
      <c r="R558" s="45" t="e">
        <f>SUMIF([1]июнь2026!$A$5:$A$3237,$A$17:$A$1291,[1]июнь2026!$AH$5:$AH$3237)</f>
        <v>#VALUE!</v>
      </c>
      <c r="S558" s="17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</row>
    <row r="559" spans="1:56" s="7" customFormat="1" hidden="1" x14ac:dyDescent="0.25">
      <c r="A559" s="23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7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</row>
    <row r="560" spans="1:56" s="7" customFormat="1" ht="15.75" hidden="1" x14ac:dyDescent="0.25">
      <c r="A560" s="60"/>
      <c r="B560" s="79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112"/>
      <c r="N560" s="63"/>
      <c r="O560" s="63"/>
      <c r="P560" s="63"/>
      <c r="Q560" s="63"/>
      <c r="R560" s="63"/>
      <c r="S560" s="17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</row>
    <row r="561" spans="1:56" s="7" customFormat="1" ht="15.75" hidden="1" x14ac:dyDescent="0.25">
      <c r="A561" s="73"/>
      <c r="B561" s="7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3"/>
      <c r="N561" s="45" t="e">
        <f>SUMIF([1]июнь2026!$A$5:$A$3237,$A$17:$A$1291,[1]июнь2026!$J$5:$J$3237)</f>
        <v>#VALUE!</v>
      </c>
      <c r="O561" s="45" t="e">
        <f>SUMIF([1]июнь2026!$A$5:$A$3237,$A$17:$A$1291,[1]июнь2026!$AE$5:$AE$3237)</f>
        <v>#VALUE!</v>
      </c>
      <c r="P561" s="45" t="e">
        <f>SUMIF([1]июнь2026!$A$5:$A$3237,$A$17:$A$1291,[1]июнь2026!$AF$5:$AF$3237)</f>
        <v>#VALUE!</v>
      </c>
      <c r="Q561" s="45" t="e">
        <f>SUMIF([1]июнь2026!$A$5:$A$3237,$A$17:$A$1291,[1]июнь2026!$AG$5:$AG$3237)</f>
        <v>#VALUE!</v>
      </c>
      <c r="R561" s="45" t="e">
        <f>SUMIF([1]июнь2026!$A$5:$A$3237,$A$17:$A$1291,[1]июнь2026!$AH$5:$AH$3237)</f>
        <v>#VALUE!</v>
      </c>
      <c r="S561" s="17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</row>
    <row r="562" spans="1:56" s="7" customFormat="1" ht="15.75" hidden="1" x14ac:dyDescent="0.25">
      <c r="A562" s="73"/>
      <c r="B562" s="7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3"/>
      <c r="N562" s="45" t="e">
        <f>SUMIF([1]июнь2026!$A$5:$A$3237,$A$17:$A$1291,[1]июнь2026!$J$5:$J$3237)</f>
        <v>#VALUE!</v>
      </c>
      <c r="O562" s="45" t="e">
        <f>SUMIF([1]июнь2026!$A$5:$A$3237,$A$17:$A$1291,[1]июнь2026!$AE$5:$AE$3237)</f>
        <v>#VALUE!</v>
      </c>
      <c r="P562" s="45" t="e">
        <f>SUMIF([1]июнь2026!$A$5:$A$3237,$A$17:$A$1291,[1]июнь2026!$AF$5:$AF$3237)</f>
        <v>#VALUE!</v>
      </c>
      <c r="Q562" s="45" t="e">
        <f>SUMIF([1]июнь2026!$A$5:$A$3237,$A$17:$A$1291,[1]июнь2026!$AG$5:$AG$3237)</f>
        <v>#VALUE!</v>
      </c>
      <c r="R562" s="45" t="e">
        <f>SUMIF([1]июнь2026!$A$5:$A$3237,$A$17:$A$1291,[1]июнь2026!$AH$5:$AH$3237)</f>
        <v>#VALUE!</v>
      </c>
      <c r="S562" s="17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</row>
    <row r="563" spans="1:56" s="97" customFormat="1" ht="15.75" hidden="1" x14ac:dyDescent="0.25">
      <c r="A563" s="73"/>
      <c r="B563" s="7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3"/>
      <c r="N563" s="45" t="e">
        <f>SUMIF([1]июнь2026!$A$5:$A$3237,$A$17:$A$1291,[1]июнь2026!$J$5:$J$3237)</f>
        <v>#VALUE!</v>
      </c>
      <c r="O563" s="45" t="e">
        <f>SUMIF([1]июнь2026!$A$5:$A$3237,$A$17:$A$1291,[1]июнь2026!$AE$5:$AE$3237)</f>
        <v>#VALUE!</v>
      </c>
      <c r="P563" s="45" t="e">
        <f>SUMIF([1]июнь2026!$A$5:$A$3237,$A$17:$A$1291,[1]июнь2026!$AF$5:$AF$3237)</f>
        <v>#VALUE!</v>
      </c>
      <c r="Q563" s="45" t="e">
        <f>SUMIF([1]июнь2026!$A$5:$A$3237,$A$17:$A$1291,[1]июнь2026!$AG$5:$AG$3237)</f>
        <v>#VALUE!</v>
      </c>
      <c r="R563" s="45" t="e">
        <f>SUMIF([1]июнь2026!$A$5:$A$3237,$A$17:$A$1291,[1]июнь2026!$AH$5:$AH$3237)</f>
        <v>#VALUE!</v>
      </c>
      <c r="S563" s="17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</row>
    <row r="564" spans="1:56" s="7" customFormat="1" ht="15.75" hidden="1" x14ac:dyDescent="0.25">
      <c r="A564" s="73"/>
      <c r="B564" s="7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3"/>
      <c r="N564" s="45" t="e">
        <f>SUMIF([1]июнь2026!$A$5:$A$3237,$A$17:$A$1291,[1]июнь2026!$J$5:$J$3237)</f>
        <v>#VALUE!</v>
      </c>
      <c r="O564" s="45" t="e">
        <f>SUMIF([1]июнь2026!$A$5:$A$3237,$A$17:$A$1291,[1]июнь2026!$AE$5:$AE$3237)</f>
        <v>#VALUE!</v>
      </c>
      <c r="P564" s="45" t="e">
        <f>SUMIF([1]июнь2026!$A$5:$A$3237,$A$17:$A$1291,[1]июнь2026!$AF$5:$AF$3237)</f>
        <v>#VALUE!</v>
      </c>
      <c r="Q564" s="45" t="e">
        <f>SUMIF([1]июнь2026!$A$5:$A$3237,$A$17:$A$1291,[1]июнь2026!$AG$5:$AG$3237)</f>
        <v>#VALUE!</v>
      </c>
      <c r="R564" s="45" t="e">
        <f>SUMIF([1]июнь2026!$A$5:$A$3237,$A$17:$A$1291,[1]июнь2026!$AH$5:$AH$3237)</f>
        <v>#VALUE!</v>
      </c>
      <c r="S564" s="17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</row>
    <row r="565" spans="1:56" s="7" customFormat="1" ht="15.75" hidden="1" x14ac:dyDescent="0.25">
      <c r="A565" s="73"/>
      <c r="B565" s="7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3"/>
      <c r="N565" s="45" t="e">
        <f>SUMIF([1]июнь2026!$A$5:$A$3237,$A$17:$A$1291,[1]июнь2026!$J$5:$J$3237)</f>
        <v>#VALUE!</v>
      </c>
      <c r="O565" s="45" t="e">
        <f>SUMIF([1]июнь2026!$A$5:$A$3237,$A$17:$A$1291,[1]июнь2026!$AE$5:$AE$3237)</f>
        <v>#VALUE!</v>
      </c>
      <c r="P565" s="45" t="e">
        <f>SUMIF([1]июнь2026!$A$5:$A$3237,$A$17:$A$1291,[1]июнь2026!$AF$5:$AF$3237)</f>
        <v>#VALUE!</v>
      </c>
      <c r="Q565" s="45" t="e">
        <f>SUMIF([1]июнь2026!$A$5:$A$3237,$A$17:$A$1291,[1]июнь2026!$AG$5:$AG$3237)</f>
        <v>#VALUE!</v>
      </c>
      <c r="R565" s="45" t="e">
        <f>SUMIF([1]июнь2026!$A$5:$A$3237,$A$17:$A$1291,[1]июнь2026!$AH$5:$AH$3237)</f>
        <v>#VALUE!</v>
      </c>
      <c r="S565" s="17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</row>
    <row r="566" spans="1:56" s="7" customFormat="1" ht="15.75" hidden="1" x14ac:dyDescent="0.25">
      <c r="A566" s="73"/>
      <c r="B566" s="7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3"/>
      <c r="N566" s="45" t="e">
        <f>SUMIF([1]июнь2026!$A$5:$A$3237,$A$17:$A$1291,[1]июнь2026!$J$5:$J$3237)</f>
        <v>#VALUE!</v>
      </c>
      <c r="O566" s="45" t="e">
        <f>SUMIF([1]июнь2026!$A$5:$A$3237,$A$17:$A$1291,[1]июнь2026!$AE$5:$AE$3237)</f>
        <v>#VALUE!</v>
      </c>
      <c r="P566" s="45" t="e">
        <f>SUMIF([1]июнь2026!$A$5:$A$3237,$A$17:$A$1291,[1]июнь2026!$AF$5:$AF$3237)</f>
        <v>#VALUE!</v>
      </c>
      <c r="Q566" s="45" t="e">
        <f>SUMIF([1]июнь2026!$A$5:$A$3237,$A$17:$A$1291,[1]июнь2026!$AG$5:$AG$3237)</f>
        <v>#VALUE!</v>
      </c>
      <c r="R566" s="45" t="e">
        <f>SUMIF([1]июнь2026!$A$5:$A$3237,$A$17:$A$1291,[1]июнь2026!$AH$5:$AH$3237)</f>
        <v>#VALUE!</v>
      </c>
      <c r="S566" s="17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</row>
    <row r="567" spans="1:56" s="7" customFormat="1" ht="15.75" hidden="1" x14ac:dyDescent="0.25">
      <c r="A567" s="73"/>
      <c r="B567" s="7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3"/>
      <c r="N567" s="45" t="e">
        <f>SUMIF([1]июнь2026!$A$5:$A$3237,$A$17:$A$1291,[1]июнь2026!$J$5:$J$3237)</f>
        <v>#VALUE!</v>
      </c>
      <c r="O567" s="45" t="e">
        <f>SUMIF([1]июнь2026!$A$5:$A$3237,$A$17:$A$1291,[1]июнь2026!$AE$5:$AE$3237)</f>
        <v>#VALUE!</v>
      </c>
      <c r="P567" s="45" t="e">
        <f>SUMIF([1]июнь2026!$A$5:$A$3237,$A$17:$A$1291,[1]июнь2026!$AF$5:$AF$3237)</f>
        <v>#VALUE!</v>
      </c>
      <c r="Q567" s="45" t="e">
        <f>SUMIF([1]июнь2026!$A$5:$A$3237,$A$17:$A$1291,[1]июнь2026!$AG$5:$AG$3237)</f>
        <v>#VALUE!</v>
      </c>
      <c r="R567" s="45" t="e">
        <f>SUMIF([1]июнь2026!$A$5:$A$3237,$A$17:$A$1291,[1]июнь2026!$AH$5:$AH$3237)</f>
        <v>#VALUE!</v>
      </c>
      <c r="S567" s="17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</row>
    <row r="568" spans="1:56" s="7" customFormat="1" ht="15.75" hidden="1" x14ac:dyDescent="0.25">
      <c r="A568" s="73"/>
      <c r="B568" s="7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3"/>
      <c r="N568" s="45" t="e">
        <f>SUMIF([1]июнь2026!$A$5:$A$3237,$A$17:$A$1291,[1]июнь2026!$J$5:$J$3237)</f>
        <v>#VALUE!</v>
      </c>
      <c r="O568" s="45" t="e">
        <f>SUMIF([1]июнь2026!$A$5:$A$3237,$A$17:$A$1291,[1]июнь2026!$AE$5:$AE$3237)</f>
        <v>#VALUE!</v>
      </c>
      <c r="P568" s="45" t="e">
        <f>SUMIF([1]июнь2026!$A$5:$A$3237,$A$17:$A$1291,[1]июнь2026!$AF$5:$AF$3237)</f>
        <v>#VALUE!</v>
      </c>
      <c r="Q568" s="45" t="e">
        <f>SUMIF([1]июнь2026!$A$5:$A$3237,$A$17:$A$1291,[1]июнь2026!$AG$5:$AG$3237)</f>
        <v>#VALUE!</v>
      </c>
      <c r="R568" s="45" t="e">
        <f>SUMIF([1]июнь2026!$A$5:$A$3237,$A$17:$A$1291,[1]июнь2026!$AH$5:$AH$3237)</f>
        <v>#VALUE!</v>
      </c>
      <c r="S568" s="17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</row>
    <row r="569" spans="1:56" s="7" customFormat="1" ht="15.75" hidden="1" x14ac:dyDescent="0.25">
      <c r="A569" s="73"/>
      <c r="B569" s="7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3"/>
      <c r="N569" s="45" t="e">
        <f>SUMIF([1]июнь2026!$A$5:$A$3237,$A$17:$A$1291,[1]июнь2026!$J$5:$J$3237)</f>
        <v>#VALUE!</v>
      </c>
      <c r="O569" s="45" t="e">
        <f>SUMIF([1]июнь2026!$A$5:$A$3237,$A$17:$A$1291,[1]июнь2026!$AE$5:$AE$3237)</f>
        <v>#VALUE!</v>
      </c>
      <c r="P569" s="45" t="e">
        <f>SUMIF([1]июнь2026!$A$5:$A$3237,$A$17:$A$1291,[1]июнь2026!$AF$5:$AF$3237)</f>
        <v>#VALUE!</v>
      </c>
      <c r="Q569" s="45" t="e">
        <f>SUMIF([1]июнь2026!$A$5:$A$3237,$A$17:$A$1291,[1]июнь2026!$AG$5:$AG$3237)</f>
        <v>#VALUE!</v>
      </c>
      <c r="R569" s="45" t="e">
        <f>SUMIF([1]июнь2026!$A$5:$A$3237,$A$17:$A$1291,[1]июнь2026!$AH$5:$AH$3237)</f>
        <v>#VALUE!</v>
      </c>
      <c r="S569" s="17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</row>
    <row r="570" spans="1:56" s="7" customFormat="1" ht="15.75" hidden="1" x14ac:dyDescent="0.25">
      <c r="A570" s="73"/>
      <c r="B570" s="7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3"/>
      <c r="N570" s="45" t="e">
        <f>SUMIF([1]июнь2026!$A$5:$A$3237,$A$17:$A$1291,[1]июнь2026!$J$5:$J$3237)</f>
        <v>#VALUE!</v>
      </c>
      <c r="O570" s="45" t="e">
        <f>SUMIF([1]июнь2026!$A$5:$A$3237,$A$17:$A$1291,[1]июнь2026!$AE$5:$AE$3237)</f>
        <v>#VALUE!</v>
      </c>
      <c r="P570" s="45" t="e">
        <f>SUMIF([1]июнь2026!$A$5:$A$3237,$A$17:$A$1291,[1]июнь2026!$AF$5:$AF$3237)</f>
        <v>#VALUE!</v>
      </c>
      <c r="Q570" s="45" t="e">
        <f>SUMIF([1]июнь2026!$A$5:$A$3237,$A$17:$A$1291,[1]июнь2026!$AG$5:$AG$3237)</f>
        <v>#VALUE!</v>
      </c>
      <c r="R570" s="45" t="e">
        <f>SUMIF([1]июнь2026!$A$5:$A$3237,$A$17:$A$1291,[1]июнь2026!$AH$5:$AH$3237)</f>
        <v>#VALUE!</v>
      </c>
      <c r="S570" s="17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</row>
    <row r="571" spans="1:56" s="7" customFormat="1" ht="15.75" hidden="1" x14ac:dyDescent="0.25">
      <c r="A571" s="80"/>
      <c r="B571" s="79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113"/>
      <c r="N571" s="65"/>
      <c r="O571" s="65"/>
      <c r="P571" s="65"/>
      <c r="Q571" s="65"/>
      <c r="R571" s="65"/>
      <c r="S571" s="17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</row>
    <row r="572" spans="1:56" s="7" customFormat="1" ht="15.75" hidden="1" x14ac:dyDescent="0.25">
      <c r="A572" s="73"/>
      <c r="B572" s="7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3"/>
      <c r="N572" s="45" t="e">
        <f>SUMIF([1]июнь2026!$A$5:$A$3237,$A$17:$A$1291,[1]июнь2026!$J$5:$J$3237)</f>
        <v>#VALUE!</v>
      </c>
      <c r="O572" s="45" t="e">
        <f>SUMIF([1]июнь2026!$A$5:$A$3237,$A$17:$A$1291,[1]июнь2026!$AE$5:$AE$3237)</f>
        <v>#VALUE!</v>
      </c>
      <c r="P572" s="45" t="e">
        <f>SUMIF([1]июнь2026!$A$5:$A$3237,$A$17:$A$1291,[1]июнь2026!$AF$5:$AF$3237)</f>
        <v>#VALUE!</v>
      </c>
      <c r="Q572" s="45" t="e">
        <f>SUMIF([1]июнь2026!$A$5:$A$3237,$A$17:$A$1291,[1]июнь2026!$AG$5:$AG$3237)</f>
        <v>#VALUE!</v>
      </c>
      <c r="R572" s="45" t="e">
        <f>SUMIF([1]июнь2026!$A$5:$A$3237,$A$17:$A$1291,[1]июнь2026!$AH$5:$AH$3237)</f>
        <v>#VALUE!</v>
      </c>
      <c r="S572" s="17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</row>
    <row r="573" spans="1:56" s="7" customFormat="1" ht="15.75" hidden="1" x14ac:dyDescent="0.25">
      <c r="A573" s="73"/>
      <c r="B573" s="7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3"/>
      <c r="N573" s="45" t="e">
        <f>SUMIF([1]июнь2026!$A$5:$A$3237,$A$17:$A$1291,[1]июнь2026!$J$5:$J$3237)</f>
        <v>#VALUE!</v>
      </c>
      <c r="O573" s="45" t="e">
        <f>SUMIF([1]июнь2026!$A$5:$A$3237,$A$17:$A$1291,[1]июнь2026!$AE$5:$AE$3237)</f>
        <v>#VALUE!</v>
      </c>
      <c r="P573" s="45" t="e">
        <f>SUMIF([1]июнь2026!$A$5:$A$3237,$A$17:$A$1291,[1]июнь2026!$AF$5:$AF$3237)</f>
        <v>#VALUE!</v>
      </c>
      <c r="Q573" s="45" t="e">
        <f>SUMIF([1]июнь2026!$A$5:$A$3237,$A$17:$A$1291,[1]июнь2026!$AG$5:$AG$3237)</f>
        <v>#VALUE!</v>
      </c>
      <c r="R573" s="45" t="e">
        <f>SUMIF([1]июнь2026!$A$5:$A$3237,$A$17:$A$1291,[1]июнь2026!$AH$5:$AH$3237)</f>
        <v>#VALUE!</v>
      </c>
      <c r="S573" s="17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</row>
    <row r="574" spans="1:56" s="7" customFormat="1" ht="15.75" hidden="1" x14ac:dyDescent="0.25">
      <c r="A574" s="73"/>
      <c r="B574" s="7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3"/>
      <c r="N574" s="45" t="e">
        <f>SUMIF([1]июнь2026!$A$5:$A$3237,$A$17:$A$1291,[1]июнь2026!$J$5:$J$3237)</f>
        <v>#VALUE!</v>
      </c>
      <c r="O574" s="45" t="e">
        <f>SUMIF([1]июнь2026!$A$5:$A$3237,$A$17:$A$1291,[1]июнь2026!$AE$5:$AE$3237)</f>
        <v>#VALUE!</v>
      </c>
      <c r="P574" s="45" t="e">
        <f>SUMIF([1]июнь2026!$A$5:$A$3237,$A$17:$A$1291,[1]июнь2026!$AF$5:$AF$3237)</f>
        <v>#VALUE!</v>
      </c>
      <c r="Q574" s="45" t="e">
        <f>SUMIF([1]июнь2026!$A$5:$A$3237,$A$17:$A$1291,[1]июнь2026!$AG$5:$AG$3237)</f>
        <v>#VALUE!</v>
      </c>
      <c r="R574" s="45" t="e">
        <f>SUMIF([1]июнь2026!$A$5:$A$3237,$A$17:$A$1291,[1]июнь2026!$AH$5:$AH$3237)</f>
        <v>#VALUE!</v>
      </c>
      <c r="S574" s="17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</row>
    <row r="575" spans="1:56" s="7" customFormat="1" ht="15.75" hidden="1" x14ac:dyDescent="0.25">
      <c r="A575" s="73"/>
      <c r="B575" s="7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3"/>
      <c r="N575" s="45" t="e">
        <f>SUMIF([1]июнь2026!$A$5:$A$3237,$A$17:$A$1291,[1]июнь2026!$J$5:$J$3237)</f>
        <v>#VALUE!</v>
      </c>
      <c r="O575" s="45" t="e">
        <f>SUMIF([1]июнь2026!$A$5:$A$3237,$A$17:$A$1291,[1]июнь2026!$AE$5:$AE$3237)</f>
        <v>#VALUE!</v>
      </c>
      <c r="P575" s="45" t="e">
        <f>SUMIF([1]июнь2026!$A$5:$A$3237,$A$17:$A$1291,[1]июнь2026!$AF$5:$AF$3237)</f>
        <v>#VALUE!</v>
      </c>
      <c r="Q575" s="45" t="e">
        <f>SUMIF([1]июнь2026!$A$5:$A$3237,$A$17:$A$1291,[1]июнь2026!$AG$5:$AG$3237)</f>
        <v>#VALUE!</v>
      </c>
      <c r="R575" s="45" t="e">
        <f>SUMIF([1]июнь2026!$A$5:$A$3237,$A$17:$A$1291,[1]июнь2026!$AH$5:$AH$3237)</f>
        <v>#VALUE!</v>
      </c>
      <c r="S575" s="17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</row>
    <row r="576" spans="1:56" s="7" customFormat="1" ht="15.75" hidden="1" x14ac:dyDescent="0.25">
      <c r="A576" s="73"/>
      <c r="B576" s="7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3"/>
      <c r="N576" s="45" t="e">
        <f>SUMIF([1]июнь2026!$A$5:$A$3237,$A$17:$A$1291,[1]июнь2026!$J$5:$J$3237)</f>
        <v>#VALUE!</v>
      </c>
      <c r="O576" s="45" t="e">
        <f>SUMIF([1]июнь2026!$A$5:$A$3237,$A$17:$A$1291,[1]июнь2026!$AE$5:$AE$3237)</f>
        <v>#VALUE!</v>
      </c>
      <c r="P576" s="45" t="e">
        <f>SUMIF([1]июнь2026!$A$5:$A$3237,$A$17:$A$1291,[1]июнь2026!$AF$5:$AF$3237)</f>
        <v>#VALUE!</v>
      </c>
      <c r="Q576" s="45" t="e">
        <f>SUMIF([1]июнь2026!$A$5:$A$3237,$A$17:$A$1291,[1]июнь2026!$AG$5:$AG$3237)</f>
        <v>#VALUE!</v>
      </c>
      <c r="R576" s="45" t="e">
        <f>SUMIF([1]июнь2026!$A$5:$A$3237,$A$17:$A$1291,[1]июнь2026!$AH$5:$AH$3237)</f>
        <v>#VALUE!</v>
      </c>
      <c r="S576" s="17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</row>
    <row r="577" spans="1:56" s="7" customFormat="1" ht="15.75" hidden="1" x14ac:dyDescent="0.25">
      <c r="A577" s="73"/>
      <c r="B577" s="7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3"/>
      <c r="N577" s="45" t="e">
        <f>SUMIF([1]июнь2026!$A$5:$A$3237,$A$17:$A$1291,[1]июнь2026!$J$5:$J$3237)</f>
        <v>#VALUE!</v>
      </c>
      <c r="O577" s="45" t="e">
        <f>SUMIF([1]июнь2026!$A$5:$A$3237,$A$17:$A$1291,[1]июнь2026!$AE$5:$AE$3237)</f>
        <v>#VALUE!</v>
      </c>
      <c r="P577" s="45" t="e">
        <f>SUMIF([1]июнь2026!$A$5:$A$3237,$A$17:$A$1291,[1]июнь2026!$AF$5:$AF$3237)</f>
        <v>#VALUE!</v>
      </c>
      <c r="Q577" s="45" t="e">
        <f>SUMIF([1]июнь2026!$A$5:$A$3237,$A$17:$A$1291,[1]июнь2026!$AG$5:$AG$3237)</f>
        <v>#VALUE!</v>
      </c>
      <c r="R577" s="45" t="e">
        <f>SUMIF([1]июнь2026!$A$5:$A$3237,$A$17:$A$1291,[1]июнь2026!$AH$5:$AH$3237)</f>
        <v>#VALUE!</v>
      </c>
      <c r="S577" s="17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</row>
    <row r="578" spans="1:56" s="7" customFormat="1" ht="15.75" hidden="1" x14ac:dyDescent="0.25">
      <c r="A578" s="80"/>
      <c r="B578" s="79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113"/>
      <c r="N578" s="65"/>
      <c r="O578" s="65"/>
      <c r="P578" s="65"/>
      <c r="Q578" s="65"/>
      <c r="R578" s="65"/>
      <c r="S578" s="17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</row>
    <row r="579" spans="1:56" s="7" customFormat="1" ht="15.75" hidden="1" x14ac:dyDescent="0.25">
      <c r="A579" s="73"/>
      <c r="B579" s="7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3"/>
      <c r="N579" s="45" t="e">
        <f>SUMIF([1]июнь2026!$A$5:$A$3237,$A$17:$A$1291,[1]июнь2026!$J$5:$J$3237)</f>
        <v>#VALUE!</v>
      </c>
      <c r="O579" s="45" t="e">
        <f>SUMIF([1]июнь2026!$A$5:$A$3237,$A$17:$A$1291,[1]июнь2026!$AE$5:$AE$3237)</f>
        <v>#VALUE!</v>
      </c>
      <c r="P579" s="45" t="e">
        <f>SUMIF([1]июнь2026!$A$5:$A$3237,$A$17:$A$1291,[1]июнь2026!$AF$5:$AF$3237)</f>
        <v>#VALUE!</v>
      </c>
      <c r="Q579" s="45" t="e">
        <f>SUMIF([1]июнь2026!$A$5:$A$3237,$A$17:$A$1291,[1]июнь2026!$AG$5:$AG$3237)</f>
        <v>#VALUE!</v>
      </c>
      <c r="R579" s="45" t="e">
        <f>SUMIF([1]июнь2026!$A$5:$A$3237,$A$17:$A$1291,[1]июнь2026!$AH$5:$AH$3237)</f>
        <v>#VALUE!</v>
      </c>
      <c r="S579" s="17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</row>
    <row r="580" spans="1:56" s="7" customFormat="1" hidden="1" x14ac:dyDescent="0.25">
      <c r="A580" s="23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7"/>
      <c r="N580" s="54" t="e">
        <f t="shared" ref="N580:R580" si="33">SUM(N581:N600)</f>
        <v>#VALUE!</v>
      </c>
      <c r="O580" s="54" t="e">
        <f t="shared" si="33"/>
        <v>#VALUE!</v>
      </c>
      <c r="P580" s="54" t="e">
        <f t="shared" si="33"/>
        <v>#VALUE!</v>
      </c>
      <c r="Q580" s="54" t="e">
        <f t="shared" si="33"/>
        <v>#VALUE!</v>
      </c>
      <c r="R580" s="54" t="e">
        <f t="shared" si="33"/>
        <v>#VALUE!</v>
      </c>
      <c r="S580" s="17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</row>
    <row r="581" spans="1:56" s="7" customFormat="1" ht="15.75" hidden="1" x14ac:dyDescent="0.25">
      <c r="A581" s="60"/>
      <c r="B581" s="79"/>
      <c r="C581" s="64"/>
      <c r="D581" s="64"/>
      <c r="E581" s="64"/>
      <c r="F581" s="107"/>
      <c r="G581" s="64"/>
      <c r="H581" s="64"/>
      <c r="I581" s="64"/>
      <c r="J581" s="64"/>
      <c r="K581" s="64"/>
      <c r="L581" s="64"/>
      <c r="M581" s="113"/>
      <c r="N581" s="65"/>
      <c r="O581" s="65"/>
      <c r="P581" s="65"/>
      <c r="Q581" s="65"/>
      <c r="R581" s="65"/>
      <c r="S581" s="17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</row>
    <row r="582" spans="1:56" s="7" customFormat="1" ht="15.75" hidden="1" x14ac:dyDescent="0.25">
      <c r="A582" s="73"/>
      <c r="B582" s="7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3"/>
      <c r="N582" s="45" t="e">
        <f>SUMIF([1]июнь2026!$A$5:$A$3237,$A$17:$A$1291,[1]июнь2026!$J$5:$J$3237)</f>
        <v>#VALUE!</v>
      </c>
      <c r="O582" s="45" t="e">
        <f>SUMIF([1]июнь2026!$A$5:$A$3237,$A$17:$A$1291,[1]июнь2026!$AE$5:$AE$3237)</f>
        <v>#VALUE!</v>
      </c>
      <c r="P582" s="45" t="e">
        <f>SUMIF([1]июнь2026!$A$5:$A$3237,$A$17:$A$1291,[1]июнь2026!$AF$5:$AF$3237)</f>
        <v>#VALUE!</v>
      </c>
      <c r="Q582" s="45" t="e">
        <f>SUMIF([1]июнь2026!$A$5:$A$3237,$A$17:$A$1291,[1]июнь2026!$AG$5:$AG$3237)</f>
        <v>#VALUE!</v>
      </c>
      <c r="R582" s="45" t="e">
        <f>SUMIF([1]июнь2026!$A$5:$A$3237,$A$17:$A$1291,[1]июнь2026!$AH$5:$AH$3237)</f>
        <v>#VALUE!</v>
      </c>
      <c r="S582" s="17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</row>
    <row r="583" spans="1:56" s="7" customFormat="1" ht="15.75" hidden="1" x14ac:dyDescent="0.25">
      <c r="A583" s="73"/>
      <c r="B583" s="7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3"/>
      <c r="N583" s="45" t="e">
        <f>SUMIF([1]июнь2026!$A$5:$A$3237,$A$17:$A$1291,[1]июнь2026!$J$5:$J$3237)</f>
        <v>#VALUE!</v>
      </c>
      <c r="O583" s="45" t="e">
        <f>SUMIF([1]июнь2026!$A$5:$A$3237,$A$17:$A$1291,[1]июнь2026!$AE$5:$AE$3237)</f>
        <v>#VALUE!</v>
      </c>
      <c r="P583" s="45" t="e">
        <f>SUMIF([1]июнь2026!$A$5:$A$3237,$A$17:$A$1291,[1]июнь2026!$AF$5:$AF$3237)</f>
        <v>#VALUE!</v>
      </c>
      <c r="Q583" s="45" t="e">
        <f>SUMIF([1]июнь2026!$A$5:$A$3237,$A$17:$A$1291,[1]июнь2026!$AG$5:$AG$3237)</f>
        <v>#VALUE!</v>
      </c>
      <c r="R583" s="45" t="e">
        <f>SUMIF([1]июнь2026!$A$5:$A$3237,$A$17:$A$1291,[1]июнь2026!$AH$5:$AH$3237)</f>
        <v>#VALUE!</v>
      </c>
      <c r="S583" s="17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</row>
    <row r="584" spans="1:56" s="7" customFormat="1" ht="15.75" hidden="1" x14ac:dyDescent="0.25">
      <c r="A584" s="66"/>
      <c r="B584" s="70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98"/>
      <c r="N584" s="45" t="e">
        <f>SUMIF([1]июнь2026!$A$5:$A$3237,$A$17:$A$1291,[1]июнь2026!$J$5:$J$3237)</f>
        <v>#VALUE!</v>
      </c>
      <c r="O584" s="45" t="e">
        <f>SUMIF([1]июнь2026!$A$5:$A$3237,$A$17:$A$1291,[1]июнь2026!$AE$5:$AE$3237)</f>
        <v>#VALUE!</v>
      </c>
      <c r="P584" s="45" t="e">
        <f>SUMIF([1]июнь2026!$A$5:$A$3237,$A$17:$A$1291,[1]июнь2026!$AF$5:$AF$3237)</f>
        <v>#VALUE!</v>
      </c>
      <c r="Q584" s="45" t="e">
        <f>SUMIF([1]июнь2026!$A$5:$A$3237,$A$17:$A$1291,[1]июнь2026!$AG$5:$AG$3237)</f>
        <v>#VALUE!</v>
      </c>
      <c r="R584" s="45" t="e">
        <f>SUMIF([1]июнь2026!$A$5:$A$3237,$A$17:$A$1291,[1]июнь2026!$AH$5:$AH$3237)</f>
        <v>#VALUE!</v>
      </c>
      <c r="S584" s="17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</row>
    <row r="585" spans="1:56" s="7" customFormat="1" ht="15.75" hidden="1" x14ac:dyDescent="0.25">
      <c r="A585" s="60"/>
      <c r="B585" s="79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113"/>
      <c r="N585" s="65"/>
      <c r="O585" s="65"/>
      <c r="P585" s="65"/>
      <c r="Q585" s="65"/>
      <c r="R585" s="65"/>
      <c r="S585" s="17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</row>
    <row r="586" spans="1:56" s="7" customFormat="1" ht="15.75" hidden="1" x14ac:dyDescent="0.25">
      <c r="A586" s="73"/>
      <c r="B586" s="7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3"/>
      <c r="N586" s="45" t="e">
        <f>SUMIF([1]июнь2026!$A$5:$A$3237,$A$17:$A$1291,[1]июнь2026!$J$5:$J$3237)</f>
        <v>#VALUE!</v>
      </c>
      <c r="O586" s="45" t="e">
        <f>SUMIF([1]июнь2026!$A$5:$A$3237,$A$17:$A$1291,[1]июнь2026!$AE$5:$AE$3237)</f>
        <v>#VALUE!</v>
      </c>
      <c r="P586" s="45" t="e">
        <f>SUMIF([1]июнь2026!$A$5:$A$3237,$A$17:$A$1291,[1]июнь2026!$AF$5:$AF$3237)</f>
        <v>#VALUE!</v>
      </c>
      <c r="Q586" s="45" t="e">
        <f>SUMIF([1]июнь2026!$A$5:$A$3237,$A$17:$A$1291,[1]июнь2026!$AG$5:$AG$3237)</f>
        <v>#VALUE!</v>
      </c>
      <c r="R586" s="45" t="e">
        <f>SUMIF([1]июнь2026!$A$5:$A$3237,$A$17:$A$1291,[1]июнь2026!$AH$5:$AH$3237)</f>
        <v>#VALUE!</v>
      </c>
      <c r="S586" s="17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</row>
    <row r="587" spans="1:56" s="7" customFormat="1" ht="15.75" hidden="1" x14ac:dyDescent="0.25">
      <c r="A587" s="73"/>
      <c r="B587" s="7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3"/>
      <c r="N587" s="45" t="e">
        <f>SUMIF([1]июнь2026!$A$5:$A$3237,$A$17:$A$1291,[1]июнь2026!$J$5:$J$3237)</f>
        <v>#VALUE!</v>
      </c>
      <c r="O587" s="45" t="e">
        <f>SUMIF([1]июнь2026!$A$5:$A$3237,$A$17:$A$1291,[1]июнь2026!$AE$5:$AE$3237)</f>
        <v>#VALUE!</v>
      </c>
      <c r="P587" s="45" t="e">
        <f>SUMIF([1]июнь2026!$A$5:$A$3237,$A$17:$A$1291,[1]июнь2026!$AF$5:$AF$3237)</f>
        <v>#VALUE!</v>
      </c>
      <c r="Q587" s="45" t="e">
        <f>SUMIF([1]июнь2026!$A$5:$A$3237,$A$17:$A$1291,[1]июнь2026!$AG$5:$AG$3237)</f>
        <v>#VALUE!</v>
      </c>
      <c r="R587" s="45" t="e">
        <f>SUMIF([1]июнь2026!$A$5:$A$3237,$A$17:$A$1291,[1]июнь2026!$AH$5:$AH$3237)</f>
        <v>#VALUE!</v>
      </c>
      <c r="S587" s="17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</row>
    <row r="588" spans="1:56" s="7" customFormat="1" ht="15.75" hidden="1" x14ac:dyDescent="0.25">
      <c r="A588" s="60"/>
      <c r="B588" s="79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113"/>
      <c r="N588" s="65"/>
      <c r="O588" s="65"/>
      <c r="P588" s="65"/>
      <c r="Q588" s="65"/>
      <c r="R588" s="65"/>
      <c r="S588" s="17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</row>
    <row r="589" spans="1:56" s="7" customFormat="1" ht="15.75" hidden="1" x14ac:dyDescent="0.25">
      <c r="A589" s="86"/>
      <c r="B589" s="82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114"/>
      <c r="N589" s="57" t="e">
        <f>SUMIF([1]июнь2026!$A$5:$A$3237,$A$17:$A$1291,[1]июнь2026!$J$5:$J$3237)</f>
        <v>#VALUE!</v>
      </c>
      <c r="O589" s="57" t="e">
        <f>SUMIF([1]июнь2026!$A$5:$A$3237,$A$17:$A$1291,[1]июнь2026!$AE$5:$AE$3237)</f>
        <v>#VALUE!</v>
      </c>
      <c r="P589" s="57" t="e">
        <f>SUMIF([1]июнь2026!$A$5:$A$3237,$A$17:$A$1291,[1]июнь2026!$AF$5:$AF$3237)</f>
        <v>#VALUE!</v>
      </c>
      <c r="Q589" s="57" t="e">
        <f>SUMIF([1]июнь2026!$A$5:$A$3237,$A$17:$A$1291,[1]июнь2026!$AG$5:$AG$3237)</f>
        <v>#VALUE!</v>
      </c>
      <c r="R589" s="57" t="e">
        <f>SUMIF([1]июнь2026!$A$5:$A$3237,$A$17:$A$1291,[1]июнь2026!$AH$5:$AH$3237)</f>
        <v>#VALUE!</v>
      </c>
      <c r="S589" s="17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</row>
    <row r="590" spans="1:56" s="7" customFormat="1" ht="15.75" hidden="1" x14ac:dyDescent="0.25">
      <c r="A590" s="80"/>
      <c r="B590" s="79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113"/>
      <c r="N590" s="65"/>
      <c r="O590" s="65"/>
      <c r="P590" s="65"/>
      <c r="Q590" s="65"/>
      <c r="R590" s="65"/>
      <c r="S590" s="17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</row>
    <row r="591" spans="1:56" s="7" customFormat="1" hidden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3"/>
      <c r="N591" s="45" t="e">
        <f>SUMIF([1]июнь2026!$A$5:$A$3237,$A$17:$A$1291,[1]июнь2026!$J$5:$J$3237)</f>
        <v>#VALUE!</v>
      </c>
      <c r="O591" s="45" t="e">
        <f>SUMIF([1]июнь2026!$A$5:$A$3237,$A$17:$A$1291,[1]июнь2026!$AE$5:$AE$3237)</f>
        <v>#VALUE!</v>
      </c>
      <c r="P591" s="45" t="e">
        <f>SUMIF([1]июнь2026!$A$5:$A$3237,$A$17:$A$1291,[1]июнь2026!$AF$5:$AF$3237)</f>
        <v>#VALUE!</v>
      </c>
      <c r="Q591" s="45" t="e">
        <f>SUMIF([1]июнь2026!$A$5:$A$3237,$A$17:$A$1291,[1]июнь2026!$AG$5:$AG$3237)</f>
        <v>#VALUE!</v>
      </c>
      <c r="R591" s="45" t="e">
        <f>SUMIF([1]июнь2026!$A$5:$A$3237,$A$17:$A$1291,[1]июнь2026!$AH$5:$AH$3237)</f>
        <v>#VALUE!</v>
      </c>
      <c r="S591" s="17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</row>
    <row r="592" spans="1:56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3"/>
      <c r="N592" s="45" t="e">
        <f>SUMIF([1]июнь2026!$A$5:$A$3237,$A$17:$A$1291,[1]июнь2026!$J$5:$J$3237)</f>
        <v>#VALUE!</v>
      </c>
      <c r="O592" s="45" t="e">
        <f>SUMIF([1]июнь2026!$A$5:$A$3237,$A$17:$A$1291,[1]июнь2026!$AE$5:$AE$3237)</f>
        <v>#VALUE!</v>
      </c>
      <c r="P592" s="45" t="e">
        <f>SUMIF([1]июнь2026!$A$5:$A$3237,$A$17:$A$1291,[1]июнь2026!$AF$5:$AF$3237)</f>
        <v>#VALUE!</v>
      </c>
      <c r="Q592" s="45" t="e">
        <f>SUMIF([1]июнь2026!$A$5:$A$3237,$A$17:$A$1291,[1]июнь2026!$AG$5:$AG$3237)</f>
        <v>#VALUE!</v>
      </c>
      <c r="R592" s="45" t="e">
        <f>SUMIF([1]июнь2026!$A$5:$A$3237,$A$17:$A$1291,[1]июнь2026!$AH$5:$AH$3237)</f>
        <v>#VALUE!</v>
      </c>
      <c r="S592" s="17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</row>
    <row r="593" spans="1:56" s="7" customFormat="1" hidden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3"/>
      <c r="N593" s="45" t="e">
        <f>SUMIF([1]июнь2026!$A$5:$A$3237,$A$17:$A$1291,[1]июнь2026!$J$5:$J$3237)</f>
        <v>#VALUE!</v>
      </c>
      <c r="O593" s="45" t="e">
        <f>SUMIF([1]июнь2026!$A$5:$A$3237,$A$17:$A$1291,[1]июнь2026!$AE$5:$AE$3237)</f>
        <v>#VALUE!</v>
      </c>
      <c r="P593" s="45" t="e">
        <f>SUMIF([1]июнь2026!$A$5:$A$3237,$A$17:$A$1291,[1]июнь2026!$AF$5:$AF$3237)</f>
        <v>#VALUE!</v>
      </c>
      <c r="Q593" s="45" t="e">
        <f>SUMIF([1]июнь2026!$A$5:$A$3237,$A$17:$A$1291,[1]июнь2026!$AG$5:$AG$3237)</f>
        <v>#VALUE!</v>
      </c>
      <c r="R593" s="45" t="e">
        <f>SUMIF([1]июнь2026!$A$5:$A$3237,$A$17:$A$1291,[1]июнь2026!$AH$5:$AH$3237)</f>
        <v>#VALUE!</v>
      </c>
      <c r="S593" s="17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</row>
    <row r="594" spans="1:56" s="7" customFormat="1" hidden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3"/>
      <c r="N594" s="45" t="e">
        <f>SUMIF([1]июнь2026!$A$5:$A$3237,$A$17:$A$1291,[1]июнь2026!$J$5:$J$3237)</f>
        <v>#VALUE!</v>
      </c>
      <c r="O594" s="45" t="e">
        <f>SUMIF([1]июнь2026!$A$5:$A$3237,$A$17:$A$1291,[1]июнь2026!$AE$5:$AE$3237)</f>
        <v>#VALUE!</v>
      </c>
      <c r="P594" s="45" t="e">
        <f>SUMIF([1]июнь2026!$A$5:$A$3237,$A$17:$A$1291,[1]июнь2026!$AF$5:$AF$3237)</f>
        <v>#VALUE!</v>
      </c>
      <c r="Q594" s="45" t="e">
        <f>SUMIF([1]июнь2026!$A$5:$A$3237,$A$17:$A$1291,[1]июнь2026!$AG$5:$AG$3237)</f>
        <v>#VALUE!</v>
      </c>
      <c r="R594" s="45" t="e">
        <f>SUMIF([1]июнь2026!$A$5:$A$3237,$A$17:$A$1291,[1]июнь2026!$AH$5:$AH$3237)</f>
        <v>#VALUE!</v>
      </c>
      <c r="S594" s="17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</row>
    <row r="595" spans="1:56" s="7" customFormat="1" hidden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3"/>
      <c r="N595" s="45" t="e">
        <f>SUMIF([1]июнь2026!$A$5:$A$3237,$A$17:$A$1291,[1]июнь2026!$J$5:$J$3237)</f>
        <v>#VALUE!</v>
      </c>
      <c r="O595" s="45" t="e">
        <f>SUMIF([1]июнь2026!$A$5:$A$3237,$A$17:$A$1291,[1]июнь2026!$AE$5:$AE$3237)</f>
        <v>#VALUE!</v>
      </c>
      <c r="P595" s="45" t="e">
        <f>SUMIF([1]июнь2026!$A$5:$A$3237,$A$17:$A$1291,[1]июнь2026!$AF$5:$AF$3237)</f>
        <v>#VALUE!</v>
      </c>
      <c r="Q595" s="45" t="e">
        <f>SUMIF([1]июнь2026!$A$5:$A$3237,$A$17:$A$1291,[1]июнь2026!$AG$5:$AG$3237)</f>
        <v>#VALUE!</v>
      </c>
      <c r="R595" s="45" t="e">
        <f>SUMIF([1]июнь2026!$A$5:$A$3237,$A$17:$A$1291,[1]июнь2026!$AH$5:$AH$3237)</f>
        <v>#VALUE!</v>
      </c>
      <c r="S595" s="17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</row>
    <row r="596" spans="1:56" s="7" customFormat="1" hidden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3"/>
      <c r="N596" s="45" t="e">
        <f>SUMIF([1]июнь2026!$A$5:$A$3237,$A$17:$A$1291,[1]июнь2026!$J$5:$J$3237)</f>
        <v>#VALUE!</v>
      </c>
      <c r="O596" s="45" t="e">
        <f>SUMIF([1]июнь2026!$A$5:$A$3237,$A$17:$A$1291,[1]июнь2026!$AE$5:$AE$3237)</f>
        <v>#VALUE!</v>
      </c>
      <c r="P596" s="45" t="e">
        <f>SUMIF([1]июнь2026!$A$5:$A$3237,$A$17:$A$1291,[1]июнь2026!$AF$5:$AF$3237)</f>
        <v>#VALUE!</v>
      </c>
      <c r="Q596" s="45" t="e">
        <f>SUMIF([1]июнь2026!$A$5:$A$3237,$A$17:$A$1291,[1]июнь2026!$AG$5:$AG$3237)</f>
        <v>#VALUE!</v>
      </c>
      <c r="R596" s="45" t="e">
        <f>SUMIF([1]июнь2026!$A$5:$A$3237,$A$17:$A$1291,[1]июнь2026!$AH$5:$AH$3237)</f>
        <v>#VALUE!</v>
      </c>
      <c r="S596" s="17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</row>
    <row r="597" spans="1:56" s="7" customFormat="1" hidden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3"/>
      <c r="N597" s="45" t="e">
        <f>SUMIF([1]июнь2026!$A$5:$A$3237,$A$17:$A$1291,[1]июнь2026!$J$5:$J$3237)</f>
        <v>#VALUE!</v>
      </c>
      <c r="O597" s="45" t="e">
        <f>SUMIF([1]июнь2026!$A$5:$A$3237,$A$17:$A$1291,[1]июнь2026!$AE$5:$AE$3237)</f>
        <v>#VALUE!</v>
      </c>
      <c r="P597" s="45" t="e">
        <f>SUMIF([1]июнь2026!$A$5:$A$3237,$A$17:$A$1291,[1]июнь2026!$AF$5:$AF$3237)</f>
        <v>#VALUE!</v>
      </c>
      <c r="Q597" s="45" t="e">
        <f>SUMIF([1]июнь2026!$A$5:$A$3237,$A$17:$A$1291,[1]июнь2026!$AG$5:$AG$3237)</f>
        <v>#VALUE!</v>
      </c>
      <c r="R597" s="45" t="e">
        <f>SUMIF([1]июнь2026!$A$5:$A$3237,$A$17:$A$1291,[1]июнь2026!$AH$5:$AH$3237)</f>
        <v>#VALUE!</v>
      </c>
      <c r="S597" s="17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</row>
    <row r="598" spans="1:56" s="7" customFormat="1" hidden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3"/>
      <c r="N598" s="45" t="e">
        <f>SUMIF([1]июнь2026!$A$5:$A$3237,$A$17:$A$1291,[1]июнь2026!$J$5:$J$3237)</f>
        <v>#VALUE!</v>
      </c>
      <c r="O598" s="45" t="e">
        <f>SUMIF([1]июнь2026!$A$5:$A$3237,$A$17:$A$1291,[1]июнь2026!$AE$5:$AE$3237)</f>
        <v>#VALUE!</v>
      </c>
      <c r="P598" s="45" t="e">
        <f>SUMIF([1]июнь2026!$A$5:$A$3237,$A$17:$A$1291,[1]июнь2026!$AF$5:$AF$3237)</f>
        <v>#VALUE!</v>
      </c>
      <c r="Q598" s="45" t="e">
        <f>SUMIF([1]июнь2026!$A$5:$A$3237,$A$17:$A$1291,[1]июнь2026!$AG$5:$AG$3237)</f>
        <v>#VALUE!</v>
      </c>
      <c r="R598" s="45" t="e">
        <f>SUMIF([1]июнь2026!$A$5:$A$3237,$A$17:$A$1291,[1]июнь2026!$AH$5:$AH$3237)</f>
        <v>#VALUE!</v>
      </c>
      <c r="S598" s="17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</row>
    <row r="599" spans="1:56" s="94" customFormat="1" hidden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3"/>
      <c r="N599" s="45" t="e">
        <f>SUMIF([1]июнь2026!$A$5:$A$3237,$A$17:$A$1291,[1]июнь2026!$J$5:$J$3237)</f>
        <v>#VALUE!</v>
      </c>
      <c r="O599" s="45" t="e">
        <f>SUMIF([1]июнь2026!$A$5:$A$3237,$A$17:$A$1291,[1]июнь2026!$AE$5:$AE$3237)</f>
        <v>#VALUE!</v>
      </c>
      <c r="P599" s="45" t="e">
        <f>SUMIF([1]июнь2026!$A$5:$A$3237,$A$17:$A$1291,[1]июнь2026!$AF$5:$AF$3237)</f>
        <v>#VALUE!</v>
      </c>
      <c r="Q599" s="45" t="e">
        <f>SUMIF([1]июнь2026!$A$5:$A$3237,$A$17:$A$1291,[1]июнь2026!$AG$5:$AG$3237)</f>
        <v>#VALUE!</v>
      </c>
      <c r="R599" s="45" t="e">
        <f>SUMIF([1]июнь2026!$A$5:$A$3237,$A$17:$A$1291,[1]июнь2026!$AH$5:$AH$3237)</f>
        <v>#VALUE!</v>
      </c>
      <c r="S599" s="17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</row>
    <row r="600" spans="1:56" s="7" customFormat="1" hidden="1" x14ac:dyDescent="0.25">
      <c r="A600" s="23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3"/>
      <c r="N600" s="45" t="e">
        <f>SUMIF([1]июнь2026!$A$5:$A$3237,$A$17:$A$1291,[1]июнь2026!$J$5:$J$3237)</f>
        <v>#VALUE!</v>
      </c>
      <c r="O600" s="45" t="e">
        <f>SUMIF([1]июнь2026!$A$5:$A$3237,$A$17:$A$1291,[1]июнь2026!$AE$5:$AE$3237)</f>
        <v>#VALUE!</v>
      </c>
      <c r="P600" s="45" t="e">
        <f>SUMIF([1]июнь2026!$A$5:$A$3237,$A$17:$A$1291,[1]июнь2026!$AF$5:$AF$3237)</f>
        <v>#VALUE!</v>
      </c>
      <c r="Q600" s="45" t="e">
        <f>SUMIF([1]июнь2026!$A$5:$A$3237,$A$17:$A$1291,[1]июнь2026!$AG$5:$AG$3237)</f>
        <v>#VALUE!</v>
      </c>
      <c r="R600" s="45" t="e">
        <f>SUMIF([1]июнь2026!$A$5:$A$3237,$A$17:$A$1291,[1]июнь2026!$AH$5:$AH$3237)</f>
        <v>#VALUE!</v>
      </c>
      <c r="S600" s="17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</row>
    <row r="601" spans="1:56" x14ac:dyDescent="0.25">
      <c r="A601" s="23"/>
      <c r="B601" s="3" t="s">
        <v>20</v>
      </c>
      <c r="C601" s="9">
        <v>14133.019999999873</v>
      </c>
      <c r="D601" s="9">
        <v>620502.38000000012</v>
      </c>
      <c r="E601" s="9">
        <v>523443.36</v>
      </c>
      <c r="F601" s="9">
        <v>84.357993920990253</v>
      </c>
      <c r="G601" s="9">
        <v>97059.020000000135</v>
      </c>
      <c r="H601" s="9">
        <v>0</v>
      </c>
      <c r="I601" s="9">
        <v>153131.09999999998</v>
      </c>
      <c r="J601" s="9">
        <v>41939.060000000005</v>
      </c>
      <c r="K601" s="9">
        <v>27.387682841695781</v>
      </c>
      <c r="L601" s="9">
        <v>111192.03999999998</v>
      </c>
      <c r="M601" s="47">
        <v>111192.03999999998</v>
      </c>
      <c r="N601" s="54" t="e">
        <f t="shared" ref="N601:R601" si="34">N513+N548+N559+N580+N557</f>
        <v>#VALUE!</v>
      </c>
      <c r="O601" s="54" t="e">
        <f t="shared" si="34"/>
        <v>#VALUE!</v>
      </c>
      <c r="P601" s="54" t="e">
        <f t="shared" si="34"/>
        <v>#VALUE!</v>
      </c>
      <c r="Q601" s="54" t="e">
        <f t="shared" si="34"/>
        <v>#VALUE!</v>
      </c>
      <c r="R601" s="54" t="e">
        <f t="shared" si="34"/>
        <v>#VALUE!</v>
      </c>
    </row>
    <row r="602" spans="1:56" x14ac:dyDescent="0.25">
      <c r="A602" s="23"/>
      <c r="B602" s="3" t="s">
        <v>23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3"/>
      <c r="N602" s="55"/>
      <c r="O602" s="55"/>
      <c r="P602" s="55"/>
      <c r="Q602" s="55"/>
      <c r="R602" s="55"/>
    </row>
    <row r="603" spans="1:56" x14ac:dyDescent="0.25">
      <c r="A603" s="23"/>
      <c r="B603" s="3" t="s">
        <v>2</v>
      </c>
      <c r="C603" s="9">
        <v>0</v>
      </c>
      <c r="D603" s="9">
        <v>207352.02</v>
      </c>
      <c r="E603" s="9">
        <v>199028.84000000008</v>
      </c>
      <c r="F603" s="9">
        <v>95.985966280916912</v>
      </c>
      <c r="G603" s="9">
        <v>8323.1799999999057</v>
      </c>
      <c r="H603" s="9">
        <v>0</v>
      </c>
      <c r="I603" s="9">
        <v>42353.03</v>
      </c>
      <c r="J603" s="9">
        <v>34029.850000000093</v>
      </c>
      <c r="K603" s="9">
        <v>80.348088436648084</v>
      </c>
      <c r="L603" s="9">
        <v>8323.1799999999057</v>
      </c>
      <c r="M603" s="47">
        <v>8323.1799999999057</v>
      </c>
      <c r="N603" s="54" t="e">
        <f t="shared" ref="N603:R603" si="35">SUM(N604:N606)</f>
        <v>#VALUE!</v>
      </c>
      <c r="O603" s="54" t="e">
        <f t="shared" si="35"/>
        <v>#VALUE!</v>
      </c>
      <c r="P603" s="54" t="e">
        <f t="shared" si="35"/>
        <v>#VALUE!</v>
      </c>
      <c r="Q603" s="54" t="e">
        <f t="shared" si="35"/>
        <v>#VALUE!</v>
      </c>
      <c r="R603" s="54" t="e">
        <f t="shared" si="35"/>
        <v>#VALUE!</v>
      </c>
    </row>
    <row r="604" spans="1:56" s="7" customFormat="1" hidden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3"/>
      <c r="N604" s="45" t="e">
        <f>SUMIF([1]июнь2026!$A$5:$A$3237,$A$17:$A$1291,[1]июнь2026!$J$5:$J$3237)</f>
        <v>#VALUE!</v>
      </c>
      <c r="O604" s="45" t="e">
        <f>SUMIF([1]июнь2026!$A$5:$A$3237,$A$17:$A$1291,[1]июнь2026!$AE$5:$AE$3237)</f>
        <v>#VALUE!</v>
      </c>
      <c r="P604" s="45" t="e">
        <f>SUMIF([1]июнь2026!$A$5:$A$3237,$A$17:$A$1291,[1]июнь2026!$AF$5:$AF$3237)</f>
        <v>#VALUE!</v>
      </c>
      <c r="Q604" s="45" t="e">
        <f>SUMIF([1]июнь2026!$A$5:$A$3237,$A$17:$A$1291,[1]июнь2026!$AG$5:$AG$3237)</f>
        <v>#VALUE!</v>
      </c>
      <c r="R604" s="45" t="e">
        <f>SUMIF([1]июнь2026!$A$5:$A$3237,$A$17:$A$1291,[1]июнь2026!$AH$5:$AH$3237)</f>
        <v>#VALUE!</v>
      </c>
      <c r="S604" s="17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</row>
    <row r="605" spans="1:56" hidden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3"/>
      <c r="N605" s="45" t="e">
        <f>SUMIF([1]июнь2026!$A$5:$A$3237,$A$17:$A$1291,[1]июнь2026!$J$5:$J$3237)</f>
        <v>#VALUE!</v>
      </c>
      <c r="O605" s="45" t="e">
        <f>SUMIF([1]июнь2026!$A$5:$A$3237,$A$17:$A$1291,[1]июнь2026!$AE$5:$AE$3237)</f>
        <v>#VALUE!</v>
      </c>
      <c r="P605" s="45" t="e">
        <f>SUMIF([1]июнь2026!$A$5:$A$3237,$A$17:$A$1291,[1]июнь2026!$AF$5:$AF$3237)</f>
        <v>#VALUE!</v>
      </c>
      <c r="Q605" s="45" t="e">
        <f>SUMIF([1]июнь2026!$A$5:$A$3237,$A$17:$A$1291,[1]июнь2026!$AG$5:$AG$3237)</f>
        <v>#VALUE!</v>
      </c>
      <c r="R605" s="45" t="e">
        <f>SUMIF([1]июнь2026!$A$5:$A$3237,$A$17:$A$1291,[1]июнь2026!$AH$5:$AH$3237)</f>
        <v>#VALUE!</v>
      </c>
    </row>
    <row r="606" spans="1:56" x14ac:dyDescent="0.25">
      <c r="A606" s="23">
        <v>1590</v>
      </c>
      <c r="B606" s="1" t="s">
        <v>58</v>
      </c>
      <c r="C606" s="2">
        <v>0</v>
      </c>
      <c r="D606" s="2">
        <v>207352.02</v>
      </c>
      <c r="E606" s="2">
        <v>199028.84000000008</v>
      </c>
      <c r="F606" s="2">
        <v>95.985966280916912</v>
      </c>
      <c r="G606" s="2">
        <v>8323.1799999999057</v>
      </c>
      <c r="H606" s="2">
        <v>0</v>
      </c>
      <c r="I606" s="2">
        <v>42353.03</v>
      </c>
      <c r="J606" s="2">
        <v>34029.850000000093</v>
      </c>
      <c r="K606" s="2">
        <v>80.348088436648084</v>
      </c>
      <c r="L606" s="2">
        <v>8323.1799999999057</v>
      </c>
      <c r="M606" s="93">
        <v>8323.1799999999057</v>
      </c>
      <c r="N606" s="45" t="e">
        <f>SUMIF([1]июнь2026!$A$5:$A$3237,$A$17:$A$1291,[1]июнь2026!$J$5:$J$3237)</f>
        <v>#VALUE!</v>
      </c>
      <c r="O606" s="45" t="e">
        <f>SUMIF([1]июнь2026!$A$5:$A$3237,$A$17:$A$1291,[1]июнь2026!$AE$5:$AE$3237)</f>
        <v>#VALUE!</v>
      </c>
      <c r="P606" s="45" t="e">
        <f>SUMIF([1]июнь2026!$A$5:$A$3237,$A$17:$A$1291,[1]июнь2026!$AF$5:$AF$3237)</f>
        <v>#VALUE!</v>
      </c>
      <c r="Q606" s="45" t="e">
        <f>SUMIF([1]июнь2026!$A$5:$A$3237,$A$17:$A$1291,[1]июнь2026!$AG$5:$AG$3237)</f>
        <v>#VALUE!</v>
      </c>
      <c r="R606" s="45" t="e">
        <f>SUMIF([1]июнь2026!$A$5:$A$3237,$A$17:$A$1291,[1]июнь2026!$AH$5:$AH$3237)</f>
        <v>#VALUE!</v>
      </c>
    </row>
    <row r="607" spans="1:56" hidden="1" x14ac:dyDescent="0.25">
      <c r="A607" s="28"/>
      <c r="B607" s="14"/>
      <c r="C607" s="29"/>
      <c r="D607" s="29"/>
      <c r="E607" s="9"/>
      <c r="F607" s="9"/>
      <c r="G607" s="9"/>
      <c r="H607" s="9"/>
      <c r="I607" s="9"/>
      <c r="J607" s="9"/>
      <c r="K607" s="9"/>
      <c r="L607" s="9"/>
      <c r="M607" s="47"/>
      <c r="N607" s="54"/>
      <c r="O607" s="54"/>
      <c r="P607" s="54"/>
      <c r="Q607" s="54"/>
      <c r="R607" s="54"/>
    </row>
    <row r="608" spans="1:56" s="20" customFormat="1" hidden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11"/>
      <c r="N608" s="19"/>
      <c r="O608" s="19"/>
      <c r="P608" s="19"/>
      <c r="Q608" s="19"/>
      <c r="R608" s="19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</row>
    <row r="609" spans="1:56" s="20" customFormat="1" hidden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11"/>
      <c r="N609" s="19"/>
      <c r="O609" s="19"/>
      <c r="P609" s="19"/>
      <c r="Q609" s="19"/>
      <c r="R609" s="19"/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</row>
    <row r="610" spans="1:56" s="20" customFormat="1" hidden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11"/>
      <c r="N610" s="19"/>
      <c r="O610" s="19"/>
      <c r="P610" s="19"/>
      <c r="Q610" s="19"/>
      <c r="R610" s="19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</row>
    <row r="611" spans="1:56" s="20" customFormat="1" hidden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11"/>
      <c r="N611" s="19"/>
      <c r="O611" s="19"/>
      <c r="P611" s="19"/>
      <c r="Q611" s="19"/>
      <c r="R611" s="19"/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</row>
    <row r="612" spans="1:56" s="20" customFormat="1" hidden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11"/>
      <c r="N612" s="19"/>
      <c r="O612" s="19"/>
      <c r="P612" s="19"/>
      <c r="Q612" s="19"/>
      <c r="R612" s="19"/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</row>
    <row r="613" spans="1:56" s="20" customFormat="1" hidden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11"/>
      <c r="N613" s="19"/>
      <c r="O613" s="19"/>
      <c r="P613" s="19"/>
      <c r="Q613" s="19"/>
      <c r="R613" s="19"/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</row>
    <row r="614" spans="1:56" s="20" customFormat="1" hidden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11"/>
      <c r="N614" s="19"/>
      <c r="O614" s="19"/>
      <c r="P614" s="19"/>
      <c r="Q614" s="19"/>
      <c r="R614" s="19"/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</row>
    <row r="615" spans="1:56" s="20" customFormat="1" hidden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11"/>
      <c r="N615" s="19"/>
      <c r="O615" s="19"/>
      <c r="P615" s="19"/>
      <c r="Q615" s="19"/>
      <c r="R615" s="19"/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</row>
    <row r="616" spans="1:56" s="20" customFormat="1" hidden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11"/>
      <c r="N616" s="19"/>
      <c r="O616" s="19"/>
      <c r="P616" s="19"/>
      <c r="Q616" s="19"/>
      <c r="R616" s="19"/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</row>
    <row r="617" spans="1:56" s="46" customFormat="1" hidden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11"/>
      <c r="N617" s="19"/>
      <c r="O617" s="19"/>
      <c r="P617" s="19"/>
      <c r="Q617" s="19"/>
      <c r="R617" s="19"/>
      <c r="S617" s="17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</row>
    <row r="618" spans="1:56" s="20" customFormat="1" hidden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11"/>
      <c r="N618" s="19"/>
      <c r="O618" s="19"/>
      <c r="P618" s="19"/>
      <c r="Q618" s="19"/>
      <c r="R618" s="19"/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</row>
    <row r="619" spans="1:56" s="20" customFormat="1" hidden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11"/>
      <c r="N619" s="19"/>
      <c r="O619" s="19"/>
      <c r="P619" s="19"/>
      <c r="Q619" s="19"/>
      <c r="R619" s="19"/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</row>
    <row r="620" spans="1:56" s="20" customFormat="1" hidden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11"/>
      <c r="N620" s="19"/>
      <c r="O620" s="19"/>
      <c r="P620" s="19"/>
      <c r="Q620" s="19"/>
      <c r="R620" s="19"/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</row>
    <row r="621" spans="1:56" s="20" customFormat="1" hidden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11"/>
      <c r="N621" s="19"/>
      <c r="O621" s="19"/>
      <c r="P621" s="19"/>
      <c r="Q621" s="19"/>
      <c r="R621" s="19"/>
      <c r="S621" s="17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</row>
    <row r="622" spans="1:56" s="20" customFormat="1" hidden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11"/>
      <c r="N622" s="19"/>
      <c r="O622" s="19"/>
      <c r="P622" s="19"/>
      <c r="Q622" s="19"/>
      <c r="R622" s="19"/>
      <c r="S622" s="17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</row>
    <row r="623" spans="1:56" s="20" customFormat="1" hidden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1"/>
      <c r="N623" s="19"/>
      <c r="O623" s="19"/>
      <c r="P623" s="19"/>
      <c r="Q623" s="19"/>
      <c r="R623" s="19"/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</row>
    <row r="624" spans="1:56" s="20" customFormat="1" hidden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11"/>
      <c r="N624" s="19"/>
      <c r="O624" s="19"/>
      <c r="P624" s="19"/>
      <c r="Q624" s="19"/>
      <c r="R624" s="19"/>
      <c r="S624" s="17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</row>
    <row r="625" spans="1:56" s="20" customFormat="1" hidden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113"/>
      <c r="N625" s="64"/>
      <c r="O625" s="64"/>
      <c r="P625" s="64"/>
      <c r="Q625" s="64"/>
      <c r="R625" s="19"/>
      <c r="S625" s="121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</row>
    <row r="626" spans="1:56" s="20" customFormat="1" hidden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11"/>
      <c r="N626" s="19"/>
      <c r="O626" s="19"/>
      <c r="P626" s="19"/>
      <c r="Q626" s="19"/>
      <c r="R626" s="19"/>
      <c r="S626" s="17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</row>
    <row r="627" spans="1:56" s="20" customFormat="1" hidden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1"/>
      <c r="N627" s="19"/>
      <c r="O627" s="19"/>
      <c r="P627" s="19"/>
      <c r="Q627" s="19"/>
      <c r="R627" s="19"/>
      <c r="S627" s="17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</row>
    <row r="628" spans="1:56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1"/>
      <c r="N628" s="19"/>
      <c r="O628" s="19"/>
      <c r="P628" s="19"/>
      <c r="Q628" s="19"/>
      <c r="R628" s="19"/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</row>
    <row r="629" spans="1:56" s="20" customFormat="1" hidden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11"/>
      <c r="N629" s="19"/>
      <c r="O629" s="19"/>
      <c r="P629" s="19"/>
      <c r="Q629" s="19"/>
      <c r="R629" s="19"/>
      <c r="S629" s="17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</row>
    <row r="630" spans="1:56" s="94" customFormat="1" hidden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11"/>
      <c r="N630" s="19"/>
      <c r="O630" s="19"/>
      <c r="P630" s="19"/>
      <c r="Q630" s="19"/>
      <c r="R630" s="19"/>
      <c r="S630" s="17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</row>
    <row r="631" spans="1:56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1"/>
      <c r="N631" s="19"/>
      <c r="O631" s="19"/>
      <c r="P631" s="19"/>
      <c r="Q631" s="19"/>
      <c r="R631" s="19"/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</row>
    <row r="632" spans="1:56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1"/>
      <c r="N632" s="19"/>
      <c r="O632" s="19"/>
      <c r="P632" s="19"/>
      <c r="Q632" s="19"/>
      <c r="R632" s="19"/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</row>
    <row r="633" spans="1:56" s="4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1"/>
      <c r="N633" s="19"/>
      <c r="O633" s="19"/>
      <c r="P633" s="19"/>
      <c r="Q633" s="19"/>
      <c r="R633" s="19"/>
      <c r="S633" s="17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</row>
    <row r="634" spans="1:56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1"/>
      <c r="N634" s="19"/>
      <c r="O634" s="19"/>
      <c r="P634" s="19"/>
      <c r="Q634" s="19"/>
      <c r="R634" s="19"/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</row>
    <row r="635" spans="1:56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1"/>
      <c r="N635" s="19"/>
      <c r="O635" s="19"/>
      <c r="P635" s="19"/>
      <c r="Q635" s="19"/>
      <c r="R635" s="19"/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</row>
    <row r="636" spans="1:56" s="20" customFormat="1" ht="15" hidden="1" customHeight="1" x14ac:dyDescent="0.25">
      <c r="A636" s="19"/>
      <c r="B636" s="123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1"/>
      <c r="N636" s="19"/>
      <c r="O636" s="19"/>
      <c r="P636" s="19"/>
      <c r="Q636" s="19"/>
      <c r="R636" s="19"/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</row>
    <row r="637" spans="1:56" s="20" customFormat="1" ht="15" hidden="1" customHeight="1" x14ac:dyDescent="0.25">
      <c r="A637" s="19"/>
      <c r="B637" s="123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11"/>
      <c r="N637" s="19"/>
      <c r="O637" s="19"/>
      <c r="P637" s="19"/>
      <c r="Q637" s="19"/>
      <c r="R637" s="19"/>
      <c r="S637" s="17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</row>
    <row r="638" spans="1:56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1"/>
      <c r="N638" s="19"/>
      <c r="O638" s="19"/>
      <c r="P638" s="19"/>
      <c r="Q638" s="19"/>
      <c r="R638" s="19"/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</row>
    <row r="639" spans="1:56" hidden="1" x14ac:dyDescent="0.25">
      <c r="A639" s="23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7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56" hidden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3"/>
      <c r="N640" s="45" t="e">
        <f>SUMIF([1]июнь2026!$A$5:$A$3237,$A$17:$A$1291,[1]июнь2026!$J$5:$J$3237)</f>
        <v>#VALUE!</v>
      </c>
      <c r="O640" s="45" t="e">
        <f>SUMIF([1]июнь2026!$A$5:$A$3237,$A$17:$A$1291,[1]июнь2026!$AE$5:$AE$3237)</f>
        <v>#VALUE!</v>
      </c>
      <c r="P640" s="45" t="e">
        <f>SUMIF([1]июнь2026!$A$5:$A$3237,$A$17:$A$1291,[1]июнь2026!$AF$5:$AF$3237)</f>
        <v>#VALUE!</v>
      </c>
      <c r="Q640" s="45" t="e">
        <f>SUMIF([1]июнь2026!$A$5:$A$3237,$A$17:$A$1291,[1]июнь2026!$AG$5:$AG$3237)</f>
        <v>#VALUE!</v>
      </c>
      <c r="R640" s="45" t="e">
        <f>SUMIF([1]июнь2026!$A$5:$A$3237,$A$17:$A$1291,[1]июнь2026!$AH$5:$AH$3237)</f>
        <v>#VALUE!</v>
      </c>
    </row>
    <row r="641" spans="1:56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3"/>
      <c r="N641" s="45" t="e">
        <f>SUMIF([1]июнь2026!$A$5:$A$3237,$A$17:$A$1291,[1]июнь2026!$J$5:$J$3237)</f>
        <v>#VALUE!</v>
      </c>
      <c r="O641" s="45" t="e">
        <f>SUMIF([1]июнь2026!$A$5:$A$3237,$A$17:$A$1291,[1]июнь2026!$AE$5:$AE$3237)</f>
        <v>#VALUE!</v>
      </c>
      <c r="P641" s="45" t="e">
        <f>SUMIF([1]июнь2026!$A$5:$A$3237,$A$17:$A$1291,[1]июнь2026!$AF$5:$AF$3237)</f>
        <v>#VALUE!</v>
      </c>
      <c r="Q641" s="45" t="e">
        <f>SUMIF([1]июнь2026!$A$5:$A$3237,$A$17:$A$1291,[1]июнь2026!$AG$5:$AG$3237)</f>
        <v>#VALUE!</v>
      </c>
      <c r="R641" s="45" t="e">
        <f>SUMIF([1]июнь2026!$A$5:$A$3237,$A$17:$A$1291,[1]июнь2026!$AH$5:$AH$3237)</f>
        <v>#VALUE!</v>
      </c>
    </row>
    <row r="642" spans="1:56" s="7" customFormat="1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3"/>
      <c r="N642" s="45" t="e">
        <f>SUMIF([1]июнь2026!$A$5:$A$3237,$A$17:$A$1291,[1]июнь2026!$J$5:$J$3237)</f>
        <v>#VALUE!</v>
      </c>
      <c r="O642" s="45" t="e">
        <f>SUMIF([1]июнь2026!$A$5:$A$3237,$A$17:$A$1291,[1]июнь2026!$AE$5:$AE$3237)</f>
        <v>#VALUE!</v>
      </c>
      <c r="P642" s="45" t="e">
        <f>SUMIF([1]июнь2026!$A$5:$A$3237,$A$17:$A$1291,[1]июнь2026!$AF$5:$AF$3237)</f>
        <v>#VALUE!</v>
      </c>
      <c r="Q642" s="45" t="e">
        <f>SUMIF([1]июнь2026!$A$5:$A$3237,$A$17:$A$1291,[1]июнь2026!$AG$5:$AG$3237)</f>
        <v>#VALUE!</v>
      </c>
      <c r="R642" s="45" t="e">
        <f>SUMIF([1]июнь2026!$A$5:$A$3237,$A$17:$A$1291,[1]июнь2026!$AH$5:$AH$3237)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</row>
    <row r="643" spans="1:56" x14ac:dyDescent="0.25">
      <c r="A643" s="23"/>
      <c r="B643" s="3" t="s">
        <v>52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47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</row>
    <row r="644" spans="1:56" x14ac:dyDescent="0.25">
      <c r="A644" s="23">
        <v>353</v>
      </c>
      <c r="B644" s="1" t="s">
        <v>53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3">
        <v>1199.4399999999951</v>
      </c>
      <c r="N644" s="45" t="e">
        <f>SUMIF([1]июнь2026!$A$5:$A$3237,$A$17:$A$1291,[1]июнь2026!$J$5:$J$3237)</f>
        <v>#VALUE!</v>
      </c>
      <c r="O644" s="45" t="e">
        <f>SUMIF([1]июнь2026!$A$5:$A$3237,$A$17:$A$1291,[1]июнь2026!$AE$5:$AE$3237)</f>
        <v>#VALUE!</v>
      </c>
      <c r="P644" s="45" t="e">
        <f>SUMIF([1]июнь2026!$A$5:$A$3237,$A$17:$A$1291,[1]июнь2026!$AF$5:$AF$3237)</f>
        <v>#VALUE!</v>
      </c>
      <c r="Q644" s="45" t="e">
        <f>SUMIF([1]июнь2026!$A$5:$A$3237,$A$17:$A$1291,[1]июнь2026!$AG$5:$AG$3237)</f>
        <v>#VALUE!</v>
      </c>
      <c r="R644" s="45" t="e">
        <f>SUMIF([1]июнь2026!$A$5:$A$3237,$A$17:$A$1291,[1]июнь2026!$AH$5:$AH$3237)</f>
        <v>#VALUE!</v>
      </c>
    </row>
    <row r="645" spans="1:56" s="7" customFormat="1" hidden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3"/>
      <c r="N645" s="45" t="e">
        <f>SUMIF([1]июнь2026!$A$5:$A$3237,$A$17:$A$1291,[1]июнь2026!$J$5:$J$3237)</f>
        <v>#VALUE!</v>
      </c>
      <c r="O645" s="45" t="e">
        <f>SUMIF([1]июнь2026!$A$5:$A$3237,$A$17:$A$1291,[1]июнь2026!$AE$5:$AE$3237)</f>
        <v>#VALUE!</v>
      </c>
      <c r="P645" s="45" t="e">
        <f>SUMIF([1]июнь2026!$A$5:$A$3237,$A$17:$A$1291,[1]июнь2026!$AF$5:$AF$3237)</f>
        <v>#VALUE!</v>
      </c>
      <c r="Q645" s="45" t="e">
        <f>SUMIF([1]июнь2026!$A$5:$A$3237,$A$17:$A$1291,[1]июнь2026!$AG$5:$AG$3237)</f>
        <v>#VALUE!</v>
      </c>
      <c r="R645" s="45" t="e">
        <f>SUMIF([1]июнь2026!$A$5:$A$3237,$A$17:$A$1291,[1]июнь2026!$AH$5:$AH$3237)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</row>
    <row r="646" spans="1:56" s="7" customFormat="1" hidden="1" x14ac:dyDescent="0.25">
      <c r="A646" s="23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7"/>
      <c r="N646" s="54" t="e">
        <f>N647</f>
        <v>#VALUE!</v>
      </c>
      <c r="O646" s="54" t="e">
        <f>O647</f>
        <v>#VALUE!</v>
      </c>
      <c r="P646" s="54" t="e">
        <f>P647</f>
        <v>#VALUE!</v>
      </c>
      <c r="Q646" s="54" t="e">
        <f>Q647</f>
        <v>#VALUE!</v>
      </c>
      <c r="R646" s="54" t="e">
        <f>R647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</row>
    <row r="647" spans="1:56" s="7" customFormat="1" hidden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3"/>
      <c r="N647" s="45" t="e">
        <f>SUMIF([1]июнь2026!$A$5:$A$3237,$A$17:$A$1291,[1]июнь2026!$J$5:$J$3237)</f>
        <v>#VALUE!</v>
      </c>
      <c r="O647" s="45" t="e">
        <f>SUMIF([1]июнь2026!$A$5:$A$3237,$A$17:$A$1291,[1]июнь2026!$AE$5:$AE$3237)</f>
        <v>#VALUE!</v>
      </c>
      <c r="P647" s="45" t="e">
        <f>SUMIF([1]июнь2026!$A$5:$A$3237,$A$17:$A$1291,[1]июнь2026!$AF$5:$AF$3237)</f>
        <v>#VALUE!</v>
      </c>
      <c r="Q647" s="45" t="e">
        <f>SUMIF([1]июнь2026!$A$5:$A$3237,$A$17:$A$1291,[1]июнь2026!$AG$5:$AG$3237)</f>
        <v>#VALUE!</v>
      </c>
      <c r="R647" s="45" t="e">
        <f>SUMIF([1]июнь2026!$A$5:$A$3237,$A$17:$A$1291,[1]июнь2026!$AH$5:$AH$3237)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</row>
    <row r="648" spans="1:56" s="7" customFormat="1" hidden="1" x14ac:dyDescent="0.25">
      <c r="A648" s="23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7"/>
      <c r="N648" s="54" t="e">
        <f t="shared" ref="N648:R648" si="38">SUM(N649:N656)</f>
        <v>#VALUE!</v>
      </c>
      <c r="O648" s="54" t="e">
        <f t="shared" si="38"/>
        <v>#VALUE!</v>
      </c>
      <c r="P648" s="54" t="e">
        <f t="shared" si="38"/>
        <v>#VALUE!</v>
      </c>
      <c r="Q648" s="54" t="e">
        <f t="shared" si="38"/>
        <v>#VALUE!</v>
      </c>
      <c r="R648" s="54" t="e">
        <f t="shared" si="38"/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</row>
    <row r="649" spans="1:56" s="7" customFormat="1" hidden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3"/>
      <c r="N649" s="45" t="e">
        <f>SUMIF([1]июнь2026!$A$5:$A$3237,$A$17:$A$1291,[1]июнь2026!$J$5:$J$3237)</f>
        <v>#VALUE!</v>
      </c>
      <c r="O649" s="45" t="e">
        <f>SUMIF([1]июнь2026!$A$5:$A$3237,$A$17:$A$1291,[1]июнь2026!$AE$5:$AE$3237)</f>
        <v>#VALUE!</v>
      </c>
      <c r="P649" s="45" t="e">
        <f>SUMIF([1]июнь2026!$A$5:$A$3237,$A$17:$A$1291,[1]июнь2026!$AF$5:$AF$3237)</f>
        <v>#VALUE!</v>
      </c>
      <c r="Q649" s="45" t="e">
        <f>SUMIF([1]июнь2026!$A$5:$A$3237,$A$17:$A$1291,[1]июнь2026!$AG$5:$AG$3237)</f>
        <v>#VALUE!</v>
      </c>
      <c r="R649" s="45" t="e">
        <f>SUMIF([1]июнь2026!$A$5:$A$3237,$A$17:$A$1291,[1]июнь2026!$AH$5:$AH$3237)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</row>
    <row r="650" spans="1:56" s="7" customFormat="1" hidden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3"/>
      <c r="N650" s="45" t="e">
        <f>SUMIF([1]июнь2026!$A$5:$A$3237,$A$17:$A$1291,[1]июнь2026!$J$5:$J$3237)</f>
        <v>#VALUE!</v>
      </c>
      <c r="O650" s="45" t="e">
        <f>SUMIF([1]июнь2026!$A$5:$A$3237,$A$17:$A$1291,[1]июнь2026!$AE$5:$AE$3237)</f>
        <v>#VALUE!</v>
      </c>
      <c r="P650" s="45" t="e">
        <f>SUMIF([1]июнь2026!$A$5:$A$3237,$A$17:$A$1291,[1]июнь2026!$AF$5:$AF$3237)</f>
        <v>#VALUE!</v>
      </c>
      <c r="Q650" s="45" t="e">
        <f>SUMIF([1]июнь2026!$A$5:$A$3237,$A$17:$A$1291,[1]июнь2026!$AG$5:$AG$3237)</f>
        <v>#VALUE!</v>
      </c>
      <c r="R650" s="45" t="e">
        <f>SUMIF([1]июнь2026!$A$5:$A$3237,$A$17:$A$1291,[1]июнь2026!$AH$5:$AH$3237)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</row>
    <row r="651" spans="1:56" s="7" customFormat="1" hidden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3"/>
      <c r="N651" s="45" t="e">
        <f>SUMIF([1]июнь2026!$A$5:$A$3237,$A$17:$A$1291,[1]июнь2026!$J$5:$J$3237)</f>
        <v>#VALUE!</v>
      </c>
      <c r="O651" s="45" t="e">
        <f>SUMIF([1]июнь2026!$A$5:$A$3237,$A$17:$A$1291,[1]июнь2026!$AE$5:$AE$3237)</f>
        <v>#VALUE!</v>
      </c>
      <c r="P651" s="45" t="e">
        <f>SUMIF([1]июнь2026!$A$5:$A$3237,$A$17:$A$1291,[1]июнь2026!$AF$5:$AF$3237)</f>
        <v>#VALUE!</v>
      </c>
      <c r="Q651" s="45" t="e">
        <f>SUMIF([1]июнь2026!$A$5:$A$3237,$A$17:$A$1291,[1]июнь2026!$AG$5:$AG$3237)</f>
        <v>#VALUE!</v>
      </c>
      <c r="R651" s="45" t="e">
        <f>SUMIF([1]июнь2026!$A$5:$A$3237,$A$17:$A$1291,[1]июнь2026!$AH$5:$AH$3237)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</row>
    <row r="652" spans="1:56" s="7" customFormat="1" hidden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3"/>
      <c r="N652" s="45" t="e">
        <f>SUMIF([1]июнь2026!$A$5:$A$3237,$A$17:$A$1291,[1]июнь2026!$J$5:$J$3237)</f>
        <v>#VALUE!</v>
      </c>
      <c r="O652" s="45" t="e">
        <f>SUMIF([1]июнь2026!$A$5:$A$3237,$A$17:$A$1291,[1]июнь2026!$AE$5:$AE$3237)</f>
        <v>#VALUE!</v>
      </c>
      <c r="P652" s="45" t="e">
        <f>SUMIF([1]июнь2026!$A$5:$A$3237,$A$17:$A$1291,[1]июнь2026!$AF$5:$AF$3237)</f>
        <v>#VALUE!</v>
      </c>
      <c r="Q652" s="45" t="e">
        <f>SUMIF([1]июнь2026!$A$5:$A$3237,$A$17:$A$1291,[1]июнь2026!$AG$5:$AG$3237)</f>
        <v>#VALUE!</v>
      </c>
      <c r="R652" s="45" t="e">
        <f>SUMIF([1]июнь2026!$A$5:$A$3237,$A$17:$A$1291,[1]июнь2026!$AH$5:$AH$3237)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</row>
    <row r="653" spans="1:56" s="7" customFormat="1" hidden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3"/>
      <c r="N653" s="45" t="e">
        <f>SUMIF([1]июнь2026!$A$5:$A$3237,$A$17:$A$1291,[1]июнь2026!$J$5:$J$3237)</f>
        <v>#VALUE!</v>
      </c>
      <c r="O653" s="45" t="e">
        <f>SUMIF([1]июнь2026!$A$5:$A$3237,$A$17:$A$1291,[1]июнь2026!$AE$5:$AE$3237)</f>
        <v>#VALUE!</v>
      </c>
      <c r="P653" s="45" t="e">
        <f>SUMIF([1]июнь2026!$A$5:$A$3237,$A$17:$A$1291,[1]июнь2026!$AF$5:$AF$3237)</f>
        <v>#VALUE!</v>
      </c>
      <c r="Q653" s="45" t="e">
        <f>SUMIF([1]июнь2026!$A$5:$A$3237,$A$17:$A$1291,[1]июнь2026!$AG$5:$AG$3237)</f>
        <v>#VALUE!</v>
      </c>
      <c r="R653" s="45" t="e">
        <f>SUMIF([1]июнь2026!$A$5:$A$3237,$A$17:$A$1291,[1]июнь2026!$AH$5:$AH$3237)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</row>
    <row r="654" spans="1:56" s="7" customFormat="1" hidden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3"/>
      <c r="N654" s="45" t="e">
        <f>SUMIF([1]июнь2026!$A$5:$A$3237,$A$17:$A$1291,[1]июнь2026!$J$5:$J$3237)</f>
        <v>#VALUE!</v>
      </c>
      <c r="O654" s="45" t="e">
        <f>SUMIF([1]июнь2026!$A$5:$A$3237,$A$17:$A$1291,[1]июнь2026!$AE$5:$AE$3237)</f>
        <v>#VALUE!</v>
      </c>
      <c r="P654" s="45" t="e">
        <f>SUMIF([1]июнь2026!$A$5:$A$3237,$A$17:$A$1291,[1]июнь2026!$AF$5:$AF$3237)</f>
        <v>#VALUE!</v>
      </c>
      <c r="Q654" s="45" t="e">
        <f>SUMIF([1]июнь2026!$A$5:$A$3237,$A$17:$A$1291,[1]июнь2026!$AG$5:$AG$3237)</f>
        <v>#VALUE!</v>
      </c>
      <c r="R654" s="45" t="e">
        <f>SUMIF([1]июнь2026!$A$5:$A$3237,$A$17:$A$1291,[1]июнь2026!$AH$5:$AH$3237)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</row>
    <row r="655" spans="1:56" s="7" customFormat="1" hidden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3"/>
      <c r="N655" s="45" t="e">
        <f>SUMIF([1]июнь2026!$A$5:$A$3237,$A$17:$A$1291,[1]июнь2026!$J$5:$J$3237)</f>
        <v>#VALUE!</v>
      </c>
      <c r="O655" s="45" t="e">
        <f>SUMIF([1]июнь2026!$A$5:$A$3237,$A$17:$A$1291,[1]июнь2026!$AE$5:$AE$3237)</f>
        <v>#VALUE!</v>
      </c>
      <c r="P655" s="45" t="e">
        <f>SUMIF([1]июнь2026!$A$5:$A$3237,$A$17:$A$1291,[1]июнь2026!$AF$5:$AF$3237)</f>
        <v>#VALUE!</v>
      </c>
      <c r="Q655" s="45" t="e">
        <f>SUMIF([1]июнь2026!$A$5:$A$3237,$A$17:$A$1291,[1]июнь2026!$AG$5:$AG$3237)</f>
        <v>#VALUE!</v>
      </c>
      <c r="R655" s="45" t="e">
        <f>SUMIF([1]июнь2026!$A$5:$A$3237,$A$17:$A$1291,[1]июнь2026!$AH$5:$AH$3237)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</row>
    <row r="656" spans="1:56" s="7" customFormat="1" hidden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3"/>
      <c r="N656" s="45" t="e">
        <f>SUMIF([1]июнь2026!$A$5:$A$3237,$A$17:$A$1291,[1]июнь2026!$J$5:$J$3237)</f>
        <v>#VALUE!</v>
      </c>
      <c r="O656" s="45" t="e">
        <f>SUMIF([1]июнь2026!$A$5:$A$3237,$A$17:$A$1291,[1]июнь2026!$AE$5:$AE$3237)</f>
        <v>#VALUE!</v>
      </c>
      <c r="P656" s="45" t="e">
        <f>SUMIF([1]июнь2026!$A$5:$A$3237,$A$17:$A$1291,[1]июнь2026!$AF$5:$AF$3237)</f>
        <v>#VALUE!</v>
      </c>
      <c r="Q656" s="45" t="e">
        <f>SUMIF([1]июнь2026!$A$5:$A$3237,$A$17:$A$1291,[1]июнь2026!$AG$5:$AG$3237)</f>
        <v>#VALUE!</v>
      </c>
      <c r="R656" s="45" t="e">
        <f>SUMIF([1]июнь2026!$A$5:$A$3237,$A$17:$A$1291,[1]июнь2026!$AH$5:$AH$3237)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</row>
    <row r="657" spans="1:56" x14ac:dyDescent="0.25">
      <c r="A657" s="23"/>
      <c r="B657" s="14" t="s">
        <v>20</v>
      </c>
      <c r="C657" s="9">
        <v>0</v>
      </c>
      <c r="D657" s="9">
        <v>215109.05</v>
      </c>
      <c r="E657" s="9">
        <v>205586.43000000008</v>
      </c>
      <c r="F657" s="9">
        <v>95.573119773435891</v>
      </c>
      <c r="G657" s="9">
        <v>9522.6199999999008</v>
      </c>
      <c r="H657" s="9">
        <v>0</v>
      </c>
      <c r="I657" s="9">
        <v>43948.94</v>
      </c>
      <c r="J657" s="9">
        <v>34426.320000000094</v>
      </c>
      <c r="K657" s="9">
        <v>78.332537713082701</v>
      </c>
      <c r="L657" s="9">
        <v>9522.6199999999008</v>
      </c>
      <c r="M657" s="47">
        <v>9522.6199999999008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56" x14ac:dyDescent="0.25">
      <c r="A658" s="23"/>
      <c r="B658" s="3" t="s">
        <v>24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3"/>
      <c r="N658" s="55"/>
      <c r="O658" s="55"/>
      <c r="P658" s="55"/>
      <c r="Q658" s="55"/>
      <c r="R658" s="55"/>
    </row>
    <row r="659" spans="1:56" hidden="1" x14ac:dyDescent="0.25">
      <c r="A659" s="23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47"/>
      <c r="N659" s="54"/>
      <c r="O659" s="54"/>
      <c r="P659" s="54"/>
      <c r="Q659" s="54"/>
      <c r="R659" s="54"/>
    </row>
    <row r="660" spans="1:56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1"/>
      <c r="N660" s="19"/>
      <c r="O660" s="19"/>
      <c r="P660" s="19"/>
      <c r="Q660" s="19"/>
      <c r="R660" s="19"/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</row>
    <row r="661" spans="1:56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1"/>
      <c r="N661" s="19"/>
      <c r="O661" s="19"/>
      <c r="P661" s="19"/>
      <c r="Q661" s="19"/>
      <c r="R661" s="19"/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</row>
    <row r="662" spans="1:56" s="20" customFormat="1" hidden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11"/>
      <c r="N662" s="19"/>
      <c r="O662" s="19"/>
      <c r="P662" s="19"/>
      <c r="Q662" s="19"/>
      <c r="R662" s="19"/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</row>
    <row r="663" spans="1:56" s="20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1"/>
      <c r="N663" s="19"/>
      <c r="O663" s="19"/>
      <c r="P663" s="19"/>
      <c r="Q663" s="19"/>
      <c r="R663" s="19"/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</row>
    <row r="664" spans="1:56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1"/>
      <c r="N664" s="19"/>
      <c r="O664" s="19"/>
      <c r="P664" s="19"/>
      <c r="Q664" s="19"/>
      <c r="R664" s="19"/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</row>
    <row r="665" spans="1:56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1"/>
      <c r="N665" s="19"/>
      <c r="O665" s="19"/>
      <c r="P665" s="19"/>
      <c r="Q665" s="19"/>
      <c r="R665" s="19"/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</row>
    <row r="666" spans="1:56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1"/>
      <c r="N666" s="19"/>
      <c r="O666" s="19"/>
      <c r="P666" s="19"/>
      <c r="Q666" s="19"/>
      <c r="R666" s="19"/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</row>
    <row r="667" spans="1:56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1"/>
      <c r="N667" s="19"/>
      <c r="O667" s="19"/>
      <c r="P667" s="19"/>
      <c r="Q667" s="19"/>
      <c r="R667" s="19"/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</row>
    <row r="668" spans="1:56" s="20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1"/>
      <c r="N668" s="19"/>
      <c r="O668" s="19"/>
      <c r="P668" s="19"/>
      <c r="Q668" s="19"/>
      <c r="R668" s="19"/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</row>
    <row r="669" spans="1:56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1"/>
      <c r="N669" s="19"/>
      <c r="O669" s="19"/>
      <c r="P669" s="19"/>
      <c r="Q669" s="19"/>
      <c r="R669" s="19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</row>
    <row r="670" spans="1:56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1"/>
      <c r="N670" s="19"/>
      <c r="O670" s="19"/>
      <c r="P670" s="19"/>
      <c r="Q670" s="19"/>
      <c r="R670" s="19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</row>
    <row r="671" spans="1:56" s="2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1"/>
      <c r="N671" s="19"/>
      <c r="O671" s="19"/>
      <c r="P671" s="19"/>
      <c r="Q671" s="19"/>
      <c r="R671" s="19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</row>
    <row r="672" spans="1:56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1"/>
      <c r="N672" s="19"/>
      <c r="O672" s="19"/>
      <c r="P672" s="19"/>
      <c r="Q672" s="19"/>
      <c r="R672" s="19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</row>
    <row r="673" spans="1:56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1"/>
      <c r="N673" s="19"/>
      <c r="O673" s="19"/>
      <c r="P673" s="19"/>
      <c r="Q673" s="19"/>
      <c r="R673" s="19"/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</row>
    <row r="674" spans="1:56" s="20" customFormat="1" hidden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1"/>
      <c r="N674" s="19"/>
      <c r="O674" s="19"/>
      <c r="P674" s="19"/>
      <c r="Q674" s="64"/>
      <c r="R674" s="19"/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</row>
    <row r="675" spans="1:56" s="20" customFormat="1" hidden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1"/>
      <c r="N675" s="19"/>
      <c r="O675" s="19"/>
      <c r="P675" s="19"/>
      <c r="Q675" s="19"/>
      <c r="R675" s="19"/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</row>
    <row r="676" spans="1:56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1"/>
      <c r="N676" s="19"/>
      <c r="O676" s="19"/>
      <c r="P676" s="19"/>
      <c r="Q676" s="19"/>
      <c r="R676" s="19"/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</row>
    <row r="677" spans="1:56" s="20" customFormat="1" hidden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11"/>
      <c r="N677" s="19"/>
      <c r="O677" s="19"/>
      <c r="P677" s="19"/>
      <c r="Q677" s="19"/>
      <c r="R677" s="19"/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</row>
    <row r="678" spans="1:56" s="20" customFormat="1" hidden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11"/>
      <c r="N678" s="19"/>
      <c r="O678" s="19"/>
      <c r="P678" s="19"/>
      <c r="Q678" s="19"/>
      <c r="R678" s="19"/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</row>
    <row r="679" spans="1:56" s="20" customFormat="1" hidden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11"/>
      <c r="N679" s="19"/>
      <c r="O679" s="19"/>
      <c r="P679" s="19"/>
      <c r="Q679" s="19"/>
      <c r="R679" s="19"/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</row>
    <row r="680" spans="1:56" s="20" customFormat="1" hidden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11"/>
      <c r="N680" s="19"/>
      <c r="O680" s="19"/>
      <c r="P680" s="19"/>
      <c r="Q680" s="19"/>
      <c r="R680" s="19"/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</row>
    <row r="681" spans="1:56" s="20" customFormat="1" hidden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11"/>
      <c r="N681" s="19"/>
      <c r="O681" s="19"/>
      <c r="P681" s="19"/>
      <c r="Q681" s="19"/>
      <c r="R681" s="19"/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</row>
    <row r="682" spans="1:56" s="20" customFormat="1" hidden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11"/>
      <c r="N682" s="19"/>
      <c r="O682" s="19"/>
      <c r="P682" s="19"/>
      <c r="Q682" s="19"/>
      <c r="R682" s="19"/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</row>
    <row r="683" spans="1:56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1"/>
      <c r="N683" s="19"/>
      <c r="O683" s="19"/>
      <c r="P683" s="19"/>
      <c r="Q683" s="19"/>
      <c r="R683" s="19"/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</row>
    <row r="684" spans="1:56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1"/>
      <c r="N684" s="19"/>
      <c r="O684" s="19"/>
      <c r="P684" s="19"/>
      <c r="Q684" s="19"/>
      <c r="R684" s="19"/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</row>
    <row r="685" spans="1:56" s="95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1"/>
      <c r="N685" s="19"/>
      <c r="O685" s="19"/>
      <c r="P685" s="19"/>
      <c r="Q685" s="19"/>
      <c r="R685" s="19"/>
      <c r="S685" s="17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</row>
    <row r="686" spans="1:56" s="95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1"/>
      <c r="N686" s="19"/>
      <c r="O686" s="19"/>
      <c r="P686" s="19"/>
      <c r="Q686" s="19"/>
      <c r="R686" s="19"/>
      <c r="S686" s="17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</row>
    <row r="687" spans="1:56" s="20" customFormat="1" hidden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11"/>
      <c r="N687" s="19"/>
      <c r="O687" s="19"/>
      <c r="P687" s="19"/>
      <c r="Q687" s="19"/>
      <c r="R687" s="19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</row>
    <row r="688" spans="1:56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1"/>
      <c r="N688" s="19"/>
      <c r="O688" s="19"/>
      <c r="P688" s="19"/>
      <c r="Q688" s="19"/>
      <c r="R688" s="19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</row>
    <row r="689" spans="1:56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1"/>
      <c r="N689" s="19"/>
      <c r="O689" s="19"/>
      <c r="P689" s="19"/>
      <c r="Q689" s="19"/>
      <c r="R689" s="19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</row>
    <row r="690" spans="1:56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1"/>
      <c r="N690" s="19"/>
      <c r="O690" s="19"/>
      <c r="P690" s="19"/>
      <c r="Q690" s="19"/>
      <c r="R690" s="19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</row>
    <row r="691" spans="1:56" s="20" customFormat="1" hidden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11"/>
      <c r="N691" s="19"/>
      <c r="O691" s="19"/>
      <c r="P691" s="19"/>
      <c r="Q691" s="19"/>
      <c r="R691" s="19"/>
      <c r="S691" s="17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</row>
    <row r="692" spans="1:56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1"/>
      <c r="N692" s="19"/>
      <c r="O692" s="19"/>
      <c r="P692" s="19"/>
      <c r="Q692" s="19"/>
      <c r="R692" s="19"/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</row>
    <row r="693" spans="1:56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1"/>
      <c r="N693" s="19"/>
      <c r="O693" s="19"/>
      <c r="P693" s="19"/>
      <c r="Q693" s="19"/>
      <c r="R693" s="19"/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</row>
    <row r="694" spans="1:56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1"/>
      <c r="N694" s="19"/>
      <c r="O694" s="19"/>
      <c r="P694" s="19"/>
      <c r="Q694" s="19"/>
      <c r="R694" s="19"/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</row>
    <row r="695" spans="1:56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1"/>
      <c r="N695" s="19"/>
      <c r="O695" s="19"/>
      <c r="P695" s="19"/>
      <c r="Q695" s="19"/>
      <c r="R695" s="19"/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</row>
    <row r="696" spans="1:56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1"/>
      <c r="N696" s="19"/>
      <c r="O696" s="19"/>
      <c r="P696" s="19"/>
      <c r="Q696" s="19"/>
      <c r="R696" s="19"/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</row>
    <row r="697" spans="1:56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1"/>
      <c r="N697" s="19"/>
      <c r="O697" s="19"/>
      <c r="P697" s="19"/>
      <c r="Q697" s="19"/>
      <c r="R697" s="19"/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</row>
    <row r="698" spans="1:56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1"/>
      <c r="N698" s="19"/>
      <c r="O698" s="19"/>
      <c r="P698" s="19"/>
      <c r="Q698" s="19"/>
      <c r="R698" s="19"/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</row>
    <row r="699" spans="1:56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1"/>
      <c r="N699" s="19"/>
      <c r="O699" s="19"/>
      <c r="P699" s="19"/>
      <c r="Q699" s="19"/>
      <c r="R699" s="19"/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</row>
    <row r="700" spans="1:56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1"/>
      <c r="N700" s="19"/>
      <c r="O700" s="19"/>
      <c r="P700" s="19"/>
      <c r="Q700" s="19"/>
      <c r="R700" s="19"/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</row>
    <row r="701" spans="1:56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1"/>
      <c r="N701" s="19"/>
      <c r="O701" s="19"/>
      <c r="P701" s="19"/>
      <c r="Q701" s="19"/>
      <c r="R701" s="19"/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</row>
    <row r="702" spans="1:56" s="92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1"/>
      <c r="N702" s="19"/>
      <c r="O702" s="19"/>
      <c r="P702" s="19"/>
      <c r="Q702" s="19"/>
      <c r="R702" s="19"/>
      <c r="S702" s="17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</row>
    <row r="703" spans="1:56" s="94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1"/>
      <c r="N703" s="19"/>
      <c r="O703" s="19"/>
      <c r="P703" s="19"/>
      <c r="Q703" s="19"/>
      <c r="R703" s="19"/>
      <c r="S703" s="17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</row>
    <row r="704" spans="1:56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1"/>
      <c r="N704" s="19"/>
      <c r="O704" s="19"/>
      <c r="P704" s="19"/>
      <c r="Q704" s="19"/>
      <c r="R704" s="19"/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</row>
    <row r="705" spans="1:56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1"/>
      <c r="N705" s="19"/>
      <c r="O705" s="19"/>
      <c r="P705" s="19"/>
      <c r="Q705" s="19"/>
      <c r="R705" s="19"/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</row>
    <row r="706" spans="1:56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1"/>
      <c r="N706" s="19"/>
      <c r="O706" s="19"/>
      <c r="P706" s="19"/>
      <c r="Q706" s="19"/>
      <c r="R706" s="19"/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</row>
    <row r="707" spans="1:56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1"/>
      <c r="N707" s="19"/>
      <c r="O707" s="19"/>
      <c r="P707" s="19"/>
      <c r="Q707" s="19"/>
      <c r="R707" s="19"/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</row>
    <row r="708" spans="1:56" hidden="1" x14ac:dyDescent="0.25">
      <c r="A708" s="23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7"/>
      <c r="N708" s="54" t="e">
        <f t="shared" ref="N708:R708" si="40">SUM(N709:N710)</f>
        <v>#VALUE!</v>
      </c>
      <c r="O708" s="54" t="e">
        <f t="shared" si="40"/>
        <v>#VALUE!</v>
      </c>
      <c r="P708" s="54" t="e">
        <f t="shared" si="40"/>
        <v>#VALUE!</v>
      </c>
      <c r="Q708" s="54" t="e">
        <f t="shared" si="40"/>
        <v>#VALUE!</v>
      </c>
      <c r="R708" s="54" t="e">
        <f t="shared" si="40"/>
        <v>#VALUE!</v>
      </c>
    </row>
    <row r="709" spans="1:56" hidden="1" x14ac:dyDescent="0.25">
      <c r="A709" s="23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3"/>
      <c r="N709" s="45" t="e">
        <f>SUMIF([1]июнь2026!$A$5:$A$3237,$A$17:$A$1291,[1]июнь2026!$J$5:$J$3237)</f>
        <v>#VALUE!</v>
      </c>
      <c r="O709" s="45" t="e">
        <f>SUMIF([1]июнь2026!$A$5:$A$3237,$A$17:$A$1291,[1]июнь2026!$AE$5:$AE$3237)</f>
        <v>#VALUE!</v>
      </c>
      <c r="P709" s="45" t="e">
        <f>SUMIF([1]июнь2026!$A$5:$A$3237,$A$17:$A$1291,[1]июнь2026!$AF$5:$AF$3237)</f>
        <v>#VALUE!</v>
      </c>
      <c r="Q709" s="45" t="e">
        <f>SUMIF([1]июнь2026!$A$5:$A$3237,$A$17:$A$1291,[1]июнь2026!$AG$5:$AG$3237)</f>
        <v>#VALUE!</v>
      </c>
      <c r="R709" s="45" t="e">
        <f>SUMIF([1]июнь2026!$A$5:$A$3237,$A$17:$A$1291,[1]июнь2026!$AH$5:$AH$3237)</f>
        <v>#VALUE!</v>
      </c>
    </row>
    <row r="710" spans="1:56" hidden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3"/>
      <c r="N710" s="45" t="e">
        <f>SUMIF([1]июнь2026!$A$5:$A$3237,$A$17:$A$1291,[1]июнь2026!$J$5:$J$3237)</f>
        <v>#VALUE!</v>
      </c>
      <c r="O710" s="45" t="e">
        <f>SUMIF([1]июнь2026!$A$5:$A$3237,$A$17:$A$1291,[1]июнь2026!$AE$5:$AE$3237)</f>
        <v>#VALUE!</v>
      </c>
      <c r="P710" s="45" t="e">
        <f>SUMIF([1]июнь2026!$A$5:$A$3237,$A$17:$A$1291,[1]июнь2026!$AF$5:$AF$3237)</f>
        <v>#VALUE!</v>
      </c>
      <c r="Q710" s="45" t="e">
        <f>SUMIF([1]июнь2026!$A$5:$A$3237,$A$17:$A$1291,[1]июнь2026!$AG$5:$AG$3237)</f>
        <v>#VALUE!</v>
      </c>
      <c r="R710" s="45" t="e">
        <f>SUMIF([1]июнь2026!$A$5:$A$3237,$A$17:$A$1291,[1]июнь2026!$AH$5:$AH$3237)</f>
        <v>#VALUE!</v>
      </c>
    </row>
    <row r="711" spans="1:56" x14ac:dyDescent="0.25">
      <c r="A711" s="23"/>
      <c r="B711" s="3" t="s">
        <v>0</v>
      </c>
      <c r="C711" s="9">
        <v>0</v>
      </c>
      <c r="D711" s="9">
        <v>1287588.45</v>
      </c>
      <c r="E711" s="9">
        <v>1270658.23</v>
      </c>
      <c r="F711" s="9">
        <v>98.685121787167319</v>
      </c>
      <c r="G711" s="9">
        <v>16930.219999999972</v>
      </c>
      <c r="H711" s="9">
        <v>0</v>
      </c>
      <c r="I711" s="9">
        <v>302486.09999999998</v>
      </c>
      <c r="J711" s="9">
        <v>285555.87999999989</v>
      </c>
      <c r="K711" s="9">
        <v>94.402975872279725</v>
      </c>
      <c r="L711" s="9">
        <v>16930.220000000088</v>
      </c>
      <c r="M711" s="47">
        <v>16930.220000000088</v>
      </c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56" hidden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3"/>
      <c r="N712" s="45" t="e">
        <f>SUMIF([1]июнь2026!$A$5:$A$3237,$A$17:$A$1291,[1]июнь2026!$J$5:$J$3237)</f>
        <v>#VALUE!</v>
      </c>
      <c r="O712" s="45" t="e">
        <f>SUMIF([1]июнь2026!$A$5:$A$3237,$A$17:$A$1291,[1]июнь2026!$AE$5:$AE$3237)</f>
        <v>#VALUE!</v>
      </c>
      <c r="P712" s="45" t="e">
        <f>SUMIF([1]июнь2026!$A$5:$A$3237,$A$17:$A$1291,[1]июнь2026!$AF$5:$AF$3237)</f>
        <v>#VALUE!</v>
      </c>
      <c r="Q712" s="45" t="e">
        <f>SUMIF([1]июнь2026!$A$5:$A$3237,$A$17:$A$1291,[1]июнь2026!$AG$5:$AG$3237)</f>
        <v>#VALUE!</v>
      </c>
      <c r="R712" s="45" t="e">
        <f>SUMIF([1]июнь2026!$A$5:$A$3237,$A$17:$A$1291,[1]июнь2026!$AH$5:$AH$3237)</f>
        <v>#VALUE!</v>
      </c>
    </row>
    <row r="713" spans="1:56" hidden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3"/>
      <c r="N713" s="45" t="e">
        <f>SUMIF([1]июнь2026!$A$5:$A$3237,$A$17:$A$1291,[1]июнь2026!$J$5:$J$3237)</f>
        <v>#VALUE!</v>
      </c>
      <c r="O713" s="45" t="e">
        <f>SUMIF([1]июнь2026!$A$5:$A$3237,$A$17:$A$1291,[1]июнь2026!$AE$5:$AE$3237)</f>
        <v>#VALUE!</v>
      </c>
      <c r="P713" s="45" t="e">
        <f>SUMIF([1]июнь2026!$A$5:$A$3237,$A$17:$A$1291,[1]июнь2026!$AF$5:$AF$3237)</f>
        <v>#VALUE!</v>
      </c>
      <c r="Q713" s="45" t="e">
        <f>SUMIF([1]июнь2026!$A$5:$A$3237,$A$17:$A$1291,[1]июнь2026!$AG$5:$AG$3237)</f>
        <v>#VALUE!</v>
      </c>
      <c r="R713" s="45" t="e">
        <f>SUMIF([1]июнь2026!$A$5:$A$3237,$A$17:$A$1291,[1]июнь2026!$AH$5:$AH$3237)</f>
        <v>#VALUE!</v>
      </c>
    </row>
    <row r="714" spans="1:56" hidden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3"/>
      <c r="N714" s="45" t="e">
        <f>SUMIF([1]июнь2026!$A$5:$A$3237,$A$17:$A$1291,[1]июнь2026!$J$5:$J$3237)</f>
        <v>#VALUE!</v>
      </c>
      <c r="O714" s="45" t="e">
        <f>SUMIF([1]июнь2026!$A$5:$A$3237,$A$17:$A$1291,[1]июнь2026!$AE$5:$AE$3237)</f>
        <v>#VALUE!</v>
      </c>
      <c r="P714" s="45" t="e">
        <f>SUMIF([1]июнь2026!$A$5:$A$3237,$A$17:$A$1291,[1]июнь2026!$AF$5:$AF$3237)</f>
        <v>#VALUE!</v>
      </c>
      <c r="Q714" s="45" t="e">
        <f>SUMIF([1]июнь2026!$A$5:$A$3237,$A$17:$A$1291,[1]июнь2026!$AG$5:$AG$3237)</f>
        <v>#VALUE!</v>
      </c>
      <c r="R714" s="45" t="e">
        <f>SUMIF([1]июнь2026!$A$5:$A$3237,$A$17:$A$1291,[1]июнь2026!$AH$5:$AH$3237)</f>
        <v>#VALUE!</v>
      </c>
    </row>
    <row r="715" spans="1:56" hidden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3"/>
      <c r="N715" s="45" t="e">
        <f>SUMIF([1]июнь2026!$A$5:$A$3237,$A$17:$A$1291,[1]июнь2026!$J$5:$J$3237)</f>
        <v>#VALUE!</v>
      </c>
      <c r="O715" s="45" t="e">
        <f>SUMIF([1]июнь2026!$A$5:$A$3237,$A$17:$A$1291,[1]июнь2026!$AE$5:$AE$3237)</f>
        <v>#VALUE!</v>
      </c>
      <c r="P715" s="45" t="e">
        <f>SUMIF([1]июнь2026!$A$5:$A$3237,$A$17:$A$1291,[1]июнь2026!$AF$5:$AF$3237)</f>
        <v>#VALUE!</v>
      </c>
      <c r="Q715" s="45" t="e">
        <f>SUMIF([1]июнь2026!$A$5:$A$3237,$A$17:$A$1291,[1]июнь2026!$AG$5:$AG$3237)</f>
        <v>#VALUE!</v>
      </c>
      <c r="R715" s="45" t="e">
        <f>SUMIF([1]июнь2026!$A$5:$A$3237,$A$17:$A$1291,[1]июнь2026!$AH$5:$AH$3237)</f>
        <v>#VALUE!</v>
      </c>
    </row>
    <row r="716" spans="1:56" x14ac:dyDescent="0.25">
      <c r="A716" s="23">
        <v>4026</v>
      </c>
      <c r="B716" s="1" t="s">
        <v>60</v>
      </c>
      <c r="C716" s="2">
        <v>0</v>
      </c>
      <c r="D716" s="2">
        <v>1287588.45</v>
      </c>
      <c r="E716" s="2">
        <v>1270658.23</v>
      </c>
      <c r="F716" s="2">
        <v>98.685121787167319</v>
      </c>
      <c r="G716" s="2">
        <v>16930.219999999972</v>
      </c>
      <c r="H716" s="2">
        <v>0</v>
      </c>
      <c r="I716" s="2">
        <v>302486.09999999998</v>
      </c>
      <c r="J716" s="2">
        <v>285555.87999999989</v>
      </c>
      <c r="K716" s="2">
        <v>94.402975872279725</v>
      </c>
      <c r="L716" s="2">
        <v>16930.220000000088</v>
      </c>
      <c r="M716" s="93">
        <v>16930.220000000088</v>
      </c>
      <c r="N716" s="45" t="e">
        <f>SUMIF([1]июнь2026!$A$5:$A$3237,$A$17:$A$1291,[1]июнь2026!$J$5:$J$3237)</f>
        <v>#VALUE!</v>
      </c>
      <c r="O716" s="45" t="e">
        <f>SUMIF([1]июнь2026!$A$5:$A$3237,$A$17:$A$1291,[1]июнь2026!$AE$5:$AE$3237)</f>
        <v>#VALUE!</v>
      </c>
      <c r="P716" s="45" t="e">
        <f>SUMIF([1]июнь2026!$A$5:$A$3237,$A$17:$A$1291,[1]июнь2026!$AF$5:$AF$3237)</f>
        <v>#VALUE!</v>
      </c>
      <c r="Q716" s="45" t="e">
        <f>SUMIF([1]июнь2026!$A$5:$A$3237,$A$17:$A$1291,[1]июнь2026!$AG$5:$AG$3237)</f>
        <v>#VALUE!</v>
      </c>
      <c r="R716" s="45" t="e">
        <f>SUMIF([1]июнь2026!$A$5:$A$3237,$A$17:$A$1291,[1]июнь2026!$AH$5:$AH$3237)</f>
        <v>#VALUE!</v>
      </c>
    </row>
    <row r="717" spans="1:56" hidden="1" x14ac:dyDescent="0.25">
      <c r="A717" s="2"/>
      <c r="B717" s="105"/>
      <c r="C717" s="2"/>
      <c r="D717" s="2"/>
      <c r="E717" s="2"/>
      <c r="F717" s="2"/>
      <c r="G717" s="2"/>
      <c r="H717" s="2"/>
      <c r="I717" s="2"/>
      <c r="J717" s="2"/>
      <c r="K717" s="48"/>
      <c r="L717" s="48"/>
      <c r="M717" s="120"/>
      <c r="N717" s="96" t="e">
        <f>SUMIF([1]июнь2026!$A$5:$A$3237,$A$17:$A$1291,[1]июнь2026!$J$5:$J$3237)</f>
        <v>#VALUE!</v>
      </c>
      <c r="O717" s="96" t="e">
        <f>SUMIF([1]июнь2026!$A$5:$A$3237,$A$17:$A$1291,[1]июнь2026!$AE$5:$AE$3237)</f>
        <v>#VALUE!</v>
      </c>
      <c r="P717" s="96" t="e">
        <f>SUMIF([1]июнь2026!$A$5:$A$3237,$A$17:$A$1291,[1]июнь2026!$AF$5:$AF$3237)</f>
        <v>#VALUE!</v>
      </c>
      <c r="Q717" s="96" t="e">
        <f>SUMIF([1]июнь2026!$A$5:$A$3237,$A$17:$A$1291,[1]июнь2026!$AG$5:$AG$3237)</f>
        <v>#VALUE!</v>
      </c>
      <c r="R717" s="96" t="e">
        <f>SUMIF([1]июнь2026!$A$5:$A$3237,$A$17:$A$1291,[1]июнь2026!$AH$5:$AH$3237)</f>
        <v>#VALUE!</v>
      </c>
    </row>
    <row r="718" spans="1:56" hidden="1" x14ac:dyDescent="0.25">
      <c r="A718" s="23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47"/>
      <c r="N718" s="54" t="e">
        <f t="shared" ref="N718:R718" si="42">SUM(N720:N744)</f>
        <v>#VALUE!</v>
      </c>
      <c r="O718" s="54" t="e">
        <f t="shared" si="42"/>
        <v>#VALUE!</v>
      </c>
      <c r="P718" s="54" t="e">
        <f t="shared" si="42"/>
        <v>#VALUE!</v>
      </c>
      <c r="Q718" s="54" t="e">
        <f t="shared" si="42"/>
        <v>#VALUE!</v>
      </c>
      <c r="R718" s="54" t="e">
        <f t="shared" si="42"/>
        <v>#VALUE!</v>
      </c>
    </row>
    <row r="719" spans="1:56" ht="15.75" hidden="1" x14ac:dyDescent="0.25">
      <c r="A719" s="60"/>
      <c r="B719" s="79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112"/>
      <c r="N719" s="63"/>
      <c r="O719" s="63"/>
      <c r="P719" s="63"/>
      <c r="Q719" s="63"/>
      <c r="R719" s="63"/>
    </row>
    <row r="720" spans="1:56" ht="15.75" hidden="1" x14ac:dyDescent="0.25">
      <c r="A720" s="66"/>
      <c r="B720" s="70"/>
      <c r="C720" s="103"/>
      <c r="D720" s="2"/>
      <c r="E720" s="2"/>
      <c r="F720" s="2"/>
      <c r="G720" s="2"/>
      <c r="H720" s="2"/>
      <c r="I720" s="2"/>
      <c r="J720" s="2"/>
      <c r="K720" s="2"/>
      <c r="L720" s="2"/>
      <c r="M720" s="93"/>
      <c r="N720" s="45" t="e">
        <f>SUMIF([1]июнь2026!$A$5:$A$3237,$A$17:$A$1291,[1]июнь2026!$J$5:$J$3237)</f>
        <v>#VALUE!</v>
      </c>
      <c r="O720" s="45" t="e">
        <f>SUMIF([1]июнь2026!$A$5:$A$3237,$A$17:$A$1291,[1]июнь2026!$AE$5:$AE$3237)</f>
        <v>#VALUE!</v>
      </c>
      <c r="P720" s="45" t="e">
        <f>SUMIF([1]июнь2026!$A$5:$A$3237,$A$17:$A$1291,[1]июнь2026!$AF$5:$AF$3237)</f>
        <v>#VALUE!</v>
      </c>
      <c r="Q720" s="45" t="e">
        <f>SUMIF([1]июнь2026!$A$5:$A$3237,$A$17:$A$1291,[1]июнь2026!$AG$5:$AG$3237)</f>
        <v>#VALUE!</v>
      </c>
      <c r="R720" s="45" t="e">
        <f>SUMIF([1]июнь2026!$A$5:$A$3237,$A$17:$A$1291,[1]июнь2026!$AH$5:$AH$3237)</f>
        <v>#VALUE!</v>
      </c>
    </row>
    <row r="721" spans="1:56" ht="15.75" hidden="1" x14ac:dyDescent="0.25">
      <c r="A721" s="66"/>
      <c r="B721" s="70"/>
      <c r="C721" s="103"/>
      <c r="D721" s="2"/>
      <c r="E721" s="2"/>
      <c r="F721" s="2"/>
      <c r="G721" s="2"/>
      <c r="H721" s="2"/>
      <c r="I721" s="2"/>
      <c r="J721" s="2"/>
      <c r="K721" s="2"/>
      <c r="L721" s="2"/>
      <c r="M721" s="93"/>
      <c r="N721" s="45" t="e">
        <f>SUMIF([1]июнь2026!$A$5:$A$3237,$A$17:$A$1291,[1]июнь2026!$J$5:$J$3237)</f>
        <v>#VALUE!</v>
      </c>
      <c r="O721" s="45" t="e">
        <f>SUMIF([1]июнь2026!$A$5:$A$3237,$A$17:$A$1291,[1]июнь2026!$AE$5:$AE$3237)</f>
        <v>#VALUE!</v>
      </c>
      <c r="P721" s="45" t="e">
        <f>SUMIF([1]июнь2026!$A$5:$A$3237,$A$17:$A$1291,[1]июнь2026!$AF$5:$AF$3237)</f>
        <v>#VALUE!</v>
      </c>
      <c r="Q721" s="45" t="e">
        <f>SUMIF([1]июнь2026!$A$5:$A$3237,$A$17:$A$1291,[1]июнь2026!$AG$5:$AG$3237)</f>
        <v>#VALUE!</v>
      </c>
      <c r="R721" s="45" t="e">
        <f>SUMIF([1]июнь2026!$A$5:$A$3237,$A$17:$A$1291,[1]июнь2026!$AH$5:$AH$3237)</f>
        <v>#VALUE!</v>
      </c>
    </row>
    <row r="722" spans="1:56" ht="15.75" hidden="1" x14ac:dyDescent="0.25">
      <c r="A722" s="66"/>
      <c r="B722" s="70"/>
      <c r="C722" s="103"/>
      <c r="D722" s="2"/>
      <c r="E722" s="2"/>
      <c r="F722" s="2"/>
      <c r="G722" s="2"/>
      <c r="H722" s="2"/>
      <c r="I722" s="2"/>
      <c r="J722" s="2"/>
      <c r="K722" s="2"/>
      <c r="L722" s="2"/>
      <c r="M722" s="93"/>
      <c r="N722" s="45" t="e">
        <f>SUMIF([1]июнь2026!$A$5:$A$3237,$A$17:$A$1291,[1]июнь2026!$J$5:$J$3237)</f>
        <v>#VALUE!</v>
      </c>
      <c r="O722" s="45" t="e">
        <f>SUMIF([1]июнь2026!$A$5:$A$3237,$A$17:$A$1291,[1]июнь2026!$AE$5:$AE$3237)</f>
        <v>#VALUE!</v>
      </c>
      <c r="P722" s="45" t="e">
        <f>SUMIF([1]июнь2026!$A$5:$A$3237,$A$17:$A$1291,[1]июнь2026!$AF$5:$AF$3237)</f>
        <v>#VALUE!</v>
      </c>
      <c r="Q722" s="45" t="e">
        <f>SUMIF([1]июнь2026!$A$5:$A$3237,$A$17:$A$1291,[1]июнь2026!$AG$5:$AG$3237)</f>
        <v>#VALUE!</v>
      </c>
      <c r="R722" s="45" t="e">
        <f>SUMIF([1]июнь2026!$A$5:$A$3237,$A$17:$A$1291,[1]июнь2026!$AH$5:$AH$3237)</f>
        <v>#VALUE!</v>
      </c>
    </row>
    <row r="723" spans="1:56" ht="15.75" hidden="1" x14ac:dyDescent="0.25">
      <c r="A723" s="66"/>
      <c r="B723" s="70"/>
      <c r="C723" s="103"/>
      <c r="D723" s="2"/>
      <c r="E723" s="2"/>
      <c r="F723" s="2"/>
      <c r="G723" s="2"/>
      <c r="H723" s="2"/>
      <c r="I723" s="2"/>
      <c r="J723" s="2"/>
      <c r="K723" s="2"/>
      <c r="L723" s="2"/>
      <c r="M723" s="93"/>
      <c r="N723" s="45" t="e">
        <f>SUMIF([1]июнь2026!$A$5:$A$3237,$A$17:$A$1291,[1]июнь2026!$J$5:$J$3237)</f>
        <v>#VALUE!</v>
      </c>
      <c r="O723" s="45" t="e">
        <f>SUMIF([1]июнь2026!$A$5:$A$3237,$A$17:$A$1291,[1]июнь2026!$AE$5:$AE$3237)</f>
        <v>#VALUE!</v>
      </c>
      <c r="P723" s="45" t="e">
        <f>SUMIF([1]июнь2026!$A$5:$A$3237,$A$17:$A$1291,[1]июнь2026!$AF$5:$AF$3237)</f>
        <v>#VALUE!</v>
      </c>
      <c r="Q723" s="45" t="e">
        <f>SUMIF([1]июнь2026!$A$5:$A$3237,$A$17:$A$1291,[1]июнь2026!$AG$5:$AG$3237)</f>
        <v>#VALUE!</v>
      </c>
      <c r="R723" s="45" t="e">
        <f>SUMIF([1]июнь2026!$A$5:$A$3237,$A$17:$A$1291,[1]июнь2026!$AH$5:$AH$3237)</f>
        <v>#VALUE!</v>
      </c>
    </row>
    <row r="724" spans="1:56" ht="15.75" hidden="1" x14ac:dyDescent="0.25">
      <c r="A724" s="66"/>
      <c r="B724" s="70"/>
      <c r="C724" s="103"/>
      <c r="D724" s="2"/>
      <c r="E724" s="2"/>
      <c r="F724" s="2"/>
      <c r="G724" s="2"/>
      <c r="H724" s="2"/>
      <c r="I724" s="2"/>
      <c r="J724" s="2"/>
      <c r="K724" s="2"/>
      <c r="L724" s="2"/>
      <c r="M724" s="93"/>
      <c r="N724" s="45" t="e">
        <f>SUMIF([1]июнь2026!$A$5:$A$3237,$A$17:$A$1291,[1]июнь2026!$J$5:$J$3237)</f>
        <v>#VALUE!</v>
      </c>
      <c r="O724" s="45" t="e">
        <f>SUMIF([1]июнь2026!$A$5:$A$3237,$A$17:$A$1291,[1]июнь2026!$AE$5:$AE$3237)</f>
        <v>#VALUE!</v>
      </c>
      <c r="P724" s="45" t="e">
        <f>SUMIF([1]июнь2026!$A$5:$A$3237,$A$17:$A$1291,[1]июнь2026!$AF$5:$AF$3237)</f>
        <v>#VALUE!</v>
      </c>
      <c r="Q724" s="45" t="e">
        <f>SUMIF([1]июнь2026!$A$5:$A$3237,$A$17:$A$1291,[1]июнь2026!$AG$5:$AG$3237)</f>
        <v>#VALUE!</v>
      </c>
      <c r="R724" s="45" t="e">
        <f>SUMIF([1]июнь2026!$A$5:$A$3237,$A$17:$A$1291,[1]июнь2026!$AH$5:$AH$3237)</f>
        <v>#VALUE!</v>
      </c>
    </row>
    <row r="725" spans="1:56" ht="15.75" hidden="1" x14ac:dyDescent="0.25">
      <c r="A725" s="66"/>
      <c r="B725" s="70"/>
      <c r="C725" s="103"/>
      <c r="D725" s="2"/>
      <c r="E725" s="2"/>
      <c r="F725" s="2"/>
      <c r="G725" s="2"/>
      <c r="H725" s="2"/>
      <c r="I725" s="2"/>
      <c r="J725" s="2"/>
      <c r="K725" s="2"/>
      <c r="L725" s="2"/>
      <c r="M725" s="93"/>
      <c r="N725" s="45" t="e">
        <f>SUMIF([1]июнь2026!$A$5:$A$3237,$A$17:$A$1291,[1]июнь2026!$J$5:$J$3237)</f>
        <v>#VALUE!</v>
      </c>
      <c r="O725" s="45" t="e">
        <f>SUMIF([1]июнь2026!$A$5:$A$3237,$A$17:$A$1291,[1]июнь2026!$AE$5:$AE$3237)</f>
        <v>#VALUE!</v>
      </c>
      <c r="P725" s="45" t="e">
        <f>SUMIF([1]июнь2026!$A$5:$A$3237,$A$17:$A$1291,[1]июнь2026!$AF$5:$AF$3237)</f>
        <v>#VALUE!</v>
      </c>
      <c r="Q725" s="45" t="e">
        <f>SUMIF([1]июнь2026!$A$5:$A$3237,$A$17:$A$1291,[1]июнь2026!$AG$5:$AG$3237)</f>
        <v>#VALUE!</v>
      </c>
      <c r="R725" s="45" t="e">
        <f>SUMIF([1]июнь2026!$A$5:$A$3237,$A$17:$A$1291,[1]июнь2026!$AH$5:$AH$3237)</f>
        <v>#VALUE!</v>
      </c>
    </row>
    <row r="726" spans="1:56" ht="15.75" hidden="1" x14ac:dyDescent="0.25">
      <c r="A726" s="66"/>
      <c r="B726" s="70"/>
      <c r="C726" s="103"/>
      <c r="D726" s="2"/>
      <c r="E726" s="2"/>
      <c r="F726" s="2"/>
      <c r="G726" s="2"/>
      <c r="H726" s="2"/>
      <c r="I726" s="2"/>
      <c r="J726" s="2"/>
      <c r="K726" s="2"/>
      <c r="L726" s="2"/>
      <c r="M726" s="93"/>
      <c r="N726" s="45" t="e">
        <f>SUMIF([1]июнь2026!$A$5:$A$3237,$A$17:$A$1291,[1]июнь2026!$J$5:$J$3237)</f>
        <v>#VALUE!</v>
      </c>
      <c r="O726" s="45" t="e">
        <f>SUMIF([1]июнь2026!$A$5:$A$3237,$A$17:$A$1291,[1]июнь2026!$AE$5:$AE$3237)</f>
        <v>#VALUE!</v>
      </c>
      <c r="P726" s="45" t="e">
        <f>SUMIF([1]июнь2026!$A$5:$A$3237,$A$17:$A$1291,[1]июнь2026!$AF$5:$AF$3237)</f>
        <v>#VALUE!</v>
      </c>
      <c r="Q726" s="45" t="e">
        <f>SUMIF([1]июнь2026!$A$5:$A$3237,$A$17:$A$1291,[1]июнь2026!$AG$5:$AG$3237)</f>
        <v>#VALUE!</v>
      </c>
      <c r="R726" s="45" t="e">
        <f>SUMIF([1]июнь2026!$A$5:$A$3237,$A$17:$A$1291,[1]июнь2026!$AH$5:$AH$3237)</f>
        <v>#VALUE!</v>
      </c>
    </row>
    <row r="727" spans="1:56" ht="15.75" hidden="1" x14ac:dyDescent="0.25">
      <c r="A727" s="66"/>
      <c r="B727" s="70"/>
      <c r="C727" s="103"/>
      <c r="D727" s="2"/>
      <c r="E727" s="2"/>
      <c r="F727" s="2"/>
      <c r="G727" s="2"/>
      <c r="H727" s="2"/>
      <c r="I727" s="2"/>
      <c r="J727" s="2"/>
      <c r="K727" s="2"/>
      <c r="L727" s="2"/>
      <c r="M727" s="93"/>
      <c r="N727" s="45" t="e">
        <f>SUMIF([1]июнь2026!$A$5:$A$3237,$A$17:$A$1291,[1]июнь2026!$J$5:$J$3237)</f>
        <v>#VALUE!</v>
      </c>
      <c r="O727" s="45" t="e">
        <f>SUMIF([1]июнь2026!$A$5:$A$3237,$A$17:$A$1291,[1]июнь2026!$AE$5:$AE$3237)</f>
        <v>#VALUE!</v>
      </c>
      <c r="P727" s="45" t="e">
        <f>SUMIF([1]июнь2026!$A$5:$A$3237,$A$17:$A$1291,[1]июнь2026!$AF$5:$AF$3237)</f>
        <v>#VALUE!</v>
      </c>
      <c r="Q727" s="45" t="e">
        <f>SUMIF([1]июнь2026!$A$5:$A$3237,$A$17:$A$1291,[1]июнь2026!$AG$5:$AG$3237)</f>
        <v>#VALUE!</v>
      </c>
      <c r="R727" s="45" t="e">
        <f>SUMIF([1]июнь2026!$A$5:$A$3237,$A$17:$A$1291,[1]июнь2026!$AH$5:$AH$3237)</f>
        <v>#VALUE!</v>
      </c>
    </row>
    <row r="728" spans="1:56" ht="15.75" hidden="1" x14ac:dyDescent="0.25">
      <c r="A728" s="66"/>
      <c r="B728" s="70"/>
      <c r="C728" s="103"/>
      <c r="D728" s="2"/>
      <c r="E728" s="2"/>
      <c r="F728" s="2"/>
      <c r="G728" s="2"/>
      <c r="H728" s="2"/>
      <c r="I728" s="2"/>
      <c r="J728" s="2"/>
      <c r="K728" s="2"/>
      <c r="L728" s="2"/>
      <c r="M728" s="93"/>
      <c r="N728" s="45" t="e">
        <f>SUMIF([1]июнь2026!$A$5:$A$3237,$A$17:$A$1291,[1]июнь2026!$J$5:$J$3237)</f>
        <v>#VALUE!</v>
      </c>
      <c r="O728" s="45" t="e">
        <f>SUMIF([1]июнь2026!$A$5:$A$3237,$A$17:$A$1291,[1]июнь2026!$AE$5:$AE$3237)</f>
        <v>#VALUE!</v>
      </c>
      <c r="P728" s="45" t="e">
        <f>SUMIF([1]июнь2026!$A$5:$A$3237,$A$17:$A$1291,[1]июнь2026!$AF$5:$AF$3237)</f>
        <v>#VALUE!</v>
      </c>
      <c r="Q728" s="45" t="e">
        <f>SUMIF([1]июнь2026!$A$5:$A$3237,$A$17:$A$1291,[1]июнь2026!$AG$5:$AG$3237)</f>
        <v>#VALUE!</v>
      </c>
      <c r="R728" s="45" t="e">
        <f>SUMIF([1]июнь2026!$A$5:$A$3237,$A$17:$A$1291,[1]июнь2026!$AH$5:$AH$3237)</f>
        <v>#VALUE!</v>
      </c>
    </row>
    <row r="729" spans="1:56" ht="15.75" hidden="1" x14ac:dyDescent="0.25">
      <c r="A729" s="67"/>
      <c r="B729" s="71"/>
      <c r="C729" s="103"/>
      <c r="D729" s="2"/>
      <c r="E729" s="2"/>
      <c r="F729" s="2"/>
      <c r="G729" s="2"/>
      <c r="H729" s="2"/>
      <c r="I729" s="2"/>
      <c r="J729" s="2"/>
      <c r="K729" s="2"/>
      <c r="L729" s="2"/>
      <c r="M729" s="93"/>
      <c r="N729" s="45" t="e">
        <f>SUMIF([1]июнь2026!$A$5:$A$3237,$A$17:$A$1291,[1]июнь2026!$J$5:$J$3237)</f>
        <v>#VALUE!</v>
      </c>
      <c r="O729" s="45" t="e">
        <f>SUMIF([1]июнь2026!$A$5:$A$3237,$A$17:$A$1291,[1]июнь2026!$AE$5:$AE$3237)</f>
        <v>#VALUE!</v>
      </c>
      <c r="P729" s="45" t="e">
        <f>SUMIF([1]июнь2026!$A$5:$A$3237,$A$17:$A$1291,[1]июнь2026!$AF$5:$AF$3237)</f>
        <v>#VALUE!</v>
      </c>
      <c r="Q729" s="45" t="e">
        <f>SUMIF([1]июнь2026!$A$5:$A$3237,$A$17:$A$1291,[1]июнь2026!$AG$5:$AG$3237)</f>
        <v>#VALUE!</v>
      </c>
      <c r="R729" s="45" t="e">
        <f>SUMIF([1]июнь2026!$A$5:$A$3237,$A$17:$A$1291,[1]июнь2026!$AH$5:$AH$3237)</f>
        <v>#VALUE!</v>
      </c>
    </row>
    <row r="730" spans="1:56" ht="15.75" hidden="1" x14ac:dyDescent="0.25">
      <c r="A730" s="68"/>
      <c r="B730" s="72"/>
      <c r="C730" s="103"/>
      <c r="D730" s="2"/>
      <c r="E730" s="2"/>
      <c r="F730" s="2"/>
      <c r="G730" s="2"/>
      <c r="H730" s="2"/>
      <c r="I730" s="2"/>
      <c r="J730" s="2"/>
      <c r="K730" s="2"/>
      <c r="L730" s="2"/>
      <c r="M730" s="93"/>
      <c r="N730" s="45" t="e">
        <f>SUMIF([1]июнь2026!$A$5:$A$3237,$A$17:$A$1291,[1]июнь2026!$J$5:$J$3237)</f>
        <v>#VALUE!</v>
      </c>
      <c r="O730" s="45" t="e">
        <f>SUMIF([1]июнь2026!$A$5:$A$3237,$A$17:$A$1291,[1]июнь2026!$AE$5:$AE$3237)</f>
        <v>#VALUE!</v>
      </c>
      <c r="P730" s="45" t="e">
        <f>SUMIF([1]июнь2026!$A$5:$A$3237,$A$17:$A$1291,[1]июнь2026!$AF$5:$AF$3237)</f>
        <v>#VALUE!</v>
      </c>
      <c r="Q730" s="45" t="e">
        <f>SUMIF([1]июнь2026!$A$5:$A$3237,$A$17:$A$1291,[1]июнь2026!$AG$5:$AG$3237)</f>
        <v>#VALUE!</v>
      </c>
      <c r="R730" s="45" t="e">
        <f>SUMIF([1]июнь2026!$A$5:$A$3237,$A$17:$A$1291,[1]июнь2026!$AH$5:$AH$3237)</f>
        <v>#VALUE!</v>
      </c>
    </row>
    <row r="731" spans="1:56" ht="15.75" hidden="1" x14ac:dyDescent="0.25">
      <c r="A731" s="66"/>
      <c r="B731" s="70"/>
      <c r="C731" s="103"/>
      <c r="D731" s="2"/>
      <c r="E731" s="2"/>
      <c r="F731" s="2"/>
      <c r="G731" s="2"/>
      <c r="H731" s="2"/>
      <c r="I731" s="2"/>
      <c r="J731" s="2"/>
      <c r="K731" s="2"/>
      <c r="L731" s="2"/>
      <c r="M731" s="93"/>
      <c r="N731" s="45" t="e">
        <f>SUMIF([1]июнь2026!$A$5:$A$3237,$A$17:$A$1291,[1]июнь2026!$J$5:$J$3237)</f>
        <v>#VALUE!</v>
      </c>
      <c r="O731" s="45" t="e">
        <f>SUMIF([1]июнь2026!$A$5:$A$3237,$A$17:$A$1291,[1]июнь2026!$AE$5:$AE$3237)</f>
        <v>#VALUE!</v>
      </c>
      <c r="P731" s="45" t="e">
        <f>SUMIF([1]июнь2026!$A$5:$A$3237,$A$17:$A$1291,[1]июнь2026!$AF$5:$AF$3237)</f>
        <v>#VALUE!</v>
      </c>
      <c r="Q731" s="45" t="e">
        <f>SUMIF([1]июнь2026!$A$5:$A$3237,$A$17:$A$1291,[1]июнь2026!$AG$5:$AG$3237)</f>
        <v>#VALUE!</v>
      </c>
      <c r="R731" s="45" t="e">
        <f>SUMIF([1]июнь2026!$A$5:$A$3237,$A$17:$A$1291,[1]июнь2026!$AH$5:$AH$3237)</f>
        <v>#VALUE!</v>
      </c>
    </row>
    <row r="732" spans="1:56" ht="15.75" hidden="1" x14ac:dyDescent="0.25">
      <c r="A732" s="69"/>
      <c r="B732" s="70"/>
      <c r="C732" s="103"/>
      <c r="D732" s="2"/>
      <c r="E732" s="2"/>
      <c r="F732" s="2"/>
      <c r="G732" s="2"/>
      <c r="H732" s="2"/>
      <c r="I732" s="2"/>
      <c r="J732" s="2"/>
      <c r="K732" s="2"/>
      <c r="L732" s="2"/>
      <c r="M732" s="93"/>
      <c r="N732" s="45" t="e">
        <f>SUMIF([1]июнь2026!$A$5:$A$3237,$A$17:$A$1291,[1]июнь2026!$J$5:$J$3237)</f>
        <v>#VALUE!</v>
      </c>
      <c r="O732" s="45" t="e">
        <f>SUMIF([1]июнь2026!$A$5:$A$3237,$A$17:$A$1291,[1]июнь2026!$AE$5:$AE$3237)</f>
        <v>#VALUE!</v>
      </c>
      <c r="P732" s="45" t="e">
        <f>SUMIF([1]июнь2026!$A$5:$A$3237,$A$17:$A$1291,[1]июнь2026!$AF$5:$AF$3237)</f>
        <v>#VALUE!</v>
      </c>
      <c r="Q732" s="45" t="e">
        <f>SUMIF([1]июнь2026!$A$5:$A$3237,$A$17:$A$1291,[1]июнь2026!$AG$5:$AG$3237)</f>
        <v>#VALUE!</v>
      </c>
      <c r="R732" s="45" t="e">
        <f>SUMIF([1]июнь2026!$A$5:$A$3237,$A$17:$A$1291,[1]июнь2026!$AH$5:$AH$3237)</f>
        <v>#VALUE!</v>
      </c>
    </row>
    <row r="733" spans="1:56" ht="15.75" hidden="1" x14ac:dyDescent="0.25">
      <c r="A733" s="69"/>
      <c r="B733" s="70"/>
      <c r="C733" s="103"/>
      <c r="D733" s="2"/>
      <c r="E733" s="2"/>
      <c r="F733" s="2"/>
      <c r="G733" s="2"/>
      <c r="H733" s="2"/>
      <c r="I733" s="2"/>
      <c r="J733" s="2"/>
      <c r="K733" s="2"/>
      <c r="L733" s="2"/>
      <c r="M733" s="93"/>
      <c r="N733" s="45" t="e">
        <f>SUMIF([1]июнь2026!$A$5:$A$3237,$A$17:$A$1291,[1]июнь2026!$J$5:$J$3237)</f>
        <v>#VALUE!</v>
      </c>
      <c r="O733" s="45" t="e">
        <f>SUMIF([1]июнь2026!$A$5:$A$3237,$A$17:$A$1291,[1]июнь2026!$AE$5:$AE$3237)</f>
        <v>#VALUE!</v>
      </c>
      <c r="P733" s="45" t="e">
        <f>SUMIF([1]июнь2026!$A$5:$A$3237,$A$17:$A$1291,[1]июнь2026!$AF$5:$AF$3237)</f>
        <v>#VALUE!</v>
      </c>
      <c r="Q733" s="45" t="e">
        <f>SUMIF([1]июнь2026!$A$5:$A$3237,$A$17:$A$1291,[1]июнь2026!$AG$5:$AG$3237)</f>
        <v>#VALUE!</v>
      </c>
      <c r="R733" s="45" t="e">
        <f>SUMIF([1]июнь2026!$A$5:$A$3237,$A$17:$A$1291,[1]июнь2026!$AH$5:$AH$3237)</f>
        <v>#VALUE!</v>
      </c>
    </row>
    <row r="734" spans="1:56" ht="15.75" hidden="1" x14ac:dyDescent="0.25">
      <c r="A734" s="60"/>
      <c r="B734" s="79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113"/>
      <c r="N734" s="65"/>
      <c r="O734" s="65"/>
      <c r="P734" s="65"/>
      <c r="Q734" s="65"/>
      <c r="R734" s="65"/>
    </row>
    <row r="735" spans="1:56" ht="15.75" hidden="1" x14ac:dyDescent="0.25">
      <c r="A735" s="73"/>
      <c r="B735" s="7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3"/>
      <c r="N735" s="45" t="e">
        <f>SUMIF([1]июнь2026!$A$5:$A$3237,$A$17:$A$1291,[1]июнь2026!$J$5:$J$3237)</f>
        <v>#VALUE!</v>
      </c>
      <c r="O735" s="45" t="e">
        <f>SUMIF([1]июнь2026!$A$5:$A$3237,$A$17:$A$1291,[1]июнь2026!$AE$5:$AE$3237)</f>
        <v>#VALUE!</v>
      </c>
      <c r="P735" s="45" t="e">
        <f>SUMIF([1]июнь2026!$A$5:$A$3237,$A$17:$A$1291,[1]июнь2026!$AF$5:$AF$3237)</f>
        <v>#VALUE!</v>
      </c>
      <c r="Q735" s="45" t="e">
        <f>SUMIF([1]июнь2026!$A$5:$A$3237,$A$17:$A$1291,[1]июнь2026!$AG$5:$AG$3237)</f>
        <v>#VALUE!</v>
      </c>
      <c r="R735" s="45" t="e">
        <f>SUMIF([1]июнь2026!$A$5:$A$3237,$A$17:$A$1291,[1]июнь2026!$AH$5:$AH$3237)</f>
        <v>#VALUE!</v>
      </c>
    </row>
    <row r="736" spans="1:56" s="44" customFormat="1" ht="15.75" hidden="1" x14ac:dyDescent="0.25">
      <c r="A736" s="73"/>
      <c r="B736" s="7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3"/>
      <c r="N736" s="45" t="e">
        <f>SUMIF([1]июнь2026!$A$5:$A$3237,$A$17:$A$1291,[1]июнь2026!$J$5:$J$3237)</f>
        <v>#VALUE!</v>
      </c>
      <c r="O736" s="45" t="e">
        <f>SUMIF([1]июнь2026!$A$5:$A$3237,$A$17:$A$1291,[1]июнь2026!$AE$5:$AE$3237)</f>
        <v>#VALUE!</v>
      </c>
      <c r="P736" s="45" t="e">
        <f>SUMIF([1]июнь2026!$A$5:$A$3237,$A$17:$A$1291,[1]июнь2026!$AF$5:$AF$3237)</f>
        <v>#VALUE!</v>
      </c>
      <c r="Q736" s="45" t="e">
        <f>SUMIF([1]июнь2026!$A$5:$A$3237,$A$17:$A$1291,[1]июнь2026!$AG$5:$AG$3237)</f>
        <v>#VALUE!</v>
      </c>
      <c r="R736" s="45" t="e">
        <f>SUMIF([1]июнь2026!$A$5:$A$3237,$A$17:$A$1291,[1]июнь2026!$AH$5:$AH$3237)</f>
        <v>#VALUE!</v>
      </c>
      <c r="S736" s="17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</row>
    <row r="737" spans="1:56" ht="15.75" hidden="1" x14ac:dyDescent="0.25">
      <c r="A737" s="73"/>
      <c r="B737" s="7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3"/>
      <c r="N737" s="45" t="e">
        <f>SUMIF([1]июнь2026!$A$5:$A$3237,$A$17:$A$1291,[1]июнь2026!$J$5:$J$3237)</f>
        <v>#VALUE!</v>
      </c>
      <c r="O737" s="45" t="e">
        <f>SUMIF([1]июнь2026!$A$5:$A$3237,$A$17:$A$1291,[1]июнь2026!$AE$5:$AE$3237)</f>
        <v>#VALUE!</v>
      </c>
      <c r="P737" s="45" t="e">
        <f>SUMIF([1]июнь2026!$A$5:$A$3237,$A$17:$A$1291,[1]июнь2026!$AF$5:$AF$3237)</f>
        <v>#VALUE!</v>
      </c>
      <c r="Q737" s="45" t="e">
        <f>SUMIF([1]июнь2026!$A$5:$A$3237,$A$17:$A$1291,[1]июнь2026!$AG$5:$AG$3237)</f>
        <v>#VALUE!</v>
      </c>
      <c r="R737" s="45" t="e">
        <f>SUMIF([1]июнь2026!$A$5:$A$3237,$A$17:$A$1291,[1]июнь2026!$AH$5:$AH$3237)</f>
        <v>#VALUE!</v>
      </c>
    </row>
    <row r="738" spans="1:56" ht="15.75" hidden="1" x14ac:dyDescent="0.25">
      <c r="A738" s="76"/>
      <c r="B738" s="7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3"/>
      <c r="N738" s="45" t="e">
        <f>SUMIF([1]июнь2026!$A$5:$A$3237,$A$17:$A$1291,[1]июнь2026!$J$5:$J$3237)</f>
        <v>#VALUE!</v>
      </c>
      <c r="O738" s="45" t="e">
        <f>SUMIF([1]июнь2026!$A$5:$A$3237,$A$17:$A$1291,[1]июнь2026!$AE$5:$AE$3237)</f>
        <v>#VALUE!</v>
      </c>
      <c r="P738" s="45" t="e">
        <f>SUMIF([1]июнь2026!$A$5:$A$3237,$A$17:$A$1291,[1]июнь2026!$AF$5:$AF$3237)</f>
        <v>#VALUE!</v>
      </c>
      <c r="Q738" s="45" t="e">
        <f>SUMIF([1]июнь2026!$A$5:$A$3237,$A$17:$A$1291,[1]июнь2026!$AG$5:$AG$3237)</f>
        <v>#VALUE!</v>
      </c>
      <c r="R738" s="45" t="e">
        <f>SUMIF([1]июнь2026!$A$5:$A$3237,$A$17:$A$1291,[1]июнь2026!$AH$5:$AH$3237)</f>
        <v>#VALUE!</v>
      </c>
    </row>
    <row r="739" spans="1:56" ht="15.75" hidden="1" x14ac:dyDescent="0.25">
      <c r="A739" s="73"/>
      <c r="B739" s="7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3"/>
      <c r="N739" s="45" t="e">
        <f>SUMIF([1]июнь2026!$A$5:$A$3237,$A$17:$A$1291,[1]июнь2026!$J$5:$J$3237)</f>
        <v>#VALUE!</v>
      </c>
      <c r="O739" s="45" t="e">
        <f>SUMIF([1]июнь2026!$A$5:$A$3237,$A$17:$A$1291,[1]июнь2026!$AE$5:$AE$3237)</f>
        <v>#VALUE!</v>
      </c>
      <c r="P739" s="45" t="e">
        <f>SUMIF([1]июнь2026!$A$5:$A$3237,$A$17:$A$1291,[1]июнь2026!$AF$5:$AF$3237)</f>
        <v>#VALUE!</v>
      </c>
      <c r="Q739" s="45" t="e">
        <f>SUMIF([1]июнь2026!$A$5:$A$3237,$A$17:$A$1291,[1]июнь2026!$AG$5:$AG$3237)</f>
        <v>#VALUE!</v>
      </c>
      <c r="R739" s="45" t="e">
        <f>SUMIF([1]июнь2026!$A$5:$A$3237,$A$17:$A$1291,[1]июнь2026!$AH$5:$AH$3237)</f>
        <v>#VALUE!</v>
      </c>
    </row>
    <row r="740" spans="1:56" ht="15.75" hidden="1" x14ac:dyDescent="0.25">
      <c r="A740" s="73"/>
      <c r="B740" s="7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3"/>
      <c r="N740" s="45" t="e">
        <f>SUMIF([1]июнь2026!$A$5:$A$3237,$A$17:$A$1291,[1]июнь2026!$J$5:$J$3237)</f>
        <v>#VALUE!</v>
      </c>
      <c r="O740" s="45" t="e">
        <f>SUMIF([1]июнь2026!$A$5:$A$3237,$A$17:$A$1291,[1]июнь2026!$AE$5:$AE$3237)</f>
        <v>#VALUE!</v>
      </c>
      <c r="P740" s="45" t="e">
        <f>SUMIF([1]июнь2026!$A$5:$A$3237,$A$17:$A$1291,[1]июнь2026!$AF$5:$AF$3237)</f>
        <v>#VALUE!</v>
      </c>
      <c r="Q740" s="45" t="e">
        <f>SUMIF([1]июнь2026!$A$5:$A$3237,$A$17:$A$1291,[1]июнь2026!$AG$5:$AG$3237)</f>
        <v>#VALUE!</v>
      </c>
      <c r="R740" s="45" t="e">
        <f>SUMIF([1]июнь2026!$A$5:$A$3237,$A$17:$A$1291,[1]июнь2026!$AH$5:$AH$3237)</f>
        <v>#VALUE!</v>
      </c>
    </row>
    <row r="741" spans="1:56" ht="15.75" hidden="1" x14ac:dyDescent="0.25">
      <c r="A741" s="73"/>
      <c r="B741" s="7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3"/>
      <c r="N741" s="45" t="e">
        <f>SUMIF([1]июнь2026!$A$5:$A$3237,$A$17:$A$1291,[1]июнь2026!$J$5:$J$3237)</f>
        <v>#VALUE!</v>
      </c>
      <c r="O741" s="45" t="e">
        <f>SUMIF([1]июнь2026!$A$5:$A$3237,$A$17:$A$1291,[1]июнь2026!$AE$5:$AE$3237)</f>
        <v>#VALUE!</v>
      </c>
      <c r="P741" s="45" t="e">
        <f>SUMIF([1]июнь2026!$A$5:$A$3237,$A$17:$A$1291,[1]июнь2026!$AF$5:$AF$3237)</f>
        <v>#VALUE!</v>
      </c>
      <c r="Q741" s="45" t="e">
        <f>SUMIF([1]июнь2026!$A$5:$A$3237,$A$17:$A$1291,[1]июнь2026!$AG$5:$AG$3237)</f>
        <v>#VALUE!</v>
      </c>
      <c r="R741" s="45" t="e">
        <f>SUMIF([1]июнь2026!$A$5:$A$3237,$A$17:$A$1291,[1]июнь2026!$AH$5:$AH$3237)</f>
        <v>#VALUE!</v>
      </c>
    </row>
    <row r="742" spans="1:56" ht="15.75" hidden="1" x14ac:dyDescent="0.25">
      <c r="A742" s="78"/>
      <c r="B742" s="7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3"/>
      <c r="N742" s="45" t="e">
        <f>SUMIF([1]июнь2026!$A$5:$A$3237,$A$17:$A$1291,[1]июнь2026!$J$5:$J$3237)</f>
        <v>#VALUE!</v>
      </c>
      <c r="O742" s="45" t="e">
        <f>SUMIF([1]июнь2026!$A$5:$A$3237,$A$17:$A$1291,[1]июнь2026!$AE$5:$AE$3237)</f>
        <v>#VALUE!</v>
      </c>
      <c r="P742" s="45" t="e">
        <f>SUMIF([1]июнь2026!$A$5:$A$3237,$A$17:$A$1291,[1]июнь2026!$AF$5:$AF$3237)</f>
        <v>#VALUE!</v>
      </c>
      <c r="Q742" s="45" t="e">
        <f>SUMIF([1]июнь2026!$A$5:$A$3237,$A$17:$A$1291,[1]июнь2026!$AG$5:$AG$3237)</f>
        <v>#VALUE!</v>
      </c>
      <c r="R742" s="45" t="e">
        <f>SUMIF([1]июнь2026!$A$5:$A$3237,$A$17:$A$1291,[1]июнь2026!$AH$5:$AH$3237)</f>
        <v>#VALUE!</v>
      </c>
    </row>
    <row r="743" spans="1:56" ht="15.75" hidden="1" x14ac:dyDescent="0.25">
      <c r="A743" s="78"/>
      <c r="B743" s="7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3"/>
      <c r="N743" s="45" t="e">
        <f>SUMIF([1]июнь2026!$A$5:$A$3237,$A$17:$A$1291,[1]июнь2026!$J$5:$J$3237)</f>
        <v>#VALUE!</v>
      </c>
      <c r="O743" s="45" t="e">
        <f>SUMIF([1]июнь2026!$A$5:$A$3237,$A$17:$A$1291,[1]июнь2026!$AE$5:$AE$3237)</f>
        <v>#VALUE!</v>
      </c>
      <c r="P743" s="45" t="e">
        <f>SUMIF([1]июнь2026!$A$5:$A$3237,$A$17:$A$1291,[1]июнь2026!$AF$5:$AF$3237)</f>
        <v>#VALUE!</v>
      </c>
      <c r="Q743" s="45" t="e">
        <f>SUMIF([1]июнь2026!$A$5:$A$3237,$A$17:$A$1291,[1]июнь2026!$AG$5:$AG$3237)</f>
        <v>#VALUE!</v>
      </c>
      <c r="R743" s="45" t="e">
        <f>SUMIF([1]июнь2026!$A$5:$A$3237,$A$17:$A$1291,[1]июнь2026!$AH$5:$AH$3237)</f>
        <v>#VALUE!</v>
      </c>
    </row>
    <row r="744" spans="1:56" ht="15.75" hidden="1" x14ac:dyDescent="0.25">
      <c r="A744" s="78"/>
      <c r="B744" s="7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3"/>
      <c r="N744" s="45" t="e">
        <f>SUMIF([1]июнь2026!$A$5:$A$3237,$A$17:$A$1291,[1]июнь2026!$J$5:$J$3237)</f>
        <v>#VALUE!</v>
      </c>
      <c r="O744" s="45" t="e">
        <f>SUMIF([1]июнь2026!$A$5:$A$3237,$A$17:$A$1291,[1]июнь2026!$AE$5:$AE$3237)</f>
        <v>#VALUE!</v>
      </c>
      <c r="P744" s="45" t="e">
        <f>SUMIF([1]июнь2026!$A$5:$A$3237,$A$17:$A$1291,[1]июнь2026!$AF$5:$AF$3237)</f>
        <v>#VALUE!</v>
      </c>
      <c r="Q744" s="45" t="e">
        <f>SUMIF([1]июнь2026!$A$5:$A$3237,$A$17:$A$1291,[1]июнь2026!$AG$5:$AG$3237)</f>
        <v>#VALUE!</v>
      </c>
      <c r="R744" s="45" t="e">
        <f>SUMIF([1]июнь2026!$A$5:$A$3237,$A$17:$A$1291,[1]июнь2026!$AH$5:$AH$3237)</f>
        <v>#VALUE!</v>
      </c>
    </row>
    <row r="745" spans="1:56" s="7" customFormat="1" hidden="1" x14ac:dyDescent="0.25">
      <c r="A745" s="23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7"/>
      <c r="N745" s="54" t="e">
        <f t="shared" ref="N745:R745" si="43">SUM(N746:N761)</f>
        <v>#VALUE!</v>
      </c>
      <c r="O745" s="54" t="e">
        <f t="shared" si="43"/>
        <v>#VALUE!</v>
      </c>
      <c r="P745" s="54" t="e">
        <f t="shared" si="43"/>
        <v>#VALUE!</v>
      </c>
      <c r="Q745" s="54" t="e">
        <f t="shared" si="43"/>
        <v>#VALUE!</v>
      </c>
      <c r="R745" s="54" t="e">
        <f t="shared" si="43"/>
        <v>#VALUE!</v>
      </c>
      <c r="S745" s="17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</row>
    <row r="746" spans="1:56" s="7" customFormat="1" ht="15.75" hidden="1" x14ac:dyDescent="0.25">
      <c r="A746" s="80"/>
      <c r="B746" s="106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113"/>
      <c r="N746" s="65"/>
      <c r="O746" s="65"/>
      <c r="P746" s="65"/>
      <c r="Q746" s="65"/>
      <c r="R746" s="65"/>
      <c r="S746" s="17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</row>
    <row r="747" spans="1:56" s="7" customFormat="1" ht="15.75" hidden="1" x14ac:dyDescent="0.25">
      <c r="A747" s="86"/>
      <c r="B747" s="82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114"/>
      <c r="N747" s="57" t="e">
        <f>SUMIF([1]июнь2026!$A$5:$A$3237,$A$17:$A$1291,[1]июнь2026!$J$5:$J$3237)</f>
        <v>#VALUE!</v>
      </c>
      <c r="O747" s="57" t="e">
        <f>SUMIF([1]июнь2026!$A$5:$A$3237,$A$17:$A$1291,[1]июнь2026!$AE$5:$AE$3237)</f>
        <v>#VALUE!</v>
      </c>
      <c r="P747" s="57" t="e">
        <f>SUMIF([1]июнь2026!$A$5:$A$3237,$A$17:$A$1291,[1]июнь2026!$AF$5:$AF$3237)</f>
        <v>#VALUE!</v>
      </c>
      <c r="Q747" s="57" t="e">
        <f>SUMIF([1]июнь2026!$A$5:$A$3237,$A$17:$A$1291,[1]июнь2026!$AG$5:$AG$3237)</f>
        <v>#VALUE!</v>
      </c>
      <c r="R747" s="57" t="e">
        <f>SUMIF([1]июнь2026!$A$5:$A$3237,$A$17:$A$1291,[1]июнь2026!$AH$5:$AH$3237)</f>
        <v>#VALUE!</v>
      </c>
      <c r="S747" s="17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</row>
    <row r="748" spans="1:56" s="7" customFormat="1" ht="15.75" hidden="1" x14ac:dyDescent="0.25">
      <c r="A748" s="80"/>
      <c r="B748" s="79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113"/>
      <c r="N748" s="65"/>
      <c r="O748" s="65"/>
      <c r="P748" s="65"/>
      <c r="Q748" s="65"/>
      <c r="R748" s="65"/>
      <c r="S748" s="17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</row>
    <row r="749" spans="1:56" s="7" customFormat="1" hidden="1" x14ac:dyDescent="0.25">
      <c r="A749" s="23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3"/>
      <c r="N749" s="45" t="e">
        <f>SUMIF([1]июнь2026!$A$5:$A$3237,$A$17:$A$1291,[1]июнь2026!$J$5:$J$3237)</f>
        <v>#VALUE!</v>
      </c>
      <c r="O749" s="45" t="e">
        <f>SUMIF([1]июнь2026!$A$5:$A$3237,$A$17:$A$1291,[1]июнь2026!$AE$5:$AE$3237)</f>
        <v>#VALUE!</v>
      </c>
      <c r="P749" s="45" t="e">
        <f>SUMIF([1]июнь2026!$A$5:$A$3237,$A$17:$A$1291,[1]июнь2026!$AF$5:$AF$3237)</f>
        <v>#VALUE!</v>
      </c>
      <c r="Q749" s="45" t="e">
        <f>SUMIF([1]июнь2026!$A$5:$A$3237,$A$17:$A$1291,[1]июнь2026!$AG$5:$AG$3237)</f>
        <v>#VALUE!</v>
      </c>
      <c r="R749" s="45" t="e">
        <f>SUMIF([1]июнь2026!$A$5:$A$3237,$A$17:$A$1291,[1]июнь2026!$AH$5:$AH$3237)</f>
        <v>#VALUE!</v>
      </c>
      <c r="S749" s="17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</row>
    <row r="750" spans="1:56" s="7" customFormat="1" hidden="1" x14ac:dyDescent="0.25">
      <c r="A750" s="23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3"/>
      <c r="N750" s="45" t="e">
        <f>SUMIF([1]июнь2026!$A$5:$A$3237,$A$17:$A$1291,[1]июнь2026!$J$5:$J$3237)</f>
        <v>#VALUE!</v>
      </c>
      <c r="O750" s="45" t="e">
        <f>SUMIF([1]июнь2026!$A$5:$A$3237,$A$17:$A$1291,[1]июнь2026!$AE$5:$AE$3237)</f>
        <v>#VALUE!</v>
      </c>
      <c r="P750" s="45" t="e">
        <f>SUMIF([1]июнь2026!$A$5:$A$3237,$A$17:$A$1291,[1]июнь2026!$AF$5:$AF$3237)</f>
        <v>#VALUE!</v>
      </c>
      <c r="Q750" s="45" t="e">
        <f>SUMIF([1]июнь2026!$A$5:$A$3237,$A$17:$A$1291,[1]июнь2026!$AG$5:$AG$3237)</f>
        <v>#VALUE!</v>
      </c>
      <c r="R750" s="45" t="e">
        <f>SUMIF([1]июнь2026!$A$5:$A$3237,$A$17:$A$1291,[1]июнь2026!$AH$5:$AH$3237)</f>
        <v>#VALUE!</v>
      </c>
      <c r="S750" s="17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</row>
    <row r="751" spans="1:56" s="7" customFormat="1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3"/>
      <c r="N751" s="45" t="e">
        <f>SUMIF([1]июнь2026!$A$5:$A$3237,$A$17:$A$1291,[1]июнь2026!$J$5:$J$3237)</f>
        <v>#VALUE!</v>
      </c>
      <c r="O751" s="45" t="e">
        <f>SUMIF([1]июнь2026!$A$5:$A$3237,$A$17:$A$1291,[1]июнь2026!$AE$5:$AE$3237)</f>
        <v>#VALUE!</v>
      </c>
      <c r="P751" s="45" t="e">
        <f>SUMIF([1]июнь2026!$A$5:$A$3237,$A$17:$A$1291,[1]июнь2026!$AF$5:$AF$3237)</f>
        <v>#VALUE!</v>
      </c>
      <c r="Q751" s="45" t="e">
        <f>SUMIF([1]июнь2026!$A$5:$A$3237,$A$17:$A$1291,[1]июнь2026!$AG$5:$AG$3237)</f>
        <v>#VALUE!</v>
      </c>
      <c r="R751" s="45" t="e">
        <f>SUMIF([1]июнь2026!$A$5:$A$3237,$A$17:$A$1291,[1]июнь2026!$AH$5:$AH$3237)</f>
        <v>#VALUE!</v>
      </c>
      <c r="S751" s="17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</row>
    <row r="752" spans="1:56" s="7" customFormat="1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3"/>
      <c r="N752" s="45" t="e">
        <f>SUMIF([1]июнь2026!$A$5:$A$3237,$A$17:$A$1291,[1]июнь2026!$J$5:$J$3237)</f>
        <v>#VALUE!</v>
      </c>
      <c r="O752" s="45" t="e">
        <f>SUMIF([1]июнь2026!$A$5:$A$3237,$A$17:$A$1291,[1]июнь2026!$AE$5:$AE$3237)</f>
        <v>#VALUE!</v>
      </c>
      <c r="P752" s="45" t="e">
        <f>SUMIF([1]июнь2026!$A$5:$A$3237,$A$17:$A$1291,[1]июнь2026!$AF$5:$AF$3237)</f>
        <v>#VALUE!</v>
      </c>
      <c r="Q752" s="45" t="e">
        <f>SUMIF([1]июнь2026!$A$5:$A$3237,$A$17:$A$1291,[1]июнь2026!$AG$5:$AG$3237)</f>
        <v>#VALUE!</v>
      </c>
      <c r="R752" s="45" t="e">
        <f>SUMIF([1]июнь2026!$A$5:$A$3237,$A$17:$A$1291,[1]июнь2026!$AH$5:$AH$3237)</f>
        <v>#VALUE!</v>
      </c>
      <c r="S752" s="17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</row>
    <row r="753" spans="1:56" s="7" customFormat="1" hidden="1" x14ac:dyDescent="0.25">
      <c r="A753" s="23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3"/>
      <c r="N753" s="45" t="e">
        <f>SUMIF([1]июнь2026!$A$5:$A$3237,$A$17:$A$1291,[1]июнь2026!$J$5:$J$3237)</f>
        <v>#VALUE!</v>
      </c>
      <c r="O753" s="45" t="e">
        <f>SUMIF([1]июнь2026!$A$5:$A$3237,$A$17:$A$1291,[1]июнь2026!$AE$5:$AE$3237)</f>
        <v>#VALUE!</v>
      </c>
      <c r="P753" s="45" t="e">
        <f>SUMIF([1]июнь2026!$A$5:$A$3237,$A$17:$A$1291,[1]июнь2026!$AF$5:$AF$3237)</f>
        <v>#VALUE!</v>
      </c>
      <c r="Q753" s="45" t="e">
        <f>SUMIF([1]июнь2026!$A$5:$A$3237,$A$17:$A$1291,[1]июнь2026!$AG$5:$AG$3237)</f>
        <v>#VALUE!</v>
      </c>
      <c r="R753" s="45" t="e">
        <f>SUMIF([1]июнь2026!$A$5:$A$3237,$A$17:$A$1291,[1]июнь2026!$AH$5:$AH$3237)</f>
        <v>#VALUE!</v>
      </c>
      <c r="S753" s="17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</row>
    <row r="754" spans="1:56" s="7" customFormat="1" ht="15" hidden="1" customHeight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3"/>
      <c r="N754" s="45" t="e">
        <f>SUMIF([1]июнь2026!$A$5:$A$3237,$A$17:$A$1291,[1]июнь2026!$J$5:$J$3237)</f>
        <v>#VALUE!</v>
      </c>
      <c r="O754" s="45" t="e">
        <f>SUMIF([1]июнь2026!$A$5:$A$3237,$A$17:$A$1291,[1]июнь2026!$AE$5:$AE$3237)</f>
        <v>#VALUE!</v>
      </c>
      <c r="P754" s="45" t="e">
        <f>SUMIF([1]июнь2026!$A$5:$A$3237,$A$17:$A$1291,[1]июнь2026!$AF$5:$AF$3237)</f>
        <v>#VALUE!</v>
      </c>
      <c r="Q754" s="45" t="e">
        <f>SUMIF([1]июнь2026!$A$5:$A$3237,$A$17:$A$1291,[1]июнь2026!$AG$5:$AG$3237)</f>
        <v>#VALUE!</v>
      </c>
      <c r="R754" s="45" t="e">
        <f>SUMIF([1]июнь2026!$A$5:$A$3237,$A$17:$A$1291,[1]июнь2026!$AH$5:$AH$3237)</f>
        <v>#VALUE!</v>
      </c>
      <c r="S754" s="17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</row>
    <row r="755" spans="1:56" s="7" customFormat="1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3"/>
      <c r="N755" s="45" t="e">
        <f>SUMIF([1]июнь2026!$A$5:$A$3237,$A$17:$A$1291,[1]июнь2026!$J$5:$J$3237)</f>
        <v>#VALUE!</v>
      </c>
      <c r="O755" s="45" t="e">
        <f>SUMIF([1]июнь2026!$A$5:$A$3237,$A$17:$A$1291,[1]июнь2026!$AE$5:$AE$3237)</f>
        <v>#VALUE!</v>
      </c>
      <c r="P755" s="45" t="e">
        <f>SUMIF([1]июнь2026!$A$5:$A$3237,$A$17:$A$1291,[1]июнь2026!$AF$5:$AF$3237)</f>
        <v>#VALUE!</v>
      </c>
      <c r="Q755" s="45" t="e">
        <f>SUMIF([1]июнь2026!$A$5:$A$3237,$A$17:$A$1291,[1]июнь2026!$AG$5:$AG$3237)</f>
        <v>#VALUE!</v>
      </c>
      <c r="R755" s="45" t="e">
        <f>SUMIF([1]июнь2026!$A$5:$A$3237,$A$17:$A$1291,[1]июнь2026!$AH$5:$AH$3237)</f>
        <v>#VALUE!</v>
      </c>
      <c r="S755" s="17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</row>
    <row r="756" spans="1:56" s="7" customFormat="1" ht="15" hidden="1" customHeight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3"/>
      <c r="N756" s="45" t="e">
        <f>SUMIF([1]июнь2026!$A$5:$A$3237,$A$17:$A$1291,[1]июнь2026!$J$5:$J$3237)</f>
        <v>#VALUE!</v>
      </c>
      <c r="O756" s="45" t="e">
        <f>SUMIF([1]июнь2026!$A$5:$A$3237,$A$17:$A$1291,[1]июнь2026!$AE$5:$AE$3237)</f>
        <v>#VALUE!</v>
      </c>
      <c r="P756" s="45" t="e">
        <f>SUMIF([1]июнь2026!$A$5:$A$3237,$A$17:$A$1291,[1]июнь2026!$AF$5:$AF$3237)</f>
        <v>#VALUE!</v>
      </c>
      <c r="Q756" s="45" t="e">
        <f>SUMIF([1]июнь2026!$A$5:$A$3237,$A$17:$A$1291,[1]июнь2026!$AG$5:$AG$3237)</f>
        <v>#VALUE!</v>
      </c>
      <c r="R756" s="45" t="e">
        <f>SUMIF([1]июнь2026!$A$5:$A$3237,$A$17:$A$1291,[1]июнь2026!$AH$5:$AH$3237)</f>
        <v>#VALUE!</v>
      </c>
      <c r="S756" s="17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</row>
    <row r="757" spans="1:56" s="7" customFormat="1" ht="15" hidden="1" customHeight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3"/>
      <c r="N757" s="45" t="e">
        <f>SUMIF([1]июнь2026!$A$5:$A$3237,$A$17:$A$1291,[1]июнь2026!$J$5:$J$3237)</f>
        <v>#VALUE!</v>
      </c>
      <c r="O757" s="45" t="e">
        <f>SUMIF([1]июнь2026!$A$5:$A$3237,$A$17:$A$1291,[1]июнь2026!$AE$5:$AE$3237)</f>
        <v>#VALUE!</v>
      </c>
      <c r="P757" s="45" t="e">
        <f>SUMIF([1]июнь2026!$A$5:$A$3237,$A$17:$A$1291,[1]июнь2026!$AF$5:$AF$3237)</f>
        <v>#VALUE!</v>
      </c>
      <c r="Q757" s="45" t="e">
        <f>SUMIF([1]июнь2026!$A$5:$A$3237,$A$17:$A$1291,[1]июнь2026!$AG$5:$AG$3237)</f>
        <v>#VALUE!</v>
      </c>
      <c r="R757" s="45" t="e">
        <f>SUMIF([1]июнь2026!$A$5:$A$3237,$A$17:$A$1291,[1]июнь2026!$AH$5:$AH$3237)</f>
        <v>#VALUE!</v>
      </c>
      <c r="S757" s="17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</row>
    <row r="758" spans="1:56" s="7" customFormat="1" ht="15" hidden="1" customHeight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3"/>
      <c r="N758" s="45" t="e">
        <f>SUMIF([1]июнь2026!$A$5:$A$3237,$A$17:$A$1291,[1]июнь2026!$J$5:$J$3237)</f>
        <v>#VALUE!</v>
      </c>
      <c r="O758" s="45" t="e">
        <f>SUMIF([1]июнь2026!$A$5:$A$3237,$A$17:$A$1291,[1]июнь2026!$AE$5:$AE$3237)</f>
        <v>#VALUE!</v>
      </c>
      <c r="P758" s="45" t="e">
        <f>SUMIF([1]июнь2026!$A$5:$A$3237,$A$17:$A$1291,[1]июнь2026!$AF$5:$AF$3237)</f>
        <v>#VALUE!</v>
      </c>
      <c r="Q758" s="45" t="e">
        <f>SUMIF([1]июнь2026!$A$5:$A$3237,$A$17:$A$1291,[1]июнь2026!$AG$5:$AG$3237)</f>
        <v>#VALUE!</v>
      </c>
      <c r="R758" s="45" t="e">
        <f>SUMIF([1]июнь2026!$A$5:$A$3237,$A$17:$A$1291,[1]июнь2026!$AH$5:$AH$3237)</f>
        <v>#VALUE!</v>
      </c>
      <c r="S758" s="17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</row>
    <row r="759" spans="1:56" ht="15" hidden="1" customHeight="1" x14ac:dyDescent="0.25">
      <c r="A759" s="23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3"/>
      <c r="N759" s="45" t="e">
        <f>SUMIF([1]июнь2026!$A$5:$A$3237,$A$17:$A$1291,[1]июнь2026!$J$5:$J$3237)</f>
        <v>#VALUE!</v>
      </c>
      <c r="O759" s="45" t="e">
        <f>SUMIF([1]июнь2026!$A$5:$A$3237,$A$17:$A$1291,[1]июнь2026!$AE$5:$AE$3237)</f>
        <v>#VALUE!</v>
      </c>
      <c r="P759" s="45" t="e">
        <f>SUMIF([1]июнь2026!$A$5:$A$3237,$A$17:$A$1291,[1]июнь2026!$AF$5:$AF$3237)</f>
        <v>#VALUE!</v>
      </c>
      <c r="Q759" s="45" t="e">
        <f>SUMIF([1]июнь2026!$A$5:$A$3237,$A$17:$A$1291,[1]июнь2026!$AG$5:$AG$3237)</f>
        <v>#VALUE!</v>
      </c>
      <c r="R759" s="45" t="e">
        <f>SUMIF([1]июнь2026!$A$5:$A$3237,$A$17:$A$1291,[1]июнь2026!$AH$5:$AH$3237)</f>
        <v>#VALUE!</v>
      </c>
    </row>
    <row r="760" spans="1:56" ht="15" hidden="1" customHeight="1" x14ac:dyDescent="0.25">
      <c r="A760" s="23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3"/>
      <c r="N760" s="45" t="e">
        <f>SUMIF([1]июнь2026!$A$5:$A$3237,$A$17:$A$1291,[1]июнь2026!$J$5:$J$3237)</f>
        <v>#VALUE!</v>
      </c>
      <c r="O760" s="45" t="e">
        <f>SUMIF([1]июнь2026!$A$5:$A$3237,$A$17:$A$1291,[1]июнь2026!$AE$5:$AE$3237)</f>
        <v>#VALUE!</v>
      </c>
      <c r="P760" s="45" t="e">
        <f>SUMIF([1]июнь2026!$A$5:$A$3237,$A$17:$A$1291,[1]июнь2026!$AF$5:$AF$3237)</f>
        <v>#VALUE!</v>
      </c>
      <c r="Q760" s="45" t="e">
        <f>SUMIF([1]июнь2026!$A$5:$A$3237,$A$17:$A$1291,[1]июнь2026!$AG$5:$AG$3237)</f>
        <v>#VALUE!</v>
      </c>
      <c r="R760" s="45" t="e">
        <f>SUMIF([1]июнь2026!$A$5:$A$3237,$A$17:$A$1291,[1]июнь2026!$AH$5:$AH$3237)</f>
        <v>#VALUE!</v>
      </c>
    </row>
    <row r="761" spans="1:56" ht="15" hidden="1" customHeight="1" x14ac:dyDescent="0.25">
      <c r="A761" s="23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3"/>
      <c r="N761" s="45" t="e">
        <f>SUMIF([1]июнь2026!$A$5:$A$3237,$A$17:$A$1291,[1]июнь2026!$J$5:$J$3237)</f>
        <v>#VALUE!</v>
      </c>
      <c r="O761" s="45" t="e">
        <f>SUMIF([1]июнь2026!$A$5:$A$3237,$A$17:$A$1291,[1]июнь2026!$AE$5:$AE$3237)</f>
        <v>#VALUE!</v>
      </c>
      <c r="P761" s="45" t="e">
        <f>SUMIF([1]июнь2026!$A$5:$A$3237,$A$17:$A$1291,[1]июнь2026!$AF$5:$AF$3237)</f>
        <v>#VALUE!</v>
      </c>
      <c r="Q761" s="45" t="e">
        <f>SUMIF([1]июнь2026!$A$5:$A$3237,$A$17:$A$1291,[1]июнь2026!$AG$5:$AG$3237)</f>
        <v>#VALUE!</v>
      </c>
      <c r="R761" s="45" t="e">
        <f>SUMIF([1]июнь2026!$A$5:$A$3237,$A$17:$A$1291,[1]июнь2026!$AH$5:$AH$3237)</f>
        <v>#VALUE!</v>
      </c>
    </row>
    <row r="762" spans="1:56" ht="15" customHeight="1" x14ac:dyDescent="0.25">
      <c r="A762" s="23"/>
      <c r="B762" s="3" t="s">
        <v>20</v>
      </c>
      <c r="C762" s="9">
        <v>0</v>
      </c>
      <c r="D762" s="9">
        <v>1287588.45</v>
      </c>
      <c r="E762" s="9">
        <v>1270658.23</v>
      </c>
      <c r="F762" s="9">
        <v>98.685121787167319</v>
      </c>
      <c r="G762" s="9">
        <v>16930.219999999972</v>
      </c>
      <c r="H762" s="9">
        <v>0</v>
      </c>
      <c r="I762" s="9">
        <v>302486.09999999998</v>
      </c>
      <c r="J762" s="9">
        <v>285555.87999999989</v>
      </c>
      <c r="K762" s="9">
        <v>94.402975872279725</v>
      </c>
      <c r="L762" s="9">
        <v>16930.220000000088</v>
      </c>
      <c r="M762" s="9">
        <v>16930.220000000088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56" ht="15" customHeight="1" x14ac:dyDescent="0.25">
      <c r="A763" s="23"/>
      <c r="B763" s="3" t="s">
        <v>25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3"/>
      <c r="N763" s="55"/>
      <c r="O763" s="55"/>
      <c r="P763" s="55"/>
      <c r="Q763" s="55"/>
      <c r="R763" s="55"/>
    </row>
    <row r="764" spans="1:56" ht="15" hidden="1" customHeight="1" x14ac:dyDescent="0.25">
      <c r="A764" s="23"/>
      <c r="B764" s="3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47"/>
      <c r="N764" s="54"/>
      <c r="O764" s="54"/>
      <c r="P764" s="54"/>
      <c r="Q764" s="54"/>
      <c r="R764" s="54"/>
    </row>
    <row r="765" spans="1:56" s="20" customFormat="1" ht="15" hidden="1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11"/>
      <c r="N765" s="19"/>
      <c r="O765" s="19"/>
      <c r="P765" s="19"/>
      <c r="Q765" s="19"/>
      <c r="R765" s="19"/>
      <c r="S765" s="17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</row>
    <row r="766" spans="1:56" s="94" customFormat="1" ht="15" hidden="1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11"/>
      <c r="N766" s="19"/>
      <c r="O766" s="19"/>
      <c r="P766" s="19"/>
      <c r="Q766" s="19"/>
      <c r="R766" s="19"/>
      <c r="S766" s="17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</row>
    <row r="767" spans="1:56" s="94" customFormat="1" ht="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1"/>
      <c r="N767" s="19"/>
      <c r="O767" s="19"/>
      <c r="P767" s="19"/>
      <c r="Q767" s="19"/>
      <c r="R767" s="19"/>
      <c r="S767" s="17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</row>
    <row r="768" spans="1:56" s="20" customFormat="1" ht="15" hidden="1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11"/>
      <c r="N768" s="19"/>
      <c r="O768" s="19"/>
      <c r="P768" s="19"/>
      <c r="Q768" s="19"/>
      <c r="R768" s="19"/>
      <c r="S768" s="17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</row>
    <row r="769" spans="1:56" s="20" customFormat="1" ht="15" hidden="1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11"/>
      <c r="N769" s="19"/>
      <c r="O769" s="19"/>
      <c r="P769" s="19"/>
      <c r="Q769" s="19"/>
      <c r="R769" s="19"/>
      <c r="S769" s="17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</row>
    <row r="770" spans="1:56" s="20" customFormat="1" ht="15" hidden="1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11"/>
      <c r="N770" s="19"/>
      <c r="O770" s="19"/>
      <c r="P770" s="19"/>
      <c r="Q770" s="19"/>
      <c r="R770" s="19"/>
      <c r="S770" s="17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</row>
    <row r="771" spans="1:56" s="20" customFormat="1" ht="15" hidden="1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11"/>
      <c r="N771" s="19"/>
      <c r="O771" s="19"/>
      <c r="P771" s="19"/>
      <c r="Q771" s="19"/>
      <c r="R771" s="19"/>
      <c r="S771" s="17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</row>
    <row r="772" spans="1:56" s="20" customFormat="1" ht="15" hidden="1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11"/>
      <c r="N772" s="19"/>
      <c r="O772" s="19"/>
      <c r="P772" s="19"/>
      <c r="Q772" s="19"/>
      <c r="R772" s="19"/>
      <c r="S772" s="17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</row>
    <row r="773" spans="1:56" s="20" customFormat="1" ht="15" hidden="1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11"/>
      <c r="N773" s="19"/>
      <c r="O773" s="19"/>
      <c r="P773" s="19"/>
      <c r="Q773" s="19"/>
      <c r="R773" s="19"/>
      <c r="S773" s="17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</row>
    <row r="774" spans="1:56" s="20" customFormat="1" ht="15" hidden="1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11"/>
      <c r="N774" s="19"/>
      <c r="O774" s="19"/>
      <c r="P774" s="19"/>
      <c r="Q774" s="19"/>
      <c r="R774" s="19"/>
      <c r="S774" s="17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</row>
    <row r="775" spans="1:56" s="20" customFormat="1" ht="15" hidden="1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11"/>
      <c r="N775" s="19"/>
      <c r="O775" s="19"/>
      <c r="P775" s="19"/>
      <c r="Q775" s="19"/>
      <c r="R775" s="19"/>
      <c r="S775" s="17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</row>
    <row r="776" spans="1:56" s="20" customFormat="1" ht="15" hidden="1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11"/>
      <c r="N776" s="19"/>
      <c r="O776" s="19"/>
      <c r="P776" s="19"/>
      <c r="Q776" s="19"/>
      <c r="R776" s="19"/>
      <c r="S776" s="17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</row>
    <row r="777" spans="1:56" s="20" customFormat="1" ht="15" hidden="1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11"/>
      <c r="N777" s="19"/>
      <c r="O777" s="19"/>
      <c r="P777" s="19"/>
      <c r="Q777" s="19"/>
      <c r="R777" s="19"/>
      <c r="S777" s="17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</row>
    <row r="778" spans="1:56" s="20" customFormat="1" ht="15" hidden="1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11"/>
      <c r="N778" s="19"/>
      <c r="O778" s="19"/>
      <c r="P778" s="19"/>
      <c r="Q778" s="19"/>
      <c r="R778" s="19"/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</row>
    <row r="779" spans="1:56" s="20" customFormat="1" ht="15" hidden="1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11"/>
      <c r="N779" s="19"/>
      <c r="O779" s="19"/>
      <c r="P779" s="19"/>
      <c r="Q779" s="19"/>
      <c r="R779" s="19"/>
      <c r="S779" s="17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</row>
    <row r="780" spans="1:56" s="20" customFormat="1" ht="15" hidden="1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11"/>
      <c r="N780" s="19"/>
      <c r="O780" s="19"/>
      <c r="P780" s="19"/>
      <c r="Q780" s="19"/>
      <c r="R780" s="19"/>
      <c r="S780" s="17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</row>
    <row r="781" spans="1:56" s="20" customFormat="1" ht="15" hidden="1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11"/>
      <c r="N781" s="19"/>
      <c r="O781" s="19"/>
      <c r="P781" s="19"/>
      <c r="Q781" s="19"/>
      <c r="R781" s="19"/>
      <c r="S781" s="17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</row>
    <row r="782" spans="1:56" s="20" customFormat="1" ht="15" hidden="1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11"/>
      <c r="N782" s="19"/>
      <c r="O782" s="19"/>
      <c r="P782" s="19"/>
      <c r="Q782" s="19"/>
      <c r="R782" s="19"/>
      <c r="S782" s="17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</row>
    <row r="783" spans="1:56" s="20" customFormat="1" ht="15" hidden="1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11"/>
      <c r="N783" s="19"/>
      <c r="O783" s="19"/>
      <c r="P783" s="19"/>
      <c r="Q783" s="19"/>
      <c r="R783" s="19"/>
      <c r="S783" s="17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</row>
    <row r="784" spans="1:56" s="20" customFormat="1" ht="15" hidden="1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11"/>
      <c r="N784" s="19"/>
      <c r="O784" s="19"/>
      <c r="P784" s="19"/>
      <c r="Q784" s="19"/>
      <c r="R784" s="19"/>
      <c r="S784" s="17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</row>
    <row r="785" spans="1:56" s="20" customFormat="1" hidden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11"/>
      <c r="N785" s="19"/>
      <c r="O785" s="19"/>
      <c r="P785" s="19"/>
      <c r="Q785" s="19"/>
      <c r="R785" s="19"/>
      <c r="S785" s="17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</row>
    <row r="786" spans="1:56" s="20" customFormat="1" hidden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11"/>
      <c r="N786" s="19"/>
      <c r="O786" s="19"/>
      <c r="P786" s="19"/>
      <c r="Q786" s="19"/>
      <c r="R786" s="19"/>
      <c r="S786" s="17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</row>
    <row r="787" spans="1:56" s="20" customFormat="1" hidden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11"/>
      <c r="N787" s="19"/>
      <c r="O787" s="19"/>
      <c r="P787" s="19"/>
      <c r="Q787" s="19"/>
      <c r="R787" s="19"/>
      <c r="S787" s="17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</row>
    <row r="788" spans="1:56" s="20" customFormat="1" hidden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11"/>
      <c r="N788" s="19"/>
      <c r="O788" s="19"/>
      <c r="P788" s="19"/>
      <c r="Q788" s="19"/>
      <c r="R788" s="19"/>
      <c r="S788" s="17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</row>
    <row r="789" spans="1:56" s="20" customFormat="1" hidden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11"/>
      <c r="N789" s="19"/>
      <c r="O789" s="19"/>
      <c r="P789" s="19"/>
      <c r="Q789" s="19"/>
      <c r="R789" s="19"/>
      <c r="S789" s="17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</row>
    <row r="790" spans="1:56" s="20" customFormat="1" hidden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11"/>
      <c r="N790" s="19"/>
      <c r="O790" s="19"/>
      <c r="P790" s="19"/>
      <c r="Q790" s="19"/>
      <c r="R790" s="19"/>
      <c r="S790" s="17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</row>
    <row r="791" spans="1:56" s="20" customFormat="1" hidden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11"/>
      <c r="N791" s="19"/>
      <c r="O791" s="19"/>
      <c r="P791" s="19"/>
      <c r="Q791" s="19"/>
      <c r="R791" s="19"/>
      <c r="S791" s="17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</row>
    <row r="792" spans="1:56" s="20" customFormat="1" hidden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11"/>
      <c r="N792" s="19"/>
      <c r="O792" s="19"/>
      <c r="P792" s="19"/>
      <c r="Q792" s="19"/>
      <c r="R792" s="19"/>
      <c r="S792" s="17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</row>
    <row r="793" spans="1:56" s="20" customFormat="1" hidden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11"/>
      <c r="N793" s="19"/>
      <c r="O793" s="19"/>
      <c r="P793" s="19"/>
      <c r="Q793" s="19"/>
      <c r="R793" s="19"/>
      <c r="S793" s="17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</row>
    <row r="794" spans="1:56" s="20" customFormat="1" hidden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11"/>
      <c r="N794" s="19"/>
      <c r="O794" s="19"/>
      <c r="P794" s="19"/>
      <c r="Q794" s="19"/>
      <c r="R794" s="19"/>
      <c r="S794" s="17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</row>
    <row r="795" spans="1:56" s="20" customFormat="1" hidden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11"/>
      <c r="N795" s="19"/>
      <c r="O795" s="19"/>
      <c r="P795" s="19"/>
      <c r="Q795" s="19"/>
      <c r="R795" s="19"/>
      <c r="S795" s="17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</row>
    <row r="796" spans="1:56" s="20" customFormat="1" hidden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11"/>
      <c r="N796" s="19"/>
      <c r="O796" s="19"/>
      <c r="P796" s="19"/>
      <c r="Q796" s="19"/>
      <c r="R796" s="19"/>
      <c r="S796" s="17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</row>
    <row r="797" spans="1:56" s="20" customFormat="1" hidden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11"/>
      <c r="N797" s="19"/>
      <c r="O797" s="19"/>
      <c r="P797" s="19"/>
      <c r="Q797" s="19"/>
      <c r="R797" s="19"/>
      <c r="S797" s="17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</row>
    <row r="798" spans="1:56" s="20" customFormat="1" hidden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11"/>
      <c r="N798" s="19"/>
      <c r="O798" s="19"/>
      <c r="P798" s="19"/>
      <c r="Q798" s="19"/>
      <c r="R798" s="19"/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</row>
    <row r="799" spans="1:56" hidden="1" x14ac:dyDescent="0.25">
      <c r="A799" s="23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7"/>
      <c r="N799" s="54" t="e">
        <f t="shared" ref="N799:R799" si="45">SUM(N800:N803)</f>
        <v>#VALUE!</v>
      </c>
      <c r="O799" s="54" t="e">
        <f t="shared" si="45"/>
        <v>#VALUE!</v>
      </c>
      <c r="P799" s="54" t="e">
        <f t="shared" si="45"/>
        <v>#VALUE!</v>
      </c>
      <c r="Q799" s="54" t="e">
        <f t="shared" si="45"/>
        <v>#VALUE!</v>
      </c>
      <c r="R799" s="54" t="e">
        <f t="shared" si="45"/>
        <v>#VALUE!</v>
      </c>
    </row>
    <row r="800" spans="1:56" hidden="1" x14ac:dyDescent="0.25">
      <c r="A800" s="23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3"/>
      <c r="N800" s="45" t="e">
        <f>SUMIF([1]июнь2026!$A$5:$A$3237,$A$17:$A$1291,[1]июнь2026!$J$5:$J$3237)</f>
        <v>#VALUE!</v>
      </c>
      <c r="O800" s="45" t="e">
        <f>SUMIF([1]июнь2026!$A$5:$A$3237,$A$17:$A$1291,[1]июнь2026!$AE$5:$AE$3237)</f>
        <v>#VALUE!</v>
      </c>
      <c r="P800" s="45" t="e">
        <f>SUMIF([1]июнь2026!$A$5:$A$3237,$A$17:$A$1291,[1]июнь2026!$AF$5:$AF$3237)</f>
        <v>#VALUE!</v>
      </c>
      <c r="Q800" s="45" t="e">
        <f>SUMIF([1]июнь2026!$A$5:$A$3237,$A$17:$A$1291,[1]июнь2026!$AG$5:$AG$3237)</f>
        <v>#VALUE!</v>
      </c>
      <c r="R800" s="45" t="e">
        <f>SUMIF([1]июнь2026!$A$5:$A$3237,$A$17:$A$1291,[1]июнь2026!$AH$5:$AH$3237)</f>
        <v>#VALUE!</v>
      </c>
    </row>
    <row r="801" spans="1:56" hidden="1" x14ac:dyDescent="0.25">
      <c r="A801" s="23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3"/>
      <c r="N801" s="45" t="e">
        <f>SUMIF([1]июнь2026!$A$5:$A$3237,$A$17:$A$1291,[1]июнь2026!$J$5:$J$3237)</f>
        <v>#VALUE!</v>
      </c>
      <c r="O801" s="45" t="e">
        <f>SUMIF([1]июнь2026!$A$5:$A$3237,$A$17:$A$1291,[1]июнь2026!$AE$5:$AE$3237)</f>
        <v>#VALUE!</v>
      </c>
      <c r="P801" s="45" t="e">
        <f>SUMIF([1]июнь2026!$A$5:$A$3237,$A$17:$A$1291,[1]июнь2026!$AF$5:$AF$3237)</f>
        <v>#VALUE!</v>
      </c>
      <c r="Q801" s="45" t="e">
        <f>SUMIF([1]июнь2026!$A$5:$A$3237,$A$17:$A$1291,[1]июнь2026!$AG$5:$AG$3237)</f>
        <v>#VALUE!</v>
      </c>
      <c r="R801" s="45" t="e">
        <f>SUMIF([1]июнь2026!$A$5:$A$3237,$A$17:$A$1291,[1]июнь2026!$AH$5:$AH$3237)</f>
        <v>#VALUE!</v>
      </c>
    </row>
    <row r="802" spans="1:56" s="7" customFormat="1" hidden="1" x14ac:dyDescent="0.25">
      <c r="A802" s="23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3"/>
      <c r="N802" s="45" t="e">
        <f>SUMIF([1]июнь2026!$A$5:$A$3237,$A$17:$A$1291,[1]июнь2026!$J$5:$J$3237)</f>
        <v>#VALUE!</v>
      </c>
      <c r="O802" s="45" t="e">
        <f>SUMIF([1]июнь2026!$A$5:$A$3237,$A$17:$A$1291,[1]июнь2026!$AE$5:$AE$3237)</f>
        <v>#VALUE!</v>
      </c>
      <c r="P802" s="45" t="e">
        <f>SUMIF([1]июнь2026!$A$5:$A$3237,$A$17:$A$1291,[1]июнь2026!$AF$5:$AF$3237)</f>
        <v>#VALUE!</v>
      </c>
      <c r="Q802" s="45" t="e">
        <f>SUMIF([1]июнь2026!$A$5:$A$3237,$A$17:$A$1291,[1]июнь2026!$AG$5:$AG$3237)</f>
        <v>#VALUE!</v>
      </c>
      <c r="R802" s="45" t="e">
        <f>SUMIF([1]июнь2026!$A$5:$A$3237,$A$17:$A$1291,[1]июнь2026!$AH$5:$AH$3237)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</row>
    <row r="803" spans="1:56" s="7" customFormat="1" hidden="1" x14ac:dyDescent="0.25">
      <c r="A803" s="23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3"/>
      <c r="N803" s="45" t="e">
        <f>SUMIF([1]июнь2026!$A$5:$A$3237,$A$17:$A$1291,[1]июнь2026!$J$5:$J$3237)</f>
        <v>#VALUE!</v>
      </c>
      <c r="O803" s="45" t="e">
        <f>SUMIF([1]июнь2026!$A$5:$A$3237,$A$17:$A$1291,[1]июнь2026!$AE$5:$AE$3237)</f>
        <v>#VALUE!</v>
      </c>
      <c r="P803" s="45" t="e">
        <f>SUMIF([1]июнь2026!$A$5:$A$3237,$A$17:$A$1291,[1]июнь2026!$AF$5:$AF$3237)</f>
        <v>#VALUE!</v>
      </c>
      <c r="Q803" s="45" t="e">
        <f>SUMIF([1]июнь2026!$A$5:$A$3237,$A$17:$A$1291,[1]июнь2026!$AG$5:$AG$3237)</f>
        <v>#VALUE!</v>
      </c>
      <c r="R803" s="45" t="e">
        <f>SUMIF([1]июнь2026!$A$5:$A$3237,$A$17:$A$1291,[1]июнь2026!$AH$5:$AH$3237)</f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</row>
    <row r="804" spans="1:56" x14ac:dyDescent="0.25">
      <c r="A804" s="23"/>
      <c r="B804" s="3" t="s">
        <v>45</v>
      </c>
      <c r="C804" s="9">
        <v>0</v>
      </c>
      <c r="D804" s="9">
        <v>2644599.1800000002</v>
      </c>
      <c r="E804" s="9">
        <v>2640832.1400000006</v>
      </c>
      <c r="F804" s="9">
        <v>99.857557242379556</v>
      </c>
      <c r="G804" s="9">
        <v>3767.0399999995716</v>
      </c>
      <c r="H804" s="9">
        <v>0</v>
      </c>
      <c r="I804" s="9">
        <v>560960.98000000033</v>
      </c>
      <c r="J804" s="9">
        <v>557193.94000000088</v>
      </c>
      <c r="K804" s="9">
        <v>99.328466660907594</v>
      </c>
      <c r="L804" s="9">
        <v>3767.0399999994552</v>
      </c>
      <c r="M804" s="47">
        <v>3767.0399999994552</v>
      </c>
      <c r="N804" s="54" t="e">
        <f t="shared" ref="N804:R804" si="46">SUM(N806:N814)</f>
        <v>#VALUE!</v>
      </c>
      <c r="O804" s="54" t="e">
        <f t="shared" si="46"/>
        <v>#VALUE!</v>
      </c>
      <c r="P804" s="54" t="e">
        <f t="shared" si="46"/>
        <v>#VALUE!</v>
      </c>
      <c r="Q804" s="54" t="e">
        <f t="shared" si="46"/>
        <v>#VALUE!</v>
      </c>
      <c r="R804" s="54" t="e">
        <f t="shared" si="46"/>
        <v>#VALUE!</v>
      </c>
    </row>
    <row r="805" spans="1:56" s="7" customFormat="1" ht="15.75" hidden="1" x14ac:dyDescent="0.25">
      <c r="A805" s="60"/>
      <c r="B805" s="79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112"/>
      <c r="N805" s="63"/>
      <c r="O805" s="63"/>
      <c r="P805" s="63"/>
      <c r="Q805" s="63"/>
      <c r="R805" s="63"/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</row>
    <row r="806" spans="1:56" ht="15.75" x14ac:dyDescent="0.25">
      <c r="A806" s="23">
        <v>104</v>
      </c>
      <c r="B806" s="70" t="s">
        <v>56</v>
      </c>
      <c r="C806" s="2">
        <v>0</v>
      </c>
      <c r="D806" s="2">
        <v>2644599.1800000002</v>
      </c>
      <c r="E806" s="2">
        <v>2640832.1400000006</v>
      </c>
      <c r="F806" s="2">
        <v>99.857557242379556</v>
      </c>
      <c r="G806" s="2">
        <v>3767.0399999995716</v>
      </c>
      <c r="H806" s="2">
        <v>0</v>
      </c>
      <c r="I806" s="2">
        <v>560960.98000000033</v>
      </c>
      <c r="J806" s="2">
        <v>557193.94000000088</v>
      </c>
      <c r="K806" s="2">
        <v>99.328466660907594</v>
      </c>
      <c r="L806" s="2">
        <v>3767.0399999994552</v>
      </c>
      <c r="M806" s="93">
        <v>3767.0399999994552</v>
      </c>
      <c r="N806" s="45" t="e">
        <f>SUMIF([1]июнь2026!$A$5:$A$3237,$A$17:$A$1291,[1]июнь2026!$J$5:$J$3237)</f>
        <v>#VALUE!</v>
      </c>
      <c r="O806" s="45" t="e">
        <f>SUMIF([1]июнь2026!$A$5:$A$3237,$A$17:$A$1291,[1]июнь2026!$AE$5:$AE$3237)</f>
        <v>#VALUE!</v>
      </c>
      <c r="P806" s="45" t="e">
        <f>SUMIF([1]июнь2026!$A$5:$A$3237,$A$17:$A$1291,[1]июнь2026!$AF$5:$AF$3237)</f>
        <v>#VALUE!</v>
      </c>
      <c r="Q806" s="45" t="e">
        <f>SUMIF([1]июнь2026!$A$5:$A$3237,$A$17:$A$1291,[1]июнь2026!$AG$5:$AG$3237)</f>
        <v>#VALUE!</v>
      </c>
      <c r="R806" s="45" t="e">
        <f>SUMIF([1]июнь2026!$A$5:$A$3237,$A$17:$A$1291,[1]июнь2026!$AH$5:$AH$3237)</f>
        <v>#VALUE!</v>
      </c>
    </row>
    <row r="807" spans="1:56" s="7" customFormat="1" ht="15.75" hidden="1" x14ac:dyDescent="0.25">
      <c r="A807" s="73"/>
      <c r="B807" s="70"/>
      <c r="C807" s="2"/>
      <c r="D807" s="2"/>
      <c r="E807" s="2"/>
      <c r="F807" s="2"/>
      <c r="G807" s="2"/>
      <c r="H807" s="93"/>
      <c r="I807" s="2"/>
      <c r="J807" s="2"/>
      <c r="K807" s="2"/>
      <c r="L807" s="2"/>
      <c r="M807" s="93"/>
      <c r="N807" s="45" t="e">
        <f>SUMIF([1]июнь2026!$A$5:$A$3237,$A$17:$A$1291,[1]июнь2026!$J$5:$J$3237)</f>
        <v>#VALUE!</v>
      </c>
      <c r="O807" s="45" t="e">
        <f>SUMIF([1]июнь2026!$A$5:$A$3237,$A$17:$A$1291,[1]июнь2026!$AE$5:$AE$3237)</f>
        <v>#VALUE!</v>
      </c>
      <c r="P807" s="45" t="e">
        <f>SUMIF([1]июнь2026!$A$5:$A$3237,$A$17:$A$1291,[1]июнь2026!$AF$5:$AF$3237)</f>
        <v>#VALUE!</v>
      </c>
      <c r="Q807" s="45" t="e">
        <f>SUMIF([1]июнь2026!$A$5:$A$3237,$A$17:$A$1291,[1]июнь2026!$AG$5:$AG$3237)</f>
        <v>#VALUE!</v>
      </c>
      <c r="R807" s="45" t="e">
        <f>SUMIF([1]июнь2026!$A$5:$A$3237,$A$17:$A$1291,[1]июнь2026!$AH$5:$AH$3237)</f>
        <v>#VALUE!</v>
      </c>
      <c r="S807" s="17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</row>
    <row r="808" spans="1:56" s="7" customFormat="1" ht="15.75" hidden="1" x14ac:dyDescent="0.25">
      <c r="A808" s="73"/>
      <c r="B808" s="70"/>
      <c r="C808" s="2"/>
      <c r="D808" s="2"/>
      <c r="E808" s="2"/>
      <c r="F808" s="2"/>
      <c r="G808" s="2"/>
      <c r="H808" s="93"/>
      <c r="I808" s="2"/>
      <c r="J808" s="2"/>
      <c r="K808" s="2"/>
      <c r="L808" s="2"/>
      <c r="M808" s="93"/>
      <c r="N808" s="45" t="e">
        <f>SUMIF([1]июнь2026!$A$5:$A$3237,$A$17:$A$1291,[1]июнь2026!$J$5:$J$3237)</f>
        <v>#VALUE!</v>
      </c>
      <c r="O808" s="45" t="e">
        <f>SUMIF([1]июнь2026!$A$5:$A$3237,$A$17:$A$1291,[1]июнь2026!$AE$5:$AE$3237)</f>
        <v>#VALUE!</v>
      </c>
      <c r="P808" s="45" t="e">
        <f>SUMIF([1]июнь2026!$A$5:$A$3237,$A$17:$A$1291,[1]июнь2026!$AF$5:$AF$3237)</f>
        <v>#VALUE!</v>
      </c>
      <c r="Q808" s="45" t="e">
        <f>SUMIF([1]июнь2026!$A$5:$A$3237,$A$17:$A$1291,[1]июнь2026!$AG$5:$AG$3237)</f>
        <v>#VALUE!</v>
      </c>
      <c r="R808" s="45" t="e">
        <f>SUMIF([1]июнь2026!$A$5:$A$3237,$A$17:$A$1291,[1]июнь2026!$AH$5:$AH$3237)</f>
        <v>#VALUE!</v>
      </c>
      <c r="S808" s="17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</row>
    <row r="809" spans="1:56" s="7" customFormat="1" ht="15.75" hidden="1" x14ac:dyDescent="0.25">
      <c r="A809" s="73"/>
      <c r="B809" s="70"/>
      <c r="C809" s="2"/>
      <c r="D809" s="2"/>
      <c r="E809" s="2"/>
      <c r="F809" s="2"/>
      <c r="G809" s="2"/>
      <c r="H809" s="93"/>
      <c r="I809" s="2"/>
      <c r="J809" s="2"/>
      <c r="K809" s="2"/>
      <c r="L809" s="2"/>
      <c r="M809" s="93"/>
      <c r="N809" s="45" t="e">
        <f>SUMIF([1]июнь2026!$A$5:$A$3237,$A$17:$A$1291,[1]июнь2026!$J$5:$J$3237)</f>
        <v>#VALUE!</v>
      </c>
      <c r="O809" s="45" t="e">
        <f>SUMIF([1]июнь2026!$A$5:$A$3237,$A$17:$A$1291,[1]июнь2026!$AE$5:$AE$3237)</f>
        <v>#VALUE!</v>
      </c>
      <c r="P809" s="45" t="e">
        <f>SUMIF([1]июнь2026!$A$5:$A$3237,$A$17:$A$1291,[1]июнь2026!$AF$5:$AF$3237)</f>
        <v>#VALUE!</v>
      </c>
      <c r="Q809" s="45" t="e">
        <f>SUMIF([1]июнь2026!$A$5:$A$3237,$A$17:$A$1291,[1]июнь2026!$AG$5:$AG$3237)</f>
        <v>#VALUE!</v>
      </c>
      <c r="R809" s="45" t="e">
        <f>SUMIF([1]июнь2026!$A$5:$A$3237,$A$17:$A$1291,[1]июнь2026!$AH$5:$AH$3237)</f>
        <v>#VALUE!</v>
      </c>
      <c r="S809" s="17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</row>
    <row r="810" spans="1:56" s="7" customFormat="1" ht="15.75" hidden="1" x14ac:dyDescent="0.25">
      <c r="A810" s="73"/>
      <c r="B810" s="70"/>
      <c r="C810" s="2"/>
      <c r="D810" s="2"/>
      <c r="E810" s="2"/>
      <c r="F810" s="2"/>
      <c r="G810" s="2"/>
      <c r="H810" s="93"/>
      <c r="I810" s="2"/>
      <c r="J810" s="2"/>
      <c r="K810" s="2"/>
      <c r="L810" s="2"/>
      <c r="M810" s="93"/>
      <c r="N810" s="45" t="e">
        <f>SUMIF([1]июнь2026!$A$5:$A$3237,$A$17:$A$1291,[1]июнь2026!$J$5:$J$3237)</f>
        <v>#VALUE!</v>
      </c>
      <c r="O810" s="45" t="e">
        <f>SUMIF([1]июнь2026!$A$5:$A$3237,$A$17:$A$1291,[1]июнь2026!$AE$5:$AE$3237)</f>
        <v>#VALUE!</v>
      </c>
      <c r="P810" s="45" t="e">
        <f>SUMIF([1]июнь2026!$A$5:$A$3237,$A$17:$A$1291,[1]июнь2026!$AF$5:$AF$3237)</f>
        <v>#VALUE!</v>
      </c>
      <c r="Q810" s="45" t="e">
        <f>SUMIF([1]июнь2026!$A$5:$A$3237,$A$17:$A$1291,[1]июнь2026!$AG$5:$AG$3237)</f>
        <v>#VALUE!</v>
      </c>
      <c r="R810" s="45" t="e">
        <f>SUMIF([1]июнь2026!$A$5:$A$3237,$A$17:$A$1291,[1]июнь2026!$AH$5:$AH$3237)</f>
        <v>#VALUE!</v>
      </c>
      <c r="S810" s="17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</row>
    <row r="811" spans="1:56" s="7" customFormat="1" ht="15.75" hidden="1" x14ac:dyDescent="0.25">
      <c r="A811" s="23"/>
      <c r="B811" s="7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3"/>
      <c r="N811" s="45" t="e">
        <f>SUMIF([1]июнь2026!$A$5:$A$3237,$A$17:$A$1291,[1]июнь2026!$J$5:$J$3237)</f>
        <v>#VALUE!</v>
      </c>
      <c r="O811" s="45" t="e">
        <f>SUMIF([1]июнь2026!$A$5:$A$3237,$A$17:$A$1291,[1]июнь2026!$AE$5:$AE$3237)</f>
        <v>#VALUE!</v>
      </c>
      <c r="P811" s="45" t="e">
        <f>SUMIF([1]июнь2026!$A$5:$A$3237,$A$17:$A$1291,[1]июнь2026!$AF$5:$AF$3237)</f>
        <v>#VALUE!</v>
      </c>
      <c r="Q811" s="45" t="e">
        <f>SUMIF([1]июнь2026!$A$5:$A$3237,$A$17:$A$1291,[1]июнь2026!$AG$5:$AG$3237)</f>
        <v>#VALUE!</v>
      </c>
      <c r="R811" s="45" t="e">
        <f>SUMIF([1]июнь2026!$A$5:$A$3237,$A$17:$A$1291,[1]июнь2026!$AH$5:$AH$3237)</f>
        <v>#VALUE!</v>
      </c>
      <c r="S811" s="17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</row>
    <row r="812" spans="1:56" s="7" customFormat="1" ht="15.75" hidden="1" x14ac:dyDescent="0.25">
      <c r="A812" s="23"/>
      <c r="B812" s="7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3"/>
      <c r="N812" s="45" t="e">
        <f>SUMIF([1]июнь2026!$A$5:$A$3237,$A$17:$A$1291,[1]июнь2026!$J$5:$J$3237)</f>
        <v>#VALUE!</v>
      </c>
      <c r="O812" s="45" t="e">
        <f>SUMIF([1]июнь2026!$A$5:$A$3237,$A$17:$A$1291,[1]июнь2026!$AE$5:$AE$3237)</f>
        <v>#VALUE!</v>
      </c>
      <c r="P812" s="45" t="e">
        <f>SUMIF([1]июнь2026!$A$5:$A$3237,$A$17:$A$1291,[1]июнь2026!$AF$5:$AF$3237)</f>
        <v>#VALUE!</v>
      </c>
      <c r="Q812" s="45" t="e">
        <f>SUMIF([1]июнь2026!$A$5:$A$3237,$A$17:$A$1291,[1]июнь2026!$AG$5:$AG$3237)</f>
        <v>#VALUE!</v>
      </c>
      <c r="R812" s="45" t="e">
        <f>SUMIF([1]июнь2026!$A$5:$A$3237,$A$17:$A$1291,[1]июнь2026!$AH$5:$AH$3237)</f>
        <v>#VALUE!</v>
      </c>
      <c r="S812" s="17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</row>
    <row r="813" spans="1:56" s="7" customFormat="1" ht="15.75" hidden="1" x14ac:dyDescent="0.25">
      <c r="A813" s="23"/>
      <c r="B813" s="7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3"/>
      <c r="N813" s="45" t="e">
        <f>SUMIF([1]июнь2026!$A$5:$A$3237,$A$17:$A$1291,[1]июнь2026!$J$5:$J$3237)</f>
        <v>#VALUE!</v>
      </c>
      <c r="O813" s="45" t="e">
        <f>SUMIF([1]июнь2026!$A$5:$A$3237,$A$17:$A$1291,[1]июнь2026!$AE$5:$AE$3237)</f>
        <v>#VALUE!</v>
      </c>
      <c r="P813" s="45" t="e">
        <f>SUMIF([1]июнь2026!$A$5:$A$3237,$A$17:$A$1291,[1]июнь2026!$AF$5:$AF$3237)</f>
        <v>#VALUE!</v>
      </c>
      <c r="Q813" s="45" t="e">
        <f>SUMIF([1]июнь2026!$A$5:$A$3237,$A$17:$A$1291,[1]июнь2026!$AG$5:$AG$3237)</f>
        <v>#VALUE!</v>
      </c>
      <c r="R813" s="45" t="e">
        <f>SUMIF([1]июнь2026!$A$5:$A$3237,$A$17:$A$1291,[1]июнь2026!$AH$5:$AH$3237)</f>
        <v>#VALUE!</v>
      </c>
      <c r="S813" s="17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</row>
    <row r="814" spans="1:56" s="7" customFormat="1" ht="15.75" hidden="1" x14ac:dyDescent="0.25">
      <c r="A814" s="23"/>
      <c r="B814" s="7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3"/>
      <c r="N814" s="45" t="e">
        <f>SUMIF([1]июнь2026!$A$5:$A$3237,$A$17:$A$1291,[1]июнь2026!$J$5:$J$3237)</f>
        <v>#VALUE!</v>
      </c>
      <c r="O814" s="45" t="e">
        <f>SUMIF([1]июнь2026!$A$5:$A$3237,$A$17:$A$1291,[1]июнь2026!$AE$5:$AE$3237)</f>
        <v>#VALUE!</v>
      </c>
      <c r="P814" s="45" t="e">
        <f>SUMIF([1]июнь2026!$A$5:$A$3237,$A$17:$A$1291,[1]июнь2026!$AF$5:$AF$3237)</f>
        <v>#VALUE!</v>
      </c>
      <c r="Q814" s="45" t="e">
        <f>SUMIF([1]июнь2026!$A$5:$A$3237,$A$17:$A$1291,[1]июнь2026!$AG$5:$AG$3237)</f>
        <v>#VALUE!</v>
      </c>
      <c r="R814" s="45" t="e">
        <f>SUMIF([1]июнь2026!$A$5:$A$3237,$A$17:$A$1291,[1]июнь2026!$AH$5:$AH$3237)</f>
        <v>#VALUE!</v>
      </c>
      <c r="S814" s="17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</row>
    <row r="815" spans="1:56" s="7" customFormat="1" hidden="1" x14ac:dyDescent="0.25">
      <c r="A815" s="23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7"/>
      <c r="N815" s="54" t="e">
        <f t="shared" ref="N815:R815" si="47">SUM(N816:N817)</f>
        <v>#VALUE!</v>
      </c>
      <c r="O815" s="54" t="e">
        <f t="shared" si="47"/>
        <v>#VALUE!</v>
      </c>
      <c r="P815" s="54" t="e">
        <f t="shared" si="47"/>
        <v>#VALUE!</v>
      </c>
      <c r="Q815" s="54" t="e">
        <f t="shared" si="47"/>
        <v>#VALUE!</v>
      </c>
      <c r="R815" s="54" t="e">
        <f t="shared" si="47"/>
        <v>#VALUE!</v>
      </c>
      <c r="S815" s="17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</row>
    <row r="816" spans="1:56" s="7" customFormat="1" hidden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3"/>
      <c r="N816" s="45" t="e">
        <f>SUMIF([1]июнь2026!$A$5:$A$3237,$A$17:$A$1291,[1]июнь2026!$J$5:$J$3237)</f>
        <v>#VALUE!</v>
      </c>
      <c r="O816" s="45" t="e">
        <f>SUMIF([1]июнь2026!$A$5:$A$3237,$A$17:$A$1291,[1]июнь2026!$AE$5:$AE$3237)</f>
        <v>#VALUE!</v>
      </c>
      <c r="P816" s="45" t="e">
        <f>SUMIF([1]июнь2026!$A$5:$A$3237,$A$17:$A$1291,[1]июнь2026!$AF$5:$AF$3237)</f>
        <v>#VALUE!</v>
      </c>
      <c r="Q816" s="45" t="e">
        <f>SUMIF([1]июнь2026!$A$5:$A$3237,$A$17:$A$1291,[1]июнь2026!$AG$5:$AG$3237)</f>
        <v>#VALUE!</v>
      </c>
      <c r="R816" s="45" t="e">
        <f>SUMIF([1]июнь2026!$A$5:$A$3237,$A$17:$A$1291,[1]июнь2026!$AH$5:$AH$3237)</f>
        <v>#VALUE!</v>
      </c>
      <c r="S816" s="17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</row>
    <row r="817" spans="1:56" s="7" customFormat="1" hidden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3"/>
      <c r="N817" s="45" t="e">
        <f>SUMIF([1]июнь2026!$A$5:$A$3237,$A$17:$A$1291,[1]июнь2026!$J$5:$J$3237)</f>
        <v>#VALUE!</v>
      </c>
      <c r="O817" s="45" t="e">
        <f>SUMIF([1]июнь2026!$A$5:$A$3237,$A$17:$A$1291,[1]июнь2026!$AE$5:$AE$3237)</f>
        <v>#VALUE!</v>
      </c>
      <c r="P817" s="45" t="e">
        <f>SUMIF([1]июнь2026!$A$5:$A$3237,$A$17:$A$1291,[1]июнь2026!$AF$5:$AF$3237)</f>
        <v>#VALUE!</v>
      </c>
      <c r="Q817" s="45" t="e">
        <f>SUMIF([1]июнь2026!$A$5:$A$3237,$A$17:$A$1291,[1]июнь2026!$AG$5:$AG$3237)</f>
        <v>#VALUE!</v>
      </c>
      <c r="R817" s="45" t="e">
        <f>SUMIF([1]июнь2026!$A$5:$A$3237,$A$17:$A$1291,[1]июнь2026!$AH$5:$AH$3237)</f>
        <v>#VALUE!</v>
      </c>
      <c r="S817" s="17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</row>
    <row r="818" spans="1:56" ht="14.25" customHeight="1" x14ac:dyDescent="0.25">
      <c r="A818" s="23"/>
      <c r="B818" s="3" t="s">
        <v>57</v>
      </c>
      <c r="C818" s="9">
        <v>0</v>
      </c>
      <c r="D818" s="9">
        <v>4539652.46</v>
      </c>
      <c r="E818" s="9">
        <v>4472778.34</v>
      </c>
      <c r="F818" s="9">
        <v>98.526888994493646</v>
      </c>
      <c r="G818" s="9">
        <v>66874.120000000112</v>
      </c>
      <c r="H818" s="9">
        <v>0</v>
      </c>
      <c r="I818" s="9">
        <v>1123789.2999999998</v>
      </c>
      <c r="J818" s="9">
        <v>1056915.1799999988</v>
      </c>
      <c r="K818" s="9">
        <v>94.049229691010495</v>
      </c>
      <c r="L818" s="9">
        <v>66874.120000001043</v>
      </c>
      <c r="M818" s="9">
        <v>66874.120000001043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</row>
    <row r="819" spans="1:56" s="7" customFormat="1" hidden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3"/>
      <c r="N819" s="45" t="e">
        <f>SUMIF([1]июнь2026!$A$5:$A$3237,$A$17:$A$1291,[1]июнь2026!$J$5:$J$3237)</f>
        <v>#VALUE!</v>
      </c>
      <c r="O819" s="45" t="e">
        <f>SUMIF([1]июнь2026!$A$5:$A$3237,$A$17:$A$1291,[1]июнь2026!$AE$5:$AE$3237)</f>
        <v>#VALUE!</v>
      </c>
      <c r="P819" s="45" t="e">
        <f>SUMIF([1]июнь2026!$A$5:$A$3237,$A$17:$A$1291,[1]июнь2026!$AF$5:$AF$3237)</f>
        <v>#VALUE!</v>
      </c>
      <c r="Q819" s="45" t="e">
        <f>SUMIF([1]июнь2026!$A$5:$A$3237,$A$17:$A$1291,[1]июнь2026!$AG$5:$AG$3237)</f>
        <v>#VALUE!</v>
      </c>
      <c r="R819" s="45" t="e">
        <f>SUMIF([1]июнь2026!$A$5:$A$3237,$A$17:$A$1291,[1]июнь2026!$AH$5:$AH$3237)</f>
        <v>#VALUE!</v>
      </c>
      <c r="S819" s="17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</row>
    <row r="820" spans="1:56" s="7" customFormat="1" hidden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3"/>
      <c r="N820" s="45" t="e">
        <f>SUMIF([1]июнь2026!$A$5:$A$3237,$A$17:$A$1291,[1]июнь2026!$J$5:$J$3237)</f>
        <v>#VALUE!</v>
      </c>
      <c r="O820" s="45" t="e">
        <f>SUMIF([1]июнь2026!$A$5:$A$3237,$A$17:$A$1291,[1]июнь2026!$AE$5:$AE$3237)</f>
        <v>#VALUE!</v>
      </c>
      <c r="P820" s="45" t="e">
        <f>SUMIF([1]июнь2026!$A$5:$A$3237,$A$17:$A$1291,[1]июнь2026!$AF$5:$AF$3237)</f>
        <v>#VALUE!</v>
      </c>
      <c r="Q820" s="45" t="e">
        <f>SUMIF([1]июнь2026!$A$5:$A$3237,$A$17:$A$1291,[1]июнь2026!$AG$5:$AG$3237)</f>
        <v>#VALUE!</v>
      </c>
      <c r="R820" s="45" t="e">
        <f>SUMIF([1]июнь2026!$A$5:$A$3237,$A$17:$A$1291,[1]июнь2026!$AH$5:$AH$3237)</f>
        <v>#VALUE!</v>
      </c>
      <c r="S820" s="17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</row>
    <row r="821" spans="1:56" s="7" customFormat="1" hidden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3"/>
      <c r="N821" s="45" t="e">
        <f>SUMIF([1]июнь2026!$A$5:$A$3237,$A$17:$A$1291,[1]июнь2026!$J$5:$J$3237)</f>
        <v>#VALUE!</v>
      </c>
      <c r="O821" s="45" t="e">
        <f>SUMIF([1]июнь2026!$A$5:$A$3237,$A$17:$A$1291,[1]июнь2026!$AE$5:$AE$3237)</f>
        <v>#VALUE!</v>
      </c>
      <c r="P821" s="45" t="e">
        <f>SUMIF([1]июнь2026!$A$5:$A$3237,$A$17:$A$1291,[1]июнь2026!$AF$5:$AF$3237)</f>
        <v>#VALUE!</v>
      </c>
      <c r="Q821" s="45" t="e">
        <f>SUMIF([1]июнь2026!$A$5:$A$3237,$A$17:$A$1291,[1]июнь2026!$AG$5:$AG$3237)</f>
        <v>#VALUE!</v>
      </c>
      <c r="R821" s="45" t="e">
        <f>SUMIF([1]июнь2026!$A$5:$A$3237,$A$17:$A$1291,[1]июнь2026!$AH$5:$AH$3237)</f>
        <v>#VALUE!</v>
      </c>
      <c r="S821" s="17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</row>
    <row r="822" spans="1:56" s="7" customFormat="1" hidden="1" x14ac:dyDescent="0.25">
      <c r="A822" s="23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3"/>
      <c r="N822" s="45" t="e">
        <f>SUMIF([1]июнь2026!$A$5:$A$3237,$A$17:$A$1291,[1]июнь2026!$J$5:$J$3237)</f>
        <v>#VALUE!</v>
      </c>
      <c r="O822" s="45" t="e">
        <f>SUMIF([1]июнь2026!$A$5:$A$3237,$A$17:$A$1291,[1]июнь2026!$AE$5:$AE$3237)</f>
        <v>#VALUE!</v>
      </c>
      <c r="P822" s="45" t="e">
        <f>SUMIF([1]июнь2026!$A$5:$A$3237,$A$17:$A$1291,[1]июнь2026!$AF$5:$AF$3237)</f>
        <v>#VALUE!</v>
      </c>
      <c r="Q822" s="45" t="e">
        <f>SUMIF([1]июнь2026!$A$5:$A$3237,$A$17:$A$1291,[1]июнь2026!$AG$5:$AG$3237)</f>
        <v>#VALUE!</v>
      </c>
      <c r="R822" s="45" t="e">
        <f>SUMIF([1]июнь2026!$A$5:$A$3237,$A$17:$A$1291,[1]июнь2026!$AH$5:$AH$3237)</f>
        <v>#VALUE!</v>
      </c>
      <c r="S822" s="17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</row>
    <row r="823" spans="1:56" s="7" customFormat="1" hidden="1" x14ac:dyDescent="0.25">
      <c r="A823" s="23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3"/>
      <c r="N823" s="45" t="e">
        <f>SUMIF([1]июнь2026!$A$5:$A$3237,$A$17:$A$1291,[1]июнь2026!$J$5:$J$3237)</f>
        <v>#VALUE!</v>
      </c>
      <c r="O823" s="45" t="e">
        <f>SUMIF([1]июнь2026!$A$5:$A$3237,$A$17:$A$1291,[1]июнь2026!$AE$5:$AE$3237)</f>
        <v>#VALUE!</v>
      </c>
      <c r="P823" s="45" t="e">
        <f>SUMIF([1]июнь2026!$A$5:$A$3237,$A$17:$A$1291,[1]июнь2026!$AF$5:$AF$3237)</f>
        <v>#VALUE!</v>
      </c>
      <c r="Q823" s="45" t="e">
        <f>SUMIF([1]июнь2026!$A$5:$A$3237,$A$17:$A$1291,[1]июнь2026!$AG$5:$AG$3237)</f>
        <v>#VALUE!</v>
      </c>
      <c r="R823" s="45" t="e">
        <f>SUMIF([1]июнь2026!$A$5:$A$3237,$A$17:$A$1291,[1]июнь2026!$AH$5:$AH$3237)</f>
        <v>#VALUE!</v>
      </c>
      <c r="S823" s="17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</row>
    <row r="824" spans="1:56" s="7" customFormat="1" hidden="1" x14ac:dyDescent="0.25">
      <c r="A824" s="23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3"/>
      <c r="N824" s="45" t="e">
        <f>SUMIF([1]июнь2026!$A$5:$A$3237,$A$17:$A$1291,[1]июнь2026!$J$5:$J$3237)</f>
        <v>#VALUE!</v>
      </c>
      <c r="O824" s="45" t="e">
        <f>SUMIF([1]июнь2026!$A$5:$A$3237,$A$17:$A$1291,[1]июнь2026!$AE$5:$AE$3237)</f>
        <v>#VALUE!</v>
      </c>
      <c r="P824" s="45" t="e">
        <f>SUMIF([1]июнь2026!$A$5:$A$3237,$A$17:$A$1291,[1]июнь2026!$AF$5:$AF$3237)</f>
        <v>#VALUE!</v>
      </c>
      <c r="Q824" s="45" t="e">
        <f>SUMIF([1]июнь2026!$A$5:$A$3237,$A$17:$A$1291,[1]июнь2026!$AG$5:$AG$3237)</f>
        <v>#VALUE!</v>
      </c>
      <c r="R824" s="45" t="e">
        <f>SUMIF([1]июнь2026!$A$5:$A$3237,$A$17:$A$1291,[1]июнь2026!$AH$5:$AH$3237)</f>
        <v>#VALUE!</v>
      </c>
      <c r="S824" s="17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</row>
    <row r="825" spans="1:56" s="7" customFormat="1" hidden="1" x14ac:dyDescent="0.25">
      <c r="A825" s="23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3"/>
      <c r="N825" s="45" t="e">
        <f>SUMIF([1]июнь2026!$A$5:$A$3237,$A$17:$A$1291,[1]июнь2026!$J$5:$J$3237)</f>
        <v>#VALUE!</v>
      </c>
      <c r="O825" s="45" t="e">
        <f>SUMIF([1]июнь2026!$A$5:$A$3237,$A$17:$A$1291,[1]июнь2026!$AE$5:$AE$3237)</f>
        <v>#VALUE!</v>
      </c>
      <c r="P825" s="45" t="e">
        <f>SUMIF([1]июнь2026!$A$5:$A$3237,$A$17:$A$1291,[1]июнь2026!$AF$5:$AF$3237)</f>
        <v>#VALUE!</v>
      </c>
      <c r="Q825" s="45" t="e">
        <f>SUMIF([1]июнь2026!$A$5:$A$3237,$A$17:$A$1291,[1]июнь2026!$AG$5:$AG$3237)</f>
        <v>#VALUE!</v>
      </c>
      <c r="R825" s="45" t="e">
        <f>SUMIF([1]июнь2026!$A$5:$A$3237,$A$17:$A$1291,[1]июнь2026!$AH$5:$AH$3237)</f>
        <v>#VALUE!</v>
      </c>
      <c r="S825" s="17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</row>
    <row r="826" spans="1:56" s="7" customFormat="1" hidden="1" x14ac:dyDescent="0.25">
      <c r="A826" s="23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3"/>
      <c r="N826" s="45" t="e">
        <f>SUMIF([1]июнь2026!$A$5:$A$3237,$A$17:$A$1291,[1]июнь2026!$J$5:$J$3237)</f>
        <v>#VALUE!</v>
      </c>
      <c r="O826" s="45" t="e">
        <f>SUMIF([1]июнь2026!$A$5:$A$3237,$A$17:$A$1291,[1]июнь2026!$AE$5:$AE$3237)</f>
        <v>#VALUE!</v>
      </c>
      <c r="P826" s="45" t="e">
        <f>SUMIF([1]июнь2026!$A$5:$A$3237,$A$17:$A$1291,[1]июнь2026!$AF$5:$AF$3237)</f>
        <v>#VALUE!</v>
      </c>
      <c r="Q826" s="45" t="e">
        <f>SUMIF([1]июнь2026!$A$5:$A$3237,$A$17:$A$1291,[1]июнь2026!$AG$5:$AG$3237)</f>
        <v>#VALUE!</v>
      </c>
      <c r="R826" s="45" t="e">
        <f>SUMIF([1]июнь2026!$A$5:$A$3237,$A$17:$A$1291,[1]июнь2026!$AH$5:$AH$3237)</f>
        <v>#VALUE!</v>
      </c>
      <c r="S826" s="17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</row>
    <row r="827" spans="1:56" s="7" customFormat="1" hidden="1" x14ac:dyDescent="0.25">
      <c r="A827" s="23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3"/>
      <c r="N827" s="45" t="e">
        <f>SUMIF([1]июнь2026!$A$5:$A$3237,$A$17:$A$1291,[1]июнь2026!$J$5:$J$3237)</f>
        <v>#VALUE!</v>
      </c>
      <c r="O827" s="45" t="e">
        <f>SUMIF([1]июнь2026!$A$5:$A$3237,$A$17:$A$1291,[1]июнь2026!$AE$5:$AE$3237)</f>
        <v>#VALUE!</v>
      </c>
      <c r="P827" s="45" t="e">
        <f>SUMIF([1]июнь2026!$A$5:$A$3237,$A$17:$A$1291,[1]июнь2026!$AF$5:$AF$3237)</f>
        <v>#VALUE!</v>
      </c>
      <c r="Q827" s="45" t="e">
        <f>SUMIF([1]июнь2026!$A$5:$A$3237,$A$17:$A$1291,[1]июнь2026!$AG$5:$AG$3237)</f>
        <v>#VALUE!</v>
      </c>
      <c r="R827" s="45" t="e">
        <f>SUMIF([1]июнь2026!$A$5:$A$3237,$A$17:$A$1291,[1]июнь2026!$AH$5:$AH$3237)</f>
        <v>#VALUE!</v>
      </c>
      <c r="S827" s="17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</row>
    <row r="828" spans="1:56" s="7" customFormat="1" hidden="1" x14ac:dyDescent="0.25">
      <c r="A828" s="23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93"/>
      <c r="N828" s="45" t="e">
        <f>SUMIF([1]июнь2026!$A$5:$A$3237,$A$17:$A$1291,[1]июнь2026!$J$5:$J$3237)</f>
        <v>#VALUE!</v>
      </c>
      <c r="O828" s="45" t="e">
        <f>SUMIF([1]июнь2026!$A$5:$A$3237,$A$17:$A$1291,[1]июнь2026!$AE$5:$AE$3237)</f>
        <v>#VALUE!</v>
      </c>
      <c r="P828" s="45" t="e">
        <f>SUMIF([1]июнь2026!$A$5:$A$3237,$A$17:$A$1291,[1]июнь2026!$AF$5:$AF$3237)</f>
        <v>#VALUE!</v>
      </c>
      <c r="Q828" s="45" t="e">
        <f>SUMIF([1]июнь2026!$A$5:$A$3237,$A$17:$A$1291,[1]июнь2026!$AG$5:$AG$3237)</f>
        <v>#VALUE!</v>
      </c>
      <c r="R828" s="45" t="e">
        <f>SUMIF([1]июнь2026!$A$5:$A$3237,$A$17:$A$1291,[1]июнь2026!$AH$5:$AH$3237)</f>
        <v>#VALUE!</v>
      </c>
      <c r="S828" s="17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</row>
    <row r="829" spans="1:56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3"/>
      <c r="N829" s="45" t="e">
        <f>SUMIF([1]июнь2026!$A$5:$A$3237,$A$17:$A$1291,[1]июнь2026!$J$5:$J$3237)</f>
        <v>#VALUE!</v>
      </c>
      <c r="O829" s="45" t="e">
        <f>SUMIF([1]июнь2026!$A$5:$A$3237,$A$17:$A$1291,[1]июнь2026!$AE$5:$AE$3237)</f>
        <v>#VALUE!</v>
      </c>
      <c r="P829" s="45" t="e">
        <f>SUMIF([1]июнь2026!$A$5:$A$3237,$A$17:$A$1291,[1]июнь2026!$AF$5:$AF$3237)</f>
        <v>#VALUE!</v>
      </c>
      <c r="Q829" s="45" t="e">
        <f>SUMIF([1]июнь2026!$A$5:$A$3237,$A$17:$A$1291,[1]июнь2026!$AG$5:$AG$3237)</f>
        <v>#VALUE!</v>
      </c>
      <c r="R829" s="45" t="e">
        <f>SUMIF([1]июнь2026!$A$5:$A$3237,$A$17:$A$1291,[1]июнь2026!$AH$5:$AH$3237)</f>
        <v>#VALUE!</v>
      </c>
      <c r="S829" s="17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</row>
    <row r="830" spans="1:56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3"/>
      <c r="N830" s="45" t="e">
        <f>SUMIF([1]июнь2026!$A$5:$A$3237,$A$17:$A$1291,[1]июнь2026!$J$5:$J$3237)</f>
        <v>#VALUE!</v>
      </c>
      <c r="O830" s="45" t="e">
        <f>SUMIF([1]июнь2026!$A$5:$A$3237,$A$17:$A$1291,[1]июнь2026!$AE$5:$AE$3237)</f>
        <v>#VALUE!</v>
      </c>
      <c r="P830" s="45" t="e">
        <f>SUMIF([1]июнь2026!$A$5:$A$3237,$A$17:$A$1291,[1]июнь2026!$AF$5:$AF$3237)</f>
        <v>#VALUE!</v>
      </c>
      <c r="Q830" s="45" t="e">
        <f>SUMIF([1]июнь2026!$A$5:$A$3237,$A$17:$A$1291,[1]июнь2026!$AG$5:$AG$3237)</f>
        <v>#VALUE!</v>
      </c>
      <c r="R830" s="45" t="e">
        <f>SUMIF([1]июнь2026!$A$5:$A$3237,$A$17:$A$1291,[1]июнь2026!$AH$5:$AH$3237)</f>
        <v>#VALUE!</v>
      </c>
      <c r="S830" s="17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</row>
    <row r="831" spans="1:56" x14ac:dyDescent="0.25">
      <c r="A831" s="23">
        <v>4448</v>
      </c>
      <c r="B831" s="1" t="s">
        <v>35</v>
      </c>
      <c r="C831" s="2">
        <v>0</v>
      </c>
      <c r="D831" s="2">
        <v>4539652.46</v>
      </c>
      <c r="E831" s="2">
        <v>4472778.34</v>
      </c>
      <c r="F831" s="2">
        <v>98.526888994493646</v>
      </c>
      <c r="G831" s="2">
        <v>66874.120000000112</v>
      </c>
      <c r="H831" s="2">
        <v>0</v>
      </c>
      <c r="I831" s="2">
        <v>1123789.2999999998</v>
      </c>
      <c r="J831" s="2">
        <v>1056915.1799999988</v>
      </c>
      <c r="K831" s="2">
        <v>94.049229691010495</v>
      </c>
      <c r="L831" s="2">
        <v>66874.120000001043</v>
      </c>
      <c r="M831" s="93">
        <v>66874.120000001043</v>
      </c>
      <c r="N831" s="45" t="e">
        <f>SUMIF([1]июнь2026!$A$5:$A$3237,$A$17:$A$1291,[1]июнь2026!$J$5:$J$3237)</f>
        <v>#VALUE!</v>
      </c>
      <c r="O831" s="45" t="e">
        <f>SUMIF([1]июнь2026!$A$5:$A$3237,$A$17:$A$1291,[1]июнь2026!$AE$5:$AE$3237)</f>
        <v>#VALUE!</v>
      </c>
      <c r="P831" s="45" t="e">
        <f>SUMIF([1]июнь2026!$A$5:$A$3237,$A$17:$A$1291,[1]июнь2026!$AF$5:$AF$3237)</f>
        <v>#VALUE!</v>
      </c>
      <c r="Q831" s="45" t="e">
        <f>SUMIF([1]июнь2026!$A$5:$A$3237,$A$17:$A$1291,[1]июнь2026!$AG$5:$AG$3237)</f>
        <v>#VALUE!</v>
      </c>
      <c r="R831" s="45" t="e">
        <f>SUMIF([1]июнь2026!$A$5:$A$3237,$A$17:$A$1291,[1]июнь2026!$AH$5:$AH$3237)</f>
        <v>#VALUE!</v>
      </c>
    </row>
    <row r="832" spans="1:56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3"/>
      <c r="N832" s="45" t="e">
        <f>SUMIF([1]июнь2026!$A$5:$A$3237,$A$17:$A$1291,[1]июнь2026!$J$5:$J$3237)</f>
        <v>#VALUE!</v>
      </c>
      <c r="O832" s="45" t="e">
        <f>SUMIF([1]июнь2026!$A$5:$A$3237,$A$17:$A$1291,[1]июнь2026!$AE$5:$AE$3237)</f>
        <v>#VALUE!</v>
      </c>
      <c r="P832" s="45" t="e">
        <f>SUMIF([1]июнь2026!$A$5:$A$3237,$A$17:$A$1291,[1]июнь2026!$AF$5:$AF$3237)</f>
        <v>#VALUE!</v>
      </c>
      <c r="Q832" s="45" t="e">
        <f>SUMIF([1]июнь2026!$A$5:$A$3237,$A$17:$A$1291,[1]июнь2026!$AG$5:$AG$3237)</f>
        <v>#VALUE!</v>
      </c>
      <c r="R832" s="45" t="e">
        <f>SUMIF([1]июнь2026!$A$5:$A$3237,$A$17:$A$1291,[1]июнь2026!$AH$5:$AH$3237)</f>
        <v>#VALUE!</v>
      </c>
      <c r="S832" s="17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</row>
    <row r="833" spans="1:56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3"/>
      <c r="N833" s="45" t="e">
        <f>SUMIF([1]июнь2026!$A$5:$A$3237,$A$17:$A$1291,[1]июнь2026!$J$5:$J$3237)</f>
        <v>#VALUE!</v>
      </c>
      <c r="O833" s="45" t="e">
        <f>SUMIF([1]июнь2026!$A$5:$A$3237,$A$17:$A$1291,[1]июнь2026!$AE$5:$AE$3237)</f>
        <v>#VALUE!</v>
      </c>
      <c r="P833" s="45" t="e">
        <f>SUMIF([1]июнь2026!$A$5:$A$3237,$A$17:$A$1291,[1]июнь2026!$AF$5:$AF$3237)</f>
        <v>#VALUE!</v>
      </c>
      <c r="Q833" s="45" t="e">
        <f>SUMIF([1]июнь2026!$A$5:$A$3237,$A$17:$A$1291,[1]июнь2026!$AG$5:$AG$3237)</f>
        <v>#VALUE!</v>
      </c>
      <c r="R833" s="45" t="e">
        <f>SUMIF([1]июнь2026!$A$5:$A$3237,$A$17:$A$1291,[1]июнь2026!$AH$5:$AH$3237)</f>
        <v>#VALUE!</v>
      </c>
      <c r="S833" s="17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</row>
    <row r="834" spans="1:56" s="7" customFormat="1" hidden="1" x14ac:dyDescent="0.25">
      <c r="A834" s="23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7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</row>
    <row r="835" spans="1:56" s="7" customFormat="1" ht="15.75" hidden="1" x14ac:dyDescent="0.25">
      <c r="A835" s="60"/>
      <c r="B835" s="79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113"/>
      <c r="N835" s="65"/>
      <c r="O835" s="65"/>
      <c r="P835" s="65"/>
      <c r="Q835" s="65"/>
      <c r="R835" s="65"/>
      <c r="S835" s="17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</row>
    <row r="836" spans="1:56" s="7" customFormat="1" ht="15.75" hidden="1" x14ac:dyDescent="0.25">
      <c r="A836" s="73"/>
      <c r="B836" s="7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3"/>
      <c r="N836" s="45" t="e">
        <f>SUMIF([1]июнь2026!$A$5:$A$3237,$A$17:$A$1291,[1]июнь2026!$J$5:$J$3237)</f>
        <v>#VALUE!</v>
      </c>
      <c r="O836" s="45" t="e">
        <f>SUMIF([1]июнь2026!$A$5:$A$3237,$A$17:$A$1291,[1]июнь2026!$AE$5:$AE$3237)</f>
        <v>#VALUE!</v>
      </c>
      <c r="P836" s="45" t="e">
        <f>SUMIF([1]июнь2026!$A$5:$A$3237,$A$17:$A$1291,[1]июнь2026!$AF$5:$AF$3237)</f>
        <v>#VALUE!</v>
      </c>
      <c r="Q836" s="45" t="e">
        <f>SUMIF([1]июнь2026!$A$5:$A$3237,$A$17:$A$1291,[1]июнь2026!$AG$5:$AG$3237)</f>
        <v>#VALUE!</v>
      </c>
      <c r="R836" s="45" t="e">
        <f>SUMIF([1]июнь2026!$A$5:$A$3237,$A$17:$A$1291,[1]июнь2026!$AH$5:$AH$3237)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</row>
    <row r="837" spans="1:56" s="7" customFormat="1" ht="15.75" hidden="1" x14ac:dyDescent="0.25">
      <c r="A837" s="73"/>
      <c r="B837" s="7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3"/>
      <c r="N837" s="45" t="e">
        <f>SUMIF([1]июнь2026!$A$5:$A$3237,$A$17:$A$1291,[1]июнь2026!$J$5:$J$3237)</f>
        <v>#VALUE!</v>
      </c>
      <c r="O837" s="45" t="e">
        <f>SUMIF([1]июнь2026!$A$5:$A$3237,$A$17:$A$1291,[1]июнь2026!$AE$5:$AE$3237)</f>
        <v>#VALUE!</v>
      </c>
      <c r="P837" s="45" t="e">
        <f>SUMIF([1]июнь2026!$A$5:$A$3237,$A$17:$A$1291,[1]июнь2026!$AF$5:$AF$3237)</f>
        <v>#VALUE!</v>
      </c>
      <c r="Q837" s="45" t="e">
        <f>SUMIF([1]июнь2026!$A$5:$A$3237,$A$17:$A$1291,[1]июнь2026!$AG$5:$AG$3237)</f>
        <v>#VALUE!</v>
      </c>
      <c r="R837" s="45" t="e">
        <f>SUMIF([1]июнь2026!$A$5:$A$3237,$A$17:$A$1291,[1]июнь2026!$AH$5:$AH$3237)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</row>
    <row r="838" spans="1:56" s="7" customFormat="1" ht="15.75" hidden="1" x14ac:dyDescent="0.25">
      <c r="A838" s="73"/>
      <c r="B838" s="7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3"/>
      <c r="N838" s="45" t="e">
        <f>SUMIF([1]июнь2026!$A$5:$A$3237,$A$17:$A$1291,[1]июнь2026!$J$5:$J$3237)</f>
        <v>#VALUE!</v>
      </c>
      <c r="O838" s="45" t="e">
        <f>SUMIF([1]июнь2026!$A$5:$A$3237,$A$17:$A$1291,[1]июнь2026!$AE$5:$AE$3237)</f>
        <v>#VALUE!</v>
      </c>
      <c r="P838" s="45" t="e">
        <f>SUMIF([1]июнь2026!$A$5:$A$3237,$A$17:$A$1291,[1]июнь2026!$AF$5:$AF$3237)</f>
        <v>#VALUE!</v>
      </c>
      <c r="Q838" s="45" t="e">
        <f>SUMIF([1]июнь2026!$A$5:$A$3237,$A$17:$A$1291,[1]июнь2026!$AG$5:$AG$3237)</f>
        <v>#VALUE!</v>
      </c>
      <c r="R838" s="45" t="e">
        <f>SUMIF([1]июнь2026!$A$5:$A$3237,$A$17:$A$1291,[1]июнь2026!$AH$5:$AH$3237)</f>
        <v>#VALUE!</v>
      </c>
      <c r="S838" s="17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</row>
    <row r="839" spans="1:56" s="7" customFormat="1" ht="15.75" hidden="1" x14ac:dyDescent="0.25">
      <c r="A839" s="73"/>
      <c r="B839" s="7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3"/>
      <c r="N839" s="45" t="e">
        <f>SUMIF([1]июнь2026!$A$5:$A$3237,$A$17:$A$1291,[1]июнь2026!$J$5:$J$3237)</f>
        <v>#VALUE!</v>
      </c>
      <c r="O839" s="45" t="e">
        <f>SUMIF([1]июнь2026!$A$5:$A$3237,$A$17:$A$1291,[1]июнь2026!$AE$5:$AE$3237)</f>
        <v>#VALUE!</v>
      </c>
      <c r="P839" s="45" t="e">
        <f>SUMIF([1]июнь2026!$A$5:$A$3237,$A$17:$A$1291,[1]июнь2026!$AF$5:$AF$3237)</f>
        <v>#VALUE!</v>
      </c>
      <c r="Q839" s="45" t="e">
        <f>SUMIF([1]июнь2026!$A$5:$A$3237,$A$17:$A$1291,[1]июнь2026!$AG$5:$AG$3237)</f>
        <v>#VALUE!</v>
      </c>
      <c r="R839" s="45" t="e">
        <f>SUMIF([1]июнь2026!$A$5:$A$3237,$A$17:$A$1291,[1]июнь2026!$AH$5:$AH$3237)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</row>
    <row r="840" spans="1:56" s="7" customFormat="1" ht="15.75" hidden="1" x14ac:dyDescent="0.25">
      <c r="A840" s="73"/>
      <c r="B840" s="7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3"/>
      <c r="N840" s="45" t="e">
        <f>SUMIF([1]июнь2026!$A$5:$A$3237,$A$17:$A$1291,[1]июнь2026!$J$5:$J$3237)</f>
        <v>#VALUE!</v>
      </c>
      <c r="O840" s="45" t="e">
        <f>SUMIF([1]июнь2026!$A$5:$A$3237,$A$17:$A$1291,[1]июнь2026!$AE$5:$AE$3237)</f>
        <v>#VALUE!</v>
      </c>
      <c r="P840" s="45" t="e">
        <f>SUMIF([1]июнь2026!$A$5:$A$3237,$A$17:$A$1291,[1]июнь2026!$AF$5:$AF$3237)</f>
        <v>#VALUE!</v>
      </c>
      <c r="Q840" s="45" t="e">
        <f>SUMIF([1]июнь2026!$A$5:$A$3237,$A$17:$A$1291,[1]июнь2026!$AG$5:$AG$3237)</f>
        <v>#VALUE!</v>
      </c>
      <c r="R840" s="45" t="e">
        <f>SUMIF([1]июнь2026!$A$5:$A$3237,$A$17:$A$1291,[1]июнь2026!$AH$5:$AH$3237)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</row>
    <row r="841" spans="1:56" s="7" customFormat="1" ht="15.75" hidden="1" x14ac:dyDescent="0.25">
      <c r="A841" s="73"/>
      <c r="B841" s="7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3"/>
      <c r="N841" s="45" t="e">
        <f>SUMIF([1]июнь2026!$A$5:$A$3237,$A$17:$A$1291,[1]июнь2026!$J$5:$J$3237)</f>
        <v>#VALUE!</v>
      </c>
      <c r="O841" s="45" t="e">
        <f>SUMIF([1]июнь2026!$A$5:$A$3237,$A$17:$A$1291,[1]июнь2026!$AE$5:$AE$3237)</f>
        <v>#VALUE!</v>
      </c>
      <c r="P841" s="45" t="e">
        <f>SUMIF([1]июнь2026!$A$5:$A$3237,$A$17:$A$1291,[1]июнь2026!$AF$5:$AF$3237)</f>
        <v>#VALUE!</v>
      </c>
      <c r="Q841" s="45" t="e">
        <f>SUMIF([1]июнь2026!$A$5:$A$3237,$A$17:$A$1291,[1]июнь2026!$AG$5:$AG$3237)</f>
        <v>#VALUE!</v>
      </c>
      <c r="R841" s="45" t="e">
        <f>SUMIF([1]июнь2026!$A$5:$A$3237,$A$17:$A$1291,[1]июнь2026!$AH$5:$AH$3237)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</row>
    <row r="842" spans="1:56" s="7" customFormat="1" ht="15.75" hidden="1" x14ac:dyDescent="0.25">
      <c r="A842" s="73"/>
      <c r="B842" s="7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3"/>
      <c r="N842" s="45" t="e">
        <f>SUMIF([1]июнь2026!$A$5:$A$3237,$A$17:$A$1291,[1]июнь2026!$J$5:$J$3237)</f>
        <v>#VALUE!</v>
      </c>
      <c r="O842" s="45" t="e">
        <f>SUMIF([1]июнь2026!$A$5:$A$3237,$A$17:$A$1291,[1]июнь2026!$AE$5:$AE$3237)</f>
        <v>#VALUE!</v>
      </c>
      <c r="P842" s="45" t="e">
        <f>SUMIF([1]июнь2026!$A$5:$A$3237,$A$17:$A$1291,[1]июнь2026!$AF$5:$AF$3237)</f>
        <v>#VALUE!</v>
      </c>
      <c r="Q842" s="45" t="e">
        <f>SUMIF([1]июнь2026!$A$5:$A$3237,$A$17:$A$1291,[1]июнь2026!$AG$5:$AG$3237)</f>
        <v>#VALUE!</v>
      </c>
      <c r="R842" s="45" t="e">
        <f>SUMIF([1]июнь2026!$A$5:$A$3237,$A$17:$A$1291,[1]июнь2026!$AH$5:$AH$3237)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</row>
    <row r="843" spans="1:56" s="7" customFormat="1" ht="15.75" hidden="1" x14ac:dyDescent="0.25">
      <c r="A843" s="73"/>
      <c r="B843" s="7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3"/>
      <c r="N843" s="45" t="e">
        <f>SUMIF([1]июнь2026!$A$5:$A$3237,$A$17:$A$1291,[1]июнь2026!$J$5:$J$3237)</f>
        <v>#VALUE!</v>
      </c>
      <c r="O843" s="45" t="e">
        <f>SUMIF([1]июнь2026!$A$5:$A$3237,$A$17:$A$1291,[1]июнь2026!$AE$5:$AE$3237)</f>
        <v>#VALUE!</v>
      </c>
      <c r="P843" s="45" t="e">
        <f>SUMIF([1]июнь2026!$A$5:$A$3237,$A$17:$A$1291,[1]июнь2026!$AF$5:$AF$3237)</f>
        <v>#VALUE!</v>
      </c>
      <c r="Q843" s="45" t="e">
        <f>SUMIF([1]июнь2026!$A$5:$A$3237,$A$17:$A$1291,[1]июнь2026!$AG$5:$AG$3237)</f>
        <v>#VALUE!</v>
      </c>
      <c r="R843" s="45" t="e">
        <f>SUMIF([1]июнь2026!$A$5:$A$3237,$A$17:$A$1291,[1]июнь2026!$AH$5:$AH$3237)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</row>
    <row r="844" spans="1:56" s="7" customFormat="1" ht="15.75" hidden="1" x14ac:dyDescent="0.25">
      <c r="A844" s="73"/>
      <c r="B844" s="1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3"/>
      <c r="N844" s="45" t="e">
        <f>SUMIF([1]июнь2026!$A$5:$A$3237,$A$17:$A$1291,[1]июнь2026!$J$5:$J$3237)</f>
        <v>#VALUE!</v>
      </c>
      <c r="O844" s="45" t="e">
        <f>SUMIF([1]июнь2026!$A$5:$A$3237,$A$17:$A$1291,[1]июнь2026!$AE$5:$AE$3237)</f>
        <v>#VALUE!</v>
      </c>
      <c r="P844" s="45" t="e">
        <f>SUMIF([1]июнь2026!$A$5:$A$3237,$A$17:$A$1291,[1]июнь2026!$AF$5:$AF$3237)</f>
        <v>#VALUE!</v>
      </c>
      <c r="Q844" s="45" t="e">
        <f>SUMIF([1]июнь2026!$A$5:$A$3237,$A$17:$A$1291,[1]июнь2026!$AG$5:$AG$3237)</f>
        <v>#VALUE!</v>
      </c>
      <c r="R844" s="45" t="e">
        <f>SUMIF([1]июнь2026!$A$5:$A$3237,$A$17:$A$1291,[1]июнь2026!$AH$5:$AH$3237)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</row>
    <row r="845" spans="1:56" s="7" customFormat="1" ht="15.75" hidden="1" x14ac:dyDescent="0.25">
      <c r="A845" s="73"/>
      <c r="B845" s="7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3"/>
      <c r="N845" s="45" t="e">
        <f>SUMIF([1]июнь2026!$A$5:$A$3237,$A$17:$A$1291,[1]июнь2026!$J$5:$J$3237)</f>
        <v>#VALUE!</v>
      </c>
      <c r="O845" s="45" t="e">
        <f>SUMIF([1]июнь2026!$A$5:$A$3237,$A$17:$A$1291,[1]июнь2026!$AE$5:$AE$3237)</f>
        <v>#VALUE!</v>
      </c>
      <c r="P845" s="45" t="e">
        <f>SUMIF([1]июнь2026!$A$5:$A$3237,$A$17:$A$1291,[1]июнь2026!$AF$5:$AF$3237)</f>
        <v>#VALUE!</v>
      </c>
      <c r="Q845" s="45" t="e">
        <f>SUMIF([1]июнь2026!$A$5:$A$3237,$A$17:$A$1291,[1]июнь2026!$AG$5:$AG$3237)</f>
        <v>#VALUE!</v>
      </c>
      <c r="R845" s="45" t="e">
        <f>SUMIF([1]июнь2026!$A$5:$A$3237,$A$17:$A$1291,[1]июнь2026!$AH$5:$AH$3237)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</row>
    <row r="846" spans="1:56" s="7" customFormat="1" ht="15.75" hidden="1" x14ac:dyDescent="0.25">
      <c r="A846" s="73"/>
      <c r="B846" s="7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3"/>
      <c r="N846" s="45" t="e">
        <f>SUMIF([1]июнь2026!$A$5:$A$3237,$A$17:$A$1291,[1]июнь2026!$J$5:$J$3237)</f>
        <v>#VALUE!</v>
      </c>
      <c r="O846" s="45" t="e">
        <f>SUMIF([1]июнь2026!$A$5:$A$3237,$A$17:$A$1291,[1]июнь2026!$AE$5:$AE$3237)</f>
        <v>#VALUE!</v>
      </c>
      <c r="P846" s="45" t="e">
        <f>SUMIF([1]июнь2026!$A$5:$A$3237,$A$17:$A$1291,[1]июнь2026!$AF$5:$AF$3237)</f>
        <v>#VALUE!</v>
      </c>
      <c r="Q846" s="45" t="e">
        <f>SUMIF([1]июнь2026!$A$5:$A$3237,$A$17:$A$1291,[1]июнь2026!$AG$5:$AG$3237)</f>
        <v>#VALUE!</v>
      </c>
      <c r="R846" s="45" t="e">
        <f>SUMIF([1]июнь2026!$A$5:$A$3237,$A$17:$A$1291,[1]июнь2026!$AH$5:$AH$3237)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</row>
    <row r="847" spans="1:56" s="7" customFormat="1" ht="15.75" hidden="1" x14ac:dyDescent="0.25">
      <c r="A847" s="73"/>
      <c r="B847" s="7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3"/>
      <c r="N847" s="45" t="e">
        <f>SUMIF([1]июнь2026!$A$5:$A$3237,$A$17:$A$1291,[1]июнь2026!$J$5:$J$3237)</f>
        <v>#VALUE!</v>
      </c>
      <c r="O847" s="45" t="e">
        <f>SUMIF([1]июнь2026!$A$5:$A$3237,$A$17:$A$1291,[1]июнь2026!$AE$5:$AE$3237)</f>
        <v>#VALUE!</v>
      </c>
      <c r="P847" s="45" t="e">
        <f>SUMIF([1]июнь2026!$A$5:$A$3237,$A$17:$A$1291,[1]июнь2026!$AF$5:$AF$3237)</f>
        <v>#VALUE!</v>
      </c>
      <c r="Q847" s="45" t="e">
        <f>SUMIF([1]июнь2026!$A$5:$A$3237,$A$17:$A$1291,[1]июнь2026!$AG$5:$AG$3237)</f>
        <v>#VALUE!</v>
      </c>
      <c r="R847" s="45" t="e">
        <f>SUMIF([1]июнь2026!$A$5:$A$3237,$A$17:$A$1291,[1]июнь2026!$AH$5:$AH$3237)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</row>
    <row r="848" spans="1:56" s="7" customFormat="1" ht="15.75" hidden="1" x14ac:dyDescent="0.25">
      <c r="A848" s="73"/>
      <c r="B848" s="7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3"/>
      <c r="N848" s="45" t="e">
        <f>SUMIF([1]июнь2026!$A$5:$A$3237,$A$17:$A$1291,[1]июнь2026!$J$5:$J$3237)</f>
        <v>#VALUE!</v>
      </c>
      <c r="O848" s="45" t="e">
        <f>SUMIF([1]июнь2026!$A$5:$A$3237,$A$17:$A$1291,[1]июнь2026!$AE$5:$AE$3237)</f>
        <v>#VALUE!</v>
      </c>
      <c r="P848" s="45" t="e">
        <f>SUMIF([1]июнь2026!$A$5:$A$3237,$A$17:$A$1291,[1]июнь2026!$AF$5:$AF$3237)</f>
        <v>#VALUE!</v>
      </c>
      <c r="Q848" s="45" t="e">
        <f>SUMIF([1]июнь2026!$A$5:$A$3237,$A$17:$A$1291,[1]июнь2026!$AG$5:$AG$3237)</f>
        <v>#VALUE!</v>
      </c>
      <c r="R848" s="45" t="e">
        <f>SUMIF([1]июнь2026!$A$5:$A$3237,$A$17:$A$1291,[1]июнь2026!$AH$5:$AH$3237)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</row>
    <row r="849" spans="1:56" s="7" customFormat="1" ht="15.75" hidden="1" x14ac:dyDescent="0.25">
      <c r="A849" s="73"/>
      <c r="B849" s="7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3"/>
      <c r="N849" s="45" t="e">
        <f>SUMIF([1]июнь2026!$A$5:$A$3237,$A$17:$A$1291,[1]июнь2026!$J$5:$J$3237)</f>
        <v>#VALUE!</v>
      </c>
      <c r="O849" s="45" t="e">
        <f>SUMIF([1]июнь2026!$A$5:$A$3237,$A$17:$A$1291,[1]июнь2026!$AE$5:$AE$3237)</f>
        <v>#VALUE!</v>
      </c>
      <c r="P849" s="45" t="e">
        <f>SUMIF([1]июнь2026!$A$5:$A$3237,$A$17:$A$1291,[1]июнь2026!$AF$5:$AF$3237)</f>
        <v>#VALUE!</v>
      </c>
      <c r="Q849" s="45" t="e">
        <f>SUMIF([1]июнь2026!$A$5:$A$3237,$A$17:$A$1291,[1]июнь2026!$AG$5:$AG$3237)</f>
        <v>#VALUE!</v>
      </c>
      <c r="R849" s="45" t="e">
        <f>SUMIF([1]июнь2026!$A$5:$A$3237,$A$17:$A$1291,[1]июнь2026!$AH$5:$AH$3237)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</row>
    <row r="850" spans="1:56" s="7" customFormat="1" ht="15.75" hidden="1" x14ac:dyDescent="0.25">
      <c r="A850" s="73"/>
      <c r="B850" s="7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3"/>
      <c r="N850" s="45" t="e">
        <f>SUMIF([1]июнь2026!$A$5:$A$3237,$A$17:$A$1291,[1]июнь2026!$J$5:$J$3237)</f>
        <v>#VALUE!</v>
      </c>
      <c r="O850" s="45" t="e">
        <f>SUMIF([1]июнь2026!$A$5:$A$3237,$A$17:$A$1291,[1]июнь2026!$AE$5:$AE$3237)</f>
        <v>#VALUE!</v>
      </c>
      <c r="P850" s="45" t="e">
        <f>SUMIF([1]июнь2026!$A$5:$A$3237,$A$17:$A$1291,[1]июнь2026!$AF$5:$AF$3237)</f>
        <v>#VALUE!</v>
      </c>
      <c r="Q850" s="45" t="e">
        <f>SUMIF([1]июнь2026!$A$5:$A$3237,$A$17:$A$1291,[1]июнь2026!$AG$5:$AG$3237)</f>
        <v>#VALUE!</v>
      </c>
      <c r="R850" s="45" t="e">
        <f>SUMIF([1]июнь2026!$A$5:$A$3237,$A$17:$A$1291,[1]июнь2026!$AH$5:$AH$3237)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</row>
    <row r="851" spans="1:56" s="7" customFormat="1" ht="15.75" hidden="1" x14ac:dyDescent="0.25">
      <c r="A851" s="73"/>
      <c r="B851" s="7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3"/>
      <c r="N851" s="45" t="e">
        <f>SUMIF([1]июнь2026!$A$5:$A$3237,$A$17:$A$1291,[1]июнь2026!$J$5:$J$3237)</f>
        <v>#VALUE!</v>
      </c>
      <c r="O851" s="45" t="e">
        <f>SUMIF([1]июнь2026!$A$5:$A$3237,$A$17:$A$1291,[1]июнь2026!$AE$5:$AE$3237)</f>
        <v>#VALUE!</v>
      </c>
      <c r="P851" s="45" t="e">
        <f>SUMIF([1]июнь2026!$A$5:$A$3237,$A$17:$A$1291,[1]июнь2026!$AF$5:$AF$3237)</f>
        <v>#VALUE!</v>
      </c>
      <c r="Q851" s="45" t="e">
        <f>SUMIF([1]июнь2026!$A$5:$A$3237,$A$17:$A$1291,[1]июнь2026!$AG$5:$AG$3237)</f>
        <v>#VALUE!</v>
      </c>
      <c r="R851" s="45" t="e">
        <f>SUMIF([1]июнь2026!$A$5:$A$3237,$A$17:$A$1291,[1]июнь2026!$AH$5:$AH$3237)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</row>
    <row r="852" spans="1:56" s="7" customFormat="1" ht="15.75" hidden="1" x14ac:dyDescent="0.25">
      <c r="A852" s="73"/>
      <c r="B852" s="7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3"/>
      <c r="N852" s="45" t="e">
        <f>SUMIF([1]июнь2026!$A$5:$A$3237,$A$17:$A$1291,[1]июнь2026!$J$5:$J$3237)</f>
        <v>#VALUE!</v>
      </c>
      <c r="O852" s="45" t="e">
        <f>SUMIF([1]июнь2026!$A$5:$A$3237,$A$17:$A$1291,[1]июнь2026!$AE$5:$AE$3237)</f>
        <v>#VALUE!</v>
      </c>
      <c r="P852" s="45" t="e">
        <f>SUMIF([1]июнь2026!$A$5:$A$3237,$A$17:$A$1291,[1]июнь2026!$AF$5:$AF$3237)</f>
        <v>#VALUE!</v>
      </c>
      <c r="Q852" s="45" t="e">
        <f>SUMIF([1]июнь2026!$A$5:$A$3237,$A$17:$A$1291,[1]июнь2026!$AG$5:$AG$3237)</f>
        <v>#VALUE!</v>
      </c>
      <c r="R852" s="45" t="e">
        <f>SUMIF([1]июнь2026!$A$5:$A$3237,$A$17:$A$1291,[1]июнь2026!$AH$5:$AH$3237)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</row>
    <row r="853" spans="1:56" s="7" customFormat="1" ht="15.75" hidden="1" x14ac:dyDescent="0.25">
      <c r="A853" s="73"/>
      <c r="B853" s="7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3"/>
      <c r="N853" s="45" t="e">
        <f>SUMIF([1]июнь2026!$A$5:$A$3237,$A$17:$A$1291,[1]июнь2026!$J$5:$J$3237)</f>
        <v>#VALUE!</v>
      </c>
      <c r="O853" s="45" t="e">
        <f>SUMIF([1]июнь2026!$A$5:$A$3237,$A$17:$A$1291,[1]июнь2026!$AE$5:$AE$3237)</f>
        <v>#VALUE!</v>
      </c>
      <c r="P853" s="45" t="e">
        <f>SUMIF([1]июнь2026!$A$5:$A$3237,$A$17:$A$1291,[1]июнь2026!$AF$5:$AF$3237)</f>
        <v>#VALUE!</v>
      </c>
      <c r="Q853" s="45" t="e">
        <f>SUMIF([1]июнь2026!$A$5:$A$3237,$A$17:$A$1291,[1]июнь2026!$AG$5:$AG$3237)</f>
        <v>#VALUE!</v>
      </c>
      <c r="R853" s="45" t="e">
        <f>SUMIF([1]июнь2026!$A$5:$A$3237,$A$17:$A$1291,[1]июнь2026!$AH$5:$AH$3237)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</row>
    <row r="854" spans="1:56" s="7" customFormat="1" ht="15.75" hidden="1" x14ac:dyDescent="0.25">
      <c r="A854" s="73"/>
      <c r="B854" s="7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3"/>
      <c r="N854" s="45" t="e">
        <f>SUMIF([1]июнь2026!$A$5:$A$3237,$A$17:$A$1291,[1]июнь2026!$J$5:$J$3237)</f>
        <v>#VALUE!</v>
      </c>
      <c r="O854" s="45" t="e">
        <f>SUMIF([1]июнь2026!$A$5:$A$3237,$A$17:$A$1291,[1]июнь2026!$AE$5:$AE$3237)</f>
        <v>#VALUE!</v>
      </c>
      <c r="P854" s="45" t="e">
        <f>SUMIF([1]июнь2026!$A$5:$A$3237,$A$17:$A$1291,[1]июнь2026!$AF$5:$AF$3237)</f>
        <v>#VALUE!</v>
      </c>
      <c r="Q854" s="45" t="e">
        <f>SUMIF([1]июнь2026!$A$5:$A$3237,$A$17:$A$1291,[1]июнь2026!$AG$5:$AG$3237)</f>
        <v>#VALUE!</v>
      </c>
      <c r="R854" s="45" t="e">
        <f>SUMIF([1]июнь2026!$A$5:$A$3237,$A$17:$A$1291,[1]июнь2026!$AH$5:$AH$3237)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</row>
    <row r="855" spans="1:56" s="7" customFormat="1" ht="15.75" hidden="1" x14ac:dyDescent="0.25">
      <c r="A855" s="73"/>
      <c r="B855" s="7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3"/>
      <c r="N855" s="45" t="e">
        <f>SUMIF([1]июнь2026!$A$5:$A$3237,$A$17:$A$1291,[1]июнь2026!$J$5:$J$3237)</f>
        <v>#VALUE!</v>
      </c>
      <c r="O855" s="45" t="e">
        <f>SUMIF([1]июнь2026!$A$5:$A$3237,$A$17:$A$1291,[1]июнь2026!$AE$5:$AE$3237)</f>
        <v>#VALUE!</v>
      </c>
      <c r="P855" s="45" t="e">
        <f>SUMIF([1]июнь2026!$A$5:$A$3237,$A$17:$A$1291,[1]июнь2026!$AF$5:$AF$3237)</f>
        <v>#VALUE!</v>
      </c>
      <c r="Q855" s="45" t="e">
        <f>SUMIF([1]июнь2026!$A$5:$A$3237,$A$17:$A$1291,[1]июнь2026!$AG$5:$AG$3237)</f>
        <v>#VALUE!</v>
      </c>
      <c r="R855" s="45" t="e">
        <f>SUMIF([1]июнь2026!$A$5:$A$3237,$A$17:$A$1291,[1]июнь2026!$AH$5:$AH$3237)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</row>
    <row r="856" spans="1:56" s="7" customFormat="1" ht="15.75" hidden="1" x14ac:dyDescent="0.25">
      <c r="A856" s="73"/>
      <c r="B856" s="7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3"/>
      <c r="N856" s="45" t="e">
        <f>SUMIF([1]июнь2026!$A$5:$A$3237,$A$17:$A$1291,[1]июнь2026!$J$5:$J$3237)</f>
        <v>#VALUE!</v>
      </c>
      <c r="O856" s="45" t="e">
        <f>SUMIF([1]июнь2026!$A$5:$A$3237,$A$17:$A$1291,[1]июнь2026!$AE$5:$AE$3237)</f>
        <v>#VALUE!</v>
      </c>
      <c r="P856" s="45" t="e">
        <f>SUMIF([1]июнь2026!$A$5:$A$3237,$A$17:$A$1291,[1]июнь2026!$AF$5:$AF$3237)</f>
        <v>#VALUE!</v>
      </c>
      <c r="Q856" s="45" t="e">
        <f>SUMIF([1]июнь2026!$A$5:$A$3237,$A$17:$A$1291,[1]июнь2026!$AG$5:$AG$3237)</f>
        <v>#VALUE!</v>
      </c>
      <c r="R856" s="45" t="e">
        <f>SUMIF([1]июнь2026!$A$5:$A$3237,$A$17:$A$1291,[1]июнь2026!$AH$5:$AH$3237)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</row>
    <row r="857" spans="1:56" s="7" customFormat="1" ht="15.75" hidden="1" x14ac:dyDescent="0.25">
      <c r="A857" s="73"/>
      <c r="B857" s="7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3"/>
      <c r="N857" s="45" t="e">
        <f>SUMIF([1]июнь2026!$A$5:$A$3237,$A$17:$A$1291,[1]июнь2026!$J$5:$J$3237)</f>
        <v>#VALUE!</v>
      </c>
      <c r="O857" s="45" t="e">
        <f>SUMIF([1]июнь2026!$A$5:$A$3237,$A$17:$A$1291,[1]июнь2026!$AE$5:$AE$3237)</f>
        <v>#VALUE!</v>
      </c>
      <c r="P857" s="45" t="e">
        <f>SUMIF([1]июнь2026!$A$5:$A$3237,$A$17:$A$1291,[1]июнь2026!$AF$5:$AF$3237)</f>
        <v>#VALUE!</v>
      </c>
      <c r="Q857" s="45" t="e">
        <f>SUMIF([1]июнь2026!$A$5:$A$3237,$A$17:$A$1291,[1]июнь2026!$AG$5:$AG$3237)</f>
        <v>#VALUE!</v>
      </c>
      <c r="R857" s="45" t="e">
        <f>SUMIF([1]июнь2026!$A$5:$A$3237,$A$17:$A$1291,[1]июнь2026!$AH$5:$AH$3237)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</row>
    <row r="858" spans="1:56" s="7" customFormat="1" ht="15.75" hidden="1" x14ac:dyDescent="0.25">
      <c r="A858" s="73"/>
      <c r="B858" s="7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3"/>
      <c r="N858" s="45" t="e">
        <f>SUMIF([1]июнь2026!$A$5:$A$3237,$A$17:$A$1291,[1]июнь2026!$J$5:$J$3237)</f>
        <v>#VALUE!</v>
      </c>
      <c r="O858" s="45" t="e">
        <f>SUMIF([1]июнь2026!$A$5:$A$3237,$A$17:$A$1291,[1]июнь2026!$AE$5:$AE$3237)</f>
        <v>#VALUE!</v>
      </c>
      <c r="P858" s="45" t="e">
        <f>SUMIF([1]июнь2026!$A$5:$A$3237,$A$17:$A$1291,[1]июнь2026!$AF$5:$AF$3237)</f>
        <v>#VALUE!</v>
      </c>
      <c r="Q858" s="45" t="e">
        <f>SUMIF([1]июнь2026!$A$5:$A$3237,$A$17:$A$1291,[1]июнь2026!$AG$5:$AG$3237)</f>
        <v>#VALUE!</v>
      </c>
      <c r="R858" s="45" t="e">
        <f>SUMIF([1]июнь2026!$A$5:$A$3237,$A$17:$A$1291,[1]июнь2026!$AH$5:$AH$3237)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</row>
    <row r="859" spans="1:56" s="7" customFormat="1" ht="15.75" hidden="1" x14ac:dyDescent="0.25">
      <c r="A859" s="73"/>
      <c r="B859" s="7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3"/>
      <c r="N859" s="45" t="e">
        <f>SUMIF([1]июнь2026!$A$5:$A$3237,$A$17:$A$1291,[1]июнь2026!$J$5:$J$3237)</f>
        <v>#VALUE!</v>
      </c>
      <c r="O859" s="45" t="e">
        <f>SUMIF([1]июнь2026!$A$5:$A$3237,$A$17:$A$1291,[1]июнь2026!$AE$5:$AE$3237)</f>
        <v>#VALUE!</v>
      </c>
      <c r="P859" s="45" t="e">
        <f>SUMIF([1]июнь2026!$A$5:$A$3237,$A$17:$A$1291,[1]июнь2026!$AF$5:$AF$3237)</f>
        <v>#VALUE!</v>
      </c>
      <c r="Q859" s="45" t="e">
        <f>SUMIF([1]июнь2026!$A$5:$A$3237,$A$17:$A$1291,[1]июнь2026!$AG$5:$AG$3237)</f>
        <v>#VALUE!</v>
      </c>
      <c r="R859" s="45" t="e">
        <f>SUMIF([1]июнь2026!$A$5:$A$3237,$A$17:$A$1291,[1]июнь2026!$AH$5:$AH$3237)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</row>
    <row r="860" spans="1:56" s="7" customFormat="1" ht="15.75" hidden="1" x14ac:dyDescent="0.25">
      <c r="A860" s="80"/>
      <c r="B860" s="12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3"/>
      <c r="N860" s="45" t="e">
        <f>SUMIF([1]июнь2026!$A$5:$A$3237,$A$17:$A$1291,[1]июнь2026!$J$5:$J$3237)</f>
        <v>#VALUE!</v>
      </c>
      <c r="O860" s="45" t="e">
        <f>SUMIF([1]июнь2026!$A$5:$A$3237,$A$17:$A$1291,[1]июнь2026!$AE$5:$AE$3237)</f>
        <v>#VALUE!</v>
      </c>
      <c r="P860" s="45" t="e">
        <f>SUMIF([1]июнь2026!$A$5:$A$3237,$A$17:$A$1291,[1]июнь2026!$AF$5:$AF$3237)</f>
        <v>#VALUE!</v>
      </c>
      <c r="Q860" s="45" t="e">
        <f>SUMIF([1]июнь2026!$A$5:$A$3237,$A$17:$A$1291,[1]июнь2026!$AG$5:$AG$3237)</f>
        <v>#VALUE!</v>
      </c>
      <c r="R860" s="45" t="e">
        <f>SUMIF([1]июнь2026!$A$5:$A$3237,$A$17:$A$1291,[1]июнь2026!$AH$5:$AH$3237)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</row>
    <row r="861" spans="1:56" s="7" customFormat="1" ht="15.75" hidden="1" x14ac:dyDescent="0.25">
      <c r="A861" s="80"/>
      <c r="B861" s="12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3"/>
      <c r="N861" s="45" t="e">
        <f>SUMIF([1]июнь2026!$A$5:$A$3237,$A$17:$A$1291,[1]июнь2026!$J$5:$J$3237)</f>
        <v>#VALUE!</v>
      </c>
      <c r="O861" s="45" t="e">
        <f>SUMIF([1]июнь2026!$A$5:$A$3237,$A$17:$A$1291,[1]июнь2026!$AE$5:$AE$3237)</f>
        <v>#VALUE!</v>
      </c>
      <c r="P861" s="45" t="e">
        <f>SUMIF([1]июнь2026!$A$5:$A$3237,$A$17:$A$1291,[1]июнь2026!$AF$5:$AF$3237)</f>
        <v>#VALUE!</v>
      </c>
      <c r="Q861" s="45" t="e">
        <f>SUMIF([1]июнь2026!$A$5:$A$3237,$A$17:$A$1291,[1]июнь2026!$AG$5:$AG$3237)</f>
        <v>#VALUE!</v>
      </c>
      <c r="R861" s="45" t="e">
        <f>SUMIF([1]июнь2026!$A$5:$A$3237,$A$17:$A$1291,[1]июнь2026!$AH$5:$AH$3237)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</row>
    <row r="862" spans="1:56" s="7" customFormat="1" ht="15.75" hidden="1" x14ac:dyDescent="0.25">
      <c r="A862" s="80"/>
      <c r="B862" s="12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3"/>
      <c r="N862" s="45" t="e">
        <f>SUMIF([1]июнь2026!$A$5:$A$3237,$A$17:$A$1291,[1]июнь2026!$J$5:$J$3237)</f>
        <v>#VALUE!</v>
      </c>
      <c r="O862" s="45" t="e">
        <f>SUMIF([1]июнь2026!$A$5:$A$3237,$A$17:$A$1291,[1]июнь2026!$AE$5:$AE$3237)</f>
        <v>#VALUE!</v>
      </c>
      <c r="P862" s="45" t="e">
        <f>SUMIF([1]июнь2026!$A$5:$A$3237,$A$17:$A$1291,[1]июнь2026!$AF$5:$AF$3237)</f>
        <v>#VALUE!</v>
      </c>
      <c r="Q862" s="45" t="e">
        <f>SUMIF([1]июнь2026!$A$5:$A$3237,$A$17:$A$1291,[1]июнь2026!$AG$5:$AG$3237)</f>
        <v>#VALUE!</v>
      </c>
      <c r="R862" s="45" t="e">
        <f>SUMIF([1]июнь2026!$A$5:$A$3237,$A$17:$A$1291,[1]июнь2026!$AH$5:$AH$3237)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</row>
    <row r="863" spans="1:56" s="7" customFormat="1" ht="15.75" hidden="1" x14ac:dyDescent="0.25">
      <c r="A863" s="80"/>
      <c r="B863" s="12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3"/>
      <c r="N863" s="45" t="e">
        <f>SUMIF([1]июнь2026!$A$5:$A$3237,$A$17:$A$1291,[1]июнь2026!$J$5:$J$3237)</f>
        <v>#VALUE!</v>
      </c>
      <c r="O863" s="45" t="e">
        <f>SUMIF([1]июнь2026!$A$5:$A$3237,$A$17:$A$1291,[1]июнь2026!$AE$5:$AE$3237)</f>
        <v>#VALUE!</v>
      </c>
      <c r="P863" s="45" t="e">
        <f>SUMIF([1]июнь2026!$A$5:$A$3237,$A$17:$A$1291,[1]июнь2026!$AF$5:$AF$3237)</f>
        <v>#VALUE!</v>
      </c>
      <c r="Q863" s="45" t="e">
        <f>SUMIF([1]июнь2026!$A$5:$A$3237,$A$17:$A$1291,[1]июнь2026!$AG$5:$AG$3237)</f>
        <v>#VALUE!</v>
      </c>
      <c r="R863" s="45" t="e">
        <f>SUMIF([1]июнь2026!$A$5:$A$3237,$A$17:$A$1291,[1]июнь2026!$AH$5:$AH$3237)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</row>
    <row r="864" spans="1:56" s="7" customFormat="1" ht="15.75" hidden="1" x14ac:dyDescent="0.25">
      <c r="A864" s="80"/>
      <c r="B864" s="12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3"/>
      <c r="N864" s="45" t="e">
        <f>SUMIF([1]июнь2026!$A$5:$A$3237,$A$17:$A$1291,[1]июнь2026!$J$5:$J$3237)</f>
        <v>#VALUE!</v>
      </c>
      <c r="O864" s="45" t="e">
        <f>SUMIF([1]июнь2026!$A$5:$A$3237,$A$17:$A$1291,[1]июнь2026!$AE$5:$AE$3237)</f>
        <v>#VALUE!</v>
      </c>
      <c r="P864" s="45" t="e">
        <f>SUMIF([1]июнь2026!$A$5:$A$3237,$A$17:$A$1291,[1]июнь2026!$AF$5:$AF$3237)</f>
        <v>#VALUE!</v>
      </c>
      <c r="Q864" s="45" t="e">
        <f>SUMIF([1]июнь2026!$A$5:$A$3237,$A$17:$A$1291,[1]июнь2026!$AG$5:$AG$3237)</f>
        <v>#VALUE!</v>
      </c>
      <c r="R864" s="45" t="e">
        <f>SUMIF([1]июнь2026!$A$5:$A$3237,$A$17:$A$1291,[1]июнь2026!$AH$5:$AH$3237)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</row>
    <row r="865" spans="1:56" x14ac:dyDescent="0.25">
      <c r="A865" s="23"/>
      <c r="B865" s="14" t="s">
        <v>20</v>
      </c>
      <c r="C865" s="9">
        <v>0</v>
      </c>
      <c r="D865" s="9">
        <v>7184251.6400000006</v>
      </c>
      <c r="E865" s="9">
        <v>7113610.4800000004</v>
      </c>
      <c r="F865" s="9">
        <v>99.016722081299477</v>
      </c>
      <c r="G865" s="9">
        <v>70641.159999999683</v>
      </c>
      <c r="H865" s="9">
        <v>0</v>
      </c>
      <c r="I865" s="9">
        <v>1684750.2800000003</v>
      </c>
      <c r="J865" s="9">
        <v>1614109.1199999996</v>
      </c>
      <c r="K865" s="9">
        <v>95.807024884423782</v>
      </c>
      <c r="L865" s="9">
        <v>70641.160000000498</v>
      </c>
      <c r="M865" s="9">
        <v>70641.160000000498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56" x14ac:dyDescent="0.25">
      <c r="A866" s="23"/>
      <c r="B866" s="3" t="s">
        <v>18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3"/>
      <c r="N866" s="55"/>
      <c r="O866" s="55"/>
      <c r="P866" s="55"/>
      <c r="Q866" s="55"/>
      <c r="R866" s="55"/>
    </row>
    <row r="867" spans="1:56" hidden="1" x14ac:dyDescent="0.25">
      <c r="A867" s="23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7"/>
      <c r="N867" s="54">
        <f t="shared" ref="N867:R867" si="51">SUM(N868:N868)</f>
        <v>0</v>
      </c>
      <c r="O867" s="54">
        <f t="shared" si="51"/>
        <v>0</v>
      </c>
      <c r="P867" s="54">
        <f t="shared" si="51"/>
        <v>0</v>
      </c>
      <c r="Q867" s="54">
        <f t="shared" si="51"/>
        <v>0</v>
      </c>
      <c r="R867" s="54">
        <f t="shared" si="51"/>
        <v>0</v>
      </c>
    </row>
    <row r="868" spans="1:56" s="20" customFormat="1" hidden="1" x14ac:dyDescent="0.25">
      <c r="A868" s="24">
        <v>0</v>
      </c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1"/>
      <c r="N868" s="56"/>
      <c r="O868" s="56"/>
      <c r="P868" s="56"/>
      <c r="Q868" s="56"/>
      <c r="R868" s="56"/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</row>
    <row r="869" spans="1:56" hidden="1" x14ac:dyDescent="0.25">
      <c r="A869" s="23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7"/>
      <c r="N869" s="54">
        <f t="shared" ref="N869:R869" si="52">SUM(N870:N870)</f>
        <v>0</v>
      </c>
      <c r="O869" s="54">
        <f t="shared" si="52"/>
        <v>0</v>
      </c>
      <c r="P869" s="54">
        <f t="shared" si="52"/>
        <v>0</v>
      </c>
      <c r="Q869" s="54">
        <f t="shared" si="52"/>
        <v>0</v>
      </c>
      <c r="R869" s="54">
        <f t="shared" si="52"/>
        <v>0</v>
      </c>
    </row>
    <row r="870" spans="1:56" s="7" customFormat="1" hidden="1" x14ac:dyDescent="0.25">
      <c r="A870" s="23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3"/>
      <c r="N870" s="45"/>
      <c r="O870" s="45"/>
      <c r="P870" s="45"/>
      <c r="Q870" s="45"/>
      <c r="R870" s="45"/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</row>
    <row r="871" spans="1:56" hidden="1" x14ac:dyDescent="0.25">
      <c r="A871" s="23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7"/>
      <c r="N871" s="54">
        <f t="shared" ref="N871:R871" si="53">SUM(N872:N872)</f>
        <v>0</v>
      </c>
      <c r="O871" s="54">
        <f t="shared" si="53"/>
        <v>0</v>
      </c>
      <c r="P871" s="54">
        <f t="shared" si="53"/>
        <v>0</v>
      </c>
      <c r="Q871" s="54">
        <f t="shared" si="53"/>
        <v>0</v>
      </c>
      <c r="R871" s="54">
        <f t="shared" si="53"/>
        <v>0</v>
      </c>
    </row>
    <row r="872" spans="1:56" s="7" customFormat="1" hidden="1" x14ac:dyDescent="0.25">
      <c r="A872" s="23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3"/>
      <c r="N872" s="45"/>
      <c r="O872" s="45"/>
      <c r="P872" s="45"/>
      <c r="Q872" s="45"/>
      <c r="R872" s="45"/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</row>
    <row r="873" spans="1:56" s="7" customFormat="1" hidden="1" x14ac:dyDescent="0.25">
      <c r="A873" s="23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7"/>
      <c r="N873" s="54">
        <f t="shared" ref="N873:R873" si="54">SUM(N874:N874)</f>
        <v>0</v>
      </c>
      <c r="O873" s="54">
        <f t="shared" si="54"/>
        <v>0</v>
      </c>
      <c r="P873" s="54">
        <f t="shared" si="54"/>
        <v>0</v>
      </c>
      <c r="Q873" s="54">
        <f t="shared" si="54"/>
        <v>0</v>
      </c>
      <c r="R873" s="54">
        <f t="shared" si="54"/>
        <v>0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</row>
    <row r="874" spans="1:56" s="7" customFormat="1" hidden="1" x14ac:dyDescent="0.25">
      <c r="A874" s="23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3"/>
      <c r="N874" s="45"/>
      <c r="O874" s="45"/>
      <c r="P874" s="45"/>
      <c r="Q874" s="45"/>
      <c r="R874" s="45"/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</row>
    <row r="875" spans="1:56" s="7" customFormat="1" hidden="1" x14ac:dyDescent="0.25">
      <c r="A875" s="23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7"/>
      <c r="N875" s="54">
        <f t="shared" ref="N875:R875" si="55">SUM(N876:N876)</f>
        <v>0</v>
      </c>
      <c r="O875" s="54">
        <f t="shared" si="55"/>
        <v>0</v>
      </c>
      <c r="P875" s="54">
        <f t="shared" si="55"/>
        <v>0</v>
      </c>
      <c r="Q875" s="54">
        <f t="shared" si="55"/>
        <v>0</v>
      </c>
      <c r="R875" s="54">
        <f t="shared" si="55"/>
        <v>0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</row>
    <row r="876" spans="1:56" s="25" customFormat="1" hidden="1" x14ac:dyDescent="0.25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3"/>
      <c r="N876" s="45"/>
      <c r="O876" s="45"/>
      <c r="P876" s="45"/>
      <c r="Q876" s="45"/>
      <c r="R876" s="45"/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</row>
    <row r="877" spans="1:56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7"/>
      <c r="N877" s="54">
        <f t="shared" ref="N877:R877" si="56">SUM(N878:N878)</f>
        <v>0</v>
      </c>
      <c r="O877" s="54">
        <f t="shared" si="56"/>
        <v>0</v>
      </c>
      <c r="P877" s="54">
        <f t="shared" si="56"/>
        <v>0</v>
      </c>
      <c r="Q877" s="54">
        <f t="shared" si="56"/>
        <v>0</v>
      </c>
      <c r="R877" s="54">
        <f t="shared" si="56"/>
        <v>0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</row>
    <row r="878" spans="1:56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3"/>
      <c r="N878" s="45"/>
      <c r="O878" s="45"/>
      <c r="P878" s="45"/>
      <c r="Q878" s="45"/>
      <c r="R878" s="45"/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</row>
    <row r="879" spans="1:56" x14ac:dyDescent="0.25">
      <c r="A879" s="23"/>
      <c r="B879" s="14" t="s">
        <v>3</v>
      </c>
      <c r="C879" s="9">
        <v>10216396.710000001</v>
      </c>
      <c r="D879" s="9">
        <v>3643240.31</v>
      </c>
      <c r="E879" s="9">
        <v>4045260.9</v>
      </c>
      <c r="F879" s="9">
        <v>111.03469866910865</v>
      </c>
      <c r="G879" s="9">
        <v>-402020.58999999985</v>
      </c>
      <c r="H879" s="9">
        <v>9900396.709999999</v>
      </c>
      <c r="I879" s="9">
        <v>118798.99000000097</v>
      </c>
      <c r="J879" s="9">
        <v>204819.58000000002</v>
      </c>
      <c r="K879" s="9">
        <v>172.40851963471943</v>
      </c>
      <c r="L879" s="9">
        <v>-86020.589999999051</v>
      </c>
      <c r="M879" s="47">
        <v>9814376.1199999992</v>
      </c>
      <c r="N879" s="54" t="e">
        <f t="shared" ref="N879:R879" si="57">SUM(N880:N880)</f>
        <v>#VALUE!</v>
      </c>
      <c r="O879" s="54" t="e">
        <f t="shared" si="57"/>
        <v>#VALUE!</v>
      </c>
      <c r="P879" s="54" t="e">
        <f t="shared" si="57"/>
        <v>#VALUE!</v>
      </c>
      <c r="Q879" s="54" t="e">
        <f t="shared" si="57"/>
        <v>#VALUE!</v>
      </c>
      <c r="R879" s="54" t="e">
        <f t="shared" si="57"/>
        <v>#VALUE!</v>
      </c>
    </row>
    <row r="880" spans="1:56" x14ac:dyDescent="0.25">
      <c r="A880" s="23">
        <v>725</v>
      </c>
      <c r="B880" s="1" t="s">
        <v>55</v>
      </c>
      <c r="C880" s="2">
        <v>10216396.710000001</v>
      </c>
      <c r="D880" s="2">
        <v>3643240.31</v>
      </c>
      <c r="E880" s="2">
        <v>4045260.9</v>
      </c>
      <c r="F880" s="2">
        <v>111.03469866910865</v>
      </c>
      <c r="G880" s="2">
        <v>-402020.58999999985</v>
      </c>
      <c r="H880" s="2">
        <v>9900396.709999999</v>
      </c>
      <c r="I880" s="93">
        <v>118798.99000000097</v>
      </c>
      <c r="J880" s="93">
        <v>204819.58000000002</v>
      </c>
      <c r="K880" s="2">
        <v>172.40851963471943</v>
      </c>
      <c r="L880" s="2">
        <v>-86020.589999999051</v>
      </c>
      <c r="M880" s="93">
        <v>9814376.1199999992</v>
      </c>
      <c r="N880" s="45" t="e">
        <f>SUMIF([1]июнь2026!$A$5:$A$3237,$A$17:$A$1291,[1]июнь2026!$J$5:$J$3237)</f>
        <v>#VALUE!</v>
      </c>
      <c r="O880" s="45" t="e">
        <f>SUMIF([1]июнь2026!$A$5:$A$3237,$A$17:$A$1291,[1]июнь2026!$AE$5:$AE$3237)</f>
        <v>#VALUE!</v>
      </c>
      <c r="P880" s="45" t="e">
        <f>SUMIF([1]июнь2026!$A$5:$A$3237,$A$17:$A$1291,[1]июнь2026!$AF$5:$AF$3237)</f>
        <v>#VALUE!</v>
      </c>
      <c r="Q880" s="98" t="e">
        <f>SUMIF([1]июнь2026!$A$5:$A$3237,$A$17:$A$1291,[1]июнь2026!$AG$5:$AG$3237)</f>
        <v>#VALUE!</v>
      </c>
      <c r="R880" s="45" t="e">
        <f>SUMIF([1]июнь2026!$A$5:$A$3237,$A$17:$A$1291,[1]июнь2026!$AH$5:$AH$3237)</f>
        <v>#VALUE!</v>
      </c>
    </row>
    <row r="881" spans="1:18" x14ac:dyDescent="0.25">
      <c r="A881" s="23"/>
      <c r="B881" s="3" t="s">
        <v>20</v>
      </c>
      <c r="C881" s="9">
        <v>10216396.710000001</v>
      </c>
      <c r="D881" s="9">
        <v>3643240.31</v>
      </c>
      <c r="E881" s="9">
        <v>4045260.9</v>
      </c>
      <c r="F881" s="9">
        <v>111.03469866910865</v>
      </c>
      <c r="G881" s="9">
        <v>-402020.58999999985</v>
      </c>
      <c r="H881" s="9">
        <v>9900396.709999999</v>
      </c>
      <c r="I881" s="9">
        <v>118798.99000000097</v>
      </c>
      <c r="J881" s="9">
        <v>204819.58000000002</v>
      </c>
      <c r="K881" s="9">
        <v>172.40851963471943</v>
      </c>
      <c r="L881" s="9">
        <v>-86020.589999999051</v>
      </c>
      <c r="M881" s="47">
        <v>9814376.1199999992</v>
      </c>
      <c r="N881" s="54" t="e">
        <f t="shared" ref="N881:R881" si="58">N867+N869+N871+N873+N875+N877+N879</f>
        <v>#VALUE!</v>
      </c>
      <c r="O881" s="54" t="e">
        <f t="shared" si="58"/>
        <v>#VALUE!</v>
      </c>
      <c r="P881" s="54" t="e">
        <f t="shared" si="58"/>
        <v>#VALUE!</v>
      </c>
      <c r="Q881" s="54" t="e">
        <f t="shared" si="58"/>
        <v>#VALUE!</v>
      </c>
      <c r="R881" s="54" t="e">
        <f t="shared" si="58"/>
        <v>#VALUE!</v>
      </c>
    </row>
    <row r="882" spans="1:18" x14ac:dyDescent="0.25">
      <c r="A882" s="23"/>
      <c r="B882" s="3" t="s">
        <v>10</v>
      </c>
      <c r="C882" s="9">
        <v>11318622.489999995</v>
      </c>
      <c r="D882" s="47">
        <v>66371495.799999997</v>
      </c>
      <c r="E882" s="47">
        <v>65220529.669999994</v>
      </c>
      <c r="F882" s="9">
        <v>98.265872847783541</v>
      </c>
      <c r="G882" s="9">
        <v>1150966.1299999938</v>
      </c>
      <c r="H882" s="9">
        <v>10859391.069999998</v>
      </c>
      <c r="I882" s="47">
        <v>10191025.43</v>
      </c>
      <c r="J882" s="47">
        <v>8580827.8800000064</v>
      </c>
      <c r="K882" s="9">
        <v>84.199847590803302</v>
      </c>
      <c r="L882" s="9">
        <v>1610197.5499999949</v>
      </c>
      <c r="M882" s="47">
        <v>12469588.619999994</v>
      </c>
      <c r="N882" s="101" t="e">
        <f t="shared" ref="N882:R882" si="59">N14+N99+N202+N317+N373+N511+N601+N657+N762+N865+N881</f>
        <v>#VALUE!</v>
      </c>
      <c r="O882" s="54" t="e">
        <f t="shared" si="59"/>
        <v>#VALUE!</v>
      </c>
      <c r="P882" s="54" t="e">
        <f t="shared" si="59"/>
        <v>#VALUE!</v>
      </c>
      <c r="Q882" s="54" t="e">
        <f t="shared" si="59"/>
        <v>#VALUE!</v>
      </c>
      <c r="R882" s="54" t="e">
        <f t="shared" si="59"/>
        <v>#VALUE!</v>
      </c>
    </row>
    <row r="886" spans="1:18" x14ac:dyDescent="0.25">
      <c r="I886" s="88"/>
      <c r="J886" s="88"/>
    </row>
    <row r="891" spans="1:18" x14ac:dyDescent="0.25"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</row>
    <row r="893" spans="1:18" x14ac:dyDescent="0.25"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</row>
    <row r="895" spans="1:18" x14ac:dyDescent="0.25"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</row>
  </sheetData>
  <autoFilter ref="A15:CL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Z848" sqref="Z848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5" hidden="1" customWidth="1"/>
    <col min="18" max="23" width="12.28515625" style="145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0" t="s">
        <v>9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55" x14ac:dyDescent="0.25">
      <c r="A3" s="132"/>
      <c r="B3" s="132"/>
      <c r="C3" s="132"/>
      <c r="D3" s="132"/>
      <c r="E3" s="132"/>
      <c r="F3" s="133"/>
      <c r="G3" s="133"/>
      <c r="H3" s="133"/>
      <c r="I3" s="133"/>
      <c r="J3" s="133"/>
    </row>
    <row r="5" spans="1:55" s="21" customFormat="1" ht="14.45" customHeight="1" x14ac:dyDescent="0.25">
      <c r="A5" s="134" t="s">
        <v>8</v>
      </c>
      <c r="B5" s="134" t="s">
        <v>67</v>
      </c>
      <c r="C5" s="136" t="s">
        <v>29</v>
      </c>
      <c r="D5" s="137" t="s">
        <v>27</v>
      </c>
      <c r="E5" s="137"/>
      <c r="F5" s="137"/>
      <c r="G5" s="137"/>
      <c r="H5" s="136" t="s">
        <v>30</v>
      </c>
      <c r="I5" s="137" t="s">
        <v>28</v>
      </c>
      <c r="J5" s="143"/>
      <c r="K5" s="143"/>
      <c r="L5" s="143"/>
      <c r="M5" s="138" t="s">
        <v>68</v>
      </c>
      <c r="N5" s="146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35"/>
      <c r="B6" s="135"/>
      <c r="C6" s="144"/>
      <c r="D6" s="127" t="s">
        <v>69</v>
      </c>
      <c r="E6" s="127" t="s">
        <v>31</v>
      </c>
      <c r="F6" s="127" t="s">
        <v>6</v>
      </c>
      <c r="G6" s="127" t="s">
        <v>7</v>
      </c>
      <c r="H6" s="144"/>
      <c r="I6" s="127" t="s">
        <v>70</v>
      </c>
      <c r="J6" s="127" t="s">
        <v>31</v>
      </c>
      <c r="K6" s="127" t="s">
        <v>6</v>
      </c>
      <c r="L6" s="127" t="s">
        <v>7</v>
      </c>
      <c r="M6" s="143"/>
      <c r="N6" s="127" t="s">
        <v>32</v>
      </c>
      <c r="O6" s="30"/>
      <c r="P6" s="30"/>
      <c r="U6" s="21" t="s">
        <v>71</v>
      </c>
      <c r="V6" s="21" t="s">
        <v>72</v>
      </c>
      <c r="W6" s="21" t="s">
        <v>73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47"/>
      <c r="B7" s="3" t="s">
        <v>21</v>
      </c>
      <c r="C7" s="147"/>
      <c r="D7" s="127"/>
      <c r="E7" s="127"/>
      <c r="F7" s="127"/>
      <c r="G7" s="127"/>
      <c r="H7" s="147"/>
      <c r="I7" s="127"/>
      <c r="J7" s="127"/>
      <c r="K7" s="127"/>
      <c r="L7" s="127"/>
      <c r="M7" s="148"/>
      <c r="N7" s="127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49"/>
      <c r="B8" s="3" t="s">
        <v>4</v>
      </c>
      <c r="C8" s="150">
        <v>0</v>
      </c>
      <c r="D8" s="150">
        <v>0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20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R15" s="21" t="e">
        <v>#REF!</v>
      </c>
      <c r="S15" s="21" t="e">
        <v>#REF!</v>
      </c>
      <c r="T15" s="21" t="e">
        <v>#REF!</v>
      </c>
      <c r="U15" s="145" t="e">
        <v>#REF!</v>
      </c>
      <c r="V15" s="145" t="e">
        <v>#REF!</v>
      </c>
      <c r="W15" s="145" t="e">
        <v>#REF!</v>
      </c>
    </row>
    <row r="16" spans="1:55" ht="15" hidden="1" customHeight="1" x14ac:dyDescent="0.25">
      <c r="A16" s="23"/>
      <c r="B16" s="3" t="s">
        <v>12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4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5" t="e">
        <v>#REF!</v>
      </c>
      <c r="V43" s="145" t="e">
        <v>#REF!</v>
      </c>
      <c r="W43" s="145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5" t="e">
        <v>#REF!</v>
      </c>
      <c r="V44" s="145" t="e">
        <v>#REF!</v>
      </c>
      <c r="W44" s="145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5" t="e">
        <v>#REF!</v>
      </c>
      <c r="V45" s="145" t="e">
        <v>#REF!</v>
      </c>
      <c r="W45" s="145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5" t="e">
        <v>#REF!</v>
      </c>
      <c r="V46" s="145" t="e">
        <v>#REF!</v>
      </c>
      <c r="W46" s="145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5" t="e">
        <v>#REF!</v>
      </c>
      <c r="V47" s="145" t="e">
        <v>#REF!</v>
      </c>
      <c r="W47" s="145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5" t="e">
        <v>#REF!</v>
      </c>
      <c r="V48" s="145" t="e">
        <v>#REF!</v>
      </c>
      <c r="W48" s="145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5" t="e">
        <v>#REF!</v>
      </c>
      <c r="V49" s="145" t="e">
        <v>#REF!</v>
      </c>
      <c r="W49" s="145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5" t="e">
        <v>#REF!</v>
      </c>
      <c r="V50" s="145" t="e">
        <v>#REF!</v>
      </c>
      <c r="W50" s="145" t="e">
        <v>#REF!</v>
      </c>
    </row>
    <row r="51" spans="1:23" ht="15" hidden="1" customHeight="1" x14ac:dyDescent="0.25">
      <c r="A51" s="23"/>
      <c r="B51" s="3" t="s">
        <v>19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5" t="e">
        <v>#REF!</v>
      </c>
      <c r="V51" s="145" t="e">
        <v>#REF!</v>
      </c>
      <c r="W51" s="145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5" t="e">
        <v>#REF!</v>
      </c>
      <c r="V52" s="145" t="e">
        <v>#REF!</v>
      </c>
      <c r="W52" s="145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5" t="e">
        <v>#REF!</v>
      </c>
      <c r="V53" s="145" t="e">
        <v>#REF!</v>
      </c>
      <c r="W53" s="145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5" t="e">
        <v>#REF!</v>
      </c>
      <c r="V54" s="145" t="e">
        <v>#REF!</v>
      </c>
      <c r="W54" s="145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5" t="e">
        <v>#REF!</v>
      </c>
      <c r="V55" s="145" t="e">
        <v>#REF!</v>
      </c>
      <c r="W55" s="145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5" t="e">
        <v>#REF!</v>
      </c>
      <c r="V56" s="145" t="e">
        <v>#REF!</v>
      </c>
      <c r="W56" s="145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5" t="e">
        <v>#REF!</v>
      </c>
      <c r="V57" s="145" t="e">
        <v>#REF!</v>
      </c>
      <c r="W57" s="145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5" t="e">
        <v>#REF!</v>
      </c>
      <c r="V58" s="145" t="e">
        <v>#REF!</v>
      </c>
      <c r="W58" s="145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5" t="e">
        <v>#REF!</v>
      </c>
      <c r="V59" s="145" t="e">
        <v>#REF!</v>
      </c>
      <c r="W59" s="145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5" t="e">
        <v>#REF!</v>
      </c>
      <c r="V60" s="145" t="e">
        <v>#REF!</v>
      </c>
      <c r="W60" s="145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5" t="e">
        <v>#REF!</v>
      </c>
      <c r="V61" s="145" t="e">
        <v>#REF!</v>
      </c>
      <c r="W61" s="145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5" t="e">
        <v>#REF!</v>
      </c>
      <c r="V62" s="145" t="e">
        <v>#REF!</v>
      </c>
      <c r="W62" s="145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5" t="e">
        <v>#REF!</v>
      </c>
      <c r="V63" s="145" t="e">
        <v>#REF!</v>
      </c>
      <c r="W63" s="145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5" t="e">
        <v>#REF!</v>
      </c>
      <c r="V64" s="145" t="e">
        <v>#REF!</v>
      </c>
      <c r="W64" s="145" t="e">
        <v>#REF!</v>
      </c>
    </row>
    <row r="65" spans="1:23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5" t="e">
        <v>#REF!</v>
      </c>
      <c r="V65" s="145" t="e">
        <v>#REF!</v>
      </c>
      <c r="W65" s="145" t="e">
        <v>#REF!</v>
      </c>
    </row>
    <row r="66" spans="1:23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5" t="e">
        <v>#REF!</v>
      </c>
      <c r="V66" s="145" t="e">
        <v>#REF!</v>
      </c>
      <c r="W66" s="145" t="e">
        <v>#REF!</v>
      </c>
    </row>
    <row r="67" spans="1:23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5" t="e">
        <v>#REF!</v>
      </c>
      <c r="V67" s="145" t="e">
        <v>#REF!</v>
      </c>
      <c r="W67" s="145" t="e">
        <v>#REF!</v>
      </c>
    </row>
    <row r="68" spans="1:23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5" t="e">
        <v>#REF!</v>
      </c>
      <c r="V68" s="145" t="e">
        <v>#REF!</v>
      </c>
      <c r="W68" s="145" t="e">
        <v>#REF!</v>
      </c>
    </row>
    <row r="69" spans="1:23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5" t="e">
        <v>#REF!</v>
      </c>
      <c r="V69" s="145" t="e">
        <v>#REF!</v>
      </c>
      <c r="W69" s="145" t="e">
        <v>#REF!</v>
      </c>
    </row>
    <row r="70" spans="1:23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5" t="e">
        <v>#REF!</v>
      </c>
      <c r="V70" s="145" t="e">
        <v>#REF!</v>
      </c>
      <c r="W70" s="145" t="e">
        <v>#REF!</v>
      </c>
    </row>
    <row r="71" spans="1:23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5" t="e">
        <v>#REF!</v>
      </c>
      <c r="V71" s="145" t="e">
        <v>#REF!</v>
      </c>
      <c r="W71" s="145" t="e">
        <v>#REF!</v>
      </c>
    </row>
    <row r="72" spans="1:23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5" t="e">
        <v>#REF!</v>
      </c>
      <c r="V72" s="145" t="e">
        <v>#REF!</v>
      </c>
      <c r="W72" s="145" t="e">
        <v>#REF!</v>
      </c>
    </row>
    <row r="73" spans="1:23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5" t="e">
        <v>#REF!</v>
      </c>
      <c r="V73" s="145" t="e">
        <v>#REF!</v>
      </c>
      <c r="W73" s="145" t="e">
        <v>#REF!</v>
      </c>
    </row>
    <row r="74" spans="1:23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5" t="e">
        <v>#REF!</v>
      </c>
      <c r="V74" s="145" t="e">
        <v>#REF!</v>
      </c>
      <c r="W74" s="145" t="e">
        <v>#REF!</v>
      </c>
    </row>
    <row r="75" spans="1:23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5" t="e">
        <v>#REF!</v>
      </c>
      <c r="V75" s="145" t="e">
        <v>#REF!</v>
      </c>
      <c r="W75" s="145" t="e">
        <v>#REF!</v>
      </c>
    </row>
    <row r="76" spans="1:23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5" t="e">
        <v>#REF!</v>
      </c>
      <c r="V76" s="145" t="e">
        <v>#REF!</v>
      </c>
      <c r="W76" s="145" t="e">
        <v>#REF!</v>
      </c>
    </row>
    <row r="77" spans="1:23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5" t="e">
        <v>#REF!</v>
      </c>
      <c r="V77" s="145" t="e">
        <v>#REF!</v>
      </c>
      <c r="W77" s="145" t="e">
        <v>#REF!</v>
      </c>
    </row>
    <row r="78" spans="1:23" ht="15" hidden="1" customHeight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7"/>
      <c r="Q78" s="5"/>
      <c r="R78" s="21" t="e">
        <v>#REF!</v>
      </c>
      <c r="S78" s="21" t="e">
        <v>#REF!</v>
      </c>
      <c r="T78" s="21" t="e">
        <v>#REF!</v>
      </c>
      <c r="U78" s="5" t="e">
        <v>#REF!</v>
      </c>
      <c r="V78" s="5" t="e">
        <v>#REF!</v>
      </c>
      <c r="W78" s="5" t="e">
        <v>#REF!</v>
      </c>
    </row>
    <row r="79" spans="1:23" ht="15" hidden="1" customHeight="1" x14ac:dyDescent="0.25">
      <c r="A79" s="23">
        <v>9207</v>
      </c>
      <c r="B79" s="1" t="s">
        <v>74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5" t="e">
        <v>#REF!</v>
      </c>
      <c r="V79" s="145" t="e">
        <v>#REF!</v>
      </c>
      <c r="W79" s="145" t="e">
        <v>#REF!</v>
      </c>
    </row>
    <row r="80" spans="1:23" ht="15" hidden="1" customHeight="1" x14ac:dyDescent="0.25">
      <c r="A80" s="23"/>
      <c r="B80" s="3" t="s">
        <v>75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5" t="e">
        <v>#REF!</v>
      </c>
      <c r="V80" s="145" t="e">
        <v>#REF!</v>
      </c>
      <c r="W80" s="145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5" t="e">
        <v>#REF!</v>
      </c>
      <c r="V81" s="145" t="e">
        <v>#REF!</v>
      </c>
      <c r="W81" s="145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5" t="e">
        <v>#REF!</v>
      </c>
      <c r="V82" s="145" t="e">
        <v>#REF!</v>
      </c>
      <c r="W82" s="145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5" t="e">
        <v>#REF!</v>
      </c>
      <c r="V83" s="145" t="e">
        <v>#REF!</v>
      </c>
      <c r="W83" s="145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5" t="e">
        <v>#REF!</v>
      </c>
      <c r="V84" s="145" t="e">
        <v>#REF!</v>
      </c>
      <c r="W84" s="145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5" t="e">
        <v>#REF!</v>
      </c>
      <c r="V85" s="145" t="e">
        <v>#REF!</v>
      </c>
      <c r="W85" s="145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5" t="e">
        <v>#REF!</v>
      </c>
      <c r="V86" s="145" t="e">
        <v>#REF!</v>
      </c>
      <c r="W86" s="145" t="e">
        <v>#REF!</v>
      </c>
    </row>
    <row r="87" spans="1:23" ht="15" hidden="1" customHeight="1" x14ac:dyDescent="0.25">
      <c r="A87" s="23"/>
      <c r="B87" s="3" t="s">
        <v>76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5" t="e">
        <v>#REF!</v>
      </c>
      <c r="V87" s="145" t="e">
        <v>#REF!</v>
      </c>
      <c r="W87" s="145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5" t="e">
        <v>#REF!</v>
      </c>
      <c r="V88" s="145" t="e">
        <v>#REF!</v>
      </c>
      <c r="W88" s="145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5" t="e">
        <v>#REF!</v>
      </c>
      <c r="V89" s="145" t="e">
        <v>#REF!</v>
      </c>
      <c r="W89" s="145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5" t="e">
        <v>#REF!</v>
      </c>
      <c r="V90" s="145" t="e">
        <v>#REF!</v>
      </c>
      <c r="W90" s="145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5" t="e">
        <v>#REF!</v>
      </c>
      <c r="V91" s="145" t="e">
        <v>#REF!</v>
      </c>
      <c r="W91" s="145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5" t="e">
        <v>#REF!</v>
      </c>
      <c r="V92" s="145" t="e">
        <v>#REF!</v>
      </c>
      <c r="W92" s="145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5" t="e">
        <v>#REF!</v>
      </c>
      <c r="V93" s="145" t="e">
        <v>#REF!</v>
      </c>
      <c r="W93" s="145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5" t="e">
        <v>#REF!</v>
      </c>
      <c r="V94" s="145" t="e">
        <v>#REF!</v>
      </c>
      <c r="W94" s="145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5" t="e">
        <v>#REF!</v>
      </c>
      <c r="V95" s="145" t="e">
        <v>#REF!</v>
      </c>
      <c r="W95" s="145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5" t="e">
        <v>#REF!</v>
      </c>
      <c r="V96" s="145" t="e">
        <v>#REF!</v>
      </c>
      <c r="W96" s="145" t="e">
        <v>#REF!</v>
      </c>
    </row>
    <row r="97" spans="1:23" ht="15" hidden="1" customHeight="1" x14ac:dyDescent="0.25">
      <c r="A97" s="23">
        <v>8354</v>
      </c>
      <c r="B97" s="1" t="s">
        <v>77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7"/>
      <c r="R97" s="21" t="e">
        <v>#REF!</v>
      </c>
      <c r="S97" s="21" t="e">
        <v>#REF!</v>
      </c>
      <c r="T97" s="21" t="e">
        <v>#REF!</v>
      </c>
      <c r="U97" s="145" t="e">
        <v>#REF!</v>
      </c>
      <c r="V97" s="145" t="e">
        <v>#REF!</v>
      </c>
      <c r="W97" s="145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5" t="e">
        <v>#REF!</v>
      </c>
      <c r="V98" s="145" t="e">
        <v>#REF!</v>
      </c>
      <c r="W98" s="145" t="e">
        <v>#REF!</v>
      </c>
    </row>
    <row r="99" spans="1:23" ht="15" hidden="1" customHeight="1" x14ac:dyDescent="0.25">
      <c r="A99" s="23"/>
      <c r="B99" s="3" t="s">
        <v>20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5" t="e">
        <v>#REF!</v>
      </c>
      <c r="V99" s="145" t="e">
        <v>#REF!</v>
      </c>
      <c r="W99" s="145" t="e">
        <v>#REF!</v>
      </c>
    </row>
    <row r="100" spans="1:23" ht="15" hidden="1" customHeight="1" x14ac:dyDescent="0.25">
      <c r="A100" s="23"/>
      <c r="B100" s="3" t="s">
        <v>14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2"/>
      <c r="N100" s="2"/>
      <c r="O100" s="37"/>
      <c r="R100" s="21" t="e">
        <v>#REF!</v>
      </c>
      <c r="S100" s="21" t="e">
        <v>#REF!</v>
      </c>
      <c r="T100" s="21" t="e">
        <v>#REF!</v>
      </c>
      <c r="U100" s="145" t="e">
        <v>#REF!</v>
      </c>
      <c r="V100" s="145" t="e">
        <v>#REF!</v>
      </c>
      <c r="W100" s="145" t="e">
        <v>#REF!</v>
      </c>
    </row>
    <row r="101" spans="1:23" ht="15" hidden="1" customHeight="1" x14ac:dyDescent="0.25">
      <c r="A101" s="23"/>
      <c r="B101" s="3" t="s">
        <v>12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13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78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5" t="e">
        <v>#REF!</v>
      </c>
      <c r="V139" s="145" t="e">
        <v>#REF!</v>
      </c>
      <c r="W139" s="145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5" t="e">
        <v>#REF!</v>
      </c>
      <c r="V140" s="145" t="e">
        <v>#REF!</v>
      </c>
      <c r="W140" s="145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5" t="e">
        <v>#REF!</v>
      </c>
      <c r="V141" s="145" t="e">
        <v>#REF!</v>
      </c>
      <c r="W141" s="145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5" t="e">
        <v>#REF!</v>
      </c>
      <c r="V142" s="145" t="e">
        <v>#REF!</v>
      </c>
      <c r="W142" s="145" t="e">
        <v>#REF!</v>
      </c>
    </row>
    <row r="143" spans="1:23" ht="15" hidden="1" customHeight="1" x14ac:dyDescent="0.25">
      <c r="A143" s="23">
        <v>11381</v>
      </c>
      <c r="B143" s="1" t="s">
        <v>79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7"/>
      <c r="R143" s="21" t="e">
        <v>#REF!</v>
      </c>
      <c r="S143" s="21" t="e">
        <v>#REF!</v>
      </c>
      <c r="T143" s="21" t="e">
        <v>#REF!</v>
      </c>
      <c r="U143" s="145" t="e">
        <v>#REF!</v>
      </c>
      <c r="V143" s="145" t="e">
        <v>#REF!</v>
      </c>
      <c r="W143" s="145" t="e">
        <v>#REF!</v>
      </c>
    </row>
    <row r="144" spans="1:23" ht="15" hidden="1" customHeight="1" x14ac:dyDescent="0.25">
      <c r="A144" s="23"/>
      <c r="B144" s="3" t="s">
        <v>4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5">
        <v>0</v>
      </c>
      <c r="V144" s="145">
        <v>0</v>
      </c>
      <c r="W144" s="145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19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5" t="e">
        <v>#REF!</v>
      </c>
      <c r="V153" s="145" t="e">
        <v>#REF!</v>
      </c>
      <c r="W153" s="145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5" t="e">
        <v>#REF!</v>
      </c>
      <c r="V154" s="145" t="e">
        <v>#REF!</v>
      </c>
      <c r="W154" s="145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5" t="e">
        <v>#REF!</v>
      </c>
      <c r="V155" s="145" t="e">
        <v>#REF!</v>
      </c>
      <c r="W155" s="145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5" t="e">
        <v>#REF!</v>
      </c>
      <c r="V156" s="145" t="e">
        <v>#REF!</v>
      </c>
      <c r="W156" s="145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5" t="e">
        <v>#REF!</v>
      </c>
      <c r="V157" s="145" t="e">
        <v>#REF!</v>
      </c>
      <c r="W157" s="145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5" t="e">
        <v>#REF!</v>
      </c>
      <c r="V158" s="145" t="e">
        <v>#REF!</v>
      </c>
      <c r="W158" s="145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5" t="e">
        <v>#REF!</v>
      </c>
      <c r="V159" s="145" t="e">
        <v>#REF!</v>
      </c>
      <c r="W159" s="145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5" t="e">
        <v>#REF!</v>
      </c>
      <c r="V160" s="145" t="e">
        <v>#REF!</v>
      </c>
      <c r="W160" s="145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5" t="e">
        <v>#REF!</v>
      </c>
      <c r="V161" s="145" t="e">
        <v>#REF!</v>
      </c>
      <c r="W161" s="145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5" t="e">
        <v>#REF!</v>
      </c>
      <c r="V162" s="145" t="e">
        <v>#REF!</v>
      </c>
      <c r="W162" s="145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5" t="e">
        <v>#REF!</v>
      </c>
      <c r="V163" s="145" t="e">
        <v>#REF!</v>
      </c>
      <c r="W163" s="145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5" t="e">
        <v>#REF!</v>
      </c>
      <c r="V164" s="145" t="e">
        <v>#REF!</v>
      </c>
      <c r="W164" s="145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5" t="e">
        <v>#REF!</v>
      </c>
      <c r="V165" s="145" t="e">
        <v>#REF!</v>
      </c>
      <c r="W165" s="145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5" t="e">
        <v>#REF!</v>
      </c>
      <c r="V166" s="145" t="e">
        <v>#REF!</v>
      </c>
      <c r="W166" s="145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5" t="e">
        <v>#REF!</v>
      </c>
      <c r="V167" s="145" t="e">
        <v>#REF!</v>
      </c>
      <c r="W167" s="145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5" t="e">
        <v>#REF!</v>
      </c>
      <c r="V168" s="145" t="e">
        <v>#REF!</v>
      </c>
      <c r="W168" s="145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5" t="e">
        <v>#REF!</v>
      </c>
      <c r="V169" s="145" t="e">
        <v>#REF!</v>
      </c>
      <c r="W169" s="145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5" t="e">
        <v>#REF!</v>
      </c>
      <c r="V170" s="145" t="e">
        <v>#REF!</v>
      </c>
      <c r="W170" s="145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5" t="e">
        <v>#REF!</v>
      </c>
      <c r="V171" s="145" t="e">
        <v>#REF!</v>
      </c>
      <c r="W171" s="145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5" t="e">
        <v>#REF!</v>
      </c>
      <c r="V172" s="145" t="e">
        <v>#REF!</v>
      </c>
      <c r="W172" s="145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5" t="e">
        <v>#REF!</v>
      </c>
      <c r="V173" s="145" t="e">
        <v>#REF!</v>
      </c>
      <c r="W173" s="145" t="e">
        <v>#REF!</v>
      </c>
    </row>
    <row r="174" spans="1:23" ht="15" hidden="1" customHeight="1" x14ac:dyDescent="0.25">
      <c r="A174" s="23">
        <v>11422</v>
      </c>
      <c r="B174" s="1" t="s">
        <v>80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5" t="e">
        <v>#REF!</v>
      </c>
      <c r="V174" s="145" t="e">
        <v>#REF!</v>
      </c>
      <c r="W174" s="145" t="e">
        <v>#REF!</v>
      </c>
    </row>
    <row r="175" spans="1:23" ht="15" hidden="1" customHeight="1" x14ac:dyDescent="0.25">
      <c r="A175" s="23"/>
      <c r="B175" s="3" t="s">
        <v>20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5" t="e">
        <v>#REF!</v>
      </c>
      <c r="V175" s="145" t="e">
        <v>#REF!</v>
      </c>
      <c r="W175" s="145" t="e">
        <v>#REF!</v>
      </c>
    </row>
    <row r="176" spans="1:23" ht="15" hidden="1" customHeight="1" x14ac:dyDescent="0.25">
      <c r="A176" s="23"/>
      <c r="B176" s="3" t="s">
        <v>15</v>
      </c>
      <c r="C176" s="2"/>
      <c r="D176" s="2"/>
      <c r="E176" s="2"/>
      <c r="F176" s="2" t="e">
        <v>#DIV/0!</v>
      </c>
      <c r="G176" s="2"/>
      <c r="H176" s="2"/>
      <c r="I176" s="2"/>
      <c r="J176" s="2"/>
      <c r="K176" s="2" t="e">
        <v>#DIV/0!</v>
      </c>
      <c r="L176" s="2"/>
      <c r="M176" s="2"/>
      <c r="N176" s="2"/>
      <c r="O176" s="37"/>
      <c r="R176" s="21" t="e">
        <v>#REF!</v>
      </c>
      <c r="S176" s="21" t="e">
        <v>#REF!</v>
      </c>
      <c r="T176" s="21" t="e">
        <v>#REF!</v>
      </c>
      <c r="U176" s="145" t="e">
        <v>#REF!</v>
      </c>
      <c r="V176" s="145" t="e">
        <v>#REF!</v>
      </c>
      <c r="W176" s="145" t="e">
        <v>#REF!</v>
      </c>
    </row>
    <row r="177" spans="1:23" ht="15" hidden="1" customHeight="1" x14ac:dyDescent="0.25">
      <c r="A177" s="23"/>
      <c r="B177" s="3" t="s">
        <v>12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5">
        <v>0</v>
      </c>
      <c r="V177" s="145">
        <v>0</v>
      </c>
      <c r="W177" s="145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4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5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5">
        <v>0</v>
      </c>
      <c r="V229" s="145">
        <v>0</v>
      </c>
      <c r="W229" s="145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22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5" t="e">
        <v>#REF!</v>
      </c>
      <c r="V233" s="145" t="e">
        <v>#REF!</v>
      </c>
      <c r="W233" s="145" t="e">
        <v>#REF!</v>
      </c>
    </row>
    <row r="234" spans="1:187" ht="15" hidden="1" customHeight="1" x14ac:dyDescent="0.25">
      <c r="A234" s="15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5" t="e">
        <v>#REF!</v>
      </c>
      <c r="V234" s="145" t="e">
        <v>#REF!</v>
      </c>
      <c r="W234" s="145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5" t="e">
        <v>#REF!</v>
      </c>
      <c r="V235" s="145" t="e">
        <v>#REF!</v>
      </c>
      <c r="W235" s="145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5" t="e">
        <v>#REF!</v>
      </c>
      <c r="V236" s="145" t="e">
        <v>#REF!</v>
      </c>
      <c r="W236" s="145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5" t="e">
        <v>#REF!</v>
      </c>
      <c r="V237" s="145" t="e">
        <v>#REF!</v>
      </c>
      <c r="W237" s="145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5" t="e">
        <v>#REF!</v>
      </c>
      <c r="V238" s="145" t="e">
        <v>#REF!</v>
      </c>
      <c r="W238" s="145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5" t="e">
        <v>#REF!</v>
      </c>
      <c r="V239" s="145" t="e">
        <v>#REF!</v>
      </c>
      <c r="W239" s="145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5" t="e">
        <v>#REF!</v>
      </c>
      <c r="V240" s="145" t="e">
        <v>#REF!</v>
      </c>
      <c r="W240" s="145" t="e">
        <v>#REF!</v>
      </c>
    </row>
    <row r="241" spans="1:23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5" t="e">
        <v>#REF!</v>
      </c>
      <c r="V241" s="145" t="e">
        <v>#REF!</v>
      </c>
      <c r="W241" s="145" t="e">
        <v>#REF!</v>
      </c>
    </row>
    <row r="242" spans="1:23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5" t="e">
        <v>#REF!</v>
      </c>
      <c r="V242" s="145" t="e">
        <v>#REF!</v>
      </c>
      <c r="W242" s="145" t="e">
        <v>#REF!</v>
      </c>
    </row>
    <row r="243" spans="1:23" ht="15" hidden="1" customHeight="1" x14ac:dyDescent="0.25">
      <c r="A243" s="23">
        <v>8010</v>
      </c>
      <c r="B243" s="1" t="s">
        <v>81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5" t="e">
        <v>#REF!</v>
      </c>
      <c r="V243" s="145" t="e">
        <v>#REF!</v>
      </c>
      <c r="W243" s="145" t="e">
        <v>#REF!</v>
      </c>
    </row>
    <row r="244" spans="1:23" ht="15" hidden="1" customHeight="1" x14ac:dyDescent="0.25">
      <c r="A244" s="23"/>
      <c r="B244" s="3" t="s">
        <v>19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5">
        <v>0</v>
      </c>
      <c r="V244" s="145">
        <v>0</v>
      </c>
      <c r="W244" s="145">
        <v>0</v>
      </c>
    </row>
    <row r="245" spans="1:23" ht="15" hidden="1" customHeight="1" x14ac:dyDescent="0.25">
      <c r="A245" s="23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5"/>
      <c r="R245" s="21" t="e">
        <v>#REF!</v>
      </c>
      <c r="S245" s="21" t="e">
        <v>#REF!</v>
      </c>
      <c r="T245" s="21" t="e">
        <v>#REF!</v>
      </c>
      <c r="U245" s="5"/>
      <c r="V245" s="5"/>
      <c r="W245" s="5"/>
    </row>
    <row r="246" spans="1:23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23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23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23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23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23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23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23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23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23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23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23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23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23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23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23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23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23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23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23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23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23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23" ht="15" hidden="1" customHeight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5"/>
      <c r="R268" s="21" t="e">
        <v>#REF!</v>
      </c>
      <c r="S268" s="21" t="e">
        <v>#REF!</v>
      </c>
      <c r="T268" s="21" t="e">
        <v>#REF!</v>
      </c>
      <c r="U268" s="5"/>
      <c r="V268" s="5"/>
      <c r="W268" s="5"/>
    </row>
    <row r="269" spans="1:23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23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23" ht="15" hidden="1" customHeight="1" x14ac:dyDescent="0.25">
      <c r="A271" s="23"/>
      <c r="B271" s="3" t="s">
        <v>13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5">
        <v>0</v>
      </c>
      <c r="V271" s="145">
        <v>0</v>
      </c>
      <c r="W271" s="145">
        <v>0</v>
      </c>
    </row>
    <row r="272" spans="1:23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5">
        <v>0</v>
      </c>
      <c r="V283" s="145">
        <v>0</v>
      </c>
      <c r="W283" s="145">
        <v>0</v>
      </c>
    </row>
    <row r="284" spans="1:23" ht="15" hidden="1" customHeight="1" x14ac:dyDescent="0.25">
      <c r="A284" s="23"/>
      <c r="B284" s="3" t="s">
        <v>20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5" t="e">
        <v>#REF!</v>
      </c>
      <c r="V284" s="145" t="e">
        <v>#REF!</v>
      </c>
      <c r="W284" s="145" t="e">
        <v>#REF!</v>
      </c>
    </row>
    <row r="285" spans="1:23" ht="15" hidden="1" customHeight="1" x14ac:dyDescent="0.25">
      <c r="A285" s="23"/>
      <c r="B285" s="3" t="s">
        <v>82</v>
      </c>
      <c r="C285" s="2"/>
      <c r="D285" s="2"/>
      <c r="E285" s="2"/>
      <c r="F285" s="2" t="e">
        <v>#DIV/0!</v>
      </c>
      <c r="G285" s="2"/>
      <c r="H285" s="2"/>
      <c r="I285" s="2"/>
      <c r="J285" s="2"/>
      <c r="K285" s="2" t="e">
        <v>#DIV/0!</v>
      </c>
      <c r="L285" s="2"/>
      <c r="M285" s="2"/>
      <c r="N285" s="2"/>
      <c r="O285" s="37"/>
      <c r="R285" s="21" t="e">
        <v>#REF!</v>
      </c>
      <c r="S285" s="21" t="e">
        <v>#REF!</v>
      </c>
      <c r="T285" s="21" t="e">
        <v>#REF!</v>
      </c>
      <c r="U285" s="145" t="e">
        <v>#REF!</v>
      </c>
      <c r="V285" s="145" t="e">
        <v>#REF!</v>
      </c>
      <c r="W285" s="145" t="e">
        <v>#REF!</v>
      </c>
    </row>
    <row r="286" spans="1:23" ht="15" hidden="1" customHeight="1" x14ac:dyDescent="0.25">
      <c r="A286" s="23"/>
      <c r="B286" s="3" t="s">
        <v>12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5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5">
        <v>0</v>
      </c>
      <c r="V310" s="145">
        <v>0</v>
      </c>
      <c r="W310" s="145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26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83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5">
        <v>0</v>
      </c>
      <c r="V316" s="145">
        <v>0</v>
      </c>
      <c r="W316" s="145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84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5" t="e">
        <v>#REF!</v>
      </c>
      <c r="V324" s="145" t="e">
        <v>#REF!</v>
      </c>
      <c r="W324" s="145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5" t="e">
        <v>#REF!</v>
      </c>
      <c r="V325" s="145" t="e">
        <v>#REF!</v>
      </c>
      <c r="W325" s="145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5" t="e">
        <v>#REF!</v>
      </c>
      <c r="V326" s="145" t="e">
        <v>#REF!</v>
      </c>
      <c r="W326" s="145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5" t="e">
        <v>#REF!</v>
      </c>
      <c r="V327" s="145" t="e">
        <v>#REF!</v>
      </c>
      <c r="W327" s="145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5" t="e">
        <v>#REF!</v>
      </c>
      <c r="V328" s="145" t="e">
        <v>#REF!</v>
      </c>
      <c r="W328" s="145" t="e">
        <v>#REF!</v>
      </c>
    </row>
    <row r="329" spans="1:55" ht="15" hidden="1" customHeight="1" x14ac:dyDescent="0.25">
      <c r="A329" s="32">
        <v>8632</v>
      </c>
      <c r="B329" s="1" t="s">
        <v>85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5" t="e">
        <v>#REF!</v>
      </c>
      <c r="V329" s="145" t="e">
        <v>#REF!</v>
      </c>
      <c r="W329" s="145" t="e">
        <v>#REF!</v>
      </c>
    </row>
    <row r="330" spans="1:55" ht="15" hidden="1" customHeight="1" x14ac:dyDescent="0.25">
      <c r="A330" s="32"/>
      <c r="B330" s="15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5" t="e">
        <v>#REF!</v>
      </c>
      <c r="V330" s="145" t="e">
        <v>#REF!</v>
      </c>
      <c r="W330" s="145" t="e">
        <v>#REF!</v>
      </c>
    </row>
    <row r="331" spans="1:55" s="14" customFormat="1" ht="15" hidden="1" customHeight="1" x14ac:dyDescent="0.2">
      <c r="A331" s="153"/>
      <c r="B331" s="154" t="s">
        <v>19</v>
      </c>
      <c r="C331" s="155">
        <v>0</v>
      </c>
      <c r="D331" s="155">
        <v>0</v>
      </c>
      <c r="E331" s="155">
        <v>0</v>
      </c>
      <c r="F331" s="155" t="e">
        <v>#DIV/0!</v>
      </c>
      <c r="G331" s="155">
        <v>0</v>
      </c>
      <c r="H331" s="155">
        <v>0</v>
      </c>
      <c r="I331" s="155">
        <v>0</v>
      </c>
      <c r="J331" s="155">
        <v>0</v>
      </c>
      <c r="K331" s="155" t="e">
        <v>#DIV/0!</v>
      </c>
      <c r="L331" s="155">
        <v>0</v>
      </c>
      <c r="M331" s="155">
        <v>0</v>
      </c>
      <c r="N331" s="155">
        <v>0</v>
      </c>
      <c r="O331" s="155">
        <v>0</v>
      </c>
      <c r="P331" s="155">
        <v>0</v>
      </c>
      <c r="R331" s="155" t="e">
        <v>#REF!</v>
      </c>
      <c r="S331" s="155" t="e">
        <v>#REF!</v>
      </c>
      <c r="T331" s="155" t="e">
        <v>#REF!</v>
      </c>
      <c r="U331" s="14">
        <v>0</v>
      </c>
      <c r="V331" s="14">
        <v>0</v>
      </c>
      <c r="W331" s="14">
        <v>0</v>
      </c>
      <c r="X331" s="156"/>
      <c r="Y331" s="156"/>
      <c r="Z331" s="156"/>
      <c r="AA331" s="156"/>
      <c r="AB331" s="156"/>
      <c r="AC331" s="156"/>
      <c r="AD331" s="156"/>
      <c r="AE331" s="156"/>
      <c r="AF331" s="156"/>
      <c r="AG331" s="156"/>
      <c r="AH331" s="156"/>
      <c r="AI331" s="156"/>
      <c r="AJ331" s="156"/>
      <c r="AK331" s="156"/>
      <c r="AL331" s="156"/>
      <c r="AM331" s="156"/>
      <c r="AN331" s="156"/>
      <c r="AO331" s="156"/>
      <c r="AP331" s="156"/>
      <c r="AQ331" s="156"/>
      <c r="AR331" s="156"/>
      <c r="AS331" s="156"/>
      <c r="AT331" s="156"/>
      <c r="AU331" s="156"/>
      <c r="AV331" s="156"/>
      <c r="AW331" s="156"/>
      <c r="AX331" s="156"/>
      <c r="AY331" s="156"/>
      <c r="AZ331" s="156"/>
      <c r="BA331" s="156"/>
      <c r="BB331" s="156"/>
      <c r="BC331" s="156"/>
    </row>
    <row r="332" spans="1:55" s="14" customFormat="1" ht="15" hidden="1" customHeight="1" x14ac:dyDescent="0.25">
      <c r="A332" s="32"/>
      <c r="B332" s="15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56"/>
      <c r="Y332" s="156"/>
      <c r="Z332" s="156"/>
      <c r="AA332" s="156"/>
      <c r="AB332" s="156"/>
      <c r="AC332" s="156"/>
      <c r="AD332" s="156"/>
      <c r="AE332" s="156"/>
      <c r="AF332" s="156"/>
      <c r="AG332" s="156"/>
      <c r="AH332" s="156"/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  <c r="AS332" s="156"/>
      <c r="AT332" s="156"/>
      <c r="AU332" s="156"/>
      <c r="AV332" s="156"/>
      <c r="AW332" s="156"/>
      <c r="AX332" s="156"/>
      <c r="AY332" s="156"/>
      <c r="AZ332" s="156"/>
      <c r="BA332" s="156"/>
      <c r="BB332" s="156"/>
      <c r="BC332" s="156"/>
    </row>
    <row r="333" spans="1:55" s="14" customFormat="1" ht="15" hidden="1" customHeight="1" x14ac:dyDescent="0.25">
      <c r="A333" s="32"/>
      <c r="B333" s="15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56"/>
      <c r="Y333" s="156"/>
      <c r="Z333" s="156"/>
      <c r="AA333" s="156"/>
      <c r="AB333" s="156"/>
      <c r="AC333" s="156"/>
      <c r="AD333" s="156"/>
      <c r="AE333" s="156"/>
      <c r="AF333" s="156"/>
      <c r="AG333" s="156"/>
      <c r="AH333" s="156"/>
      <c r="AI333" s="156"/>
      <c r="AJ333" s="156"/>
      <c r="AK333" s="156"/>
      <c r="AL333" s="156"/>
      <c r="AM333" s="156"/>
      <c r="AN333" s="156"/>
      <c r="AO333" s="156"/>
      <c r="AP333" s="156"/>
      <c r="AQ333" s="156"/>
      <c r="AR333" s="156"/>
      <c r="AS333" s="156"/>
      <c r="AT333" s="156"/>
      <c r="AU333" s="156"/>
      <c r="AV333" s="156"/>
      <c r="AW333" s="156"/>
      <c r="AX333" s="156"/>
      <c r="AY333" s="156"/>
      <c r="AZ333" s="156"/>
      <c r="BA333" s="156"/>
      <c r="BB333" s="156"/>
      <c r="BC333" s="156"/>
    </row>
    <row r="334" spans="1:55" s="14" customFormat="1" ht="15" hidden="1" customHeight="1" x14ac:dyDescent="0.25">
      <c r="A334" s="32"/>
      <c r="B334" s="15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R334" s="21" t="e">
        <v>#REF!</v>
      </c>
      <c r="S334" s="21" t="e">
        <v>#REF!</v>
      </c>
      <c r="T334" s="21" t="e">
        <v>#REF!</v>
      </c>
      <c r="X334" s="156"/>
      <c r="Y334" s="156"/>
      <c r="Z334" s="156"/>
      <c r="AA334" s="156"/>
      <c r="AB334" s="156"/>
      <c r="AC334" s="156"/>
      <c r="AD334" s="156"/>
      <c r="AE334" s="156"/>
      <c r="AF334" s="156"/>
      <c r="AG334" s="156"/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  <c r="AS334" s="156"/>
      <c r="AT334" s="156"/>
      <c r="AU334" s="156"/>
      <c r="AV334" s="156"/>
      <c r="AW334" s="156"/>
      <c r="AX334" s="156"/>
      <c r="AY334" s="156"/>
      <c r="AZ334" s="156"/>
      <c r="BA334" s="156"/>
      <c r="BB334" s="156"/>
      <c r="BC334" s="156"/>
    </row>
    <row r="335" spans="1:55" ht="15" hidden="1" customHeight="1" x14ac:dyDescent="0.25">
      <c r="A335" s="23"/>
      <c r="B335" s="15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5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20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5" t="e">
        <v>#REF!</v>
      </c>
      <c r="V337" s="145" t="e">
        <v>#REF!</v>
      </c>
      <c r="W337" s="145" t="e">
        <v>#REF!</v>
      </c>
    </row>
    <row r="338" spans="1:23" ht="15" hidden="1" customHeight="1" x14ac:dyDescent="0.25">
      <c r="A338" s="23"/>
      <c r="B338" s="3" t="s">
        <v>17</v>
      </c>
      <c r="C338" s="2"/>
      <c r="D338" s="2"/>
      <c r="E338" s="2"/>
      <c r="F338" s="2" t="e">
        <v>#DIV/0!</v>
      </c>
      <c r="G338" s="2"/>
      <c r="H338" s="2"/>
      <c r="I338" s="2"/>
      <c r="J338" s="2"/>
      <c r="K338" s="2" t="e">
        <v>#DIV/0!</v>
      </c>
      <c r="L338" s="2"/>
      <c r="M338" s="2"/>
      <c r="N338" s="2"/>
      <c r="O338" s="37"/>
      <c r="R338" s="21" t="e">
        <v>#REF!</v>
      </c>
      <c r="S338" s="21" t="e">
        <v>#REF!</v>
      </c>
      <c r="T338" s="21" t="e">
        <v>#REF!</v>
      </c>
      <c r="U338" s="145" t="e">
        <v>#REF!</v>
      </c>
      <c r="V338" s="145" t="e">
        <v>#REF!</v>
      </c>
      <c r="W338" s="145" t="e">
        <v>#REF!</v>
      </c>
    </row>
    <row r="339" spans="1:23" ht="15" hidden="1" customHeight="1" x14ac:dyDescent="0.25">
      <c r="A339" s="23"/>
      <c r="B339" s="3" t="s">
        <v>12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23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23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23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23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23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23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23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23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23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23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23" ht="15" hidden="1" customHeight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5"/>
      <c r="R363" s="21" t="e">
        <v>#REF!</v>
      </c>
      <c r="S363" s="21" t="e">
        <v>#REF!</v>
      </c>
      <c r="T363" s="21" t="e">
        <v>#REF!</v>
      </c>
      <c r="U363" s="5"/>
      <c r="V363" s="5"/>
      <c r="W363" s="5"/>
    </row>
    <row r="364" spans="1:23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23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23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23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23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5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5" t="e">
        <v>#REF!</v>
      </c>
      <c r="V372" s="145" t="e">
        <v>#REF!</v>
      </c>
      <c r="W372" s="145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5" t="e">
        <v>#REF!</v>
      </c>
      <c r="V373" s="145" t="e">
        <v>#REF!</v>
      </c>
      <c r="W373" s="145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86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86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1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5">
        <v>0</v>
      </c>
      <c r="V379" s="145">
        <v>0</v>
      </c>
      <c r="W379" s="145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87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5">
        <v>0</v>
      </c>
      <c r="V401" s="145">
        <v>0</v>
      </c>
      <c r="W401" s="145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13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5" t="e">
        <v>#REF!</v>
      </c>
      <c r="V405" s="145" t="e">
        <v>#REF!</v>
      </c>
      <c r="W405" s="145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5" t="e">
        <v>#REF!</v>
      </c>
      <c r="V406" s="145" t="e">
        <v>#REF!</v>
      </c>
      <c r="W406" s="145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5" t="e">
        <v>#REF!</v>
      </c>
      <c r="V407" s="145" t="e">
        <v>#REF!</v>
      </c>
      <c r="W407" s="145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5" t="e">
        <v>#REF!</v>
      </c>
      <c r="V408" s="145" t="e">
        <v>#REF!</v>
      </c>
      <c r="W408" s="145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5" t="e">
        <v>#REF!</v>
      </c>
      <c r="V409" s="145" t="e">
        <v>#REF!</v>
      </c>
      <c r="W409" s="145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5" t="e">
        <v>#REF!</v>
      </c>
      <c r="V410" s="145" t="e">
        <v>#REF!</v>
      </c>
      <c r="W410" s="145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5" t="e">
        <v>#REF!</v>
      </c>
      <c r="V411" s="145" t="e">
        <v>#REF!</v>
      </c>
      <c r="W411" s="145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5" t="e">
        <v>#REF!</v>
      </c>
      <c r="V412" s="145" t="e">
        <v>#REF!</v>
      </c>
      <c r="W412" s="145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5" t="e">
        <v>#REF!</v>
      </c>
      <c r="V413" s="145" t="e">
        <v>#REF!</v>
      </c>
      <c r="W413" s="145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5" t="e">
        <v>#REF!</v>
      </c>
      <c r="V414" s="145" t="e">
        <v>#REF!</v>
      </c>
      <c r="W414" s="145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5" t="e">
        <v>#REF!</v>
      </c>
      <c r="V415" s="145" t="e">
        <v>#REF!</v>
      </c>
      <c r="W415" s="145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5" t="e">
        <v>#REF!</v>
      </c>
      <c r="V416" s="145" t="e">
        <v>#REF!</v>
      </c>
      <c r="W416" s="145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5" t="e">
        <v>#REF!</v>
      </c>
      <c r="V417" s="145" t="e">
        <v>#REF!</v>
      </c>
      <c r="W417" s="145" t="e">
        <v>#REF!</v>
      </c>
    </row>
    <row r="418" spans="1:23" ht="15" hidden="1" customHeight="1" x14ac:dyDescent="0.25">
      <c r="A418" s="23">
        <v>8272</v>
      </c>
      <c r="B418" s="1" t="s">
        <v>88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5" t="e">
        <v>#REF!</v>
      </c>
      <c r="V418" s="145" t="e">
        <v>#REF!</v>
      </c>
      <c r="W418" s="145" t="e">
        <v>#REF!</v>
      </c>
    </row>
    <row r="419" spans="1:23" ht="15" hidden="1" customHeight="1" x14ac:dyDescent="0.25">
      <c r="A419" s="23"/>
      <c r="B419" s="3" t="s">
        <v>89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5" t="e">
        <v>#REF!</v>
      </c>
      <c r="V419" s="145" t="e">
        <v>#REF!</v>
      </c>
      <c r="W419" s="145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5" t="e">
        <v>#REF!</v>
      </c>
      <c r="V420" s="145" t="e">
        <v>#REF!</v>
      </c>
      <c r="W420" s="145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5" t="e">
        <v>#REF!</v>
      </c>
      <c r="V421" s="145" t="e">
        <v>#REF!</v>
      </c>
      <c r="W421" s="145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5" t="e">
        <v>#REF!</v>
      </c>
      <c r="V422" s="145" t="e">
        <v>#REF!</v>
      </c>
      <c r="W422" s="145" t="e">
        <v>#REF!</v>
      </c>
    </row>
    <row r="423" spans="1:23" ht="15" hidden="1" customHeight="1" x14ac:dyDescent="0.25">
      <c r="A423" s="23">
        <v>8109</v>
      </c>
      <c r="B423" s="1" t="s">
        <v>90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5" t="e">
        <v>#REF!</v>
      </c>
      <c r="V423" s="145" t="e">
        <v>#REF!</v>
      </c>
      <c r="W423" s="145" t="e">
        <v>#REF!</v>
      </c>
    </row>
    <row r="424" spans="1:23" ht="15" hidden="1" customHeight="1" x14ac:dyDescent="0.25">
      <c r="A424" s="23"/>
      <c r="B424" s="3" t="s">
        <v>20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5" t="e">
        <v>#REF!</v>
      </c>
      <c r="V424" s="145" t="e">
        <v>#REF!</v>
      </c>
      <c r="W424" s="145" t="e">
        <v>#REF!</v>
      </c>
    </row>
    <row r="425" spans="1:23" ht="15" hidden="1" customHeight="1" x14ac:dyDescent="0.25">
      <c r="A425" s="23"/>
      <c r="B425" s="3" t="s">
        <v>91</v>
      </c>
      <c r="C425" s="2"/>
      <c r="D425" s="2"/>
      <c r="E425" s="2"/>
      <c r="F425" s="2" t="e">
        <v>#DIV/0!</v>
      </c>
      <c r="G425" s="2"/>
      <c r="H425" s="2"/>
      <c r="I425" s="2"/>
      <c r="J425" s="2"/>
      <c r="K425" s="2" t="e">
        <v>#DIV/0!</v>
      </c>
      <c r="L425" s="2"/>
      <c r="M425" s="2"/>
      <c r="N425" s="2"/>
      <c r="O425" s="37"/>
      <c r="R425" s="21" t="e">
        <v>#REF!</v>
      </c>
      <c r="S425" s="21" t="e">
        <v>#REF!</v>
      </c>
      <c r="T425" s="21" t="e">
        <v>#REF!</v>
      </c>
      <c r="U425" s="145" t="e">
        <v>#REF!</v>
      </c>
      <c r="V425" s="145" t="e">
        <v>#REF!</v>
      </c>
      <c r="W425" s="145" t="e">
        <v>#REF!</v>
      </c>
    </row>
    <row r="426" spans="1:23" ht="15" hidden="1" customHeight="1" x14ac:dyDescent="0.25">
      <c r="A426" s="23"/>
      <c r="B426" s="3" t="s">
        <v>12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92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5" t="e">
        <v>#REF!</v>
      </c>
      <c r="V456" s="145" t="e">
        <v>#REF!</v>
      </c>
      <c r="W456" s="145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5" t="e">
        <v>#REF!</v>
      </c>
      <c r="V457" s="145" t="e">
        <v>#REF!</v>
      </c>
      <c r="W457" s="145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5" t="e">
        <v>#REF!</v>
      </c>
      <c r="V458" s="145" t="e">
        <v>#REF!</v>
      </c>
      <c r="W458" s="145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5" t="e">
        <v>#REF!</v>
      </c>
      <c r="V459" s="145" t="e">
        <v>#REF!</v>
      </c>
      <c r="W459" s="145" t="e">
        <v>#REF!</v>
      </c>
    </row>
    <row r="460" spans="1:23" ht="15" hidden="1" customHeight="1" x14ac:dyDescent="0.25">
      <c r="A460" s="23">
        <v>9220</v>
      </c>
      <c r="B460" s="1" t="s">
        <v>93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5" t="e">
        <v>#REF!</v>
      </c>
      <c r="V460" s="145" t="e">
        <v>#REF!</v>
      </c>
      <c r="W460" s="145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5" t="e">
        <v>#REF!</v>
      </c>
      <c r="V461" s="145" t="e">
        <v>#REF!</v>
      </c>
      <c r="W461" s="145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5" t="e">
        <v>#REF!</v>
      </c>
      <c r="V462" s="145" t="e">
        <v>#REF!</v>
      </c>
      <c r="W462" s="145" t="e">
        <v>#REF!</v>
      </c>
    </row>
    <row r="463" spans="1:23" ht="15" hidden="1" customHeight="1" x14ac:dyDescent="0.25">
      <c r="A463" s="23"/>
      <c r="B463" s="3" t="s">
        <v>87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5">
        <v>0</v>
      </c>
      <c r="V463" s="145">
        <v>0</v>
      </c>
      <c r="W463" s="145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1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5" t="e">
        <v>#REF!</v>
      </c>
      <c r="V467" s="145" t="e">
        <v>#REF!</v>
      </c>
      <c r="W467" s="145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5" t="e">
        <v>#REF!</v>
      </c>
      <c r="V468" s="145" t="e">
        <v>#REF!</v>
      </c>
      <c r="W468" s="145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5" t="e">
        <v>#REF!</v>
      </c>
      <c r="V469" s="145" t="e">
        <v>#REF!</v>
      </c>
      <c r="W469" s="145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5" t="e">
        <v>#REF!</v>
      </c>
      <c r="V470" s="145" t="e">
        <v>#REF!</v>
      </c>
      <c r="W470" s="145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5" t="e">
        <v>#REF!</v>
      </c>
      <c r="V471" s="145" t="e">
        <v>#REF!</v>
      </c>
      <c r="W471" s="145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5" t="e">
        <v>#REF!</v>
      </c>
      <c r="V472" s="145" t="e">
        <v>#REF!</v>
      </c>
      <c r="W472" s="145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5" t="e">
        <v>#REF!</v>
      </c>
      <c r="V473" s="145" t="e">
        <v>#REF!</v>
      </c>
      <c r="W473" s="145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5" t="e">
        <v>#REF!</v>
      </c>
      <c r="V474" s="145" t="e">
        <v>#REF!</v>
      </c>
      <c r="W474" s="145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5" t="e">
        <v>#REF!</v>
      </c>
      <c r="V475" s="145" t="e">
        <v>#REF!</v>
      </c>
      <c r="W475" s="145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5" t="e">
        <v>#REF!</v>
      </c>
      <c r="V476" s="145" t="e">
        <v>#REF!</v>
      </c>
      <c r="W476" s="145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5" t="e">
        <v>#REF!</v>
      </c>
      <c r="V477" s="145" t="e">
        <v>#REF!</v>
      </c>
      <c r="W477" s="145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5" t="e">
        <v>#REF!</v>
      </c>
      <c r="V478" s="145" t="e">
        <v>#REF!</v>
      </c>
      <c r="W478" s="145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5" t="e">
        <v>#REF!</v>
      </c>
      <c r="V479" s="145" t="e">
        <v>#REF!</v>
      </c>
      <c r="W479" s="145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5" t="e">
        <v>#REF!</v>
      </c>
      <c r="V480" s="145" t="e">
        <v>#REF!</v>
      </c>
      <c r="W480" s="145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5" t="e">
        <v>#REF!</v>
      </c>
      <c r="V481" s="145" t="e">
        <v>#REF!</v>
      </c>
      <c r="W481" s="145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5" t="e">
        <v>#REF!</v>
      </c>
      <c r="V482" s="145" t="e">
        <v>#REF!</v>
      </c>
      <c r="W482" s="145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5" t="e">
        <v>#REF!</v>
      </c>
      <c r="V483" s="145" t="e">
        <v>#REF!</v>
      </c>
      <c r="W483" s="145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5" t="e">
        <v>#REF!</v>
      </c>
      <c r="V484" s="145" t="e">
        <v>#REF!</v>
      </c>
      <c r="W484" s="145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5" t="e">
        <v>#REF!</v>
      </c>
      <c r="V485" s="145" t="e">
        <v>#REF!</v>
      </c>
      <c r="W485" s="145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5" t="e">
        <v>#REF!</v>
      </c>
      <c r="V486" s="145" t="e">
        <v>#REF!</v>
      </c>
      <c r="W486" s="145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5" t="e">
        <v>#REF!</v>
      </c>
      <c r="V487" s="145" t="e">
        <v>#REF!</v>
      </c>
      <c r="W487" s="145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5" t="e">
        <v>#REF!</v>
      </c>
      <c r="V488" s="145" t="e">
        <v>#REF!</v>
      </c>
      <c r="W488" s="145" t="e">
        <v>#REF!</v>
      </c>
    </row>
    <row r="489" spans="1:187" ht="15" hidden="1" customHeight="1" x14ac:dyDescent="0.25">
      <c r="A489" s="23">
        <v>8759</v>
      </c>
      <c r="B489" s="1" t="s">
        <v>94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7"/>
      <c r="R489" s="21" t="e">
        <v>#REF!</v>
      </c>
      <c r="S489" s="21" t="e">
        <v>#REF!</v>
      </c>
      <c r="T489" s="21" t="e">
        <v>#REF!</v>
      </c>
      <c r="U489" s="145" t="e">
        <v>#REF!</v>
      </c>
      <c r="V489" s="145" t="e">
        <v>#REF!</v>
      </c>
      <c r="W489" s="145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5" t="e">
        <v>#REF!</v>
      </c>
      <c r="V490" s="145" t="e">
        <v>#REF!</v>
      </c>
      <c r="W490" s="145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95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5">
        <v>0</v>
      </c>
      <c r="V493" s="145">
        <v>0</v>
      </c>
      <c r="W493" s="145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5">
        <v>0</v>
      </c>
      <c r="V501" s="145">
        <v>0</v>
      </c>
      <c r="W501" s="145">
        <v>0</v>
      </c>
    </row>
    <row r="502" spans="1:23" ht="15" hidden="1" customHeight="1" x14ac:dyDescent="0.25">
      <c r="A502" s="23"/>
      <c r="B502" s="3" t="s">
        <v>20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5" t="e">
        <v>#REF!</v>
      </c>
      <c r="V502" s="145" t="e">
        <v>#REF!</v>
      </c>
      <c r="W502" s="145" t="e">
        <v>#REF!</v>
      </c>
    </row>
    <row r="503" spans="1:23" ht="15" hidden="1" customHeight="1" x14ac:dyDescent="0.25">
      <c r="A503" s="23"/>
      <c r="B503" s="3" t="s">
        <v>23</v>
      </c>
      <c r="C503" s="2"/>
      <c r="D503" s="2"/>
      <c r="E503" s="2"/>
      <c r="F503" s="2" t="e">
        <v>#DIV/0!</v>
      </c>
      <c r="G503" s="2"/>
      <c r="H503" s="2"/>
      <c r="I503" s="2"/>
      <c r="J503" s="2"/>
      <c r="K503" s="2" t="e">
        <v>#DIV/0!</v>
      </c>
      <c r="L503" s="2"/>
      <c r="M503" s="2"/>
      <c r="N503" s="2"/>
      <c r="O503" s="37"/>
      <c r="R503" s="21" t="e">
        <v>#REF!</v>
      </c>
      <c r="S503" s="21" t="e">
        <v>#REF!</v>
      </c>
      <c r="T503" s="21" t="e">
        <v>#REF!</v>
      </c>
      <c r="U503" s="145" t="e">
        <v>#REF!</v>
      </c>
      <c r="V503" s="145" t="e">
        <v>#REF!</v>
      </c>
      <c r="W503" s="145" t="e">
        <v>#REF!</v>
      </c>
    </row>
    <row r="504" spans="1:23" ht="15" hidden="1" customHeight="1" x14ac:dyDescent="0.25">
      <c r="A504" s="23"/>
      <c r="B504" s="3" t="s">
        <v>2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5">
        <v>0</v>
      </c>
      <c r="V504" s="145">
        <v>0</v>
      </c>
      <c r="W504" s="145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12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23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23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23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23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23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23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23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23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23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23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23" ht="15" hidden="1" customHeight="1" x14ac:dyDescent="0.25">
      <c r="A523" s="23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5"/>
      <c r="R523" s="21" t="e">
        <v>#REF!</v>
      </c>
      <c r="S523" s="21" t="e">
        <v>#REF!</v>
      </c>
      <c r="T523" s="21" t="e">
        <v>#REF!</v>
      </c>
      <c r="U523" s="5"/>
      <c r="V523" s="5"/>
      <c r="W523" s="5"/>
    </row>
    <row r="524" spans="1:23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23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23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23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23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19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96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5">
        <v>0</v>
      </c>
      <c r="V553" s="145">
        <v>0</v>
      </c>
      <c r="W553" s="145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97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5">
        <v>0</v>
      </c>
      <c r="V555" s="145">
        <v>0</v>
      </c>
      <c r="W555" s="145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20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5">
        <v>0</v>
      </c>
      <c r="V565" s="145">
        <v>0</v>
      </c>
      <c r="W565" s="145">
        <v>0</v>
      </c>
    </row>
    <row r="566" spans="1:23" ht="15" hidden="1" customHeight="1" x14ac:dyDescent="0.25">
      <c r="A566" s="23"/>
      <c r="B566" s="3" t="s">
        <v>24</v>
      </c>
      <c r="C566" s="2"/>
      <c r="D566" s="2"/>
      <c r="E566" s="2"/>
      <c r="F566" s="2" t="e">
        <v>#DIV/0!</v>
      </c>
      <c r="G566" s="2"/>
      <c r="H566" s="2"/>
      <c r="I566" s="2"/>
      <c r="J566" s="2"/>
      <c r="K566" s="2" t="e">
        <v>#DIV/0!</v>
      </c>
      <c r="L566" s="2"/>
      <c r="M566" s="2"/>
      <c r="N566" s="2"/>
      <c r="O566" s="37"/>
      <c r="R566" s="21" t="e">
        <v>#REF!</v>
      </c>
      <c r="S566" s="21" t="e">
        <v>#REF!</v>
      </c>
      <c r="T566" s="21" t="e">
        <v>#REF!</v>
      </c>
      <c r="U566" s="145" t="e">
        <v>#REF!</v>
      </c>
      <c r="V566" s="145" t="e">
        <v>#REF!</v>
      </c>
      <c r="W566" s="145" t="e">
        <v>#REF!</v>
      </c>
    </row>
    <row r="567" spans="1:23" ht="15" hidden="1" customHeight="1" x14ac:dyDescent="0.25">
      <c r="A567" s="23"/>
      <c r="B567" s="3" t="s">
        <v>12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2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19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101.59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5" t="e">
        <v>#REF!</v>
      </c>
      <c r="V609" s="145" t="e">
        <v>#REF!</v>
      </c>
      <c r="W609" s="145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5" t="e">
        <v>#REF!</v>
      </c>
      <c r="V610" s="145" t="e">
        <v>#REF!</v>
      </c>
      <c r="W610" s="145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5" t="e">
        <v>#REF!</v>
      </c>
      <c r="V611" s="145" t="e">
        <v>#REF!</v>
      </c>
      <c r="W611" s="145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5" t="e">
        <v>#REF!</v>
      </c>
      <c r="V612" s="145" t="e">
        <v>#REF!</v>
      </c>
      <c r="W612" s="145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5" t="e">
        <v>#REF!</v>
      </c>
      <c r="V613" s="145" t="e">
        <v>#REF!</v>
      </c>
      <c r="W613" s="145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5" t="e">
        <v>#REF!</v>
      </c>
      <c r="V614" s="145" t="e">
        <v>#REF!</v>
      </c>
      <c r="W614" s="145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5" t="e">
        <v>#REF!</v>
      </c>
      <c r="V615" s="145" t="e">
        <v>#REF!</v>
      </c>
      <c r="W615" s="145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5" t="e">
        <v>#REF!</v>
      </c>
      <c r="V616" s="145" t="e">
        <v>#REF!</v>
      </c>
      <c r="W616" s="145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5" t="e">
        <v>#REF!</v>
      </c>
      <c r="V617" s="145" t="e">
        <v>#REF!</v>
      </c>
      <c r="W617" s="145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5" t="e">
        <v>#REF!</v>
      </c>
      <c r="V618" s="145" t="e">
        <v>#REF!</v>
      </c>
      <c r="W618" s="145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5" t="e">
        <v>#REF!</v>
      </c>
      <c r="V619" s="145" t="e">
        <v>#REF!</v>
      </c>
      <c r="W619" s="145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5" t="e">
        <v>#REF!</v>
      </c>
      <c r="V620" s="145" t="e">
        <v>#REF!</v>
      </c>
      <c r="W620" s="145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5" t="e">
        <v>#REF!</v>
      </c>
      <c r="V621" s="145" t="e">
        <v>#REF!</v>
      </c>
      <c r="W621" s="145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5" t="e">
        <v>#REF!</v>
      </c>
      <c r="V622" s="145" t="e">
        <v>#REF!</v>
      </c>
      <c r="W622" s="145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5" t="e">
        <v>#REF!</v>
      </c>
      <c r="V623" s="145" t="e">
        <v>#REF!</v>
      </c>
      <c r="W623" s="145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5" t="e">
        <v>#REF!</v>
      </c>
      <c r="V624" s="145" t="e">
        <v>#REF!</v>
      </c>
      <c r="W624" s="145" t="e">
        <v>#REF!</v>
      </c>
    </row>
    <row r="625" spans="1:23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23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23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23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23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23" ht="15" hidden="1" customHeight="1" x14ac:dyDescent="0.25">
      <c r="A630" s="2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37"/>
      <c r="Q630" s="5"/>
      <c r="R630" s="21" t="e">
        <v>#REF!</v>
      </c>
      <c r="S630" s="21" t="e">
        <v>#REF!</v>
      </c>
      <c r="T630" s="21" t="e">
        <v>#REF!</v>
      </c>
      <c r="U630" s="5" t="e">
        <v>#REF!</v>
      </c>
      <c r="V630" s="5" t="e">
        <v>#REF!</v>
      </c>
      <c r="W630" s="5" t="e">
        <v>#REF!</v>
      </c>
    </row>
    <row r="631" spans="1:23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23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23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23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23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23" ht="15" hidden="1" customHeight="1" x14ac:dyDescent="0.25">
      <c r="A636" s="23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37"/>
      <c r="Q636" s="5"/>
      <c r="R636" s="21" t="e">
        <v>#REF!</v>
      </c>
      <c r="S636" s="21" t="e">
        <v>#REF!</v>
      </c>
      <c r="T636" s="21" t="e">
        <v>#REF!</v>
      </c>
      <c r="U636" s="5" t="e">
        <v>#REF!</v>
      </c>
      <c r="V636" s="5" t="e">
        <v>#REF!</v>
      </c>
      <c r="W636" s="5" t="e">
        <v>#REF!</v>
      </c>
    </row>
    <row r="637" spans="1:23" ht="15" hidden="1" customHeight="1" x14ac:dyDescent="0.25">
      <c r="A637" s="23">
        <v>8168</v>
      </c>
      <c r="B637" s="1" t="s">
        <v>98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101.59</v>
      </c>
      <c r="O637" s="37"/>
      <c r="R637" s="21" t="e">
        <v>#REF!</v>
      </c>
      <c r="S637" s="21" t="e">
        <v>#REF!</v>
      </c>
      <c r="T637" s="21" t="e">
        <v>#REF!</v>
      </c>
      <c r="U637" s="145" t="e">
        <v>#REF!</v>
      </c>
      <c r="V637" s="145" t="e">
        <v>#REF!</v>
      </c>
      <c r="W637" s="145" t="e">
        <v>#REF!</v>
      </c>
    </row>
    <row r="638" spans="1:23" ht="15" hidden="1" customHeight="1" x14ac:dyDescent="0.25">
      <c r="A638" s="23"/>
      <c r="B638" s="3" t="s">
        <v>96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5">
        <v>0</v>
      </c>
      <c r="V638" s="145">
        <v>0</v>
      </c>
      <c r="W638" s="145">
        <v>0</v>
      </c>
    </row>
    <row r="639" spans="1:23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23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99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5" t="e">
        <v>#REF!</v>
      </c>
      <c r="V644" s="145" t="e">
        <v>#REF!</v>
      </c>
      <c r="W644" s="145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5" t="e">
        <v>#REF!</v>
      </c>
      <c r="V645" s="145" t="e">
        <v>#REF!</v>
      </c>
      <c r="W645" s="145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5" t="e">
        <v>#REF!</v>
      </c>
      <c r="V646" s="145" t="e">
        <v>#REF!</v>
      </c>
      <c r="W646" s="145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5" t="e">
        <v>#REF!</v>
      </c>
      <c r="V647" s="145" t="e">
        <v>#REF!</v>
      </c>
      <c r="W647" s="145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5" t="e">
        <v>#REF!</v>
      </c>
      <c r="V648" s="145" t="e">
        <v>#REF!</v>
      </c>
      <c r="W648" s="145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5" t="e">
        <v>#REF!</v>
      </c>
      <c r="V649" s="145" t="e">
        <v>#REF!</v>
      </c>
      <c r="W649" s="145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5" t="e">
        <v>#REF!</v>
      </c>
      <c r="V650" s="145" t="e">
        <v>#REF!</v>
      </c>
      <c r="W650" s="145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5" t="e">
        <v>#REF!</v>
      </c>
      <c r="V651" s="145" t="e">
        <v>#REF!</v>
      </c>
      <c r="W651" s="145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5" t="e">
        <v>#REF!</v>
      </c>
      <c r="V652" s="145" t="e">
        <v>#REF!</v>
      </c>
      <c r="W652" s="145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5" t="e">
        <v>#REF!</v>
      </c>
      <c r="V653" s="145" t="e">
        <v>#REF!</v>
      </c>
      <c r="W653" s="145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5" t="e">
        <v>#REF!</v>
      </c>
      <c r="V654" s="145" t="e">
        <v>#REF!</v>
      </c>
      <c r="W654" s="145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5" t="e">
        <v>#REF!</v>
      </c>
      <c r="V655" s="145" t="e">
        <v>#REF!</v>
      </c>
      <c r="W655" s="145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5" t="e">
        <v>#REF!</v>
      </c>
      <c r="V656" s="145" t="e">
        <v>#REF!</v>
      </c>
      <c r="W656" s="145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100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20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25</v>
      </c>
      <c r="C663" s="2"/>
      <c r="D663" s="2"/>
      <c r="E663" s="2"/>
      <c r="F663" s="2" t="e">
        <v>#DIV/0!</v>
      </c>
      <c r="G663" s="2"/>
      <c r="H663" s="2"/>
      <c r="I663" s="2"/>
      <c r="J663" s="2"/>
      <c r="K663" s="2" t="e">
        <v>#DIV/0!</v>
      </c>
      <c r="L663" s="2"/>
      <c r="M663" s="2"/>
      <c r="N663" s="2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12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23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23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23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23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23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23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23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23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23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23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23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23" ht="15" hidden="1" customHeight="1" x14ac:dyDescent="0.25">
      <c r="A700" s="23"/>
      <c r="B700" s="3" t="s">
        <v>19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23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23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23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5" t="e">
        <v>#REF!</v>
      </c>
      <c r="V703" s="145" t="e">
        <v>#REF!</v>
      </c>
      <c r="W703" s="145" t="e">
        <v>#REF!</v>
      </c>
    </row>
    <row r="704" spans="1:23" ht="15" hidden="1" customHeight="1" x14ac:dyDescent="0.25">
      <c r="A704" s="23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37"/>
      <c r="Q704" s="5"/>
      <c r="R704" s="21" t="e">
        <v>#REF!</v>
      </c>
      <c r="S704" s="21" t="e">
        <v>#REF!</v>
      </c>
      <c r="T704" s="21" t="e">
        <v>#REF!</v>
      </c>
      <c r="U704" s="5" t="e">
        <v>#REF!</v>
      </c>
      <c r="V704" s="5" t="e">
        <v>#REF!</v>
      </c>
      <c r="W704" s="5" t="e">
        <v>#REF!</v>
      </c>
    </row>
    <row r="705" spans="1:23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5" t="e">
        <v>#REF!</v>
      </c>
      <c r="V705" s="145" t="e">
        <v>#REF!</v>
      </c>
      <c r="W705" s="145" t="e">
        <v>#REF!</v>
      </c>
    </row>
    <row r="706" spans="1:23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5" t="e">
        <v>#REF!</v>
      </c>
      <c r="V706" s="145" t="e">
        <v>#REF!</v>
      </c>
      <c r="W706" s="145" t="e">
        <v>#REF!</v>
      </c>
    </row>
    <row r="707" spans="1:23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5" t="e">
        <v>#REF!</v>
      </c>
      <c r="V707" s="145" t="e">
        <v>#REF!</v>
      </c>
      <c r="W707" s="145" t="e">
        <v>#REF!</v>
      </c>
    </row>
    <row r="708" spans="1:23" ht="15" hidden="1" customHeight="1" x14ac:dyDescent="0.25">
      <c r="A708" s="23">
        <v>8101</v>
      </c>
      <c r="B708" s="1" t="s">
        <v>101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5" t="e">
        <v>#REF!</v>
      </c>
      <c r="V708" s="145" t="e">
        <v>#REF!</v>
      </c>
      <c r="W708" s="145" t="e">
        <v>#REF!</v>
      </c>
    </row>
    <row r="709" spans="1:23" ht="15" hidden="1" customHeight="1" x14ac:dyDescent="0.25">
      <c r="A709" s="23"/>
      <c r="B709" s="3" t="s">
        <v>2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5">
        <v>0</v>
      </c>
      <c r="V709" s="145">
        <v>0</v>
      </c>
      <c r="W709" s="145">
        <v>0</v>
      </c>
    </row>
    <row r="710" spans="1:23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23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23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23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23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23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23" ht="15" hidden="1" customHeight="1" x14ac:dyDescent="0.25">
      <c r="A716" s="23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5"/>
      <c r="R716" s="21" t="e">
        <v>#REF!</v>
      </c>
      <c r="S716" s="21" t="e">
        <v>#REF!</v>
      </c>
      <c r="T716" s="21" t="e">
        <v>#REF!</v>
      </c>
      <c r="U716" s="5"/>
      <c r="V716" s="5"/>
      <c r="W716" s="5"/>
    </row>
    <row r="717" spans="1:23" ht="15" hidden="1" customHeight="1" x14ac:dyDescent="0.25">
      <c r="A717" s="23"/>
      <c r="B717" s="3" t="s">
        <v>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5">
        <v>0</v>
      </c>
      <c r="V717" s="145">
        <v>0</v>
      </c>
      <c r="W717" s="145">
        <v>0</v>
      </c>
    </row>
    <row r="718" spans="1:23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23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23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99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1500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5" t="e">
        <v>#REF!</v>
      </c>
      <c r="V723" s="145" t="e">
        <v>#REF!</v>
      </c>
      <c r="W723" s="145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5" t="e">
        <v>#REF!</v>
      </c>
      <c r="V724" s="145" t="e">
        <v>#REF!</v>
      </c>
      <c r="W724" s="145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5" t="e">
        <v>#REF!</v>
      </c>
      <c r="V725" s="145" t="e">
        <v>#REF!</v>
      </c>
      <c r="W725" s="145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5" t="e">
        <v>#REF!</v>
      </c>
      <c r="V726" s="145" t="e">
        <v>#REF!</v>
      </c>
      <c r="W726" s="145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5" t="e">
        <v>#REF!</v>
      </c>
      <c r="V727" s="145" t="e">
        <v>#REF!</v>
      </c>
      <c r="W727" s="145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5" t="e">
        <v>#REF!</v>
      </c>
      <c r="V728" s="145" t="e">
        <v>#REF!</v>
      </c>
      <c r="W728" s="145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5" t="e">
        <v>#REF!</v>
      </c>
      <c r="V729" s="145" t="e">
        <v>#REF!</v>
      </c>
      <c r="W729" s="145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5" t="e">
        <v>#REF!</v>
      </c>
      <c r="V730" s="145" t="e">
        <v>#REF!</v>
      </c>
      <c r="W730" s="145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5" t="e">
        <v>#REF!</v>
      </c>
      <c r="V731" s="145" t="e">
        <v>#REF!</v>
      </c>
      <c r="W731" s="145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5" t="e">
        <v>#REF!</v>
      </c>
      <c r="V732" s="145" t="e">
        <v>#REF!</v>
      </c>
      <c r="W732" s="145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5" t="e">
        <v>#REF!</v>
      </c>
      <c r="V733" s="145" t="e">
        <v>#REF!</v>
      </c>
      <c r="W733" s="145" t="e">
        <v>#REF!</v>
      </c>
    </row>
    <row r="734" spans="1:23" ht="15" hidden="1" customHeight="1" x14ac:dyDescent="0.25">
      <c r="A734" s="23">
        <v>8330</v>
      </c>
      <c r="B734" s="1" t="s">
        <v>102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1500</v>
      </c>
      <c r="O734" s="37"/>
      <c r="R734" s="21" t="e">
        <v>#REF!</v>
      </c>
      <c r="S734" s="21" t="e">
        <v>#REF!</v>
      </c>
      <c r="T734" s="21" t="e">
        <v>#REF!</v>
      </c>
      <c r="U734" s="145" t="e">
        <v>#REF!</v>
      </c>
      <c r="V734" s="145" t="e">
        <v>#REF!</v>
      </c>
      <c r="W734" s="145" t="e">
        <v>#REF!</v>
      </c>
    </row>
    <row r="735" spans="1:23" ht="15" hidden="1" customHeight="1" x14ac:dyDescent="0.25">
      <c r="A735" s="23"/>
      <c r="B735" s="14" t="s">
        <v>20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1500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5" t="e">
        <v>#REF!</v>
      </c>
      <c r="V735" s="145" t="e">
        <v>#REF!</v>
      </c>
      <c r="W735" s="145" t="e">
        <v>#REF!</v>
      </c>
    </row>
    <row r="736" spans="1:23" ht="15" hidden="1" customHeight="1" x14ac:dyDescent="0.25">
      <c r="A736" s="23"/>
      <c r="B736" s="3" t="s">
        <v>18</v>
      </c>
      <c r="C736" s="2"/>
      <c r="D736" s="2"/>
      <c r="E736" s="2"/>
      <c r="F736" s="2" t="e">
        <v>#DIV/0!</v>
      </c>
      <c r="G736" s="2"/>
      <c r="H736" s="2"/>
      <c r="I736" s="2"/>
      <c r="J736" s="2"/>
      <c r="K736" s="2" t="e">
        <v>#DIV/0!</v>
      </c>
      <c r="L736" s="2"/>
      <c r="M736" s="2"/>
      <c r="N736" s="2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5" t="e">
        <v>#REF!</v>
      </c>
      <c r="V736" s="145" t="e">
        <v>#REF!</v>
      </c>
      <c r="W736" s="145" t="e">
        <v>#REF!</v>
      </c>
    </row>
    <row r="737" spans="1:23" ht="15" hidden="1" customHeight="1" x14ac:dyDescent="0.25">
      <c r="A737" s="23"/>
      <c r="B737" s="3" t="s">
        <v>12</v>
      </c>
      <c r="C737" s="9">
        <v>3219.56</v>
      </c>
      <c r="D737" s="9">
        <v>699923.16000000015</v>
      </c>
      <c r="E737" s="9">
        <v>410962.13</v>
      </c>
      <c r="F737" s="9">
        <v>58.71532097894859</v>
      </c>
      <c r="G737" s="9">
        <v>288961.0300000002</v>
      </c>
      <c r="H737" s="9">
        <v>230518.92000000016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292180.5900000002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103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57" t="s">
        <v>104</v>
      </c>
      <c r="C739" s="2">
        <v>3128.47</v>
      </c>
      <c r="D739" s="2">
        <v>521462.30000000016</v>
      </c>
      <c r="E739" s="2">
        <v>304429.96999999997</v>
      </c>
      <c r="F739" s="2">
        <v>58.38005355324821</v>
      </c>
      <c r="G739" s="2">
        <v>217032.33000000019</v>
      </c>
      <c r="H739" s="2">
        <v>176128.64000000013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220160.80000000016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57" t="s">
        <v>105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3">
        <v>47828.150000000009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5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87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106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5">
        <v>0</v>
      </c>
      <c r="V745" s="145">
        <v>0</v>
      </c>
      <c r="W745" s="145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107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108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19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5">
        <v>0</v>
      </c>
      <c r="V752" s="145">
        <v>0</v>
      </c>
      <c r="W752" s="145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109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5" t="e">
        <v>#REF!</v>
      </c>
      <c r="V754" s="145" t="e">
        <v>#REF!</v>
      </c>
      <c r="W754" s="145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5" t="e">
        <v>#REF!</v>
      </c>
      <c r="V755" s="145" t="e">
        <v>#REF!</v>
      </c>
      <c r="W755" s="145" t="e">
        <v>#REF!</v>
      </c>
    </row>
    <row r="756" spans="1:55" ht="15" hidden="1" customHeight="1" x14ac:dyDescent="0.25">
      <c r="A756" s="23"/>
      <c r="B756" s="14" t="s">
        <v>3</v>
      </c>
      <c r="C756" s="9">
        <v>15340.82</v>
      </c>
      <c r="D756" s="9">
        <v>906984.34999999986</v>
      </c>
      <c r="E756" s="9">
        <v>868730.7</v>
      </c>
      <c r="F756" s="9">
        <v>95.782325240782825</v>
      </c>
      <c r="G756" s="9">
        <v>38253.649999999994</v>
      </c>
      <c r="H756" s="9">
        <v>15340.820000000036</v>
      </c>
      <c r="I756" s="9">
        <v>169921.99999999994</v>
      </c>
      <c r="J756" s="9">
        <v>131668.35</v>
      </c>
      <c r="K756" s="9">
        <v>77.487523687338921</v>
      </c>
      <c r="L756" s="9">
        <v>38253.650000000009</v>
      </c>
      <c r="M756" s="9">
        <v>53594.469999999972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5" t="e">
        <v>#REF!</v>
      </c>
      <c r="V756" s="145" t="e">
        <v>#REF!</v>
      </c>
      <c r="W756" s="145" t="e">
        <v>#REF!</v>
      </c>
    </row>
    <row r="757" spans="1:55" ht="15.75" hidden="1" customHeight="1" x14ac:dyDescent="0.25">
      <c r="A757" s="157"/>
      <c r="B757" s="15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5" t="e">
        <v>#REF!</v>
      </c>
      <c r="V757" s="145" t="e">
        <v>#REF!</v>
      </c>
      <c r="W757" s="145" t="e">
        <v>#REF!</v>
      </c>
    </row>
    <row r="758" spans="1:55" s="126" customFormat="1" x14ac:dyDescent="0.25">
      <c r="A758" s="158">
        <v>8013</v>
      </c>
      <c r="B758" s="1" t="s">
        <v>110</v>
      </c>
      <c r="C758" s="2">
        <v>4633.47</v>
      </c>
      <c r="D758" s="2">
        <v>286277.96999999997</v>
      </c>
      <c r="E758" s="2">
        <v>248024.31999999998</v>
      </c>
      <c r="F758" s="2">
        <v>86.637585141462338</v>
      </c>
      <c r="G758" s="2">
        <v>38253.649999999994</v>
      </c>
      <c r="H758" s="2">
        <v>4633.4700000000012</v>
      </c>
      <c r="I758" s="2">
        <v>64876.020000000004</v>
      </c>
      <c r="J758" s="2">
        <v>26622.37</v>
      </c>
      <c r="K758" s="2">
        <v>41.035763291274648</v>
      </c>
      <c r="L758" s="2">
        <v>38253.650000000009</v>
      </c>
      <c r="M758" s="2">
        <v>42887.12000000001</v>
      </c>
      <c r="N758" s="2">
        <v>0</v>
      </c>
      <c r="O758" s="37"/>
      <c r="P758" s="159"/>
      <c r="R758" s="21" t="e">
        <v>#REF!</v>
      </c>
      <c r="S758" s="21" t="e">
        <v>#REF!</v>
      </c>
      <c r="T758" s="21" t="e">
        <v>#REF!</v>
      </c>
      <c r="U758" s="126" t="e">
        <v>#REF!</v>
      </c>
      <c r="V758" s="126" t="e">
        <v>#REF!</v>
      </c>
      <c r="W758" s="126" t="e">
        <v>#REF!</v>
      </c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  <c r="AK758" s="159"/>
      <c r="AL758" s="159"/>
      <c r="AM758" s="159"/>
      <c r="AN758" s="159"/>
      <c r="AO758" s="159"/>
      <c r="AP758" s="159"/>
      <c r="AQ758" s="159"/>
      <c r="AR758" s="159"/>
      <c r="AS758" s="159"/>
      <c r="AT758" s="159"/>
      <c r="AU758" s="159"/>
      <c r="AV758" s="159"/>
      <c r="AW758" s="159"/>
      <c r="AX758" s="159"/>
      <c r="AY758" s="159"/>
      <c r="AZ758" s="159"/>
      <c r="BA758" s="159"/>
      <c r="BB758" s="159"/>
      <c r="BC758" s="159"/>
    </row>
    <row r="759" spans="1:55" s="126" customFormat="1" ht="15" hidden="1" customHeight="1" x14ac:dyDescent="0.25">
      <c r="A759" s="102">
        <v>8020</v>
      </c>
      <c r="B759" s="1" t="s">
        <v>111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7"/>
      <c r="P759" s="159"/>
      <c r="R759" s="21" t="e">
        <v>#REF!</v>
      </c>
      <c r="S759" s="21" t="e">
        <v>#REF!</v>
      </c>
      <c r="T759" s="21" t="e">
        <v>#REF!</v>
      </c>
      <c r="U759" s="126" t="e">
        <v>#REF!</v>
      </c>
      <c r="V759" s="126" t="e">
        <v>#REF!</v>
      </c>
      <c r="W759" s="126" t="e">
        <v>#REF!</v>
      </c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  <c r="AK759" s="159"/>
      <c r="AL759" s="159"/>
      <c r="AM759" s="159"/>
      <c r="AN759" s="159"/>
      <c r="AO759" s="159"/>
      <c r="AP759" s="159"/>
      <c r="AQ759" s="159"/>
      <c r="AR759" s="159"/>
      <c r="AS759" s="159"/>
      <c r="AT759" s="159"/>
      <c r="AU759" s="159"/>
      <c r="AV759" s="159"/>
      <c r="AW759" s="159"/>
      <c r="AX759" s="159"/>
      <c r="AY759" s="159"/>
      <c r="AZ759" s="159"/>
      <c r="BA759" s="159"/>
      <c r="BB759" s="159"/>
      <c r="BC759" s="159"/>
    </row>
    <row r="760" spans="1:55" s="126" customFormat="1" ht="15" hidden="1" customHeight="1" x14ac:dyDescent="0.25">
      <c r="A760" s="102">
        <v>8023</v>
      </c>
      <c r="B760" s="1" t="s">
        <v>112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7"/>
      <c r="P760" s="159"/>
      <c r="R760" s="21" t="e">
        <v>#REF!</v>
      </c>
      <c r="S760" s="21" t="e">
        <v>#REF!</v>
      </c>
      <c r="T760" s="21" t="e">
        <v>#REF!</v>
      </c>
      <c r="U760" s="126" t="e">
        <v>#REF!</v>
      </c>
      <c r="V760" s="126" t="e">
        <v>#REF!</v>
      </c>
      <c r="W760" s="126" t="e">
        <v>#REF!</v>
      </c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  <c r="AK760" s="159"/>
      <c r="AL760" s="159"/>
      <c r="AM760" s="159"/>
      <c r="AN760" s="159"/>
      <c r="AO760" s="159"/>
      <c r="AP760" s="159"/>
      <c r="AQ760" s="159"/>
      <c r="AR760" s="159"/>
      <c r="AS760" s="159"/>
      <c r="AT760" s="159"/>
      <c r="AU760" s="159"/>
      <c r="AV760" s="159"/>
      <c r="AW760" s="159"/>
      <c r="AX760" s="159"/>
      <c r="AY760" s="159"/>
      <c r="AZ760" s="159"/>
      <c r="BA760" s="159"/>
      <c r="BB760" s="159"/>
      <c r="BC760" s="159"/>
    </row>
    <row r="761" spans="1:55" ht="15" hidden="1" customHeight="1" x14ac:dyDescent="0.25">
      <c r="A761" s="23"/>
      <c r="B761" s="3" t="s">
        <v>20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5" t="e">
        <v>#REF!</v>
      </c>
      <c r="V761" s="145" t="e">
        <v>#REF!</v>
      </c>
      <c r="W761" s="145" t="e">
        <v>#REF!</v>
      </c>
    </row>
    <row r="762" spans="1:55" ht="15" hidden="1" customHeight="1" x14ac:dyDescent="0.25">
      <c r="A762" s="23"/>
      <c r="B762" s="3" t="s">
        <v>10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26601.59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5" t="e">
        <v>#REF!</v>
      </c>
      <c r="V762" s="145" t="e">
        <v>#REF!</v>
      </c>
      <c r="W762" s="145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60">
        <v>0</v>
      </c>
      <c r="P763" s="161"/>
      <c r="R763" s="21" t="e">
        <v>#REF!</v>
      </c>
      <c r="S763" s="21" t="e">
        <v>#REF!</v>
      </c>
      <c r="T763" s="21" t="e">
        <v>#REF!</v>
      </c>
      <c r="U763" s="145" t="e">
        <v>#REF!</v>
      </c>
      <c r="V763" s="145" t="e">
        <v>#REF!</v>
      </c>
      <c r="W763" s="145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60">
        <v>0</v>
      </c>
      <c r="P764" s="161"/>
      <c r="R764" s="21" t="e">
        <v>#REF!</v>
      </c>
      <c r="S764" s="21" t="e">
        <v>#REF!</v>
      </c>
      <c r="T764" s="21" t="e">
        <v>#REF!</v>
      </c>
      <c r="U764" s="145" t="e">
        <v>#REF!</v>
      </c>
      <c r="V764" s="145" t="e">
        <v>#REF!</v>
      </c>
      <c r="W764" s="145" t="e">
        <v>#REF!</v>
      </c>
    </row>
    <row r="765" spans="1:55" ht="15" hidden="1" customHeight="1" x14ac:dyDescent="0.25">
      <c r="B765" s="14" t="s">
        <v>113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62">
        <v>26601.59</v>
      </c>
      <c r="O765" s="162">
        <v>0</v>
      </c>
      <c r="P765" s="162">
        <v>0</v>
      </c>
      <c r="R765" s="162" t="e">
        <v>#REF!</v>
      </c>
      <c r="S765" s="162" t="e">
        <v>#REF!</v>
      </c>
      <c r="T765" s="162" t="e">
        <v>#REF!</v>
      </c>
      <c r="U765" s="145" t="e">
        <v>#REF!</v>
      </c>
      <c r="V765" s="145" t="e">
        <v>#REF!</v>
      </c>
      <c r="W765" s="145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114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62">
        <v>0</v>
      </c>
      <c r="O767" s="162">
        <v>0</v>
      </c>
      <c r="P767" s="162">
        <v>0</v>
      </c>
      <c r="R767" s="162" t="e">
        <v>#REF!</v>
      </c>
      <c r="S767" s="162" t="e">
        <v>#REF!</v>
      </c>
      <c r="T767" s="162" t="e">
        <v>#REF!</v>
      </c>
      <c r="U767" s="145" t="e">
        <v>#REF!</v>
      </c>
      <c r="V767" s="145" t="e">
        <v>#REF!</v>
      </c>
      <c r="W767" s="145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115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63">
        <v>0</v>
      </c>
      <c r="O769" s="163">
        <v>0</v>
      </c>
      <c r="P769" s="163">
        <v>0</v>
      </c>
      <c r="R769" s="163" t="e">
        <v>#REF!</v>
      </c>
      <c r="S769" s="163" t="e">
        <v>#REF!</v>
      </c>
      <c r="T769" s="163" t="e">
        <v>#REF!</v>
      </c>
      <c r="U769" s="145" t="e">
        <v>#REF!</v>
      </c>
      <c r="V769" s="145" t="e">
        <v>#REF!</v>
      </c>
      <c r="W769" s="145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64">
        <v>0</v>
      </c>
      <c r="P770" s="161">
        <v>0</v>
      </c>
      <c r="R770" s="21" t="e">
        <v>#REF!</v>
      </c>
      <c r="S770" s="21" t="e">
        <v>#REF!</v>
      </c>
      <c r="T770" s="21" t="e">
        <v>#REF!</v>
      </c>
      <c r="U770" s="145" t="e">
        <v>#REF!</v>
      </c>
      <c r="V770" s="145" t="e">
        <v>#REF!</v>
      </c>
      <c r="W770" s="145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5" t="e">
        <v>#REF!</v>
      </c>
      <c r="V771" s="145" t="e">
        <v>#REF!</v>
      </c>
      <c r="W771" s="145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5" t="e">
        <v>#REF!</v>
      </c>
      <c r="V772" s="145" t="e">
        <v>#REF!</v>
      </c>
      <c r="W772" s="145" t="e">
        <v>#REF!</v>
      </c>
    </row>
    <row r="773" spans="2:23" ht="15" hidden="1" customHeight="1" x14ac:dyDescent="0.25">
      <c r="B773" s="165" t="s">
        <v>116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66">
        <v>0</v>
      </c>
      <c r="O773" s="166">
        <v>0</v>
      </c>
      <c r="P773" s="166">
        <v>0</v>
      </c>
      <c r="R773" s="166" t="e">
        <v>#REF!</v>
      </c>
      <c r="S773" s="166" t="e">
        <v>#REF!</v>
      </c>
      <c r="T773" s="166" t="e">
        <v>#REF!</v>
      </c>
      <c r="U773" s="145" t="e">
        <v>#REF!</v>
      </c>
      <c r="V773" s="145" t="e">
        <v>#REF!</v>
      </c>
      <c r="W773" s="145" t="e">
        <v>#REF!</v>
      </c>
    </row>
    <row r="774" spans="2:23" ht="15.75" hidden="1" customHeight="1" thickBot="1" x14ac:dyDescent="0.3">
      <c r="B774" s="167" t="s">
        <v>5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68">
        <v>0</v>
      </c>
      <c r="O774" s="168">
        <v>0</v>
      </c>
      <c r="P774" s="168">
        <v>0</v>
      </c>
      <c r="R774" s="168" t="e">
        <v>#REF!</v>
      </c>
      <c r="S774" s="168" t="e">
        <v>#REF!</v>
      </c>
      <c r="T774" s="168" t="e">
        <v>#REF!</v>
      </c>
      <c r="U774" s="145" t="e">
        <v>#REF!</v>
      </c>
      <c r="V774" s="145" t="e">
        <v>#REF!</v>
      </c>
      <c r="W774" s="145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69"/>
      <c r="O775" s="169"/>
      <c r="P775" s="169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69">
        <v>0</v>
      </c>
      <c r="O776" s="169">
        <v>0</v>
      </c>
      <c r="P776" s="169">
        <v>0</v>
      </c>
      <c r="R776" s="169" t="e">
        <v>#REF!</v>
      </c>
      <c r="S776" s="169" t="e">
        <v>#REF!</v>
      </c>
      <c r="T776" s="169" t="e">
        <v>#REF!</v>
      </c>
      <c r="U776" s="145" t="e">
        <v>#REF!</v>
      </c>
      <c r="V776" s="145" t="e">
        <v>#REF!</v>
      </c>
      <c r="W776" s="145" t="e">
        <v>#REF!</v>
      </c>
    </row>
    <row r="777" spans="2:23" ht="15" hidden="1" customHeight="1" x14ac:dyDescent="0.25">
      <c r="B777" s="165" t="s">
        <v>117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70">
        <v>0</v>
      </c>
      <c r="O777" s="170">
        <v>0</v>
      </c>
      <c r="P777" s="170">
        <v>0</v>
      </c>
      <c r="R777" s="170" t="e">
        <v>#REF!</v>
      </c>
      <c r="S777" s="170" t="e">
        <v>#REF!</v>
      </c>
      <c r="T777" s="170" t="e">
        <v>#REF!</v>
      </c>
      <c r="U777" s="145" t="e">
        <v>#REF!</v>
      </c>
      <c r="V777" s="145" t="e">
        <v>#REF!</v>
      </c>
      <c r="W777" s="145" t="e">
        <v>#REF!</v>
      </c>
    </row>
    <row r="778" spans="2:23" ht="15" hidden="1" customHeight="1" x14ac:dyDescent="0.25">
      <c r="B778" s="171" t="s">
        <v>118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72">
        <v>101.59</v>
      </c>
      <c r="O778" s="172">
        <v>0</v>
      </c>
      <c r="P778" s="172">
        <v>0</v>
      </c>
      <c r="R778" s="172" t="e">
        <v>#REF!</v>
      </c>
      <c r="S778" s="172" t="e">
        <v>#REF!</v>
      </c>
      <c r="T778" s="172" t="e">
        <v>#REF!</v>
      </c>
      <c r="U778" s="145" t="e">
        <v>#REF!</v>
      </c>
      <c r="V778" s="145" t="e">
        <v>#REF!</v>
      </c>
      <c r="W778" s="145" t="e">
        <v>#REF!</v>
      </c>
    </row>
    <row r="779" spans="2:23" ht="15" hidden="1" customHeight="1" x14ac:dyDescent="0.25">
      <c r="B779" s="171" t="s">
        <v>119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72">
        <v>10000</v>
      </c>
      <c r="O779" s="172">
        <v>0</v>
      </c>
      <c r="P779" s="172">
        <v>0</v>
      </c>
      <c r="R779" s="172" t="e">
        <v>#REF!</v>
      </c>
      <c r="S779" s="172" t="e">
        <v>#REF!</v>
      </c>
      <c r="T779" s="172" t="e">
        <v>#REF!</v>
      </c>
      <c r="U779" s="145" t="e">
        <v>#REF!</v>
      </c>
      <c r="V779" s="145" t="e">
        <v>#REF!</v>
      </c>
      <c r="W779" s="145" t="e">
        <v>#REF!</v>
      </c>
    </row>
    <row r="780" spans="2:23" ht="15" hidden="1" customHeight="1" x14ac:dyDescent="0.25">
      <c r="B780" s="171" t="s">
        <v>120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72">
        <v>16500</v>
      </c>
      <c r="O780" s="172">
        <v>0</v>
      </c>
      <c r="P780" s="172">
        <v>0</v>
      </c>
      <c r="R780" s="172" t="e">
        <v>#REF!</v>
      </c>
      <c r="S780" s="172" t="e">
        <v>#REF!</v>
      </c>
      <c r="T780" s="172" t="e">
        <v>#REF!</v>
      </c>
      <c r="U780" s="145" t="e">
        <v>#REF!</v>
      </c>
      <c r="V780" s="145" t="e">
        <v>#REF!</v>
      </c>
      <c r="W780" s="145" t="e">
        <v>#REF!</v>
      </c>
    </row>
    <row r="781" spans="2:23" ht="15.75" hidden="1" customHeight="1" thickBot="1" x14ac:dyDescent="0.3">
      <c r="B781" s="167" t="s">
        <v>121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73">
        <v>0</v>
      </c>
      <c r="O781" s="173">
        <v>0</v>
      </c>
      <c r="P781" s="173">
        <v>0</v>
      </c>
      <c r="R781" s="173" t="e">
        <v>#REF!</v>
      </c>
      <c r="S781" s="173" t="e">
        <v>#REF!</v>
      </c>
      <c r="T781" s="173" t="e">
        <v>#REF!</v>
      </c>
      <c r="U781" s="145" t="e">
        <v>#REF!</v>
      </c>
      <c r="V781" s="145" t="e">
        <v>#REF!</v>
      </c>
      <c r="W781" s="145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74" t="s">
        <v>122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75">
        <v>26601.59</v>
      </c>
      <c r="O784" s="175">
        <v>0</v>
      </c>
      <c r="P784" s="175">
        <v>0</v>
      </c>
      <c r="R784" s="175" t="e">
        <v>#REF!</v>
      </c>
      <c r="S784" s="175" t="e">
        <v>#REF!</v>
      </c>
      <c r="T784" s="175" t="e">
        <v>#REF!</v>
      </c>
      <c r="U784" s="145" t="e">
        <v>#REF!</v>
      </c>
      <c r="V784" s="145" t="e">
        <v>#REF!</v>
      </c>
      <c r="W784" s="145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5" t="e">
        <v>#REF!</v>
      </c>
      <c r="V785" s="145" t="e">
        <v>#REF!</v>
      </c>
      <c r="W785" s="145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5" t="e">
        <v>#REF!</v>
      </c>
      <c r="V786" s="145" t="e">
        <v>#REF!</v>
      </c>
      <c r="W786" s="145" t="e">
        <v>#REF!</v>
      </c>
    </row>
    <row r="787" spans="1:23" ht="15" hidden="1" customHeight="1" x14ac:dyDescent="0.25">
      <c r="A787" s="176"/>
      <c r="B787" s="177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69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76"/>
      <c r="B788" s="177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69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76"/>
      <c r="B789" s="177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69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76"/>
      <c r="B790" s="177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69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76"/>
      <c r="B791" s="177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69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5" t="e">
        <v>#REF!</v>
      </c>
      <c r="V792" s="145" t="e">
        <v>#REF!</v>
      </c>
      <c r="W792" s="145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5" t="e">
        <v>#REF!</v>
      </c>
      <c r="V793" s="145" t="e">
        <v>#REF!</v>
      </c>
      <c r="W793" s="145" t="e">
        <v>#REF!</v>
      </c>
    </row>
    <row r="794" spans="1:23" ht="15" hidden="1" customHeight="1" x14ac:dyDescent="0.25">
      <c r="B794" s="178" t="s">
        <v>123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79">
        <v>69703.179999999993</v>
      </c>
      <c r="O794" s="179">
        <v>0</v>
      </c>
      <c r="P794" s="179">
        <v>0</v>
      </c>
      <c r="R794" s="179" t="e">
        <v>#REF!</v>
      </c>
      <c r="S794" s="179" t="e">
        <v>#REF!</v>
      </c>
      <c r="T794" s="179" t="e">
        <v>#REF!</v>
      </c>
      <c r="U794" s="145" t="e">
        <v>#REF!</v>
      </c>
      <c r="V794" s="145" t="e">
        <v>#REF!</v>
      </c>
      <c r="W794" s="145" t="e">
        <v>#REF!</v>
      </c>
    </row>
    <row r="795" spans="1:23" ht="15" hidden="1" customHeight="1" x14ac:dyDescent="0.25">
      <c r="B795" s="180" t="s">
        <v>124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81">
        <v>69703.179999999993</v>
      </c>
      <c r="O795" s="181">
        <v>0</v>
      </c>
      <c r="P795" s="181">
        <v>0</v>
      </c>
      <c r="R795" s="181" t="e">
        <v>#REF!</v>
      </c>
      <c r="S795" s="181" t="e">
        <v>#REF!</v>
      </c>
      <c r="T795" s="181" t="e">
        <v>#REF!</v>
      </c>
      <c r="U795" s="145" t="e">
        <v>#REF!</v>
      </c>
      <c r="V795" s="145" t="e">
        <v>#REF!</v>
      </c>
      <c r="W795" s="145" t="e">
        <v>#REF!</v>
      </c>
    </row>
    <row r="796" spans="1:23" ht="15" hidden="1" customHeight="1" x14ac:dyDescent="0.25">
      <c r="B796" s="180" t="s">
        <v>125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81">
        <v>69703.179999999993</v>
      </c>
      <c r="O796" s="181">
        <v>0</v>
      </c>
      <c r="P796" s="181">
        <v>0</v>
      </c>
      <c r="R796" s="181" t="e">
        <v>#REF!</v>
      </c>
      <c r="S796" s="181" t="e">
        <v>#REF!</v>
      </c>
      <c r="T796" s="181" t="e">
        <v>#REF!</v>
      </c>
      <c r="U796" s="145" t="e">
        <v>#REF!</v>
      </c>
      <c r="V796" s="145" t="e">
        <v>#REF!</v>
      </c>
      <c r="W796" s="145" t="e">
        <v>#REF!</v>
      </c>
    </row>
    <row r="797" spans="1:23" ht="15" hidden="1" customHeight="1" x14ac:dyDescent="0.25">
      <c r="B797" s="182" t="s">
        <v>120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83">
        <v>69703.179999999993</v>
      </c>
      <c r="O797" s="183">
        <v>0</v>
      </c>
      <c r="P797" s="183">
        <v>0</v>
      </c>
      <c r="R797" s="183" t="e">
        <v>#REF!</v>
      </c>
      <c r="S797" s="183" t="e">
        <v>#REF!</v>
      </c>
      <c r="T797" s="183" t="e">
        <v>#REF!</v>
      </c>
      <c r="U797" s="145" t="e">
        <v>#REF!</v>
      </c>
      <c r="V797" s="145" t="e">
        <v>#REF!</v>
      </c>
      <c r="W797" s="145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69"/>
      <c r="O798" s="169"/>
      <c r="P798" s="169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84">
        <v>278812.71999999997</v>
      </c>
      <c r="O799" s="184">
        <v>0</v>
      </c>
      <c r="P799" s="184">
        <v>0</v>
      </c>
      <c r="R799" s="145" t="e">
        <v>#REF!</v>
      </c>
      <c r="S799" s="145" t="e">
        <v>#REF!</v>
      </c>
      <c r="T799" s="145" t="e">
        <v>#REF!</v>
      </c>
      <c r="U799" s="145" t="e">
        <v>#REF!</v>
      </c>
      <c r="V799" s="145" t="e">
        <v>#REF!</v>
      </c>
      <c r="W799" s="145" t="e">
        <v>#REF!</v>
      </c>
    </row>
    <row r="800" spans="1:23" ht="15" hidden="1" customHeight="1" x14ac:dyDescent="0.25">
      <c r="B800" s="5" t="s">
        <v>126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86203.18</v>
      </c>
      <c r="O800" s="17">
        <v>0</v>
      </c>
      <c r="P800" s="17">
        <v>0</v>
      </c>
      <c r="R800" s="169" t="e">
        <v>#REF!</v>
      </c>
      <c r="S800" s="169" t="e">
        <v>#REF!</v>
      </c>
      <c r="T800" s="169" t="e">
        <v>#REF!</v>
      </c>
      <c r="U800" s="169" t="e">
        <v>#REF!</v>
      </c>
      <c r="V800" s="169" t="e">
        <v>#REF!</v>
      </c>
      <c r="W800" s="169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69"/>
      <c r="U802" s="145" t="e">
        <v>#REF!</v>
      </c>
      <c r="V802" s="145" t="e">
        <v>#REF!</v>
      </c>
      <c r="W802" s="145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69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69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69"/>
    </row>
    <row r="807" spans="1:23" ht="15" hidden="1" customHeight="1" x14ac:dyDescent="0.25">
      <c r="A807" s="23">
        <v>8023</v>
      </c>
      <c r="B807" s="1" t="s">
        <v>127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128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3">
        <v>8759</v>
      </c>
      <c r="B810" s="1" t="s">
        <v>129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130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131</v>
      </c>
      <c r="C812" s="1">
        <v>91.09</v>
      </c>
      <c r="D812" s="1">
        <v>43766.63</v>
      </c>
      <c r="E812" s="1">
        <v>43857.72</v>
      </c>
      <c r="F812" s="185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3">
        <v>8152</v>
      </c>
      <c r="B813" s="1" t="s">
        <v>132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186">
        <v>8143</v>
      </c>
      <c r="B814" s="186" t="s">
        <v>103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133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tabSelected="1" zoomScale="115" zoomScaleNormal="115" workbookViewId="0">
      <selection activeCell="A19" sqref="A19:R19"/>
    </sheetView>
  </sheetViews>
  <sheetFormatPr defaultRowHeight="15" x14ac:dyDescent="0.25"/>
  <cols>
    <col min="1" max="1" width="5.28515625" style="189" customWidth="1"/>
    <col min="2" max="2" width="18.7109375" style="189" customWidth="1"/>
    <col min="3" max="3" width="5.28515625" style="189" customWidth="1"/>
    <col min="4" max="4" width="9.140625" style="189"/>
    <col min="5" max="5" width="9.42578125" style="189" customWidth="1"/>
    <col min="6" max="6" width="9.5703125" style="189" customWidth="1"/>
    <col min="7" max="7" width="0.42578125" style="189" customWidth="1"/>
    <col min="8" max="8" width="10.7109375" style="189" customWidth="1"/>
    <col min="9" max="9" width="9" style="189" customWidth="1"/>
    <col min="10" max="10" width="10.5703125" style="189" customWidth="1"/>
    <col min="11" max="11" width="10" style="189" customWidth="1"/>
    <col min="12" max="12" width="9.5703125" style="189" customWidth="1"/>
    <col min="13" max="13" width="9.7109375" style="189" customWidth="1"/>
    <col min="14" max="14" width="0.85546875" style="189" customWidth="1"/>
    <col min="15" max="15" width="9.7109375" style="189" customWidth="1"/>
    <col min="16" max="16" width="3.5703125" style="189" customWidth="1"/>
    <col min="17" max="17" width="8.5703125" style="189" customWidth="1"/>
    <col min="18" max="18" width="8.42578125" style="189" customWidth="1"/>
    <col min="19" max="19" width="10" style="189" hidden="1" customWidth="1"/>
    <col min="20" max="24" width="0" style="189" hidden="1" customWidth="1"/>
    <col min="25" max="16384" width="9.140625" style="189"/>
  </cols>
  <sheetData>
    <row r="1" spans="1:24" ht="18" customHeight="1" x14ac:dyDescent="0.25">
      <c r="A1" s="187" t="s">
        <v>134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>
        <v>46199.409212962964</v>
      </c>
      <c r="P1" s="188"/>
      <c r="Q1" s="188"/>
      <c r="R1" s="188"/>
    </row>
    <row r="2" spans="1:24" ht="15" customHeight="1" x14ac:dyDescent="0.25">
      <c r="A2" s="221" t="s">
        <v>135</v>
      </c>
      <c r="B2" s="221" t="s">
        <v>136</v>
      </c>
      <c r="C2" s="221"/>
      <c r="D2" s="222" t="s">
        <v>137</v>
      </c>
      <c r="E2" s="223" t="s">
        <v>138</v>
      </c>
      <c r="F2" s="224" t="s">
        <v>139</v>
      </c>
      <c r="G2" s="224"/>
      <c r="H2" s="223" t="s">
        <v>140</v>
      </c>
      <c r="I2" s="225" t="s">
        <v>141</v>
      </c>
      <c r="J2" s="226" t="s">
        <v>142</v>
      </c>
      <c r="K2" s="226" t="s">
        <v>143</v>
      </c>
      <c r="L2" s="227" t="s">
        <v>144</v>
      </c>
      <c r="M2" s="226" t="s">
        <v>142</v>
      </c>
      <c r="N2" s="221" t="s">
        <v>143</v>
      </c>
      <c r="O2" s="221"/>
      <c r="P2" s="221" t="s">
        <v>6</v>
      </c>
      <c r="Q2" s="226" t="s">
        <v>145</v>
      </c>
      <c r="R2" s="221" t="s">
        <v>146</v>
      </c>
      <c r="S2" s="190" t="s">
        <v>147</v>
      </c>
      <c r="T2" s="191" t="s">
        <v>148</v>
      </c>
      <c r="U2" s="192" t="s">
        <v>149</v>
      </c>
      <c r="V2" s="193" t="s">
        <v>150</v>
      </c>
      <c r="W2" s="194" t="s">
        <v>151</v>
      </c>
      <c r="X2" s="195" t="s">
        <v>152</v>
      </c>
    </row>
    <row r="3" spans="1:24" ht="14.1" customHeight="1" x14ac:dyDescent="0.25">
      <c r="A3" s="221"/>
      <c r="B3" s="221"/>
      <c r="C3" s="221"/>
      <c r="D3" s="226" t="s">
        <v>153</v>
      </c>
      <c r="E3" s="226" t="s">
        <v>154</v>
      </c>
      <c r="F3" s="221" t="s">
        <v>153</v>
      </c>
      <c r="G3" s="221"/>
      <c r="H3" s="226" t="s">
        <v>155</v>
      </c>
      <c r="I3" s="225"/>
      <c r="J3" s="228" t="s">
        <v>156</v>
      </c>
      <c r="K3" s="229" t="s">
        <v>156</v>
      </c>
      <c r="L3" s="227"/>
      <c r="M3" s="230" t="s">
        <v>157</v>
      </c>
      <c r="N3" s="227" t="s">
        <v>157</v>
      </c>
      <c r="O3" s="227"/>
      <c r="P3" s="221"/>
      <c r="Q3" s="229" t="s">
        <v>157</v>
      </c>
      <c r="R3" s="221"/>
      <c r="S3" s="196"/>
      <c r="T3" s="197"/>
      <c r="U3" s="198"/>
      <c r="V3" s="199"/>
      <c r="W3" s="200"/>
      <c r="X3" s="201"/>
    </row>
    <row r="4" spans="1:24" ht="15" customHeight="1" x14ac:dyDescent="0.25">
      <c r="A4" s="231" t="s">
        <v>158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02"/>
      <c r="T4" s="203"/>
      <c r="U4" s="204"/>
      <c r="V4" s="205"/>
      <c r="W4" s="206"/>
      <c r="X4" s="207"/>
    </row>
    <row r="5" spans="1:24" ht="15" customHeight="1" x14ac:dyDescent="0.25">
      <c r="A5" s="232">
        <v>31003</v>
      </c>
      <c r="B5" s="233" t="s">
        <v>159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08"/>
      <c r="T5" s="209"/>
      <c r="U5" s="210"/>
      <c r="V5" s="211"/>
      <c r="W5" s="210"/>
      <c r="X5" s="212"/>
    </row>
    <row r="6" spans="1:24" ht="12" customHeight="1" x14ac:dyDescent="0.25">
      <c r="A6" s="234" t="s">
        <v>160</v>
      </c>
      <c r="B6" s="235" t="s">
        <v>161</v>
      </c>
      <c r="C6" s="236" t="s">
        <v>162</v>
      </c>
      <c r="D6" s="237">
        <v>20541.580000000002</v>
      </c>
      <c r="E6" s="238">
        <v>0</v>
      </c>
      <c r="F6" s="238">
        <v>0</v>
      </c>
      <c r="G6" s="239">
        <v>-53844.09</v>
      </c>
      <c r="H6" s="239"/>
      <c r="I6" s="238">
        <v>0</v>
      </c>
      <c r="J6" s="238">
        <v>556223.06000000006</v>
      </c>
      <c r="K6" s="238">
        <v>625863.43999999994</v>
      </c>
      <c r="L6" s="240">
        <f t="shared" ref="L6:L9" si="0">E6+F6+J6-R6+D6</f>
        <v>572019.34</v>
      </c>
      <c r="M6" s="239">
        <v>58589.39</v>
      </c>
      <c r="N6" s="239"/>
      <c r="O6" s="238">
        <v>0</v>
      </c>
      <c r="P6" s="241">
        <v>0</v>
      </c>
      <c r="Q6" s="238">
        <v>4745.3000000000029</v>
      </c>
      <c r="R6" s="237">
        <v>4745.3</v>
      </c>
      <c r="S6" s="208">
        <f>F6+G6+I6+M6-O6</f>
        <v>4745.3000000000029</v>
      </c>
      <c r="T6" s="209">
        <f>R6-S6</f>
        <v>0</v>
      </c>
      <c r="U6" s="210">
        <f>M6-O6</f>
        <v>58589.39</v>
      </c>
      <c r="V6" s="211">
        <f>M6-O6</f>
        <v>58589.39</v>
      </c>
      <c r="W6" s="210">
        <f>E6+F6+J6-L6</f>
        <v>-15796.279999999912</v>
      </c>
      <c r="X6" s="212">
        <f>R6-W6</f>
        <v>20541.579999999911</v>
      </c>
    </row>
    <row r="7" spans="1:24" ht="12" customHeight="1" x14ac:dyDescent="0.25">
      <c r="A7" s="234"/>
      <c r="B7" s="235"/>
      <c r="C7" s="236" t="s">
        <v>163</v>
      </c>
      <c r="D7" s="237">
        <v>0</v>
      </c>
      <c r="E7" s="238">
        <v>0</v>
      </c>
      <c r="F7" s="242">
        <v>0</v>
      </c>
      <c r="G7" s="243">
        <v>0</v>
      </c>
      <c r="H7" s="243"/>
      <c r="I7" s="238">
        <v>0</v>
      </c>
      <c r="J7" s="238">
        <v>0</v>
      </c>
      <c r="K7" s="238">
        <v>0</v>
      </c>
      <c r="L7" s="240">
        <f t="shared" si="0"/>
        <v>0</v>
      </c>
      <c r="M7" s="239">
        <v>0</v>
      </c>
      <c r="N7" s="239"/>
      <c r="O7" s="238">
        <v>0</v>
      </c>
      <c r="P7" s="241">
        <v>0</v>
      </c>
      <c r="Q7" s="238">
        <v>0</v>
      </c>
      <c r="R7" s="244">
        <v>0</v>
      </c>
      <c r="S7" s="208">
        <f t="shared" ref="S7:S62" si="1">F7+G7+I7+M7-O7</f>
        <v>0</v>
      </c>
      <c r="T7" s="209">
        <f t="shared" ref="T7:T62" si="2">R7-S7</f>
        <v>0</v>
      </c>
      <c r="U7" s="210">
        <f t="shared" ref="U7:U62" si="3">M7-O7</f>
        <v>0</v>
      </c>
      <c r="V7" s="211">
        <f t="shared" ref="V7:V62" si="4">M7-O7</f>
        <v>0</v>
      </c>
      <c r="W7" s="210">
        <f t="shared" ref="W7:W62" si="5">E7+F7+J7-L7</f>
        <v>0</v>
      </c>
      <c r="X7" s="212">
        <f t="shared" ref="X7:X62" si="6">R7-W7</f>
        <v>0</v>
      </c>
    </row>
    <row r="8" spans="1:24" ht="12" customHeight="1" x14ac:dyDescent="0.25">
      <c r="A8" s="234" t="s">
        <v>164</v>
      </c>
      <c r="B8" s="235" t="s">
        <v>165</v>
      </c>
      <c r="C8" s="236" t="s">
        <v>162</v>
      </c>
      <c r="D8" s="237">
        <v>0</v>
      </c>
      <c r="E8" s="238">
        <v>-112937.7</v>
      </c>
      <c r="F8" s="238">
        <v>0</v>
      </c>
      <c r="G8" s="239">
        <v>-38652.089999999997</v>
      </c>
      <c r="H8" s="239"/>
      <c r="I8" s="238">
        <v>0</v>
      </c>
      <c r="J8" s="238">
        <v>781613.4</v>
      </c>
      <c r="K8" s="238">
        <v>692652.09</v>
      </c>
      <c r="L8" s="240">
        <f t="shared" si="0"/>
        <v>653999.99000000011</v>
      </c>
      <c r="M8" s="239">
        <v>53327.8</v>
      </c>
      <c r="N8" s="239"/>
      <c r="O8" s="238">
        <v>0</v>
      </c>
      <c r="P8" s="241">
        <v>0</v>
      </c>
      <c r="Q8" s="238">
        <v>14675.710000000006</v>
      </c>
      <c r="R8" s="237">
        <v>14675.71</v>
      </c>
      <c r="S8" s="208">
        <f t="shared" si="1"/>
        <v>14675.710000000006</v>
      </c>
      <c r="T8" s="209">
        <f t="shared" si="2"/>
        <v>0</v>
      </c>
      <c r="U8" s="210">
        <f t="shared" si="3"/>
        <v>53327.8</v>
      </c>
      <c r="V8" s="211">
        <f t="shared" si="4"/>
        <v>53327.8</v>
      </c>
      <c r="W8" s="210">
        <f t="shared" si="5"/>
        <v>14675.709999999963</v>
      </c>
      <c r="X8" s="212">
        <f t="shared" si="6"/>
        <v>3.637978807091713E-11</v>
      </c>
    </row>
    <row r="9" spans="1:24" ht="12" customHeight="1" x14ac:dyDescent="0.25">
      <c r="A9" s="234"/>
      <c r="B9" s="235"/>
      <c r="C9" s="236" t="s">
        <v>163</v>
      </c>
      <c r="D9" s="237">
        <v>0</v>
      </c>
      <c r="E9" s="238">
        <v>0</v>
      </c>
      <c r="F9" s="242">
        <v>0</v>
      </c>
      <c r="G9" s="243">
        <v>0</v>
      </c>
      <c r="H9" s="243"/>
      <c r="I9" s="238">
        <v>0</v>
      </c>
      <c r="J9" s="238">
        <v>0</v>
      </c>
      <c r="K9" s="238">
        <v>0</v>
      </c>
      <c r="L9" s="240">
        <f t="shared" si="0"/>
        <v>0</v>
      </c>
      <c r="M9" s="239">
        <v>0</v>
      </c>
      <c r="N9" s="239"/>
      <c r="O9" s="238">
        <v>0</v>
      </c>
      <c r="P9" s="241">
        <v>0</v>
      </c>
      <c r="Q9" s="238">
        <v>0</v>
      </c>
      <c r="R9" s="244">
        <v>0</v>
      </c>
      <c r="S9" s="208">
        <f t="shared" si="1"/>
        <v>0</v>
      </c>
      <c r="T9" s="209">
        <f t="shared" si="2"/>
        <v>0</v>
      </c>
      <c r="U9" s="210">
        <f t="shared" si="3"/>
        <v>0</v>
      </c>
      <c r="V9" s="211">
        <f t="shared" si="4"/>
        <v>0</v>
      </c>
      <c r="W9" s="210">
        <f t="shared" si="5"/>
        <v>0</v>
      </c>
      <c r="X9" s="212">
        <f t="shared" si="6"/>
        <v>0</v>
      </c>
    </row>
    <row r="10" spans="1:24" ht="15" customHeight="1" x14ac:dyDescent="0.25">
      <c r="A10" s="232">
        <v>53002</v>
      </c>
      <c r="B10" s="233" t="s">
        <v>166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08">
        <f t="shared" si="1"/>
        <v>0</v>
      </c>
      <c r="T10" s="209">
        <f t="shared" si="2"/>
        <v>0</v>
      </c>
      <c r="U10" s="210">
        <f t="shared" si="3"/>
        <v>0</v>
      </c>
      <c r="V10" s="211">
        <f t="shared" si="4"/>
        <v>0</v>
      </c>
      <c r="W10" s="210">
        <f t="shared" si="5"/>
        <v>0</v>
      </c>
      <c r="X10" s="212">
        <f t="shared" si="6"/>
        <v>0</v>
      </c>
    </row>
    <row r="11" spans="1:24" ht="12" customHeight="1" x14ac:dyDescent="0.25">
      <c r="A11" s="245">
        <v>5943</v>
      </c>
      <c r="B11" s="235" t="s">
        <v>167</v>
      </c>
      <c r="C11" s="236" t="s">
        <v>162</v>
      </c>
      <c r="D11" s="237">
        <v>0</v>
      </c>
      <c r="E11" s="238">
        <v>-261.19</v>
      </c>
      <c r="F11" s="238">
        <v>0</v>
      </c>
      <c r="G11" s="239">
        <v>-178.29</v>
      </c>
      <c r="H11" s="239"/>
      <c r="I11" s="238">
        <v>0</v>
      </c>
      <c r="J11" s="238">
        <v>53602.26</v>
      </c>
      <c r="K11" s="238">
        <v>55906.91</v>
      </c>
      <c r="L11" s="240">
        <f t="shared" ref="L11:L12" si="7">E11+F11+J11-R11+D11</f>
        <v>52186.45</v>
      </c>
      <c r="M11" s="239">
        <v>1351.42</v>
      </c>
      <c r="N11" s="239"/>
      <c r="O11" s="238">
        <v>18.510000000000002</v>
      </c>
      <c r="P11" s="241">
        <v>1</v>
      </c>
      <c r="Q11" s="238">
        <v>1154.6200000000001</v>
      </c>
      <c r="R11" s="237">
        <v>1154.6199999999999</v>
      </c>
      <c r="S11" s="208">
        <f t="shared" si="1"/>
        <v>1154.6200000000001</v>
      </c>
      <c r="T11" s="209">
        <f t="shared" si="2"/>
        <v>0</v>
      </c>
      <c r="U11" s="210">
        <f t="shared" si="3"/>
        <v>1332.91</v>
      </c>
      <c r="V11" s="211">
        <f t="shared" si="4"/>
        <v>1332.91</v>
      </c>
      <c r="W11" s="210">
        <f t="shared" si="5"/>
        <v>1154.6200000000026</v>
      </c>
      <c r="X11" s="212">
        <f t="shared" si="6"/>
        <v>-2.7284841053187847E-12</v>
      </c>
    </row>
    <row r="12" spans="1:24" ht="12" customHeight="1" x14ac:dyDescent="0.25">
      <c r="A12" s="245"/>
      <c r="B12" s="235"/>
      <c r="C12" s="236" t="s">
        <v>163</v>
      </c>
      <c r="D12" s="237">
        <v>0</v>
      </c>
      <c r="E12" s="238">
        <v>0</v>
      </c>
      <c r="F12" s="242">
        <v>0</v>
      </c>
      <c r="G12" s="243">
        <v>0</v>
      </c>
      <c r="H12" s="243"/>
      <c r="I12" s="238">
        <v>0</v>
      </c>
      <c r="J12" s="238">
        <v>0</v>
      </c>
      <c r="K12" s="238">
        <v>0</v>
      </c>
      <c r="L12" s="240">
        <f t="shared" si="7"/>
        <v>0</v>
      </c>
      <c r="M12" s="239">
        <v>0</v>
      </c>
      <c r="N12" s="239"/>
      <c r="O12" s="238">
        <v>0</v>
      </c>
      <c r="P12" s="241">
        <v>0</v>
      </c>
      <c r="Q12" s="238">
        <v>0</v>
      </c>
      <c r="R12" s="244">
        <v>0</v>
      </c>
      <c r="S12" s="208">
        <f t="shared" si="1"/>
        <v>0</v>
      </c>
      <c r="T12" s="209">
        <f t="shared" si="2"/>
        <v>0</v>
      </c>
      <c r="U12" s="210">
        <f t="shared" si="3"/>
        <v>0</v>
      </c>
      <c r="V12" s="211">
        <f t="shared" si="4"/>
        <v>0</v>
      </c>
      <c r="W12" s="210">
        <f t="shared" si="5"/>
        <v>0</v>
      </c>
      <c r="X12" s="212">
        <f t="shared" si="6"/>
        <v>0</v>
      </c>
    </row>
    <row r="13" spans="1:24" ht="15" customHeight="1" x14ac:dyDescent="0.25">
      <c r="A13" s="232">
        <v>53600</v>
      </c>
      <c r="B13" s="233" t="s">
        <v>168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08">
        <f t="shared" si="1"/>
        <v>0</v>
      </c>
      <c r="T13" s="209">
        <f t="shared" si="2"/>
        <v>0</v>
      </c>
      <c r="U13" s="210">
        <f t="shared" si="3"/>
        <v>0</v>
      </c>
      <c r="V13" s="211">
        <f t="shared" si="4"/>
        <v>0</v>
      </c>
      <c r="W13" s="210">
        <f t="shared" si="5"/>
        <v>0</v>
      </c>
      <c r="X13" s="212">
        <f t="shared" si="6"/>
        <v>0</v>
      </c>
    </row>
    <row r="14" spans="1:24" ht="12" customHeight="1" x14ac:dyDescent="0.25">
      <c r="A14" s="245">
        <v>7133</v>
      </c>
      <c r="B14" s="235" t="s">
        <v>169</v>
      </c>
      <c r="C14" s="236" t="s">
        <v>162</v>
      </c>
      <c r="D14" s="237">
        <v>0</v>
      </c>
      <c r="E14" s="238">
        <v>-4097.45</v>
      </c>
      <c r="F14" s="238">
        <v>0</v>
      </c>
      <c r="G14" s="239">
        <v>-4788.63</v>
      </c>
      <c r="H14" s="239"/>
      <c r="I14" s="238">
        <v>0</v>
      </c>
      <c r="J14" s="238">
        <v>94165.17</v>
      </c>
      <c r="K14" s="238">
        <v>92887.9</v>
      </c>
      <c r="L14" s="240">
        <f t="shared" ref="L14:L15" si="8">E14+F14+J14-R14+D14</f>
        <v>88099.27</v>
      </c>
      <c r="M14" s="239">
        <v>6757.08</v>
      </c>
      <c r="N14" s="239"/>
      <c r="O14" s="238">
        <v>0</v>
      </c>
      <c r="P14" s="241">
        <v>0</v>
      </c>
      <c r="Q14" s="238">
        <v>1968.4499999999998</v>
      </c>
      <c r="R14" s="237">
        <v>1968.45</v>
      </c>
      <c r="S14" s="208">
        <f t="shared" si="1"/>
        <v>1968.4499999999998</v>
      </c>
      <c r="T14" s="209">
        <f t="shared" si="2"/>
        <v>0</v>
      </c>
      <c r="U14" s="210">
        <f t="shared" si="3"/>
        <v>6757.08</v>
      </c>
      <c r="V14" s="211">
        <f t="shared" si="4"/>
        <v>6757.08</v>
      </c>
      <c r="W14" s="210">
        <f t="shared" si="5"/>
        <v>1968.4499999999971</v>
      </c>
      <c r="X14" s="212">
        <f t="shared" si="6"/>
        <v>2.9558577807620168E-12</v>
      </c>
    </row>
    <row r="15" spans="1:24" ht="12" customHeight="1" x14ac:dyDescent="0.25">
      <c r="A15" s="245"/>
      <c r="B15" s="235"/>
      <c r="C15" s="236" t="s">
        <v>163</v>
      </c>
      <c r="D15" s="237">
        <v>0</v>
      </c>
      <c r="E15" s="238">
        <v>0</v>
      </c>
      <c r="F15" s="242">
        <v>0</v>
      </c>
      <c r="G15" s="243">
        <v>0</v>
      </c>
      <c r="H15" s="243"/>
      <c r="I15" s="238">
        <v>0</v>
      </c>
      <c r="J15" s="238">
        <v>0</v>
      </c>
      <c r="K15" s="238">
        <v>0</v>
      </c>
      <c r="L15" s="240">
        <f t="shared" si="8"/>
        <v>0</v>
      </c>
      <c r="M15" s="239">
        <v>0</v>
      </c>
      <c r="N15" s="239"/>
      <c r="O15" s="238">
        <v>0</v>
      </c>
      <c r="P15" s="241">
        <v>0</v>
      </c>
      <c r="Q15" s="238">
        <v>0</v>
      </c>
      <c r="R15" s="244">
        <v>0</v>
      </c>
      <c r="S15" s="208">
        <f t="shared" si="1"/>
        <v>0</v>
      </c>
      <c r="T15" s="209">
        <f t="shared" si="2"/>
        <v>0</v>
      </c>
      <c r="U15" s="210">
        <f t="shared" si="3"/>
        <v>0</v>
      </c>
      <c r="V15" s="211">
        <f t="shared" si="4"/>
        <v>0</v>
      </c>
      <c r="W15" s="210">
        <f t="shared" si="5"/>
        <v>0</v>
      </c>
      <c r="X15" s="212">
        <f t="shared" si="6"/>
        <v>0</v>
      </c>
    </row>
    <row r="16" spans="1:24" ht="15" customHeight="1" x14ac:dyDescent="0.25">
      <c r="A16" s="232">
        <v>53601</v>
      </c>
      <c r="B16" s="233" t="s">
        <v>170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08">
        <f t="shared" si="1"/>
        <v>0</v>
      </c>
      <c r="T16" s="209">
        <f t="shared" si="2"/>
        <v>0</v>
      </c>
      <c r="U16" s="210">
        <f t="shared" si="3"/>
        <v>0</v>
      </c>
      <c r="V16" s="211">
        <f t="shared" si="4"/>
        <v>0</v>
      </c>
      <c r="W16" s="210">
        <f t="shared" si="5"/>
        <v>0</v>
      </c>
      <c r="X16" s="212">
        <f t="shared" si="6"/>
        <v>0</v>
      </c>
    </row>
    <row r="17" spans="1:25" ht="12" customHeight="1" x14ac:dyDescent="0.25">
      <c r="A17" s="245">
        <v>6896</v>
      </c>
      <c r="B17" s="235" t="s">
        <v>171</v>
      </c>
      <c r="C17" s="236" t="s">
        <v>162</v>
      </c>
      <c r="D17" s="237">
        <v>10911.74</v>
      </c>
      <c r="E17" s="238">
        <v>0</v>
      </c>
      <c r="F17" s="238">
        <v>0</v>
      </c>
      <c r="G17" s="239">
        <v>-968.16</v>
      </c>
      <c r="H17" s="239"/>
      <c r="I17" s="238">
        <v>0</v>
      </c>
      <c r="J17" s="238">
        <v>116623.36</v>
      </c>
      <c r="K17" s="238">
        <v>122263.86</v>
      </c>
      <c r="L17" s="240">
        <f t="shared" ref="L17:L18" si="9">E17+F17+J17-R17+D17</f>
        <v>121295.70000000001</v>
      </c>
      <c r="M17" s="239">
        <v>7207.56</v>
      </c>
      <c r="N17" s="239"/>
      <c r="O17" s="238">
        <v>0</v>
      </c>
      <c r="P17" s="241">
        <v>0</v>
      </c>
      <c r="Q17" s="238">
        <v>6239.4000000000005</v>
      </c>
      <c r="R17" s="237">
        <v>6239.4</v>
      </c>
      <c r="S17" s="208">
        <f t="shared" si="1"/>
        <v>6239.4000000000005</v>
      </c>
      <c r="T17" s="209">
        <f t="shared" si="2"/>
        <v>0</v>
      </c>
      <c r="U17" s="210">
        <f t="shared" si="3"/>
        <v>7207.56</v>
      </c>
      <c r="V17" s="211">
        <f t="shared" si="4"/>
        <v>7207.56</v>
      </c>
      <c r="W17" s="210">
        <f t="shared" si="5"/>
        <v>-4672.3400000000111</v>
      </c>
      <c r="X17" s="212">
        <f t="shared" si="6"/>
        <v>10911.740000000011</v>
      </c>
    </row>
    <row r="18" spans="1:25" ht="12" customHeight="1" x14ac:dyDescent="0.25">
      <c r="A18" s="245"/>
      <c r="B18" s="235"/>
      <c r="C18" s="236" t="s">
        <v>163</v>
      </c>
      <c r="D18" s="237">
        <v>0</v>
      </c>
      <c r="E18" s="238">
        <v>0</v>
      </c>
      <c r="F18" s="242">
        <v>0</v>
      </c>
      <c r="G18" s="243">
        <v>0</v>
      </c>
      <c r="H18" s="243"/>
      <c r="I18" s="238">
        <v>0</v>
      </c>
      <c r="J18" s="238">
        <v>0</v>
      </c>
      <c r="K18" s="238">
        <v>0</v>
      </c>
      <c r="L18" s="240">
        <f t="shared" si="9"/>
        <v>0</v>
      </c>
      <c r="M18" s="239">
        <v>0</v>
      </c>
      <c r="N18" s="239"/>
      <c r="O18" s="238">
        <v>0</v>
      </c>
      <c r="P18" s="241">
        <v>0</v>
      </c>
      <c r="Q18" s="238">
        <v>0</v>
      </c>
      <c r="R18" s="244">
        <v>0</v>
      </c>
      <c r="S18" s="208">
        <f t="shared" si="1"/>
        <v>0</v>
      </c>
      <c r="T18" s="209">
        <f t="shared" si="2"/>
        <v>0</v>
      </c>
      <c r="U18" s="210">
        <f t="shared" si="3"/>
        <v>0</v>
      </c>
      <c r="V18" s="211">
        <f t="shared" si="4"/>
        <v>0</v>
      </c>
      <c r="W18" s="210">
        <f t="shared" si="5"/>
        <v>0</v>
      </c>
      <c r="X18" s="212">
        <f t="shared" si="6"/>
        <v>0</v>
      </c>
    </row>
    <row r="19" spans="1:25" ht="15" customHeight="1" x14ac:dyDescent="0.25">
      <c r="A19" s="231" t="s">
        <v>172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08">
        <f t="shared" si="1"/>
        <v>0</v>
      </c>
      <c r="T19" s="209">
        <f t="shared" si="2"/>
        <v>0</v>
      </c>
      <c r="U19" s="210">
        <f t="shared" si="3"/>
        <v>0</v>
      </c>
      <c r="V19" s="211">
        <f t="shared" si="4"/>
        <v>0</v>
      </c>
      <c r="W19" s="210">
        <f t="shared" si="5"/>
        <v>0</v>
      </c>
      <c r="X19" s="212">
        <f t="shared" si="6"/>
        <v>0</v>
      </c>
    </row>
    <row r="20" spans="1:25" ht="15" customHeight="1" x14ac:dyDescent="0.25">
      <c r="A20" s="232">
        <v>53002</v>
      </c>
      <c r="B20" s="233" t="s">
        <v>166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08">
        <f t="shared" si="1"/>
        <v>0</v>
      </c>
      <c r="T20" s="209">
        <f t="shared" si="2"/>
        <v>0</v>
      </c>
      <c r="U20" s="210">
        <f t="shared" si="3"/>
        <v>0</v>
      </c>
      <c r="V20" s="211">
        <f t="shared" si="4"/>
        <v>0</v>
      </c>
      <c r="W20" s="210">
        <f t="shared" si="5"/>
        <v>0</v>
      </c>
      <c r="X20" s="212">
        <f t="shared" si="6"/>
        <v>0</v>
      </c>
    </row>
    <row r="21" spans="1:25" ht="12" customHeight="1" x14ac:dyDescent="0.25">
      <c r="A21" s="245">
        <v>4873</v>
      </c>
      <c r="B21" s="235" t="s">
        <v>173</v>
      </c>
      <c r="C21" s="236" t="s">
        <v>162</v>
      </c>
      <c r="D21" s="237">
        <v>0</v>
      </c>
      <c r="E21" s="238">
        <v>-2745.16</v>
      </c>
      <c r="F21" s="238">
        <v>3585.54</v>
      </c>
      <c r="G21" s="239">
        <v>0</v>
      </c>
      <c r="H21" s="239"/>
      <c r="I21" s="238">
        <v>0</v>
      </c>
      <c r="J21" s="238">
        <v>94635.709999999992</v>
      </c>
      <c r="K21" s="238">
        <v>90730</v>
      </c>
      <c r="L21" s="240">
        <f t="shared" ref="L21:L30" si="10">E21+F21+J21-R21+D21</f>
        <v>91570.39</v>
      </c>
      <c r="M21" s="239">
        <v>5609.84</v>
      </c>
      <c r="N21" s="239"/>
      <c r="O21" s="238">
        <v>5289.68</v>
      </c>
      <c r="P21" s="241">
        <v>94</v>
      </c>
      <c r="Q21" s="238">
        <v>320.15999999999985</v>
      </c>
      <c r="R21" s="237">
        <v>3905.7</v>
      </c>
      <c r="S21" s="208">
        <f t="shared" si="1"/>
        <v>3905.7000000000007</v>
      </c>
      <c r="T21" s="209">
        <f t="shared" si="2"/>
        <v>0</v>
      </c>
      <c r="U21" s="210">
        <f t="shared" si="3"/>
        <v>320.15999999999985</v>
      </c>
      <c r="V21" s="211">
        <f t="shared" si="4"/>
        <v>320.15999999999985</v>
      </c>
      <c r="W21" s="210">
        <f t="shared" si="5"/>
        <v>3905.6999999999971</v>
      </c>
      <c r="X21" s="212">
        <f t="shared" si="6"/>
        <v>0</v>
      </c>
      <c r="Y21" s="189" t="s">
        <v>174</v>
      </c>
    </row>
    <row r="22" spans="1:25" ht="12" customHeight="1" x14ac:dyDescent="0.25">
      <c r="A22" s="245"/>
      <c r="B22" s="235"/>
      <c r="C22" s="236" t="s">
        <v>163</v>
      </c>
      <c r="D22" s="237">
        <v>0</v>
      </c>
      <c r="E22" s="238">
        <v>0</v>
      </c>
      <c r="F22" s="242">
        <v>0</v>
      </c>
      <c r="G22" s="243">
        <v>0</v>
      </c>
      <c r="H22" s="243"/>
      <c r="I22" s="238">
        <v>0</v>
      </c>
      <c r="J22" s="238">
        <v>0</v>
      </c>
      <c r="K22" s="238">
        <v>0</v>
      </c>
      <c r="L22" s="240">
        <f t="shared" si="10"/>
        <v>0</v>
      </c>
      <c r="M22" s="239">
        <v>0</v>
      </c>
      <c r="N22" s="239"/>
      <c r="O22" s="238">
        <v>0</v>
      </c>
      <c r="P22" s="241">
        <v>0</v>
      </c>
      <c r="Q22" s="238">
        <v>0</v>
      </c>
      <c r="R22" s="244">
        <v>0</v>
      </c>
      <c r="S22" s="208">
        <f t="shared" si="1"/>
        <v>0</v>
      </c>
      <c r="T22" s="209">
        <f t="shared" si="2"/>
        <v>0</v>
      </c>
      <c r="U22" s="210">
        <f t="shared" si="3"/>
        <v>0</v>
      </c>
      <c r="V22" s="211">
        <f t="shared" si="4"/>
        <v>0</v>
      </c>
      <c r="W22" s="210">
        <f t="shared" si="5"/>
        <v>0</v>
      </c>
      <c r="X22" s="212">
        <f t="shared" si="6"/>
        <v>0</v>
      </c>
    </row>
    <row r="23" spans="1:25" ht="12" customHeight="1" x14ac:dyDescent="0.25">
      <c r="A23" s="245">
        <v>5408</v>
      </c>
      <c r="B23" s="235" t="s">
        <v>175</v>
      </c>
      <c r="C23" s="236" t="s">
        <v>162</v>
      </c>
      <c r="D23" s="237">
        <v>0</v>
      </c>
      <c r="E23" s="238">
        <v>-2731.57</v>
      </c>
      <c r="F23" s="238">
        <v>0</v>
      </c>
      <c r="G23" s="239">
        <v>-160.91</v>
      </c>
      <c r="H23" s="239"/>
      <c r="I23" s="238">
        <v>0</v>
      </c>
      <c r="J23" s="238">
        <v>48215.590000000004</v>
      </c>
      <c r="K23" s="238">
        <v>46558.32</v>
      </c>
      <c r="L23" s="240">
        <f t="shared" si="10"/>
        <v>43665.83</v>
      </c>
      <c r="M23" s="239">
        <v>2027.12</v>
      </c>
      <c r="N23" s="239"/>
      <c r="O23" s="238">
        <v>48.02</v>
      </c>
      <c r="P23" s="241">
        <v>2</v>
      </c>
      <c r="Q23" s="238">
        <v>1818.1899999999998</v>
      </c>
      <c r="R23" s="237">
        <v>1818.19</v>
      </c>
      <c r="S23" s="208">
        <f t="shared" si="1"/>
        <v>1818.1899999999998</v>
      </c>
      <c r="T23" s="209">
        <f t="shared" si="2"/>
        <v>0</v>
      </c>
      <c r="U23" s="210">
        <f t="shared" si="3"/>
        <v>1979.1</v>
      </c>
      <c r="V23" s="211">
        <f t="shared" si="4"/>
        <v>1979.1</v>
      </c>
      <c r="W23" s="210">
        <f t="shared" si="5"/>
        <v>1818.1900000000023</v>
      </c>
      <c r="X23" s="212">
        <f t="shared" si="6"/>
        <v>-2.2737367544323206E-12</v>
      </c>
      <c r="Y23" s="189" t="s">
        <v>174</v>
      </c>
    </row>
    <row r="24" spans="1:25" ht="12" customHeight="1" x14ac:dyDescent="0.25">
      <c r="A24" s="245"/>
      <c r="B24" s="235"/>
      <c r="C24" s="236" t="s">
        <v>163</v>
      </c>
      <c r="D24" s="237">
        <v>0</v>
      </c>
      <c r="E24" s="238">
        <v>0</v>
      </c>
      <c r="F24" s="242">
        <v>0</v>
      </c>
      <c r="G24" s="243">
        <v>0</v>
      </c>
      <c r="H24" s="243"/>
      <c r="I24" s="238">
        <v>0</v>
      </c>
      <c r="J24" s="238">
        <v>0</v>
      </c>
      <c r="K24" s="238">
        <v>0</v>
      </c>
      <c r="L24" s="240">
        <f t="shared" si="10"/>
        <v>0</v>
      </c>
      <c r="M24" s="239">
        <v>0</v>
      </c>
      <c r="N24" s="239"/>
      <c r="O24" s="238">
        <v>0</v>
      </c>
      <c r="P24" s="241">
        <v>0</v>
      </c>
      <c r="Q24" s="238">
        <v>0</v>
      </c>
      <c r="R24" s="244">
        <v>0</v>
      </c>
      <c r="S24" s="208">
        <f t="shared" si="1"/>
        <v>0</v>
      </c>
      <c r="T24" s="209">
        <f t="shared" si="2"/>
        <v>0</v>
      </c>
      <c r="U24" s="210">
        <f t="shared" si="3"/>
        <v>0</v>
      </c>
      <c r="V24" s="211">
        <f t="shared" si="4"/>
        <v>0</v>
      </c>
      <c r="W24" s="210">
        <f t="shared" si="5"/>
        <v>0</v>
      </c>
      <c r="X24" s="212">
        <f t="shared" si="6"/>
        <v>0</v>
      </c>
    </row>
    <row r="25" spans="1:25" ht="15" customHeight="1" x14ac:dyDescent="0.25">
      <c r="A25" s="232">
        <v>53601</v>
      </c>
      <c r="B25" s="233" t="s">
        <v>170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08">
        <f t="shared" si="1"/>
        <v>0</v>
      </c>
      <c r="T25" s="209">
        <f t="shared" si="2"/>
        <v>0</v>
      </c>
      <c r="U25" s="210">
        <f t="shared" si="3"/>
        <v>0</v>
      </c>
      <c r="V25" s="211">
        <f t="shared" si="4"/>
        <v>0</v>
      </c>
      <c r="W25" s="210">
        <f t="shared" si="5"/>
        <v>0</v>
      </c>
      <c r="X25" s="212">
        <f t="shared" si="6"/>
        <v>0</v>
      </c>
    </row>
    <row r="26" spans="1:25" ht="12" customHeight="1" x14ac:dyDescent="0.25">
      <c r="A26" s="245">
        <v>1089</v>
      </c>
      <c r="B26" s="235" t="s">
        <v>176</v>
      </c>
      <c r="C26" s="236" t="s">
        <v>162</v>
      </c>
      <c r="D26" s="237">
        <v>2146.35</v>
      </c>
      <c r="E26" s="238">
        <v>0</v>
      </c>
      <c r="F26" s="238">
        <v>0</v>
      </c>
      <c r="G26" s="239">
        <v>-2135.1</v>
      </c>
      <c r="H26" s="239"/>
      <c r="I26" s="238">
        <v>0</v>
      </c>
      <c r="J26" s="238">
        <v>46817.619999999995</v>
      </c>
      <c r="K26" s="238">
        <v>46396.01</v>
      </c>
      <c r="L26" s="240">
        <f t="shared" si="10"/>
        <v>44260.909999999996</v>
      </c>
      <c r="M26" s="239">
        <v>6838.16</v>
      </c>
      <c r="N26" s="239"/>
      <c r="O26" s="238">
        <v>0</v>
      </c>
      <c r="P26" s="241">
        <v>0</v>
      </c>
      <c r="Q26" s="238">
        <v>4703.0599999999995</v>
      </c>
      <c r="R26" s="237">
        <v>4703.0600000000004</v>
      </c>
      <c r="S26" s="208">
        <f t="shared" si="1"/>
        <v>4703.0599999999995</v>
      </c>
      <c r="T26" s="209">
        <f t="shared" si="2"/>
        <v>0</v>
      </c>
      <c r="U26" s="210">
        <f t="shared" si="3"/>
        <v>6838.16</v>
      </c>
      <c r="V26" s="211">
        <f t="shared" si="4"/>
        <v>6838.16</v>
      </c>
      <c r="W26" s="210">
        <f t="shared" si="5"/>
        <v>2556.7099999999991</v>
      </c>
      <c r="X26" s="212">
        <f t="shared" si="6"/>
        <v>2146.3500000000013</v>
      </c>
      <c r="Y26" s="189" t="s">
        <v>174</v>
      </c>
    </row>
    <row r="27" spans="1:25" ht="12" customHeight="1" x14ac:dyDescent="0.25">
      <c r="A27" s="245"/>
      <c r="B27" s="235"/>
      <c r="C27" s="236" t="s">
        <v>163</v>
      </c>
      <c r="D27" s="237">
        <v>0</v>
      </c>
      <c r="E27" s="238">
        <v>0</v>
      </c>
      <c r="F27" s="242">
        <v>0</v>
      </c>
      <c r="G27" s="243">
        <v>0</v>
      </c>
      <c r="H27" s="243"/>
      <c r="I27" s="238">
        <v>0</v>
      </c>
      <c r="J27" s="238">
        <v>0</v>
      </c>
      <c r="K27" s="238">
        <v>0</v>
      </c>
      <c r="L27" s="240">
        <f t="shared" si="10"/>
        <v>0</v>
      </c>
      <c r="M27" s="239">
        <v>0</v>
      </c>
      <c r="N27" s="239"/>
      <c r="O27" s="238">
        <v>0</v>
      </c>
      <c r="P27" s="241">
        <v>0</v>
      </c>
      <c r="Q27" s="238">
        <v>0</v>
      </c>
      <c r="R27" s="244">
        <v>0</v>
      </c>
      <c r="S27" s="208">
        <f t="shared" si="1"/>
        <v>0</v>
      </c>
      <c r="T27" s="209">
        <f t="shared" si="2"/>
        <v>0</v>
      </c>
      <c r="U27" s="210">
        <f t="shared" si="3"/>
        <v>0</v>
      </c>
      <c r="V27" s="211">
        <f t="shared" si="4"/>
        <v>0</v>
      </c>
      <c r="W27" s="210">
        <f t="shared" si="5"/>
        <v>0</v>
      </c>
      <c r="X27" s="212">
        <f t="shared" si="6"/>
        <v>0</v>
      </c>
    </row>
    <row r="28" spans="1:25" ht="15" customHeight="1" x14ac:dyDescent="0.25">
      <c r="A28" s="232">
        <v>56002</v>
      </c>
      <c r="B28" s="233" t="s">
        <v>177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08">
        <f t="shared" si="1"/>
        <v>0</v>
      </c>
      <c r="T28" s="209">
        <f t="shared" si="2"/>
        <v>0</v>
      </c>
      <c r="U28" s="210">
        <f t="shared" si="3"/>
        <v>0</v>
      </c>
      <c r="V28" s="211">
        <f t="shared" si="4"/>
        <v>0</v>
      </c>
      <c r="W28" s="210">
        <f t="shared" si="5"/>
        <v>0</v>
      </c>
      <c r="X28" s="212">
        <f t="shared" si="6"/>
        <v>0</v>
      </c>
    </row>
    <row r="29" spans="1:25" ht="12" customHeight="1" x14ac:dyDescent="0.25">
      <c r="A29" s="245">
        <v>5442</v>
      </c>
      <c r="B29" s="235" t="s">
        <v>178</v>
      </c>
      <c r="C29" s="236" t="s">
        <v>162</v>
      </c>
      <c r="D29" s="237">
        <v>0</v>
      </c>
      <c r="E29" s="238">
        <v>-1986.38</v>
      </c>
      <c r="F29" s="238">
        <v>0</v>
      </c>
      <c r="G29" s="239">
        <v>-1366.84</v>
      </c>
      <c r="H29" s="239"/>
      <c r="I29" s="238">
        <v>0</v>
      </c>
      <c r="J29" s="238">
        <v>78741.8</v>
      </c>
      <c r="K29" s="238">
        <v>77717.429999999993</v>
      </c>
      <c r="L29" s="240">
        <f t="shared" si="10"/>
        <v>74364.2</v>
      </c>
      <c r="M29" s="239">
        <v>3758.06</v>
      </c>
      <c r="N29" s="239"/>
      <c r="O29" s="238">
        <v>0</v>
      </c>
      <c r="P29" s="241">
        <v>0</v>
      </c>
      <c r="Q29" s="238">
        <v>2391.2200000000003</v>
      </c>
      <c r="R29" s="237">
        <v>2391.2199999999998</v>
      </c>
      <c r="S29" s="208">
        <f t="shared" si="1"/>
        <v>2391.2200000000003</v>
      </c>
      <c r="T29" s="209">
        <f t="shared" si="2"/>
        <v>0</v>
      </c>
      <c r="U29" s="210">
        <f t="shared" si="3"/>
        <v>3758.06</v>
      </c>
      <c r="V29" s="211">
        <f t="shared" si="4"/>
        <v>3758.06</v>
      </c>
      <c r="W29" s="210">
        <f t="shared" si="5"/>
        <v>2391.2200000000012</v>
      </c>
      <c r="X29" s="212">
        <f t="shared" si="6"/>
        <v>0</v>
      </c>
    </row>
    <row r="30" spans="1:25" ht="12" customHeight="1" x14ac:dyDescent="0.25">
      <c r="A30" s="245"/>
      <c r="B30" s="235"/>
      <c r="C30" s="236" t="s">
        <v>163</v>
      </c>
      <c r="D30" s="237">
        <v>0</v>
      </c>
      <c r="E30" s="238">
        <v>0</v>
      </c>
      <c r="F30" s="242">
        <v>0</v>
      </c>
      <c r="G30" s="243">
        <v>0</v>
      </c>
      <c r="H30" s="243"/>
      <c r="I30" s="238">
        <v>0</v>
      </c>
      <c r="J30" s="238">
        <v>0</v>
      </c>
      <c r="K30" s="238">
        <v>0</v>
      </c>
      <c r="L30" s="240">
        <f t="shared" si="10"/>
        <v>0</v>
      </c>
      <c r="M30" s="239">
        <v>0</v>
      </c>
      <c r="N30" s="239"/>
      <c r="O30" s="238">
        <v>0</v>
      </c>
      <c r="P30" s="241">
        <v>0</v>
      </c>
      <c r="Q30" s="238">
        <v>0</v>
      </c>
      <c r="R30" s="244">
        <v>0</v>
      </c>
      <c r="S30" s="208">
        <f t="shared" si="1"/>
        <v>0</v>
      </c>
      <c r="T30" s="209">
        <f t="shared" si="2"/>
        <v>0</v>
      </c>
      <c r="U30" s="210">
        <f t="shared" si="3"/>
        <v>0</v>
      </c>
      <c r="V30" s="211">
        <f t="shared" si="4"/>
        <v>0</v>
      </c>
      <c r="W30" s="210">
        <f t="shared" si="5"/>
        <v>0</v>
      </c>
      <c r="X30" s="212">
        <f t="shared" si="6"/>
        <v>0</v>
      </c>
    </row>
    <row r="31" spans="1:25" ht="15" customHeight="1" x14ac:dyDescent="0.25">
      <c r="A31" s="231" t="s">
        <v>179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08">
        <f t="shared" si="1"/>
        <v>0</v>
      </c>
      <c r="T31" s="209">
        <f t="shared" si="2"/>
        <v>0</v>
      </c>
      <c r="U31" s="210">
        <f t="shared" si="3"/>
        <v>0</v>
      </c>
      <c r="V31" s="211">
        <f t="shared" si="4"/>
        <v>0</v>
      </c>
      <c r="W31" s="210">
        <f t="shared" si="5"/>
        <v>0</v>
      </c>
      <c r="X31" s="212">
        <f t="shared" si="6"/>
        <v>0</v>
      </c>
    </row>
    <row r="32" spans="1:25" ht="15" customHeight="1" x14ac:dyDescent="0.25">
      <c r="A32" s="232">
        <v>53002</v>
      </c>
      <c r="B32" s="233" t="s">
        <v>166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08">
        <f t="shared" si="1"/>
        <v>0</v>
      </c>
      <c r="T32" s="209">
        <f t="shared" si="2"/>
        <v>0</v>
      </c>
      <c r="U32" s="210">
        <f t="shared" si="3"/>
        <v>0</v>
      </c>
      <c r="V32" s="211">
        <f t="shared" si="4"/>
        <v>0</v>
      </c>
      <c r="W32" s="210">
        <f t="shared" si="5"/>
        <v>0</v>
      </c>
      <c r="X32" s="212">
        <f t="shared" si="6"/>
        <v>0</v>
      </c>
    </row>
    <row r="33" spans="1:25" ht="12" customHeight="1" x14ac:dyDescent="0.25">
      <c r="A33" s="234" t="s">
        <v>180</v>
      </c>
      <c r="B33" s="235" t="s">
        <v>181</v>
      </c>
      <c r="C33" s="236" t="s">
        <v>162</v>
      </c>
      <c r="D33" s="237">
        <v>0</v>
      </c>
      <c r="E33" s="238">
        <v>-120.36</v>
      </c>
      <c r="F33" s="238">
        <v>0</v>
      </c>
      <c r="G33" s="239">
        <v>-7.72</v>
      </c>
      <c r="H33" s="239"/>
      <c r="I33" s="238">
        <v>0</v>
      </c>
      <c r="J33" s="238">
        <v>36168.370000000003</v>
      </c>
      <c r="K33" s="238">
        <v>35267.72</v>
      </c>
      <c r="L33" s="240">
        <f t="shared" ref="L33:L36" si="11">E33+F33+J33-R33+D33</f>
        <v>35260.01</v>
      </c>
      <c r="M33" s="239">
        <v>795.72</v>
      </c>
      <c r="N33" s="239"/>
      <c r="O33" s="238">
        <v>0</v>
      </c>
      <c r="P33" s="241">
        <v>0</v>
      </c>
      <c r="Q33" s="238">
        <v>788</v>
      </c>
      <c r="R33" s="237">
        <v>788</v>
      </c>
      <c r="S33" s="208">
        <f t="shared" si="1"/>
        <v>788</v>
      </c>
      <c r="T33" s="209">
        <f t="shared" si="2"/>
        <v>0</v>
      </c>
      <c r="U33" s="210">
        <f t="shared" si="3"/>
        <v>795.72</v>
      </c>
      <c r="V33" s="211">
        <f t="shared" si="4"/>
        <v>795.72</v>
      </c>
      <c r="W33" s="210">
        <f t="shared" si="5"/>
        <v>788</v>
      </c>
      <c r="X33" s="212">
        <f t="shared" si="6"/>
        <v>0</v>
      </c>
    </row>
    <row r="34" spans="1:25" ht="12" customHeight="1" x14ac:dyDescent="0.25">
      <c r="A34" s="234"/>
      <c r="B34" s="235"/>
      <c r="C34" s="236" t="s">
        <v>163</v>
      </c>
      <c r="D34" s="237">
        <v>0</v>
      </c>
      <c r="E34" s="238">
        <v>0</v>
      </c>
      <c r="F34" s="242">
        <v>0</v>
      </c>
      <c r="G34" s="243">
        <v>0</v>
      </c>
      <c r="H34" s="243"/>
      <c r="I34" s="238">
        <v>0</v>
      </c>
      <c r="J34" s="238">
        <v>0</v>
      </c>
      <c r="K34" s="238">
        <v>0</v>
      </c>
      <c r="L34" s="240">
        <f t="shared" si="11"/>
        <v>0</v>
      </c>
      <c r="M34" s="239">
        <v>0</v>
      </c>
      <c r="N34" s="239"/>
      <c r="O34" s="238">
        <v>0</v>
      </c>
      <c r="P34" s="241">
        <v>0</v>
      </c>
      <c r="Q34" s="238">
        <v>0</v>
      </c>
      <c r="R34" s="244">
        <v>0</v>
      </c>
      <c r="S34" s="208">
        <f t="shared" si="1"/>
        <v>0</v>
      </c>
      <c r="T34" s="209">
        <f t="shared" si="2"/>
        <v>0</v>
      </c>
      <c r="U34" s="210">
        <f t="shared" si="3"/>
        <v>0</v>
      </c>
      <c r="V34" s="211">
        <f t="shared" si="4"/>
        <v>0</v>
      </c>
      <c r="W34" s="210">
        <f t="shared" si="5"/>
        <v>0</v>
      </c>
      <c r="X34" s="212">
        <f t="shared" si="6"/>
        <v>0</v>
      </c>
    </row>
    <row r="35" spans="1:25" ht="12" customHeight="1" x14ac:dyDescent="0.25">
      <c r="A35" s="245">
        <v>2516</v>
      </c>
      <c r="B35" s="235" t="s">
        <v>182</v>
      </c>
      <c r="C35" s="236" t="s">
        <v>162</v>
      </c>
      <c r="D35" s="222"/>
      <c r="E35" s="236"/>
      <c r="F35" s="238">
        <v>2472.1999999999998</v>
      </c>
      <c r="G35" s="239">
        <v>0</v>
      </c>
      <c r="H35" s="239"/>
      <c r="I35" s="238">
        <v>0</v>
      </c>
      <c r="J35" s="238">
        <v>32662.78</v>
      </c>
      <c r="K35" s="238">
        <v>31870.36</v>
      </c>
      <c r="L35" s="240">
        <f t="shared" si="11"/>
        <v>34342.559999999998</v>
      </c>
      <c r="M35" s="239">
        <v>1587.91</v>
      </c>
      <c r="N35" s="239"/>
      <c r="O35" s="238">
        <v>3267.6899999999996</v>
      </c>
      <c r="P35" s="241">
        <v>206</v>
      </c>
      <c r="Q35" s="238">
        <v>-1679.78</v>
      </c>
      <c r="R35" s="237">
        <v>792.42</v>
      </c>
      <c r="S35" s="208">
        <f t="shared" si="1"/>
        <v>792.42000000000007</v>
      </c>
      <c r="T35" s="209">
        <f t="shared" si="2"/>
        <v>0</v>
      </c>
      <c r="U35" s="210">
        <f t="shared" si="3"/>
        <v>-1679.7799999999995</v>
      </c>
      <c r="V35" s="211">
        <f t="shared" si="4"/>
        <v>-1679.7799999999995</v>
      </c>
      <c r="W35" s="210">
        <f t="shared" si="5"/>
        <v>792.41999999999825</v>
      </c>
      <c r="X35" s="212">
        <f t="shared" si="6"/>
        <v>1.7053025658242404E-12</v>
      </c>
    </row>
    <row r="36" spans="1:25" ht="12" customHeight="1" x14ac:dyDescent="0.25">
      <c r="A36" s="245"/>
      <c r="B36" s="235"/>
      <c r="C36" s="236" t="s">
        <v>163</v>
      </c>
      <c r="D36" s="222"/>
      <c r="E36" s="236"/>
      <c r="F36" s="242">
        <v>0</v>
      </c>
      <c r="G36" s="243">
        <v>0</v>
      </c>
      <c r="H36" s="243"/>
      <c r="I36" s="238">
        <v>0</v>
      </c>
      <c r="J36" s="238">
        <v>0</v>
      </c>
      <c r="K36" s="238">
        <v>0</v>
      </c>
      <c r="L36" s="240">
        <f t="shared" si="11"/>
        <v>0</v>
      </c>
      <c r="M36" s="239">
        <v>0</v>
      </c>
      <c r="N36" s="239"/>
      <c r="O36" s="238">
        <v>0</v>
      </c>
      <c r="P36" s="241">
        <v>0</v>
      </c>
      <c r="Q36" s="238">
        <v>0</v>
      </c>
      <c r="R36" s="244">
        <v>0</v>
      </c>
      <c r="S36" s="208">
        <f t="shared" si="1"/>
        <v>0</v>
      </c>
      <c r="T36" s="209">
        <f t="shared" si="2"/>
        <v>0</v>
      </c>
      <c r="U36" s="210">
        <f t="shared" si="3"/>
        <v>0</v>
      </c>
      <c r="V36" s="211">
        <f t="shared" si="4"/>
        <v>0</v>
      </c>
      <c r="W36" s="210">
        <f t="shared" si="5"/>
        <v>0</v>
      </c>
      <c r="X36" s="212">
        <f t="shared" si="6"/>
        <v>0</v>
      </c>
    </row>
    <row r="37" spans="1:25" ht="15" customHeight="1" x14ac:dyDescent="0.25">
      <c r="A37" s="232">
        <v>58004</v>
      </c>
      <c r="B37" s="233" t="s">
        <v>183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08">
        <f t="shared" si="1"/>
        <v>0</v>
      </c>
      <c r="T37" s="209">
        <f t="shared" si="2"/>
        <v>0</v>
      </c>
      <c r="U37" s="210">
        <f t="shared" si="3"/>
        <v>0</v>
      </c>
      <c r="V37" s="211">
        <f t="shared" si="4"/>
        <v>0</v>
      </c>
      <c r="W37" s="210">
        <f t="shared" si="5"/>
        <v>0</v>
      </c>
      <c r="X37" s="212">
        <f t="shared" si="6"/>
        <v>0</v>
      </c>
    </row>
    <row r="38" spans="1:25" ht="12" customHeight="1" x14ac:dyDescent="0.25">
      <c r="A38" s="245">
        <v>2286</v>
      </c>
      <c r="B38" s="235" t="s">
        <v>184</v>
      </c>
      <c r="C38" s="236" t="s">
        <v>162</v>
      </c>
      <c r="D38" s="237">
        <v>0</v>
      </c>
      <c r="E38" s="238">
        <v>-9555.34</v>
      </c>
      <c r="F38" s="238">
        <v>629.36</v>
      </c>
      <c r="G38" s="239">
        <v>0</v>
      </c>
      <c r="H38" s="239"/>
      <c r="I38" s="238">
        <v>0</v>
      </c>
      <c r="J38" s="238">
        <v>191184.3</v>
      </c>
      <c r="K38" s="238">
        <v>190554.94</v>
      </c>
      <c r="L38" s="240">
        <f t="shared" ref="L38:L39" si="12">E38+F38+J38-R38+D38</f>
        <v>181628.96</v>
      </c>
      <c r="M38" s="239">
        <v>11865.44</v>
      </c>
      <c r="N38" s="239"/>
      <c r="O38" s="238">
        <v>11865.44</v>
      </c>
      <c r="P38" s="241">
        <v>100</v>
      </c>
      <c r="Q38" s="238">
        <v>0</v>
      </c>
      <c r="R38" s="237">
        <v>629.36</v>
      </c>
      <c r="S38" s="208">
        <f t="shared" si="1"/>
        <v>629.36000000000058</v>
      </c>
      <c r="T38" s="209">
        <f t="shared" si="2"/>
        <v>0</v>
      </c>
      <c r="U38" s="210">
        <f t="shared" si="3"/>
        <v>0</v>
      </c>
      <c r="V38" s="211">
        <f t="shared" si="4"/>
        <v>0</v>
      </c>
      <c r="W38" s="210">
        <f t="shared" si="5"/>
        <v>629.35999999998603</v>
      </c>
      <c r="X38" s="212">
        <f t="shared" si="6"/>
        <v>1.3983481039758772E-11</v>
      </c>
    </row>
    <row r="39" spans="1:25" ht="12" customHeight="1" x14ac:dyDescent="0.25">
      <c r="A39" s="245"/>
      <c r="B39" s="235"/>
      <c r="C39" s="236" t="s">
        <v>163</v>
      </c>
      <c r="D39" s="237">
        <v>0</v>
      </c>
      <c r="E39" s="238">
        <v>-617.14</v>
      </c>
      <c r="F39" s="242">
        <v>0</v>
      </c>
      <c r="G39" s="243">
        <v>-714.15</v>
      </c>
      <c r="H39" s="243"/>
      <c r="I39" s="238">
        <v>0</v>
      </c>
      <c r="J39" s="238">
        <v>15897.16</v>
      </c>
      <c r="K39" s="238">
        <v>16702.530000000002</v>
      </c>
      <c r="L39" s="240">
        <f t="shared" si="12"/>
        <v>15280.02</v>
      </c>
      <c r="M39" s="239">
        <v>622.92999999999995</v>
      </c>
      <c r="N39" s="239"/>
      <c r="O39" s="238">
        <v>0</v>
      </c>
      <c r="P39" s="241">
        <v>0</v>
      </c>
      <c r="Q39" s="238">
        <v>622.92999999999995</v>
      </c>
      <c r="R39" s="244">
        <v>0</v>
      </c>
      <c r="S39" s="208">
        <f t="shared" si="1"/>
        <v>-91.220000000000027</v>
      </c>
      <c r="T39" s="209">
        <f t="shared" si="2"/>
        <v>91.220000000000027</v>
      </c>
      <c r="U39" s="210">
        <f t="shared" si="3"/>
        <v>622.92999999999995</v>
      </c>
      <c r="V39" s="211">
        <f t="shared" si="4"/>
        <v>622.92999999999995</v>
      </c>
      <c r="W39" s="210">
        <f t="shared" si="5"/>
        <v>0</v>
      </c>
      <c r="X39" s="212">
        <f t="shared" si="6"/>
        <v>0</v>
      </c>
    </row>
    <row r="40" spans="1:25" ht="15" customHeight="1" x14ac:dyDescent="0.25">
      <c r="A40" s="231" t="s">
        <v>185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08">
        <f t="shared" si="1"/>
        <v>0</v>
      </c>
      <c r="T40" s="209">
        <f t="shared" si="2"/>
        <v>0</v>
      </c>
      <c r="U40" s="210">
        <f t="shared" si="3"/>
        <v>0</v>
      </c>
      <c r="V40" s="211">
        <f t="shared" si="4"/>
        <v>0</v>
      </c>
      <c r="W40" s="210">
        <f t="shared" si="5"/>
        <v>0</v>
      </c>
      <c r="X40" s="212">
        <f t="shared" si="6"/>
        <v>0</v>
      </c>
    </row>
    <row r="41" spans="1:25" ht="15" customHeight="1" x14ac:dyDescent="0.25">
      <c r="A41" s="232">
        <v>58004</v>
      </c>
      <c r="B41" s="233" t="s">
        <v>183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08">
        <f t="shared" si="1"/>
        <v>0</v>
      </c>
      <c r="T41" s="209">
        <f t="shared" si="2"/>
        <v>0</v>
      </c>
      <c r="U41" s="210">
        <f t="shared" si="3"/>
        <v>0</v>
      </c>
      <c r="V41" s="211">
        <f t="shared" si="4"/>
        <v>0</v>
      </c>
      <c r="W41" s="210">
        <f t="shared" si="5"/>
        <v>0</v>
      </c>
      <c r="X41" s="212">
        <f t="shared" si="6"/>
        <v>0</v>
      </c>
    </row>
    <row r="42" spans="1:25" ht="12" customHeight="1" x14ac:dyDescent="0.25">
      <c r="A42" s="245">
        <v>3648</v>
      </c>
      <c r="B42" s="235" t="s">
        <v>186</v>
      </c>
      <c r="C42" s="236" t="s">
        <v>162</v>
      </c>
      <c r="D42" s="237">
        <v>0</v>
      </c>
      <c r="E42" s="238">
        <v>-468.01</v>
      </c>
      <c r="F42" s="238">
        <v>0</v>
      </c>
      <c r="G42" s="239">
        <v>-3195.86</v>
      </c>
      <c r="H42" s="239"/>
      <c r="I42" s="238">
        <v>0</v>
      </c>
      <c r="J42" s="238">
        <v>83380.7</v>
      </c>
      <c r="K42" s="238">
        <v>84591.98</v>
      </c>
      <c r="L42" s="240">
        <f t="shared" ref="L42:L43" si="13">E42+F42+J42-R42+D42</f>
        <v>80928.11</v>
      </c>
      <c r="M42" s="239">
        <v>5180.4399999999996</v>
      </c>
      <c r="N42" s="239"/>
      <c r="O42" s="238">
        <v>0</v>
      </c>
      <c r="P42" s="241">
        <v>0</v>
      </c>
      <c r="Q42" s="238">
        <v>1984.5799999999995</v>
      </c>
      <c r="R42" s="237">
        <v>1984.58</v>
      </c>
      <c r="S42" s="208">
        <f t="shared" si="1"/>
        <v>1984.5799999999995</v>
      </c>
      <c r="T42" s="209">
        <f t="shared" si="2"/>
        <v>0</v>
      </c>
      <c r="U42" s="210">
        <f t="shared" si="3"/>
        <v>5180.4399999999996</v>
      </c>
      <c r="V42" s="211">
        <f t="shared" si="4"/>
        <v>5180.4399999999996</v>
      </c>
      <c r="W42" s="210">
        <f t="shared" si="5"/>
        <v>1984.5800000000017</v>
      </c>
      <c r="X42" s="212">
        <f t="shared" si="6"/>
        <v>-1.8189894035458565E-12</v>
      </c>
    </row>
    <row r="43" spans="1:25" ht="12" customHeight="1" x14ac:dyDescent="0.25">
      <c r="A43" s="245"/>
      <c r="B43" s="235"/>
      <c r="C43" s="236" t="s">
        <v>163</v>
      </c>
      <c r="D43" s="237">
        <v>0</v>
      </c>
      <c r="E43" s="238">
        <v>0</v>
      </c>
      <c r="F43" s="242">
        <v>0</v>
      </c>
      <c r="G43" s="243">
        <v>0</v>
      </c>
      <c r="H43" s="243"/>
      <c r="I43" s="238">
        <v>0</v>
      </c>
      <c r="J43" s="238">
        <v>0</v>
      </c>
      <c r="K43" s="238">
        <v>0</v>
      </c>
      <c r="L43" s="240">
        <f t="shared" si="13"/>
        <v>0</v>
      </c>
      <c r="M43" s="239">
        <v>0</v>
      </c>
      <c r="N43" s="239"/>
      <c r="O43" s="238">
        <v>0</v>
      </c>
      <c r="P43" s="241">
        <v>0</v>
      </c>
      <c r="Q43" s="238">
        <v>0</v>
      </c>
      <c r="R43" s="244">
        <v>0</v>
      </c>
      <c r="S43" s="208">
        <f t="shared" si="1"/>
        <v>0</v>
      </c>
      <c r="T43" s="209">
        <f t="shared" si="2"/>
        <v>0</v>
      </c>
      <c r="U43" s="210">
        <f t="shared" si="3"/>
        <v>0</v>
      </c>
      <c r="V43" s="211">
        <f t="shared" si="4"/>
        <v>0</v>
      </c>
      <c r="W43" s="210">
        <f t="shared" si="5"/>
        <v>0</v>
      </c>
      <c r="X43" s="212">
        <f t="shared" si="6"/>
        <v>0</v>
      </c>
    </row>
    <row r="44" spans="1:25" ht="15" customHeight="1" x14ac:dyDescent="0.25">
      <c r="A44" s="231" t="s">
        <v>187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08">
        <f t="shared" si="1"/>
        <v>0</v>
      </c>
      <c r="T44" s="209">
        <f t="shared" si="2"/>
        <v>0</v>
      </c>
      <c r="U44" s="210">
        <f t="shared" si="3"/>
        <v>0</v>
      </c>
      <c r="V44" s="211">
        <f t="shared" si="4"/>
        <v>0</v>
      </c>
      <c r="W44" s="210">
        <f t="shared" si="5"/>
        <v>0</v>
      </c>
      <c r="X44" s="212">
        <f t="shared" si="6"/>
        <v>0</v>
      </c>
    </row>
    <row r="45" spans="1:25" ht="15" customHeight="1" x14ac:dyDescent="0.25">
      <c r="A45" s="232">
        <v>53002</v>
      </c>
      <c r="B45" s="233" t="s">
        <v>166</v>
      </c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08">
        <f t="shared" si="1"/>
        <v>0</v>
      </c>
      <c r="T45" s="209">
        <f t="shared" si="2"/>
        <v>0</v>
      </c>
      <c r="U45" s="210">
        <f t="shared" si="3"/>
        <v>0</v>
      </c>
      <c r="V45" s="211">
        <f t="shared" si="4"/>
        <v>0</v>
      </c>
      <c r="W45" s="210">
        <f t="shared" si="5"/>
        <v>0</v>
      </c>
      <c r="X45" s="212">
        <f t="shared" si="6"/>
        <v>0</v>
      </c>
    </row>
    <row r="46" spans="1:25" ht="12" customHeight="1" x14ac:dyDescent="0.25">
      <c r="A46" s="234" t="s">
        <v>188</v>
      </c>
      <c r="B46" s="235" t="s">
        <v>189</v>
      </c>
      <c r="C46" s="236" t="s">
        <v>162</v>
      </c>
      <c r="D46" s="237">
        <v>0</v>
      </c>
      <c r="E46" s="238">
        <v>-887.42</v>
      </c>
      <c r="F46" s="238">
        <v>1303.79</v>
      </c>
      <c r="G46" s="239">
        <v>0</v>
      </c>
      <c r="H46" s="239"/>
      <c r="I46" s="238">
        <v>0</v>
      </c>
      <c r="J46" s="238">
        <v>68542.75999999998</v>
      </c>
      <c r="K46" s="238">
        <v>68000.94</v>
      </c>
      <c r="L46" s="240">
        <f t="shared" ref="L46:L49" si="14">E46+F46+J46-R46+D46</f>
        <v>68417.319999999978</v>
      </c>
      <c r="M46" s="239">
        <v>541.80999999999995</v>
      </c>
      <c r="N46" s="239"/>
      <c r="O46" s="238">
        <v>1303.79</v>
      </c>
      <c r="P46" s="241">
        <v>241</v>
      </c>
      <c r="Q46" s="238">
        <v>-761.98</v>
      </c>
      <c r="R46" s="237">
        <v>541.80999999999995</v>
      </c>
      <c r="S46" s="208">
        <f t="shared" si="1"/>
        <v>541.80999999999995</v>
      </c>
      <c r="T46" s="209">
        <f t="shared" si="2"/>
        <v>0</v>
      </c>
      <c r="U46" s="210">
        <f t="shared" si="3"/>
        <v>-761.98</v>
      </c>
      <c r="V46" s="211">
        <f t="shared" si="4"/>
        <v>-761.98</v>
      </c>
      <c r="W46" s="210">
        <f t="shared" si="5"/>
        <v>541.80999999999767</v>
      </c>
      <c r="X46" s="212">
        <f t="shared" si="6"/>
        <v>2.2737367544323206E-12</v>
      </c>
      <c r="Y46" s="189" t="s">
        <v>174</v>
      </c>
    </row>
    <row r="47" spans="1:25" ht="12" customHeight="1" x14ac:dyDescent="0.25">
      <c r="A47" s="234"/>
      <c r="B47" s="235"/>
      <c r="C47" s="236" t="s">
        <v>163</v>
      </c>
      <c r="D47" s="237">
        <v>0</v>
      </c>
      <c r="E47" s="238">
        <v>0</v>
      </c>
      <c r="F47" s="242">
        <v>0</v>
      </c>
      <c r="G47" s="243">
        <v>0</v>
      </c>
      <c r="H47" s="243"/>
      <c r="I47" s="238">
        <v>0</v>
      </c>
      <c r="J47" s="238">
        <v>0</v>
      </c>
      <c r="K47" s="238">
        <v>0</v>
      </c>
      <c r="L47" s="240">
        <f t="shared" si="14"/>
        <v>0</v>
      </c>
      <c r="M47" s="239">
        <v>0</v>
      </c>
      <c r="N47" s="239"/>
      <c r="O47" s="238">
        <v>0</v>
      </c>
      <c r="P47" s="241">
        <v>0</v>
      </c>
      <c r="Q47" s="238">
        <v>0</v>
      </c>
      <c r="R47" s="244">
        <v>0</v>
      </c>
      <c r="S47" s="208">
        <f t="shared" si="1"/>
        <v>0</v>
      </c>
      <c r="T47" s="209">
        <f t="shared" si="2"/>
        <v>0</v>
      </c>
      <c r="U47" s="210">
        <f t="shared" si="3"/>
        <v>0</v>
      </c>
      <c r="V47" s="211">
        <f t="shared" si="4"/>
        <v>0</v>
      </c>
      <c r="W47" s="210">
        <f t="shared" si="5"/>
        <v>0</v>
      </c>
      <c r="X47" s="212">
        <f t="shared" si="6"/>
        <v>0</v>
      </c>
    </row>
    <row r="48" spans="1:25" ht="12" customHeight="1" x14ac:dyDescent="0.25">
      <c r="A48" s="245">
        <v>1428</v>
      </c>
      <c r="B48" s="235" t="s">
        <v>190</v>
      </c>
      <c r="C48" s="236" t="s">
        <v>162</v>
      </c>
      <c r="D48" s="237">
        <v>3093.1</v>
      </c>
      <c r="E48" s="238">
        <v>0</v>
      </c>
      <c r="F48" s="238">
        <v>17162.88</v>
      </c>
      <c r="G48" s="239">
        <v>0</v>
      </c>
      <c r="H48" s="239"/>
      <c r="I48" s="238">
        <v>0</v>
      </c>
      <c r="J48" s="238">
        <v>32110.400000000001</v>
      </c>
      <c r="K48" s="238">
        <v>23540.400000000001</v>
      </c>
      <c r="L48" s="240">
        <f t="shared" si="14"/>
        <v>40703.29</v>
      </c>
      <c r="M48" s="239">
        <v>96.78</v>
      </c>
      <c r="N48" s="239"/>
      <c r="O48" s="238">
        <v>5596.57</v>
      </c>
      <c r="P48" s="241">
        <v>5783</v>
      </c>
      <c r="Q48" s="238">
        <v>-5499.79</v>
      </c>
      <c r="R48" s="237">
        <v>11663.09</v>
      </c>
      <c r="S48" s="208">
        <f t="shared" si="1"/>
        <v>11663.09</v>
      </c>
      <c r="T48" s="209">
        <f t="shared" si="2"/>
        <v>0</v>
      </c>
      <c r="U48" s="210">
        <f t="shared" si="3"/>
        <v>-5499.79</v>
      </c>
      <c r="V48" s="211">
        <f t="shared" si="4"/>
        <v>-5499.79</v>
      </c>
      <c r="W48" s="210">
        <f t="shared" si="5"/>
        <v>8569.989999999998</v>
      </c>
      <c r="X48" s="212">
        <f t="shared" si="6"/>
        <v>3093.1000000000022</v>
      </c>
      <c r="Y48" s="189" t="s">
        <v>174</v>
      </c>
    </row>
    <row r="49" spans="1:37" ht="12" customHeight="1" x14ac:dyDescent="0.25">
      <c r="A49" s="245"/>
      <c r="B49" s="235"/>
      <c r="C49" s="236" t="s">
        <v>163</v>
      </c>
      <c r="D49" s="237">
        <v>0</v>
      </c>
      <c r="E49" s="238">
        <v>0</v>
      </c>
      <c r="F49" s="242">
        <v>0</v>
      </c>
      <c r="G49" s="243">
        <v>0</v>
      </c>
      <c r="H49" s="243"/>
      <c r="I49" s="238">
        <v>0</v>
      </c>
      <c r="J49" s="238">
        <v>0</v>
      </c>
      <c r="K49" s="238">
        <v>0</v>
      </c>
      <c r="L49" s="240">
        <f t="shared" si="14"/>
        <v>0</v>
      </c>
      <c r="M49" s="239">
        <v>0</v>
      </c>
      <c r="N49" s="239"/>
      <c r="O49" s="238">
        <v>0</v>
      </c>
      <c r="P49" s="241">
        <v>0</v>
      </c>
      <c r="Q49" s="238">
        <v>0</v>
      </c>
      <c r="R49" s="244">
        <v>0</v>
      </c>
      <c r="S49" s="208">
        <f t="shared" si="1"/>
        <v>0</v>
      </c>
      <c r="T49" s="209">
        <f t="shared" si="2"/>
        <v>0</v>
      </c>
      <c r="U49" s="210">
        <f t="shared" si="3"/>
        <v>0</v>
      </c>
      <c r="V49" s="211">
        <f t="shared" si="4"/>
        <v>0</v>
      </c>
      <c r="W49" s="210">
        <f t="shared" si="5"/>
        <v>0</v>
      </c>
      <c r="X49" s="212">
        <f t="shared" si="6"/>
        <v>0</v>
      </c>
    </row>
    <row r="50" spans="1:37" ht="15" customHeight="1" x14ac:dyDescent="0.25">
      <c r="A50" s="231" t="s">
        <v>191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08">
        <f t="shared" si="1"/>
        <v>0</v>
      </c>
      <c r="T50" s="209">
        <f t="shared" si="2"/>
        <v>0</v>
      </c>
      <c r="U50" s="210">
        <f t="shared" si="3"/>
        <v>0</v>
      </c>
      <c r="V50" s="211">
        <f t="shared" si="4"/>
        <v>0</v>
      </c>
      <c r="W50" s="210">
        <f t="shared" si="5"/>
        <v>0</v>
      </c>
      <c r="X50" s="212">
        <f t="shared" si="6"/>
        <v>0</v>
      </c>
    </row>
    <row r="51" spans="1:37" ht="15" customHeight="1" x14ac:dyDescent="0.25">
      <c r="A51" s="232">
        <v>31003</v>
      </c>
      <c r="B51" s="233" t="s">
        <v>159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08">
        <f t="shared" si="1"/>
        <v>0</v>
      </c>
      <c r="T51" s="209">
        <f t="shared" si="2"/>
        <v>0</v>
      </c>
      <c r="U51" s="210">
        <f t="shared" si="3"/>
        <v>0</v>
      </c>
      <c r="V51" s="211">
        <f t="shared" si="4"/>
        <v>0</v>
      </c>
      <c r="W51" s="210">
        <f t="shared" si="5"/>
        <v>0</v>
      </c>
      <c r="X51" s="212">
        <f t="shared" si="6"/>
        <v>0</v>
      </c>
    </row>
    <row r="52" spans="1:37" ht="12" customHeight="1" x14ac:dyDescent="0.25">
      <c r="A52" s="234" t="s">
        <v>192</v>
      </c>
      <c r="B52" s="235" t="s">
        <v>193</v>
      </c>
      <c r="C52" s="236" t="s">
        <v>162</v>
      </c>
      <c r="D52" s="237">
        <v>113935.54</v>
      </c>
      <c r="E52" s="238">
        <v>0</v>
      </c>
      <c r="F52" s="238">
        <v>161274.79</v>
      </c>
      <c r="G52" s="239">
        <v>0</v>
      </c>
      <c r="H52" s="239"/>
      <c r="I52" s="238">
        <v>0</v>
      </c>
      <c r="J52" s="238">
        <v>416571.22999999992</v>
      </c>
      <c r="K52" s="238">
        <v>378641.97</v>
      </c>
      <c r="L52" s="240">
        <f t="shared" ref="L52:L55" si="15">E52+F52+J52-R52+D52</f>
        <v>539916.75999999989</v>
      </c>
      <c r="M52" s="239">
        <v>3074.47</v>
      </c>
      <c r="N52" s="239"/>
      <c r="O52" s="238">
        <v>12484.46</v>
      </c>
      <c r="P52" s="241">
        <v>406</v>
      </c>
      <c r="Q52" s="238">
        <v>-9409.99</v>
      </c>
      <c r="R52" s="237">
        <v>151864.79999999999</v>
      </c>
      <c r="S52" s="208">
        <f t="shared" si="1"/>
        <v>151864.80000000002</v>
      </c>
      <c r="T52" s="209">
        <f t="shared" si="2"/>
        <v>0</v>
      </c>
      <c r="U52" s="210">
        <f t="shared" si="3"/>
        <v>-9409.99</v>
      </c>
      <c r="V52" s="211">
        <f t="shared" si="4"/>
        <v>-9409.99</v>
      </c>
      <c r="W52" s="210">
        <f t="shared" si="5"/>
        <v>37929.260000000009</v>
      </c>
      <c r="X52" s="212">
        <f t="shared" si="6"/>
        <v>113935.53999999998</v>
      </c>
    </row>
    <row r="53" spans="1:37" ht="12" customHeight="1" x14ac:dyDescent="0.25">
      <c r="A53" s="234"/>
      <c r="B53" s="235"/>
      <c r="C53" s="236" t="s">
        <v>163</v>
      </c>
      <c r="D53" s="237">
        <v>0</v>
      </c>
      <c r="E53" s="238">
        <v>0</v>
      </c>
      <c r="F53" s="242">
        <v>0</v>
      </c>
      <c r="G53" s="243">
        <v>0</v>
      </c>
      <c r="H53" s="243"/>
      <c r="I53" s="238">
        <v>0</v>
      </c>
      <c r="J53" s="238">
        <v>0</v>
      </c>
      <c r="K53" s="238">
        <v>0</v>
      </c>
      <c r="L53" s="240">
        <f t="shared" si="15"/>
        <v>0</v>
      </c>
      <c r="M53" s="239">
        <v>0</v>
      </c>
      <c r="N53" s="239"/>
      <c r="O53" s="238">
        <v>0</v>
      </c>
      <c r="P53" s="241">
        <v>0</v>
      </c>
      <c r="Q53" s="238">
        <v>0</v>
      </c>
      <c r="R53" s="244">
        <v>0</v>
      </c>
      <c r="S53" s="208">
        <f t="shared" si="1"/>
        <v>0</v>
      </c>
      <c r="T53" s="209">
        <f t="shared" si="2"/>
        <v>0</v>
      </c>
      <c r="U53" s="210">
        <f t="shared" si="3"/>
        <v>0</v>
      </c>
      <c r="V53" s="211">
        <f t="shared" si="4"/>
        <v>0</v>
      </c>
      <c r="W53" s="210">
        <f t="shared" si="5"/>
        <v>0</v>
      </c>
      <c r="X53" s="212">
        <f t="shared" si="6"/>
        <v>0</v>
      </c>
    </row>
    <row r="54" spans="1:37" ht="12" customHeight="1" x14ac:dyDescent="0.25">
      <c r="A54" s="246" t="s">
        <v>194</v>
      </c>
      <c r="B54" s="247" t="s">
        <v>43</v>
      </c>
      <c r="C54" s="236" t="s">
        <v>162</v>
      </c>
      <c r="D54" s="237">
        <v>0</v>
      </c>
      <c r="E54" s="238">
        <v>0</v>
      </c>
      <c r="F54" s="238">
        <v>64.099999999999994</v>
      </c>
      <c r="G54" s="239">
        <v>0</v>
      </c>
      <c r="H54" s="239"/>
      <c r="I54" s="238">
        <v>0</v>
      </c>
      <c r="J54" s="238">
        <v>134.22999999999999</v>
      </c>
      <c r="K54" s="238">
        <v>100.19</v>
      </c>
      <c r="L54" s="240">
        <f t="shared" si="15"/>
        <v>164.29</v>
      </c>
      <c r="M54" s="239">
        <v>0</v>
      </c>
      <c r="N54" s="239"/>
      <c r="O54" s="238">
        <v>30.060000000000002</v>
      </c>
      <c r="P54" s="241">
        <v>0</v>
      </c>
      <c r="Q54" s="238">
        <v>-30.06</v>
      </c>
      <c r="R54" s="237">
        <v>34.04</v>
      </c>
      <c r="S54" s="208">
        <f t="shared" si="1"/>
        <v>34.039999999999992</v>
      </c>
      <c r="T54" s="209">
        <f t="shared" si="2"/>
        <v>0</v>
      </c>
      <c r="U54" s="210">
        <f t="shared" si="3"/>
        <v>-30.060000000000002</v>
      </c>
      <c r="V54" s="211">
        <f t="shared" si="4"/>
        <v>-30.060000000000002</v>
      </c>
      <c r="W54" s="210">
        <f t="shared" si="5"/>
        <v>34.039999999999992</v>
      </c>
      <c r="X54" s="212">
        <f t="shared" si="6"/>
        <v>0</v>
      </c>
    </row>
    <row r="55" spans="1:37" s="220" customFormat="1" ht="33" customHeight="1" x14ac:dyDescent="0.2">
      <c r="A55" s="246"/>
      <c r="B55" s="247"/>
      <c r="C55" s="248" t="s">
        <v>163</v>
      </c>
      <c r="D55" s="249">
        <v>0</v>
      </c>
      <c r="E55" s="240">
        <v>-1153.8</v>
      </c>
      <c r="F55" s="250">
        <v>7829.3099999999995</v>
      </c>
      <c r="G55" s="251">
        <v>0</v>
      </c>
      <c r="H55" s="251"/>
      <c r="I55" s="240">
        <v>0</v>
      </c>
      <c r="J55" s="240">
        <v>17193.63</v>
      </c>
      <c r="K55" s="240">
        <v>12687.400000000001</v>
      </c>
      <c r="L55" s="240">
        <f t="shared" si="15"/>
        <v>20516.71</v>
      </c>
      <c r="M55" s="252">
        <v>0</v>
      </c>
      <c r="N55" s="252"/>
      <c r="O55" s="240">
        <v>4476.88</v>
      </c>
      <c r="P55" s="253">
        <v>0</v>
      </c>
      <c r="Q55" s="240">
        <v>-4476.88</v>
      </c>
      <c r="R55" s="254">
        <v>3352.43</v>
      </c>
      <c r="S55" s="213">
        <f t="shared" si="1"/>
        <v>3352.4299999999994</v>
      </c>
      <c r="T55" s="214">
        <f t="shared" si="2"/>
        <v>0</v>
      </c>
      <c r="U55" s="215">
        <f t="shared" si="3"/>
        <v>-4476.88</v>
      </c>
      <c r="V55" s="216">
        <f t="shared" si="4"/>
        <v>-4476.88</v>
      </c>
      <c r="W55" s="215">
        <f t="shared" si="5"/>
        <v>3352.4300000000003</v>
      </c>
      <c r="X55" s="217">
        <f t="shared" si="6"/>
        <v>0</v>
      </c>
      <c r="Y55" s="218" t="s">
        <v>195</v>
      </c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</row>
    <row r="56" spans="1:37" ht="15" customHeight="1" x14ac:dyDescent="0.25">
      <c r="A56" s="231" t="s">
        <v>196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08">
        <f t="shared" si="1"/>
        <v>0</v>
      </c>
      <c r="T56" s="209">
        <f t="shared" si="2"/>
        <v>0</v>
      </c>
      <c r="U56" s="210">
        <f t="shared" si="3"/>
        <v>0</v>
      </c>
      <c r="V56" s="211">
        <f t="shared" si="4"/>
        <v>0</v>
      </c>
      <c r="W56" s="210">
        <f t="shared" si="5"/>
        <v>0</v>
      </c>
      <c r="X56" s="212">
        <f t="shared" si="6"/>
        <v>0</v>
      </c>
    </row>
    <row r="57" spans="1:37" ht="15" customHeight="1" x14ac:dyDescent="0.25">
      <c r="A57" s="232">
        <v>53002</v>
      </c>
      <c r="B57" s="233" t="s">
        <v>166</v>
      </c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08">
        <f t="shared" si="1"/>
        <v>0</v>
      </c>
      <c r="T57" s="209">
        <f t="shared" si="2"/>
        <v>0</v>
      </c>
      <c r="U57" s="210">
        <f t="shared" si="3"/>
        <v>0</v>
      </c>
      <c r="V57" s="211">
        <f t="shared" si="4"/>
        <v>0</v>
      </c>
      <c r="W57" s="210">
        <f t="shared" si="5"/>
        <v>0</v>
      </c>
      <c r="X57" s="212">
        <f t="shared" si="6"/>
        <v>0</v>
      </c>
    </row>
    <row r="58" spans="1:37" ht="12" customHeight="1" x14ac:dyDescent="0.25">
      <c r="A58" s="245">
        <v>4555</v>
      </c>
      <c r="B58" s="235" t="s">
        <v>197</v>
      </c>
      <c r="C58" s="236" t="s">
        <v>162</v>
      </c>
      <c r="D58" s="237">
        <v>2148.71</v>
      </c>
      <c r="E58" s="238">
        <v>0</v>
      </c>
      <c r="F58" s="238">
        <v>1209.8499999999999</v>
      </c>
      <c r="G58" s="239">
        <v>0</v>
      </c>
      <c r="H58" s="239"/>
      <c r="I58" s="238">
        <v>0</v>
      </c>
      <c r="J58" s="238">
        <v>65076.020000000004</v>
      </c>
      <c r="K58" s="238">
        <v>65010.19</v>
      </c>
      <c r="L58" s="240">
        <f t="shared" ref="L58:L59" si="16">E58+F58+J58-R58+D58</f>
        <v>66220.000000000015</v>
      </c>
      <c r="M58" s="239">
        <v>2214.58</v>
      </c>
      <c r="N58" s="239"/>
      <c r="O58" s="238">
        <v>1209.8499999999999</v>
      </c>
      <c r="P58" s="241">
        <v>55</v>
      </c>
      <c r="Q58" s="238">
        <v>1004.73</v>
      </c>
      <c r="R58" s="237">
        <v>2214.58</v>
      </c>
      <c r="S58" s="208">
        <f t="shared" si="1"/>
        <v>2214.58</v>
      </c>
      <c r="T58" s="209">
        <f t="shared" si="2"/>
        <v>0</v>
      </c>
      <c r="U58" s="210">
        <f t="shared" si="3"/>
        <v>1004.73</v>
      </c>
      <c r="V58" s="211">
        <f t="shared" si="4"/>
        <v>1004.73</v>
      </c>
      <c r="W58" s="210">
        <f t="shared" si="5"/>
        <v>65.869999999995343</v>
      </c>
      <c r="X58" s="212">
        <f t="shared" si="6"/>
        <v>2148.7100000000046</v>
      </c>
    </row>
    <row r="59" spans="1:37" ht="12" customHeight="1" x14ac:dyDescent="0.25">
      <c r="A59" s="245"/>
      <c r="B59" s="235"/>
      <c r="C59" s="236" t="s">
        <v>163</v>
      </c>
      <c r="D59" s="237">
        <v>0</v>
      </c>
      <c r="E59" s="238">
        <v>0</v>
      </c>
      <c r="F59" s="242">
        <v>0</v>
      </c>
      <c r="G59" s="243">
        <v>0</v>
      </c>
      <c r="H59" s="243"/>
      <c r="I59" s="238">
        <v>0</v>
      </c>
      <c r="J59" s="238">
        <v>0</v>
      </c>
      <c r="K59" s="238">
        <v>0</v>
      </c>
      <c r="L59" s="240">
        <f t="shared" si="16"/>
        <v>0</v>
      </c>
      <c r="M59" s="239">
        <v>0</v>
      </c>
      <c r="N59" s="239"/>
      <c r="O59" s="238">
        <v>0</v>
      </c>
      <c r="P59" s="241">
        <v>0</v>
      </c>
      <c r="Q59" s="238">
        <v>0</v>
      </c>
      <c r="R59" s="244">
        <v>0</v>
      </c>
      <c r="S59" s="208">
        <f t="shared" si="1"/>
        <v>0</v>
      </c>
      <c r="T59" s="209">
        <f t="shared" si="2"/>
        <v>0</v>
      </c>
      <c r="U59" s="210">
        <f t="shared" si="3"/>
        <v>0</v>
      </c>
      <c r="V59" s="211">
        <f t="shared" si="4"/>
        <v>0</v>
      </c>
      <c r="W59" s="210">
        <f t="shared" si="5"/>
        <v>0</v>
      </c>
      <c r="X59" s="212">
        <f t="shared" si="6"/>
        <v>0</v>
      </c>
    </row>
    <row r="60" spans="1:37" ht="15" customHeight="1" x14ac:dyDescent="0.25">
      <c r="A60" s="232">
        <v>53901</v>
      </c>
      <c r="B60" s="233" t="s">
        <v>198</v>
      </c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08">
        <f t="shared" si="1"/>
        <v>0</v>
      </c>
      <c r="T60" s="209">
        <f t="shared" si="2"/>
        <v>0</v>
      </c>
      <c r="U60" s="210">
        <f t="shared" si="3"/>
        <v>0</v>
      </c>
      <c r="V60" s="211">
        <f t="shared" si="4"/>
        <v>0</v>
      </c>
      <c r="W60" s="210">
        <f t="shared" si="5"/>
        <v>0</v>
      </c>
      <c r="X60" s="212">
        <f t="shared" si="6"/>
        <v>0</v>
      </c>
    </row>
    <row r="61" spans="1:37" ht="12" customHeight="1" x14ac:dyDescent="0.25">
      <c r="A61" s="245">
        <v>1926</v>
      </c>
      <c r="B61" s="235" t="s">
        <v>199</v>
      </c>
      <c r="C61" s="236" t="s">
        <v>162</v>
      </c>
      <c r="D61" s="237">
        <v>181.3</v>
      </c>
      <c r="E61" s="238">
        <v>0</v>
      </c>
      <c r="F61" s="238">
        <v>32.729999999999997</v>
      </c>
      <c r="G61" s="239">
        <v>0</v>
      </c>
      <c r="H61" s="239"/>
      <c r="I61" s="238">
        <v>0</v>
      </c>
      <c r="J61" s="238">
        <v>30148.91</v>
      </c>
      <c r="K61" s="238">
        <v>29024.74</v>
      </c>
      <c r="L61" s="240">
        <f t="shared" ref="L61:L62" si="17">E61+F61+J61-R61+D61</f>
        <v>29057.469999999998</v>
      </c>
      <c r="M61" s="239">
        <v>1305.47</v>
      </c>
      <c r="N61" s="239"/>
      <c r="O61" s="238">
        <v>32.729999999999997</v>
      </c>
      <c r="P61" s="241">
        <v>3</v>
      </c>
      <c r="Q61" s="238">
        <v>1272.74</v>
      </c>
      <c r="R61" s="237">
        <v>1305.47</v>
      </c>
      <c r="S61" s="208">
        <f t="shared" si="1"/>
        <v>1305.47</v>
      </c>
      <c r="T61" s="209">
        <f t="shared" si="2"/>
        <v>0</v>
      </c>
      <c r="U61" s="210">
        <f t="shared" si="3"/>
        <v>1272.74</v>
      </c>
      <c r="V61" s="211">
        <f t="shared" si="4"/>
        <v>1272.74</v>
      </c>
      <c r="W61" s="210">
        <f t="shared" si="5"/>
        <v>1124.1700000000019</v>
      </c>
      <c r="X61" s="212">
        <f t="shared" si="6"/>
        <v>181.29999999999814</v>
      </c>
    </row>
    <row r="62" spans="1:37" ht="12" customHeight="1" x14ac:dyDescent="0.25">
      <c r="A62" s="245"/>
      <c r="B62" s="235"/>
      <c r="C62" s="236" t="s">
        <v>163</v>
      </c>
      <c r="D62" s="237">
        <v>0</v>
      </c>
      <c r="E62" s="238">
        <v>0</v>
      </c>
      <c r="F62" s="242">
        <v>0</v>
      </c>
      <c r="G62" s="243">
        <v>0</v>
      </c>
      <c r="H62" s="243"/>
      <c r="I62" s="238">
        <v>0</v>
      </c>
      <c r="J62" s="238">
        <v>0</v>
      </c>
      <c r="K62" s="238">
        <v>0</v>
      </c>
      <c r="L62" s="240">
        <f t="shared" si="17"/>
        <v>0</v>
      </c>
      <c r="M62" s="239">
        <v>0</v>
      </c>
      <c r="N62" s="239"/>
      <c r="O62" s="238">
        <v>0</v>
      </c>
      <c r="P62" s="241">
        <v>0</v>
      </c>
      <c r="Q62" s="238">
        <v>0</v>
      </c>
      <c r="R62" s="244">
        <v>0</v>
      </c>
      <c r="S62" s="208">
        <f t="shared" si="1"/>
        <v>0</v>
      </c>
      <c r="T62" s="209">
        <f t="shared" si="2"/>
        <v>0</v>
      </c>
      <c r="U62" s="210">
        <f t="shared" si="3"/>
        <v>0</v>
      </c>
      <c r="V62" s="211">
        <f t="shared" si="4"/>
        <v>0</v>
      </c>
      <c r="W62" s="210">
        <f t="shared" si="5"/>
        <v>0</v>
      </c>
      <c r="X62" s="212">
        <f t="shared" si="6"/>
        <v>0</v>
      </c>
    </row>
  </sheetData>
  <mergeCells count="154">
    <mergeCell ref="B60:R60"/>
    <mergeCell ref="A61:A62"/>
    <mergeCell ref="B61:B62"/>
    <mergeCell ref="G61:H61"/>
    <mergeCell ref="M61:N61"/>
    <mergeCell ref="G62:H62"/>
    <mergeCell ref="M62:N62"/>
    <mergeCell ref="Y55:AK55"/>
    <mergeCell ref="A56:R56"/>
    <mergeCell ref="B57:R57"/>
    <mergeCell ref="A58:A59"/>
    <mergeCell ref="B58:B59"/>
    <mergeCell ref="G58:H58"/>
    <mergeCell ref="M58:N58"/>
    <mergeCell ref="G59:H59"/>
    <mergeCell ref="M59:N59"/>
    <mergeCell ref="A54:A55"/>
    <mergeCell ref="B54:B55"/>
    <mergeCell ref="G54:H54"/>
    <mergeCell ref="M54:N54"/>
    <mergeCell ref="G55:H55"/>
    <mergeCell ref="M55:N55"/>
    <mergeCell ref="A50:R50"/>
    <mergeCell ref="B51:R51"/>
    <mergeCell ref="A52:A53"/>
    <mergeCell ref="B52:B53"/>
    <mergeCell ref="G52:H52"/>
    <mergeCell ref="M52:N52"/>
    <mergeCell ref="G53:H53"/>
    <mergeCell ref="M53:N53"/>
    <mergeCell ref="A48:A49"/>
    <mergeCell ref="B48:B49"/>
    <mergeCell ref="G48:H48"/>
    <mergeCell ref="M48:N48"/>
    <mergeCell ref="G49:H49"/>
    <mergeCell ref="M49:N49"/>
    <mergeCell ref="A44:R44"/>
    <mergeCell ref="B45:R45"/>
    <mergeCell ref="A46:A47"/>
    <mergeCell ref="B46:B47"/>
    <mergeCell ref="G46:H46"/>
    <mergeCell ref="M46:N46"/>
    <mergeCell ref="G47:H47"/>
    <mergeCell ref="M47:N47"/>
    <mergeCell ref="A40:R40"/>
    <mergeCell ref="B41:R41"/>
    <mergeCell ref="A42:A43"/>
    <mergeCell ref="B42:B43"/>
    <mergeCell ref="G42:H42"/>
    <mergeCell ref="M42:N42"/>
    <mergeCell ref="G43:H43"/>
    <mergeCell ref="M43:N43"/>
    <mergeCell ref="B37:R37"/>
    <mergeCell ref="A38:A39"/>
    <mergeCell ref="B38:B39"/>
    <mergeCell ref="G38:H38"/>
    <mergeCell ref="M38:N38"/>
    <mergeCell ref="G39:H39"/>
    <mergeCell ref="M39:N39"/>
    <mergeCell ref="A35:A36"/>
    <mergeCell ref="B35:B36"/>
    <mergeCell ref="G35:H35"/>
    <mergeCell ref="M35:N35"/>
    <mergeCell ref="G36:H36"/>
    <mergeCell ref="M36:N36"/>
    <mergeCell ref="A31:R31"/>
    <mergeCell ref="B32:R32"/>
    <mergeCell ref="A33:A34"/>
    <mergeCell ref="B33:B34"/>
    <mergeCell ref="G33:H33"/>
    <mergeCell ref="M33:N33"/>
    <mergeCell ref="G34:H34"/>
    <mergeCell ref="M34:N34"/>
    <mergeCell ref="B28:R28"/>
    <mergeCell ref="A29:A30"/>
    <mergeCell ref="B29:B30"/>
    <mergeCell ref="G29:H29"/>
    <mergeCell ref="M29:N29"/>
    <mergeCell ref="G30:H30"/>
    <mergeCell ref="M30:N30"/>
    <mergeCell ref="B25:R25"/>
    <mergeCell ref="A26:A27"/>
    <mergeCell ref="B26:B27"/>
    <mergeCell ref="G26:H26"/>
    <mergeCell ref="M26:N26"/>
    <mergeCell ref="G27:H27"/>
    <mergeCell ref="M27:N27"/>
    <mergeCell ref="A23:A24"/>
    <mergeCell ref="B23:B24"/>
    <mergeCell ref="G23:H23"/>
    <mergeCell ref="M23:N23"/>
    <mergeCell ref="G24:H24"/>
    <mergeCell ref="M24:N24"/>
    <mergeCell ref="A19:R19"/>
    <mergeCell ref="B20:R20"/>
    <mergeCell ref="A21:A22"/>
    <mergeCell ref="B21:B22"/>
    <mergeCell ref="G21:H21"/>
    <mergeCell ref="M21:N21"/>
    <mergeCell ref="G22:H22"/>
    <mergeCell ref="M22:N22"/>
    <mergeCell ref="B16:R16"/>
    <mergeCell ref="A17:A18"/>
    <mergeCell ref="B17:B18"/>
    <mergeCell ref="G17:H17"/>
    <mergeCell ref="M17:N17"/>
    <mergeCell ref="G18:H18"/>
    <mergeCell ref="M18:N18"/>
    <mergeCell ref="B13:R13"/>
    <mergeCell ref="A14:A15"/>
    <mergeCell ref="B14:B15"/>
    <mergeCell ref="G14:H14"/>
    <mergeCell ref="M14:N14"/>
    <mergeCell ref="G15:H15"/>
    <mergeCell ref="M15:N15"/>
    <mergeCell ref="B10:R10"/>
    <mergeCell ref="A11:A12"/>
    <mergeCell ref="B11:B12"/>
    <mergeCell ref="G11:H11"/>
    <mergeCell ref="M11:N11"/>
    <mergeCell ref="G12:H12"/>
    <mergeCell ref="M12:N12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2026-06-26T10:41:57Z</dcterms:modified>
</cp:coreProperties>
</file>