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ПТО\Костюкович\Школа Красноармейская электрика\%\08.2025\"/>
    </mc:Choice>
  </mc:AlternateContent>
  <xr:revisionPtr revIDLastSave="0" documentId="13_ncr:1_{8F74670C-81C4-401D-99BB-564FFB70B736}" xr6:coauthVersionLast="37" xr6:coauthVersionMax="37" xr10:uidLastSave="{00000000-0000-0000-0000-000000000000}"/>
  <bookViews>
    <workbookView xWindow="0" yWindow="0" windowWidth="28800" windowHeight="12300" xr2:uid="{22546D24-0469-452C-983F-3CF7EF581FB7}"/>
  </bookViews>
  <sheets>
    <sheet name="Лист1" sheetId="1" r:id="rId1"/>
  </sheets>
  <definedNames>
    <definedName name="_xlnm.Print_Area" localSheetId="0">Лист1!$A$1:$I$40</definedName>
  </definedName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D33" i="1"/>
  <c r="E4" i="1" l="1"/>
  <c r="I8" i="1"/>
  <c r="N33" i="1" l="1"/>
  <c r="M33" i="1" l="1"/>
  <c r="L33" i="1" l="1"/>
</calcChain>
</file>

<file path=xl/sharedStrings.xml><?xml version="1.0" encoding="utf-8"?>
<sst xmlns="http://schemas.openxmlformats.org/spreadsheetml/2006/main" count="52" uniqueCount="49">
  <si>
    <t>№ акта</t>
  </si>
  <si>
    <t>прямые затраты</t>
  </si>
  <si>
    <t>1.06</t>
  </si>
  <si>
    <t>1.07</t>
  </si>
  <si>
    <t>1.08</t>
  </si>
  <si>
    <t>2.06</t>
  </si>
  <si>
    <t>3.06</t>
  </si>
  <si>
    <t>4.06</t>
  </si>
  <si>
    <t>5.06</t>
  </si>
  <si>
    <t>6.06</t>
  </si>
  <si>
    <t>7.06</t>
  </si>
  <si>
    <t>7.07</t>
  </si>
  <si>
    <t>7.08</t>
  </si>
  <si>
    <t>8.06</t>
  </si>
  <si>
    <t>2.07</t>
  </si>
  <si>
    <t>3.07</t>
  </si>
  <si>
    <t>4.07</t>
  </si>
  <si>
    <t>5.07</t>
  </si>
  <si>
    <t>6.07</t>
  </si>
  <si>
    <t>8.07</t>
  </si>
  <si>
    <t>9.07</t>
  </si>
  <si>
    <t>10.07</t>
  </si>
  <si>
    <t>4.08</t>
  </si>
  <si>
    <t>5.08</t>
  </si>
  <si>
    <t>6.08</t>
  </si>
  <si>
    <t>8.08</t>
  </si>
  <si>
    <t>9.08.1</t>
  </si>
  <si>
    <t>9.08.2</t>
  </si>
  <si>
    <t>10.08</t>
  </si>
  <si>
    <t xml:space="preserve">ПНР </t>
  </si>
  <si>
    <t>1.06 ПНР</t>
  </si>
  <si>
    <t>1 ПНР</t>
  </si>
  <si>
    <t>2 ПНР</t>
  </si>
  <si>
    <t>3 ПНР</t>
  </si>
  <si>
    <t>4 ПНР</t>
  </si>
  <si>
    <t>10.07-120</t>
  </si>
  <si>
    <t>акт №3.05 кор.</t>
  </si>
  <si>
    <t>акт №3.04 кор.</t>
  </si>
  <si>
    <t>б/н</t>
  </si>
  <si>
    <t>Итого</t>
  </si>
  <si>
    <t>по май сумма оборудования</t>
  </si>
  <si>
    <t>разница</t>
  </si>
  <si>
    <t>от бухгалтерии</t>
  </si>
  <si>
    <t>итого</t>
  </si>
  <si>
    <t>измененные</t>
  </si>
  <si>
    <t>убираем</t>
  </si>
  <si>
    <t>переносим в ведомость к акту 2.06</t>
  </si>
  <si>
    <t>факт. оборудование было</t>
  </si>
  <si>
    <t>факт. оборудованиепоменялось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</si>
</sst>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8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NumberFormat="1"/>
    <xf numFmtId="0" fontId="2" fillId="2" borderId="0" xfId="0" applyFont="1" applyFill="1"/>
    <xf numFmtId="0" fontId="1" fillId="0" borderId="1" xfId="0" applyFont="1" applyBorder="1" applyAlignment="1">
      <alignment wrapText="1"/>
    </xf>
    <xf numFmtId="49" fontId="1" fillId="0" borderId="1" xfId="0" applyNumberFormat="1" applyFont="1" applyFill="1" applyBorder="1"/>
    <xf numFmtId="49" fontId="1" fillId="0" borderId="2" xfId="0" applyNumberFormat="1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1" xfId="0" applyNumberFormat="1" applyFont="1" applyFill="1" applyBorder="1"/>
    <xf numFmtId="0" fontId="1" fillId="3" borderId="1" xfId="0" applyFont="1" applyFill="1" applyBorder="1"/>
    <xf numFmtId="0" fontId="1" fillId="2" borderId="1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F4FE-37C5-45D5-B8C3-70DEC8B5E69B}">
  <dimension ref="A2:N40"/>
  <sheetViews>
    <sheetView tabSelected="1" view="pageBreakPreview" zoomScaleNormal="100" zoomScaleSheetLayoutView="100" workbookViewId="0">
      <selection activeCell="F8" sqref="F8"/>
    </sheetView>
  </sheetViews>
  <sheetFormatPr defaultRowHeight="11.25" x14ac:dyDescent="0.2"/>
  <cols>
    <col min="1" max="1" width="15.33203125" customWidth="1"/>
    <col min="2" max="3" width="30.1640625" customWidth="1"/>
    <col min="4" max="4" width="24.6640625" customWidth="1"/>
    <col min="5" max="5" width="20.33203125" customWidth="1"/>
    <col min="6" max="6" width="12.5" customWidth="1"/>
    <col min="8" max="8" width="27.5" customWidth="1"/>
    <col min="9" max="9" width="14" customWidth="1"/>
    <col min="11" max="11" width="14.6640625" customWidth="1"/>
  </cols>
  <sheetData>
    <row r="2" spans="1:9" ht="62.25" customHeight="1" x14ac:dyDescent="0.3">
      <c r="A2" s="1" t="s">
        <v>0</v>
      </c>
      <c r="B2" s="1" t="s">
        <v>1</v>
      </c>
      <c r="C2" s="1" t="s">
        <v>44</v>
      </c>
      <c r="D2" s="5" t="s">
        <v>47</v>
      </c>
      <c r="E2" s="5" t="s">
        <v>48</v>
      </c>
    </row>
    <row r="3" spans="1:9" ht="18.75" x14ac:dyDescent="0.3">
      <c r="A3" s="6" t="s">
        <v>2</v>
      </c>
      <c r="B3" s="2">
        <v>50652.76</v>
      </c>
      <c r="C3" s="2"/>
      <c r="D3" s="2">
        <v>29140.84</v>
      </c>
      <c r="E3" s="2"/>
    </row>
    <row r="4" spans="1:9" ht="18.75" x14ac:dyDescent="0.3">
      <c r="A4" s="6" t="s">
        <v>5</v>
      </c>
      <c r="B4" s="2">
        <v>111742.69</v>
      </c>
      <c r="C4" s="2">
        <v>111717.85</v>
      </c>
      <c r="D4" s="11">
        <v>4639.66</v>
      </c>
      <c r="E4" s="11">
        <f>I8</f>
        <v>4651.46</v>
      </c>
    </row>
    <row r="5" spans="1:9" ht="18.75" x14ac:dyDescent="0.3">
      <c r="A5" s="6" t="s">
        <v>6</v>
      </c>
      <c r="B5" s="2">
        <v>129.4</v>
      </c>
      <c r="C5" s="2"/>
      <c r="D5" s="2"/>
      <c r="E5" s="2"/>
    </row>
    <row r="6" spans="1:9" ht="18.75" x14ac:dyDescent="0.3">
      <c r="A6" s="6" t="s">
        <v>7</v>
      </c>
      <c r="B6" s="2">
        <v>20244.84</v>
      </c>
      <c r="C6" s="2">
        <v>20195.2</v>
      </c>
      <c r="D6" s="2"/>
      <c r="E6" s="2"/>
    </row>
    <row r="7" spans="1:9" ht="18.75" x14ac:dyDescent="0.3">
      <c r="A7" s="6" t="s">
        <v>8</v>
      </c>
      <c r="B7" s="2">
        <v>135.97</v>
      </c>
      <c r="C7" s="2"/>
      <c r="D7" s="2"/>
      <c r="E7" s="2"/>
    </row>
    <row r="8" spans="1:9" ht="18.75" x14ac:dyDescent="0.3">
      <c r="A8" s="6" t="s">
        <v>9</v>
      </c>
      <c r="B8" s="2">
        <v>-1499.45</v>
      </c>
      <c r="C8" s="2"/>
      <c r="D8" s="11">
        <v>11.8</v>
      </c>
      <c r="E8" s="11">
        <v>0</v>
      </c>
      <c r="F8" s="17" t="s">
        <v>46</v>
      </c>
      <c r="I8">
        <f>4639.66+11.8</f>
        <v>4651.46</v>
      </c>
    </row>
    <row r="9" spans="1:9" ht="18.75" x14ac:dyDescent="0.3">
      <c r="A9" s="6" t="s">
        <v>10</v>
      </c>
      <c r="B9" s="2">
        <v>2628.26</v>
      </c>
      <c r="C9" s="2"/>
      <c r="D9" s="2"/>
      <c r="E9" s="2"/>
    </row>
    <row r="10" spans="1:9" ht="18.75" x14ac:dyDescent="0.3">
      <c r="A10" s="6" t="s">
        <v>13</v>
      </c>
      <c r="B10" s="2">
        <v>7489.22</v>
      </c>
      <c r="C10" s="2"/>
      <c r="D10" s="2"/>
      <c r="E10" s="2"/>
    </row>
    <row r="11" spans="1:9" ht="18.75" x14ac:dyDescent="0.3">
      <c r="A11" s="6" t="s">
        <v>3</v>
      </c>
      <c r="B11" s="2">
        <v>35765.86</v>
      </c>
      <c r="C11" s="2">
        <v>25806.080000000002</v>
      </c>
      <c r="D11" s="2">
        <v>236.9</v>
      </c>
      <c r="E11" s="2"/>
    </row>
    <row r="12" spans="1:9" ht="18.75" x14ac:dyDescent="0.3">
      <c r="A12" s="6" t="s">
        <v>14</v>
      </c>
      <c r="B12" s="2">
        <v>71.959999999999994</v>
      </c>
      <c r="C12" s="2"/>
      <c r="D12" s="2">
        <v>68.5</v>
      </c>
      <c r="E12" s="2"/>
    </row>
    <row r="13" spans="1:9" ht="18.75" x14ac:dyDescent="0.3">
      <c r="A13" s="6" t="s">
        <v>15</v>
      </c>
      <c r="B13" s="2">
        <v>12654</v>
      </c>
      <c r="C13" s="2">
        <v>12437.42</v>
      </c>
      <c r="D13" s="2">
        <v>703.34</v>
      </c>
      <c r="E13" s="2"/>
    </row>
    <row r="14" spans="1:9" ht="18.75" x14ac:dyDescent="0.3">
      <c r="A14" s="6" t="s">
        <v>16</v>
      </c>
      <c r="B14" s="2">
        <v>1397.53</v>
      </c>
      <c r="C14" s="2"/>
      <c r="D14" s="2"/>
      <c r="E14" s="2"/>
    </row>
    <row r="15" spans="1:9" ht="18.75" x14ac:dyDescent="0.3">
      <c r="A15" s="6" t="s">
        <v>17</v>
      </c>
      <c r="B15" s="2">
        <v>49.18</v>
      </c>
      <c r="C15" s="2"/>
      <c r="D15" s="2"/>
      <c r="E15" s="2"/>
    </row>
    <row r="16" spans="1:9" ht="18.75" x14ac:dyDescent="0.3">
      <c r="A16" s="6" t="s">
        <v>18</v>
      </c>
      <c r="B16" s="2">
        <v>-295.99</v>
      </c>
      <c r="C16" s="2"/>
      <c r="D16" s="2"/>
      <c r="E16" s="2"/>
    </row>
    <row r="17" spans="1:12" ht="18.75" x14ac:dyDescent="0.3">
      <c r="A17" s="6" t="s">
        <v>11</v>
      </c>
      <c r="B17" s="2">
        <v>219441.53</v>
      </c>
      <c r="C17" s="2"/>
      <c r="D17" s="2">
        <v>158856.76</v>
      </c>
      <c r="E17" s="2"/>
    </row>
    <row r="18" spans="1:12" ht="18.75" x14ac:dyDescent="0.3">
      <c r="A18" s="6" t="s">
        <v>19</v>
      </c>
      <c r="B18" s="2">
        <v>142.78</v>
      </c>
      <c r="C18" s="2"/>
      <c r="D18" s="2"/>
      <c r="E18" s="2"/>
    </row>
    <row r="19" spans="1:12" ht="18.75" x14ac:dyDescent="0.3">
      <c r="A19" s="6" t="s">
        <v>20</v>
      </c>
      <c r="B19" s="2">
        <v>-5073.08</v>
      </c>
      <c r="C19" s="2"/>
      <c r="D19" s="2"/>
      <c r="E19" s="2"/>
    </row>
    <row r="20" spans="1:12" ht="18.75" x14ac:dyDescent="0.3">
      <c r="A20" s="6" t="s">
        <v>21</v>
      </c>
      <c r="B20" s="2">
        <v>903.26</v>
      </c>
      <c r="C20" s="2"/>
      <c r="D20" s="2"/>
      <c r="E20" s="2"/>
    </row>
    <row r="21" spans="1:12" ht="18.75" x14ac:dyDescent="0.3">
      <c r="A21" s="6" t="s">
        <v>4</v>
      </c>
      <c r="B21" s="2">
        <v>831.97</v>
      </c>
      <c r="C21" s="2"/>
      <c r="D21" s="2"/>
      <c r="E21" s="2"/>
    </row>
    <row r="22" spans="1:12" ht="18.75" x14ac:dyDescent="0.3">
      <c r="A22" s="6" t="s">
        <v>22</v>
      </c>
      <c r="B22" s="2">
        <v>222.11</v>
      </c>
      <c r="C22" s="2"/>
      <c r="D22" s="2"/>
      <c r="E22" s="2"/>
    </row>
    <row r="23" spans="1:12" ht="18.75" x14ac:dyDescent="0.3">
      <c r="A23" s="6" t="s">
        <v>23</v>
      </c>
      <c r="B23" s="2">
        <v>8073.12</v>
      </c>
      <c r="C23" s="2"/>
      <c r="D23" s="2"/>
      <c r="E23" s="2"/>
    </row>
    <row r="24" spans="1:12" ht="18.75" x14ac:dyDescent="0.3">
      <c r="A24" s="6" t="s">
        <v>24</v>
      </c>
      <c r="B24" s="2">
        <v>18259.98</v>
      </c>
      <c r="C24" s="2"/>
      <c r="D24" s="2"/>
      <c r="E24" s="2"/>
    </row>
    <row r="25" spans="1:12" ht="18.75" x14ac:dyDescent="0.3">
      <c r="A25" s="6" t="s">
        <v>12</v>
      </c>
      <c r="B25" s="2">
        <v>-4652.7299999999996</v>
      </c>
      <c r="C25" s="2"/>
      <c r="D25" s="2"/>
      <c r="E25" s="2"/>
    </row>
    <row r="26" spans="1:12" ht="18.75" x14ac:dyDescent="0.3">
      <c r="A26" s="6" t="s">
        <v>25</v>
      </c>
      <c r="B26" s="2">
        <v>3786.68</v>
      </c>
      <c r="C26" s="2"/>
      <c r="D26" s="2"/>
      <c r="E26" s="2"/>
    </row>
    <row r="27" spans="1:12" ht="18.75" x14ac:dyDescent="0.3">
      <c r="A27" s="6" t="s">
        <v>26</v>
      </c>
      <c r="B27" s="2">
        <v>-6329.78</v>
      </c>
      <c r="C27" s="2"/>
      <c r="D27" s="2">
        <v>4360.8</v>
      </c>
      <c r="E27" s="16"/>
    </row>
    <row r="28" spans="1:12" ht="18.75" x14ac:dyDescent="0.3">
      <c r="A28" s="6" t="s">
        <v>27</v>
      </c>
      <c r="B28" s="2">
        <v>57.49</v>
      </c>
      <c r="C28" s="2"/>
      <c r="D28" s="2">
        <v>229.15</v>
      </c>
      <c r="E28" s="16"/>
    </row>
    <row r="29" spans="1:12" ht="18.75" x14ac:dyDescent="0.3">
      <c r="A29" s="6" t="s">
        <v>28</v>
      </c>
      <c r="B29" s="2">
        <v>-3300.07</v>
      </c>
      <c r="C29" s="2"/>
      <c r="D29" s="2"/>
      <c r="E29" s="2"/>
    </row>
    <row r="30" spans="1:12" ht="18.75" x14ac:dyDescent="0.3">
      <c r="A30" s="6"/>
      <c r="B30" s="2"/>
      <c r="C30" s="2" t="s">
        <v>45</v>
      </c>
      <c r="D30" s="12">
        <v>740.6</v>
      </c>
      <c r="E30" s="2" t="s">
        <v>45</v>
      </c>
      <c r="F30" t="s">
        <v>36</v>
      </c>
    </row>
    <row r="31" spans="1:12" ht="18.75" x14ac:dyDescent="0.3">
      <c r="A31" s="6"/>
      <c r="B31" s="2"/>
      <c r="C31" s="2" t="s">
        <v>45</v>
      </c>
      <c r="D31" s="12">
        <v>192.05</v>
      </c>
      <c r="E31" s="2" t="s">
        <v>45</v>
      </c>
      <c r="F31" t="s">
        <v>37</v>
      </c>
    </row>
    <row r="32" spans="1:12" ht="18.75" x14ac:dyDescent="0.3">
      <c r="A32" s="6"/>
      <c r="B32" s="2"/>
      <c r="C32" s="2"/>
      <c r="D32" s="2">
        <v>502.24</v>
      </c>
      <c r="F32" t="s">
        <v>38</v>
      </c>
      <c r="H32" t="s">
        <v>40</v>
      </c>
      <c r="I32" t="s">
        <v>43</v>
      </c>
      <c r="K32" s="3" t="s">
        <v>42</v>
      </c>
      <c r="L32" s="4" t="s">
        <v>41</v>
      </c>
    </row>
    <row r="33" spans="1:14" ht="18.75" x14ac:dyDescent="0.3">
      <c r="A33" s="7" t="s">
        <v>39</v>
      </c>
      <c r="B33" s="8"/>
      <c r="C33" s="8"/>
      <c r="D33" s="8">
        <f>SUM(D3:D28)+D32</f>
        <v>198749.99</v>
      </c>
      <c r="E33" s="9"/>
      <c r="H33">
        <v>70319.25</v>
      </c>
      <c r="I33">
        <f>H33+D33</f>
        <v>269069.24</v>
      </c>
      <c r="K33" s="3">
        <v>269065.24</v>
      </c>
      <c r="L33" s="4">
        <f>I33-K33</f>
        <v>4</v>
      </c>
      <c r="M33">
        <f>740.6+192.05</f>
        <v>932.65000000000009</v>
      </c>
      <c r="N33">
        <f>E33+H33</f>
        <v>70319.25</v>
      </c>
    </row>
    <row r="34" spans="1:14" ht="18.75" x14ac:dyDescent="0.3">
      <c r="A34" s="13" t="s">
        <v>29</v>
      </c>
      <c r="B34" s="14"/>
      <c r="C34" s="14"/>
      <c r="D34" s="14"/>
      <c r="E34" s="15"/>
    </row>
    <row r="35" spans="1:14" ht="18.75" x14ac:dyDescent="0.3">
      <c r="A35" s="6" t="s">
        <v>30</v>
      </c>
      <c r="B35" s="2">
        <v>9139.82</v>
      </c>
      <c r="C35" s="2"/>
      <c r="D35" s="2"/>
      <c r="E35" s="2"/>
    </row>
    <row r="36" spans="1:14" ht="18.75" x14ac:dyDescent="0.3">
      <c r="A36" s="6" t="s">
        <v>31</v>
      </c>
      <c r="B36" s="2">
        <v>2731.97</v>
      </c>
      <c r="C36" s="2"/>
      <c r="D36" s="2"/>
      <c r="E36" s="2"/>
    </row>
    <row r="37" spans="1:14" ht="18.75" x14ac:dyDescent="0.3">
      <c r="A37" s="6" t="s">
        <v>32</v>
      </c>
      <c r="B37" s="2">
        <v>28969.54</v>
      </c>
      <c r="C37" s="2"/>
      <c r="D37" s="2"/>
      <c r="E37" s="2"/>
    </row>
    <row r="38" spans="1:14" ht="18.75" x14ac:dyDescent="0.3">
      <c r="A38" s="6" t="s">
        <v>33</v>
      </c>
      <c r="B38" s="2">
        <v>38411.949999999997</v>
      </c>
      <c r="C38" s="2"/>
      <c r="D38" s="2"/>
      <c r="E38" s="2"/>
    </row>
    <row r="39" spans="1:14" ht="18.75" x14ac:dyDescent="0.3">
      <c r="A39" s="6" t="s">
        <v>34</v>
      </c>
      <c r="B39" s="2">
        <v>420.6</v>
      </c>
      <c r="C39" s="2"/>
      <c r="D39" s="2"/>
      <c r="E39" s="2"/>
    </row>
    <row r="40" spans="1:14" ht="18.75" x14ac:dyDescent="0.3">
      <c r="A40" s="10" t="s">
        <v>35</v>
      </c>
      <c r="B40" s="2">
        <v>384.32</v>
      </c>
      <c r="C40" s="2"/>
      <c r="D40" s="2"/>
      <c r="E40" s="2"/>
    </row>
  </sheetData>
  <mergeCells count="1">
    <mergeCell ref="A34:E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FoxPro-Excel Апет А.В.(+375)296423967</cp:lastModifiedBy>
  <dcterms:created xsi:type="dcterms:W3CDTF">2025-09-15T15:02:05Z</dcterms:created>
  <dcterms:modified xsi:type="dcterms:W3CDTF">2025-09-24T14:41:42Z</dcterms:modified>
</cp:coreProperties>
</file>