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ФО администраций Минска\ЛЕНИНСКИЙ ФО\БЮДЖЕТ 2027\"/>
    </mc:Choice>
  </mc:AlternateContent>
  <xr:revisionPtr revIDLastSave="0" documentId="13_ncr:1_{43D0F1EC-7986-4B31-ADBB-3C331716A496}" xr6:coauthVersionLast="36" xr6:coauthVersionMax="36" xr10:uidLastSave="{00000000-0000-0000-0000-000000000000}"/>
  <bookViews>
    <workbookView xWindow="32760" yWindow="32760" windowWidth="14520" windowHeight="12330" tabRatio="846" firstSheet="20" activeTab="23" xr2:uid="{00000000-000D-0000-FFFF-FFFF00000000}"/>
  </bookViews>
  <sheets>
    <sheet name="заглав " sheetId="146" r:id="rId1"/>
    <sheet name="свод" sheetId="180" r:id="rId2"/>
    <sheet name="Указ 240 " sheetId="650" r:id="rId3"/>
    <sheet name="стройка" sheetId="644" r:id="rId4"/>
    <sheet name="р.1 служебные легковые авто" sheetId="540" r:id="rId5"/>
    <sheet name="спец. легковые автомобили" sheetId="541" r:id="rId6"/>
    <sheet name="р.1 оплата труда " sheetId="542" r:id="rId7"/>
    <sheet name="фонд оплаты труда" sheetId="630" r:id="rId8"/>
    <sheet name="АПК " sheetId="634" r:id="rId9"/>
    <sheet name="электроснабжение" sheetId="544" r:id="rId10"/>
    <sheet name="экспорт" sheetId="545" r:id="rId11"/>
    <sheet name="топливо" sheetId="651" r:id="rId12"/>
    <sheet name="энергосбережение" sheetId="652" r:id="rId13"/>
    <sheet name="Возмещение 475" sheetId="653" r:id="rId14"/>
    <sheet name="прочие" sheetId="185" r:id="rId15"/>
    <sheet name="Театры" sheetId="654" r:id="rId16"/>
    <sheet name="Театры 2" sheetId="655" r:id="rId17"/>
    <sheet name="СМИ №1 " sheetId="645" r:id="rId18"/>
    <sheet name="СМИ №3 " sheetId="585" r:id="rId19"/>
    <sheet name="сеть-культура " sheetId="586" r:id="rId20"/>
    <sheet name="комп. культура " sheetId="587" r:id="rId21"/>
    <sheet name="сеть-р.10" sheetId="588" r:id="rId22"/>
    <sheet name="компенсации " sheetId="589" r:id="rId23"/>
    <sheet name="адресная " sheetId="591" r:id="rId24"/>
    <sheet name="таблица по ЧАЭС " sheetId="615" r:id="rId25"/>
    <sheet name="прогноз долга " sheetId="616" r:id="rId26"/>
    <sheet name="График платежей " sheetId="617" r:id="rId27"/>
    <sheet name="погаш. гарантированного дол " sheetId="618" r:id="rId28"/>
    <sheet name="Обслуж и погаш займ (ожид 2026)" sheetId="632" r:id="rId29"/>
    <sheet name="Обслуж и погаш займ (2027)" sheetId="633" r:id="rId30"/>
    <sheet name="сеть здрав " sheetId="631" r:id="rId31"/>
    <sheet name="здрав " sheetId="595" r:id="rId32"/>
    <sheet name="компен. расх. (здрав) " sheetId="596" r:id="rId33"/>
    <sheet name="сеть спорт" sheetId="613" r:id="rId34"/>
    <sheet name="субсидии клуба" sheetId="629" r:id="rId35"/>
    <sheet name="компенс.расх. (физ-ра) " sheetId="598" r:id="rId36"/>
    <sheet name="расходы по Указу №307" sheetId="635" r:id="rId37"/>
    <sheet name="ремонт местных автодорог " sheetId="636" r:id="rId38"/>
    <sheet name="расчет дороги (бюджетфин)" sheetId="637" r:id="rId39"/>
    <sheet name="средства РДФ" sheetId="638" r:id="rId40"/>
    <sheet name="чеки &quot;Жилье&quot;" sheetId="639" r:id="rId41"/>
    <sheet name="бани" sheetId="643" r:id="rId42"/>
    <sheet name="центры " sheetId="599" r:id="rId43"/>
    <sheet name="сеть обр " sheetId="600" r:id="rId44"/>
    <sheet name="штаты р.9 " sheetId="601" r:id="rId45"/>
    <sheet name="меры соцзащ " sheetId="602" r:id="rId46"/>
    <sheet name="комп р.9" sheetId="603" r:id="rId47"/>
    <sheet name="ф.1 внеб. по бюдж орг." sheetId="604" r:id="rId48"/>
    <sheet name="перевозки " sheetId="640" r:id="rId49"/>
    <sheet name="затраты" sheetId="641" r:id="rId50"/>
    <sheet name="потери" sheetId="642" r:id="rId51"/>
    <sheet name="доп. ставки " sheetId="626" r:id="rId52"/>
    <sheet name="добыча нефти" sheetId="570" r:id="rId53"/>
    <sheet name="добыча соли калийной" sheetId="571" r:id="rId54"/>
    <sheet name="расчет акцизов" sheetId="647" r:id="rId55"/>
    <sheet name="табак" sheetId="648" r:id="rId56"/>
    <sheet name="бензин " sheetId="649" r:id="rId57"/>
    <sheet name="разовые платежи" sheetId="575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___________A65550">#REF!</definedName>
    <definedName name="___________A65550" localSheetId="8">#REF!</definedName>
    <definedName name="___________A65550" localSheetId="56">#REF!</definedName>
    <definedName name="___________A65550" localSheetId="29">#REF!</definedName>
    <definedName name="___________A65550" localSheetId="28">#REF!</definedName>
    <definedName name="___________A65550" localSheetId="54">#REF!</definedName>
    <definedName name="___________A65550" localSheetId="30">#REF!</definedName>
    <definedName name="___________A65550" localSheetId="17">#REF!</definedName>
    <definedName name="___________A65550" localSheetId="55">#REF!</definedName>
    <definedName name="___________A65550" localSheetId="2">#REF!</definedName>
    <definedName name="___________A65550">#REF!</definedName>
    <definedName name="__________A65550" localSheetId="8">#REF!</definedName>
    <definedName name="__________A65550" localSheetId="56">#REF!</definedName>
    <definedName name="__________A65550" localSheetId="29">#REF!</definedName>
    <definedName name="__________A65550" localSheetId="28">#REF!</definedName>
    <definedName name="__________A65550" localSheetId="54">#REF!</definedName>
    <definedName name="__________A65550" localSheetId="30">#REF!</definedName>
    <definedName name="__________A65550" localSheetId="17">#REF!</definedName>
    <definedName name="__________A65550" localSheetId="55">#REF!</definedName>
    <definedName name="__________A65550" localSheetId="2">#REF!</definedName>
    <definedName name="__________A65550">#REF!</definedName>
    <definedName name="_________A65550" localSheetId="8">#REF!</definedName>
    <definedName name="_________A65550" localSheetId="56">#REF!</definedName>
    <definedName name="_________A65550" localSheetId="29">#REF!</definedName>
    <definedName name="_________A65550" localSheetId="28">#REF!</definedName>
    <definedName name="_________A65550" localSheetId="54">#REF!</definedName>
    <definedName name="_________A65550" localSheetId="30">#REF!</definedName>
    <definedName name="_________A65550" localSheetId="17">#REF!</definedName>
    <definedName name="_________A65550" localSheetId="55">#REF!</definedName>
    <definedName name="_________A65550" localSheetId="2">#REF!</definedName>
    <definedName name="_________A65550">#REF!</definedName>
    <definedName name="________A65550" localSheetId="56">#REF!</definedName>
    <definedName name="________A65550" localSheetId="54">#REF!</definedName>
    <definedName name="________A65550" localSheetId="30">#REF!</definedName>
    <definedName name="________A65550" localSheetId="55">#REF!</definedName>
    <definedName name="________A65550" localSheetId="24">#REF!</definedName>
    <definedName name="________A65550">#REF!</definedName>
    <definedName name="_______A65550" localSheetId="23">#REF!</definedName>
    <definedName name="_______A65550" localSheetId="8">#REF!</definedName>
    <definedName name="_______A65550" localSheetId="56">#REF!</definedName>
    <definedName name="_______A65550" localSheetId="31">#REF!</definedName>
    <definedName name="_______A65550" localSheetId="46">#REF!</definedName>
    <definedName name="_______A65550" localSheetId="20">#REF!</definedName>
    <definedName name="_______A65550" localSheetId="32">#REF!</definedName>
    <definedName name="_______A65550" localSheetId="35">#REF!</definedName>
    <definedName name="_______A65550" localSheetId="22">#REF!</definedName>
    <definedName name="_______A65550" localSheetId="45">#REF!</definedName>
    <definedName name="_______A65550" localSheetId="54">#REF!</definedName>
    <definedName name="_______A65550" localSheetId="30">#REF!</definedName>
    <definedName name="_______A65550" localSheetId="43">#REF!</definedName>
    <definedName name="_______A65550" localSheetId="33">#REF!</definedName>
    <definedName name="_______A65550" localSheetId="19">#REF!</definedName>
    <definedName name="_______A65550" localSheetId="21">#REF!</definedName>
    <definedName name="_______A65550" localSheetId="17">#REF!</definedName>
    <definedName name="_______A65550" localSheetId="18">#REF!</definedName>
    <definedName name="_______A65550" localSheetId="55">#REF!</definedName>
    <definedName name="_______A65550" localSheetId="24">#REF!</definedName>
    <definedName name="_______A65550" localSheetId="47">#REF!</definedName>
    <definedName name="_______A65550" localSheetId="42">#REF!</definedName>
    <definedName name="_______A65550" localSheetId="44">#REF!</definedName>
    <definedName name="_______A65550">#REF!</definedName>
    <definedName name="______A65550" localSheetId="23">#REF!</definedName>
    <definedName name="______A65550" localSheetId="8">#REF!</definedName>
    <definedName name="______A65550" localSheetId="56">#REF!</definedName>
    <definedName name="______A65550" localSheetId="31">#REF!</definedName>
    <definedName name="______A65550" localSheetId="46">#REF!</definedName>
    <definedName name="______A65550" localSheetId="20">#REF!</definedName>
    <definedName name="______A65550" localSheetId="32">#REF!</definedName>
    <definedName name="______A65550" localSheetId="35">#REF!</definedName>
    <definedName name="______A65550" localSheetId="22">#REF!</definedName>
    <definedName name="______A65550" localSheetId="45">#REF!</definedName>
    <definedName name="______A65550" localSheetId="54">#REF!</definedName>
    <definedName name="______A65550" localSheetId="30">#REF!</definedName>
    <definedName name="______A65550" localSheetId="43">#REF!</definedName>
    <definedName name="______A65550" localSheetId="33">#REF!</definedName>
    <definedName name="______A65550" localSheetId="19">#REF!</definedName>
    <definedName name="______A65550" localSheetId="21">#REF!</definedName>
    <definedName name="______A65550" localSheetId="17">#REF!</definedName>
    <definedName name="______A65550" localSheetId="18">#REF!</definedName>
    <definedName name="______A65550" localSheetId="55">#REF!</definedName>
    <definedName name="______A65550" localSheetId="24">#REF!</definedName>
    <definedName name="______A65550" localSheetId="47">#REF!</definedName>
    <definedName name="______A65550" localSheetId="42">#REF!</definedName>
    <definedName name="______A65550" localSheetId="44">#REF!</definedName>
    <definedName name="______A65550">#REF!</definedName>
    <definedName name="_____A65550" localSheetId="23">#REF!</definedName>
    <definedName name="_____A65550" localSheetId="56">#REF!</definedName>
    <definedName name="_____A65550" localSheetId="31">#REF!</definedName>
    <definedName name="_____A65550" localSheetId="46">#REF!</definedName>
    <definedName name="_____A65550" localSheetId="20">#REF!</definedName>
    <definedName name="_____A65550" localSheetId="32">#REF!</definedName>
    <definedName name="_____A65550" localSheetId="35">#REF!</definedName>
    <definedName name="_____A65550" localSheetId="22">#REF!</definedName>
    <definedName name="_____A65550" localSheetId="45">#REF!</definedName>
    <definedName name="_____A65550" localSheetId="54">#REF!</definedName>
    <definedName name="_____A65550" localSheetId="30">#REF!</definedName>
    <definedName name="_____A65550" localSheetId="43">#REF!</definedName>
    <definedName name="_____A65550" localSheetId="33">#REF!</definedName>
    <definedName name="_____A65550" localSheetId="19">#REF!</definedName>
    <definedName name="_____A65550" localSheetId="21">#REF!</definedName>
    <definedName name="_____A65550" localSheetId="17">#REF!</definedName>
    <definedName name="_____A65550" localSheetId="18">#REF!</definedName>
    <definedName name="_____A65550" localSheetId="55">#REF!</definedName>
    <definedName name="_____A65550" localSheetId="24">#REF!</definedName>
    <definedName name="_____A65550" localSheetId="47">#REF!</definedName>
    <definedName name="_____A65550" localSheetId="42">#REF!</definedName>
    <definedName name="_____A65550" localSheetId="44">#REF!</definedName>
    <definedName name="_____A65550">#REF!</definedName>
    <definedName name="____A65550" localSheetId="56">#REF!</definedName>
    <definedName name="____A65550" localSheetId="36">#REF!</definedName>
    <definedName name="____A65550" localSheetId="54">#REF!</definedName>
    <definedName name="____A65550" localSheetId="38">#REF!</definedName>
    <definedName name="____A65550" localSheetId="37">#REF!</definedName>
    <definedName name="____A65550" localSheetId="30">#REF!</definedName>
    <definedName name="____A65550" localSheetId="39">#REF!</definedName>
    <definedName name="____A65550" localSheetId="55">#REF!</definedName>
    <definedName name="____A65550">#REF!</definedName>
    <definedName name="___A65550" localSheetId="56">#REF!</definedName>
    <definedName name="___A65550" localSheetId="26">#REF!</definedName>
    <definedName name="___A65550" localSheetId="27">#REF!</definedName>
    <definedName name="___A65550" localSheetId="25">#REF!</definedName>
    <definedName name="___A65550" localSheetId="36">#REF!</definedName>
    <definedName name="___A65550" localSheetId="54">#REF!</definedName>
    <definedName name="___A65550" localSheetId="38">#REF!</definedName>
    <definedName name="___A65550" localSheetId="37">#REF!</definedName>
    <definedName name="___A65550" localSheetId="30">#REF!</definedName>
    <definedName name="___A65550" localSheetId="39">#REF!</definedName>
    <definedName name="___A65550" localSheetId="55">#REF!</definedName>
    <definedName name="___A65550" localSheetId="11">#REF!</definedName>
    <definedName name="___A65550">#REF!</definedName>
    <definedName name="__A65550" localSheetId="56">#REF!</definedName>
    <definedName name="__A65550" localSheetId="26">#REF!</definedName>
    <definedName name="__A65550" localSheetId="27">#REF!</definedName>
    <definedName name="__A65550" localSheetId="25">#REF!</definedName>
    <definedName name="__A65550" localSheetId="36">#REF!</definedName>
    <definedName name="__A65550" localSheetId="54">#REF!</definedName>
    <definedName name="__A65550" localSheetId="38">#REF!</definedName>
    <definedName name="__A65550" localSheetId="37">#REF!</definedName>
    <definedName name="__A65550" localSheetId="30">#REF!</definedName>
    <definedName name="__A65550" localSheetId="39">#REF!</definedName>
    <definedName name="__A65550" localSheetId="55">#REF!</definedName>
    <definedName name="__A65550" localSheetId="11">#REF!</definedName>
    <definedName name="__A65550">#REF!</definedName>
    <definedName name="__Tab54">[1]Tab40!$A$1:$N$46</definedName>
    <definedName name="_A65550" localSheetId="8">#REF!</definedName>
    <definedName name="_A65550" localSheetId="56">#REF!</definedName>
    <definedName name="_A65550" localSheetId="26">#REF!</definedName>
    <definedName name="_A65550" localSheetId="46">#REF!</definedName>
    <definedName name="_A65550" localSheetId="45">#REF!</definedName>
    <definedName name="_A65550" localSheetId="29">#REF!</definedName>
    <definedName name="_A65550" localSheetId="28">#REF!</definedName>
    <definedName name="_A65550" localSheetId="27">#REF!</definedName>
    <definedName name="_A65550" localSheetId="25">#REF!</definedName>
    <definedName name="_A65550" localSheetId="6">#REF!</definedName>
    <definedName name="_A65550" localSheetId="4">#REF!</definedName>
    <definedName name="_A65550" localSheetId="36">#REF!</definedName>
    <definedName name="_A65550" localSheetId="54">#REF!</definedName>
    <definedName name="_A65550" localSheetId="38">#REF!</definedName>
    <definedName name="_A65550" localSheetId="37">#REF!</definedName>
    <definedName name="_A65550" localSheetId="30">#REF!</definedName>
    <definedName name="_A65550" localSheetId="43">#REF!</definedName>
    <definedName name="_A65550" localSheetId="33">#REF!</definedName>
    <definedName name="_A65550" localSheetId="17">#REF!</definedName>
    <definedName name="_A65550" localSheetId="5">#REF!</definedName>
    <definedName name="_A65550" localSheetId="39">#REF!</definedName>
    <definedName name="_A65550" localSheetId="55">#REF!</definedName>
    <definedName name="_A65550" localSheetId="11">#REF!</definedName>
    <definedName name="_A65550" localSheetId="42">#REF!</definedName>
    <definedName name="_A65550" localSheetId="44">#REF!</definedName>
    <definedName name="_A65550" localSheetId="10">#REF!</definedName>
    <definedName name="_A65550">#REF!</definedName>
    <definedName name="_Tab54">[1]Tab40!$A$1:$N$46</definedName>
    <definedName name="_xlnm._FilterDatabase" localSheetId="28" hidden="1">'Обслуж и погаш займ (ожид 2026)'!#REF!</definedName>
    <definedName name="_xlnm._FilterDatabase" localSheetId="1" hidden="1">свод!$A$6:$E$14</definedName>
    <definedName name="Art" localSheetId="1">свод!#REF!</definedName>
    <definedName name="Asp" localSheetId="1">свод!#REF!</definedName>
    <definedName name="Ass_1999_Import_Prices">[2]Proj!$DF$319</definedName>
    <definedName name="Ass_1999_Q1_Export_Energy_Prices">[2]Proj!$CW$295</definedName>
    <definedName name="Ass_1999_Q1_Export_Non_Energy_Prices">[2]Proj!$CW$304</definedName>
    <definedName name="Ass_1999_Q2_Export_Energy_Prices">[2]Proj!$CZ$295</definedName>
    <definedName name="Ass_1999_Q2_Export_Non_Energy_Prices">[2]Proj!$CZ$304</definedName>
    <definedName name="Ass_1999_Q3_Export_Energy_Prices">[2]Proj!$DC$295</definedName>
    <definedName name="Ass_1999_Q3_Export_Non_Energy_Prices">[2]Proj!$DC$304</definedName>
    <definedName name="Ass_1999_Q4_Export_Energy_Prices">[2]Proj!$DF$295</definedName>
    <definedName name="Ass_1999_Q4_Export_Non_Energy_Prices">[2]Proj!$DF$304</definedName>
    <definedName name="Ass_1999_Q4_Real_GDP_SA_Add">[2]Ass!$X$30</definedName>
    <definedName name="Ass_2000_Export_Energy_Prices">[2]Proj!$DR$294</definedName>
    <definedName name="Ass_2000_Export_Non_Energy_Prices">[2]Proj!$DR$303</definedName>
    <definedName name="Ass_2000_Export_Prices">[2]Proj!$DR$312</definedName>
    <definedName name="Ass_2000_Import_Prices">[2]Proj!$DR$319</definedName>
    <definedName name="Ass_2000_Q1_Export_Energy_Prices">[2]Proj!$DI$295</definedName>
    <definedName name="Ass_2000_Q1_Export_Non_Energy_Prices">[2]Proj!$DG$304</definedName>
    <definedName name="Ass_2000_Q1_Export_Prices">[2]Proj!$DI$313</definedName>
    <definedName name="Ass_2000_Q1_Import_Prices">[2]Proj!$DI$320</definedName>
    <definedName name="Ass_2000_Q2_Export_Energy_Prices">[2]Proj!$DL$295</definedName>
    <definedName name="Ass_2000_Q2_Export_Non_Energy_Prices">[2]Proj!$DL$304</definedName>
    <definedName name="Ass_2000_Q2_Export_Prices">[2]Proj!$DL$313</definedName>
    <definedName name="Ass_2000_Q2_Import_Prices">[2]Proj!$DL$320</definedName>
    <definedName name="Ass_2000_Q3_Export_Energy_Prices">[2]Proj!$DO$295</definedName>
    <definedName name="Ass_2000_Q3_Export_Non_Energy_Prices">[2]Proj!$DO$304</definedName>
    <definedName name="Ass_2000_Q3_Export_Prices">[2]Proj!$DO$313</definedName>
    <definedName name="Ass_2000_Q3_Import_Prices">[2]Proj!$DO$320</definedName>
    <definedName name="Ass_2000_Q4_Export_Energy_Prices">[2]Proj!$DR$295</definedName>
    <definedName name="Ass_2000_Q4_Export_Non_Energy_Prices">[2]Proj!$DR$304</definedName>
    <definedName name="Ass_2000_Q4_Export_Prices">[2]Proj!$DR$313</definedName>
    <definedName name="Ass_2000_Q4_GDP_Defl_Add">[2]Ass!$AB$56</definedName>
    <definedName name="Ass_2000_Q4_Import_Prices">[2]Proj!$DR$320</definedName>
    <definedName name="Ass_2000_Q4_Real_Cons_SA">[2]Ass!$BU$49</definedName>
    <definedName name="Ass_2000_Q4_Real_GDP_SA">[2]Ass!$AB$29</definedName>
    <definedName name="Ass_2000_Q4_Real_Inv_SA">[2]Ass!$BU$50</definedName>
    <definedName name="Ass_2000_Real_Cons_SA">[2]Ass!$BU$49</definedName>
    <definedName name="Ass_2000_Real_Inv_SA">[2]Ass!$BU$50</definedName>
    <definedName name="Ass_2000_REER_eop_Add">[2]Ass!$D$76</definedName>
    <definedName name="Ass_2001_CPI_eop_SA">[2]Ass!$CG$52</definedName>
    <definedName name="Ass_2001_Export_Energy_Prices">[2]Proj!$ED$294</definedName>
    <definedName name="Ass_2001_Export_Non_Energy_Prices">[2]Proj!$ED$303</definedName>
    <definedName name="Ass_2001_Export_Prices">[2]Proj!$ED$312</definedName>
    <definedName name="Ass_2001_Import_Prices">[2]Proj!$ED$319</definedName>
    <definedName name="Ass_2001_Q1_GDP_Defl_Add">[2]Ass!$AC$56</definedName>
    <definedName name="Ass_2001_Q1_Real_Cons_SA">[2]Ass!$AC$49</definedName>
    <definedName name="Ass_2001_Q1_Real_Inv_SA">[2]Ass!$AC$50</definedName>
    <definedName name="Ass_2001_Q2_GDP_Defl_Add">[2]Ass!$AD$56</definedName>
    <definedName name="Ass_2001_Q2_Real_Cons_SA">[2]Ass!$AD$49</definedName>
    <definedName name="Ass_2001_Q2_Real_Inv_SA">[2]Ass!$AD$50</definedName>
    <definedName name="Ass_2001_Q3_GDP_Defl_Add">[2]Ass!$AE$56</definedName>
    <definedName name="Ass_2001_Q3_Real_Cons_SA">[2]Ass!$AE$49</definedName>
    <definedName name="Ass_2001_Q3_Real_Inv_SA">[2]Ass!$AE$50</definedName>
    <definedName name="Ass_2001_Q4_GDP_Defl_Add">[2]Ass!$AF$56</definedName>
    <definedName name="Ass_2001_Q4_Real_Cons_SA">[2]Ass!$AF$49</definedName>
    <definedName name="Ass_2001_Q4_Real_GDP_SA">[2]Ass!$AF$29</definedName>
    <definedName name="Ass_2001_Q4_Real_Inv_SA">[2]Ass!$AF$50</definedName>
    <definedName name="Ass_2001_Real_Cons">[2]Ass!$E$49</definedName>
    <definedName name="Ass_2001_Real_Cons_SA">[2]Ass!$E$49</definedName>
    <definedName name="Ass_2001_Real_Cons_SA_Growth">[2]Ass!$E$49</definedName>
    <definedName name="Ass_2001_Real_Inv">[2]Ass!$E$50</definedName>
    <definedName name="Ass_2001_Real_Inv_SA">[2]Ass!$E$50</definedName>
    <definedName name="Ass_2001_Real_Inv_SA_Growth">[2]Ass!$E$50</definedName>
    <definedName name="Ass_2001_REER_eop_Add">[2]Ass!$E$76</definedName>
    <definedName name="Ass_2002_Export_Energy_Prices">[2]Proj!$EP$294</definedName>
    <definedName name="Ass_2002_Export_Non_Energy_Prices">[2]Proj!$EP$303</definedName>
    <definedName name="Ass_2002_Export_Prices">[2]Proj!$EP$312</definedName>
    <definedName name="Ass_2002_Import_Prices">[2]Proj!$EP$319</definedName>
    <definedName name="Ass_2002_Q4_GDP_Defl_Add">[2]Ass!$AJ$56</definedName>
    <definedName name="Ass_2003_Export_Energy_Prices">[2]Proj!$FB$294</definedName>
    <definedName name="Ass_2003_Export_Non_Energy_Prices">[2]Proj!$FB$303</definedName>
    <definedName name="Ass_2003_Export_Prices">[2]Proj!$FB$312</definedName>
    <definedName name="Ass_2003_Import_Prices">[2]Proj!$FB$319</definedName>
    <definedName name="Ass_2003_Q4_GDP_Defl_Add">[2]Ass!$AN$56</definedName>
    <definedName name="Ass_2004_Export_Energy_Prices">[2]Proj!$FN$294</definedName>
    <definedName name="Ass_2004_Export_Non_Energy_Prices">[2]Proj!$FN$303</definedName>
    <definedName name="Ass_2004_Export_Prices">[2]Proj!$FN$312</definedName>
    <definedName name="Ass_2004_Import_Prices">[2]Proj!$FN$319</definedName>
    <definedName name="Ass_2004_Q4_GDP_Defl_Add">[2]Ass!$AR$56</definedName>
    <definedName name="Ass_2005_Export_Energy_Prices">[2]Proj!$FZ$294</definedName>
    <definedName name="Ass_2005_Export_Non_Energy_Prices">[2]Proj!$FZ$303</definedName>
    <definedName name="Ass_2005_Export_Prices">[2]Proj!$FZ$312</definedName>
    <definedName name="Ass_2005_Import_Prices">[2]Proj!$FZ$319</definedName>
    <definedName name="Ass_2005_Q4_GDP_Defl_Add">[2]Ass!$AV$56</definedName>
    <definedName name="Ass_GGCons_Exp">'[2]Ass Model'!$B$48</definedName>
    <definedName name="Ass_GGCons_GGConsInv">'[2]Ass Model'!$B$48</definedName>
    <definedName name="CField1" localSheetId="1">свод!$D:$D</definedName>
    <definedName name="CField2" localSheetId="1">свод!$E:$E</definedName>
    <definedName name="Check_1999_Constant">[2]Proj_Model!$K$23</definedName>
    <definedName name="Check_1999_Current">[2]Proj_Model!$K$124</definedName>
    <definedName name="Check_1999_GGCons">[2]Proj_Model!$K$342</definedName>
    <definedName name="Check_2000_Constant">[2]Proj_Model!$L$23</definedName>
    <definedName name="Check_2000_CPI_eop">[2]Ass!$D$20</definedName>
    <definedName name="Check_2000_CPI_eop_Growth">[2]Ass!$D$20</definedName>
    <definedName name="Check_2000_Current">[2]Proj_Model!$L$124</definedName>
    <definedName name="Check_2000_ER_eop">[2]Ass!$D$21</definedName>
    <definedName name="Check_2000_Export_Energy_Prices">[2]Proj!$I$298</definedName>
    <definedName name="Check_2000_Export_Non_Energy_Prices">[2]Proj!$I$307</definedName>
    <definedName name="Check_2000_Export_Prices">[2]Proj!$I$314</definedName>
    <definedName name="Check_2000_Import_Prices">[2]Proj!$I$323</definedName>
    <definedName name="Check_2000_Nom_GDP">[2]Ass!$D$22</definedName>
    <definedName name="Check_2000_Q3_Export_Energy_Prices">[2]Proj!$AZ$298</definedName>
    <definedName name="Check_2000_Q3_Export_Non_Energy_Prices">[2]Proj!$AZ$307</definedName>
    <definedName name="Check_2000_Q3_Export_Prices">[2]Proj!$AZ$314</definedName>
    <definedName name="Check_2000_Q3_Import_Prices">[2]Proj!$AZ$323</definedName>
    <definedName name="Check_2000_Q4_Export_Energy_Prices">[2]Proj!$BA$298</definedName>
    <definedName name="Check_2000_Q4_Export_Non_Energy_Prices">[2]Proj!$BA$307</definedName>
    <definedName name="Check_2000_Q4_Export_Prices">[2]Proj!$BA$314</definedName>
    <definedName name="Check_2000_Q4_Import_Prices">[2]Proj!$BA$323</definedName>
    <definedName name="Check_2000_Real_GDP_Growth">[2]Ass!$D$19</definedName>
    <definedName name="Check_2001_Constant">[2]Proj_Model!$M$23</definedName>
    <definedName name="Check_2001_CPI_eop_Growth">[2]Ass!$E$20</definedName>
    <definedName name="Check_2001_Current">[2]Proj_Model!$M$124</definedName>
    <definedName name="Check_2001_ER_eop">[2]Ass!$E$21</definedName>
    <definedName name="Check_2001_Export_Energy_Prices">[2]Proj!$J$298</definedName>
    <definedName name="Check_2001_Export_Non_Energy_Prices">[2]Proj!$J$307</definedName>
    <definedName name="Check_2001_Export_Prices">[2]Proj!$J$314</definedName>
    <definedName name="Check_2001_GDP_Deflator">[2]Proj!$J$154</definedName>
    <definedName name="Check_2001_Import_Prices">[2]Proj!$J$323</definedName>
    <definedName name="Check_2001_Nom_GDP">[2]Ass!$E$22</definedName>
    <definedName name="Check_2001_Real_Cons_Growth">[2]Ass!$E$23</definedName>
    <definedName name="Check_2001_Real_GDP_Growth">[2]Ass!$E$19</definedName>
    <definedName name="Check_2001_Real_Inv_Growth">[2]Ass!$E$24</definedName>
    <definedName name="Check_2002_Constant">[2]Proj_Model!$N$23</definedName>
    <definedName name="Check_2002_Current">[2]Proj_Model!$N$124</definedName>
    <definedName name="Check_2002_Export_Energy_Prices">[2]Proj!$K$298</definedName>
    <definedName name="Check_2002_Export_Non_Energy_Prices">[2]Proj!$K$307</definedName>
    <definedName name="Check_2002_Export_Prices">[2]Proj!$K$314</definedName>
    <definedName name="Check_2002_GDP_Deflator">[2]Proj!$K$154</definedName>
    <definedName name="Check_2002_Import_Prices">[2]Proj!$K$323</definedName>
    <definedName name="Check_2003_Constant">[2]Proj_Model!$O$23</definedName>
    <definedName name="Check_2003_Current">[2]Proj_Model!$O$124</definedName>
    <definedName name="Check_2003_Export_Energy_Prices">[2]Proj!$L$298</definedName>
    <definedName name="Check_2003_Export_Non_Energy_Prices">[2]Proj!$L$307</definedName>
    <definedName name="Check_2003_Export_Prices">[2]Proj!$L$314</definedName>
    <definedName name="Check_2003_GDP_Deflator">[2]Proj!$L$154</definedName>
    <definedName name="Check_2003_Import_Prices">[2]Proj!$L$323</definedName>
    <definedName name="Check_2004_Constant">[2]Proj_Model!$P$23</definedName>
    <definedName name="Check_2004_Current">[2]Proj_Model!$P$124</definedName>
    <definedName name="Check_2004_Export_Energy_Prices">[2]Proj!$M$298</definedName>
    <definedName name="Check_2004_Export_Non_Energy_Prices">[2]Proj!$M$307</definedName>
    <definedName name="Check_2004_Export_Prices">[2]Proj!$M$314</definedName>
    <definedName name="Check_2004_GDP_Deflator">[2]Proj!$M$154</definedName>
    <definedName name="Check_2004_Import_Prices">[2]Proj!$M$323</definedName>
    <definedName name="Check_2005_Constant">[2]Proj_Model!$Q$23</definedName>
    <definedName name="Check_2005_Current">[2]Proj_Model!$Q$124</definedName>
    <definedName name="Check_2005_Export_Energy_Prices">[2]Proj!$N$298</definedName>
    <definedName name="Check_2005_Export_Non_Energy_Prices">[2]Proj!$N$307</definedName>
    <definedName name="Check_2005_Export_Prices">[2]Proj!$N$314</definedName>
    <definedName name="Check_2005_GDP_Deflator">[2]Proj!$N$154</definedName>
    <definedName name="Check_2005_Import_Prices">[2]Proj!$N$323</definedName>
    <definedName name="Check_2006_Constant">[2]Proj_Model!$R$23</definedName>
    <definedName name="Check_2006_Current">[2]Proj_Model!$R$124</definedName>
    <definedName name="Check_2007_Constant">[2]Proj_Model!$S$23</definedName>
    <definedName name="Check_2007_Current">[2]Proj_Model!$S$124</definedName>
    <definedName name="Check_2008_Constant">[2]Proj_Model!$T$23</definedName>
    <definedName name="Check_2008_Current">[2]Proj_Model!$T$124</definedName>
    <definedName name="Check_2009_Constant">[2]Proj_Model!$U$23</definedName>
    <definedName name="Check_2009_Current">[2]Proj_Model!$U$124</definedName>
    <definedName name="Check_2010_Constant">[2]Proj_Model!$V$23</definedName>
    <definedName name="Check_2010_Current">[2]Proj_Model!$V$124</definedName>
    <definedName name="Check_2011_Constant">[2]Proj_Model!$W$23</definedName>
    <definedName name="Check_2011_Current">[2]Proj_Model!$W$124</definedName>
    <definedName name="Check_2012_Constant">[2]Proj_Model!$X$23</definedName>
    <definedName name="Check_2012_Current">[2]Proj_Model!$X$124</definedName>
    <definedName name="Check_2013_Constant">[2]Proj_Model!$Y$23</definedName>
    <definedName name="Check_2013_Current">[2]Proj_Model!$Y$124</definedName>
    <definedName name="Check_2014_Constant">[2]Proj_Model!$Z$23</definedName>
    <definedName name="Check_2014_Current">[2]Proj_Model!$Z$124</definedName>
    <definedName name="Check_2015_Constant">[2]Proj_Model!$AA$23</definedName>
    <definedName name="Check_2015_Current">[2]Proj_Model!$AA$124</definedName>
    <definedName name="Chp" localSheetId="1">свод!#REF!</definedName>
    <definedName name="Cls" localSheetId="1">свод!#REF!</definedName>
    <definedName name="Ctg" localSheetId="1">свод!#REF!</definedName>
    <definedName name="ExternalData_1" localSheetId="1">свод!$A$6:$E$14</definedName>
    <definedName name="FD" localSheetId="1">свод!#REF!</definedName>
    <definedName name="FinInd_IR_INTERBANK" localSheetId="46">OFFSET('[3]Financial Indicators (daily)'!$N$484, (COUNTA('[3]Financial Indicators (daily)'!$N:$N)-383)-31, 0, 31)</definedName>
    <definedName name="FinInd_IR_INTERBANK" localSheetId="45">OFFSET('[3]Financial Indicators (daily)'!$N$484, (COUNTA('[3]Financial Indicators (daily)'!$N:$N)-383)-31, 0, 31)</definedName>
    <definedName name="FinInd_IR_INTERBANK" localSheetId="36">OFFSET('[3]Financial Indicators (daily)'!$N$484, (COUNTA('[3]Financial Indicators (daily)'!$N:$N)-383)-31, 0, 31)</definedName>
    <definedName name="FinInd_IR_INTERBANK" localSheetId="38">OFFSET('[3]Financial Indicators (daily)'!$N$484, (COUNTA('[3]Financial Indicators (daily)'!$N:$N)-383)-31, 0, 31)</definedName>
    <definedName name="FinInd_IR_INTERBANK" localSheetId="37">OFFSET('[3]Financial Indicators (daily)'!$N$484, (COUNTA('[3]Financial Indicators (daily)'!$N:$N)-383)-31, 0, 31)</definedName>
    <definedName name="FinInd_IR_INTERBANK" localSheetId="30">OFFSET('[3]Financial Indicators (daily)'!$N$484, (COUNTA('[3]Financial Indicators (daily)'!$N:$N)-383)-31, 0, 31)</definedName>
    <definedName name="FinInd_IR_INTERBANK" localSheetId="43">OFFSET('[3]Financial Indicators (daily)'!$N$484, (COUNTA('[3]Financial Indicators (daily)'!$N:$N)-383)-31, 0, 31)</definedName>
    <definedName name="FinInd_IR_INTERBANK" localSheetId="33">OFFSET('[3]Financial Indicators (daily)'!$N$484, (COUNTA('[3]Financial Indicators (daily)'!$N:$N)-383)-31, 0, 31)</definedName>
    <definedName name="FinInd_IR_INTERBANK" localSheetId="39">OFFSET('[3]Financial Indicators (daily)'!$N$484, (COUNTA('[3]Financial Indicators (daily)'!$N:$N)-383)-31, 0, 31)</definedName>
    <definedName name="FinInd_IR_INTERBANK" localSheetId="42">OFFSET('[3]Financial Indicators (daily)'!$N$484, (COUNTA('[3]Financial Indicators (daily)'!$N:$N)-383)-31, 0, 31)</definedName>
    <definedName name="FinInd_IR_INTERBANK" localSheetId="40">OFFSET('[3]Financial Indicators (daily)'!$N$484, (COUNTA('[3]Financial Indicators (daily)'!$N:$N)-383)-31, 0, 31)</definedName>
    <definedName name="FinInd_IR_INTERBANK" localSheetId="44">OFFSET('[3]Financial Indicators (daily)'!$N$484, (COUNTA('[3]Financial Indicators (daily)'!$N:$N)-383)-31, 0, 31)</definedName>
    <definedName name="FinInd_IR_INTERBANK" localSheetId="10">OFFSET('[3]Financial Indicators (daily)'!$N$484, (COUNTA('[3]Financial Indicators (daily)'!$N:$N)-383)-31, 0, 31)</definedName>
    <definedName name="FinInd_IR_INTERBANK">OFFSET('[3]Financial Indicators (daily)'!$N$484, (COUNTA('[3]Financial Indicators (daily)'!$N$1:$N$65536)-383)-31, 0, 31)</definedName>
    <definedName name="FinInd_IR_REFINANCE" localSheetId="46">OFFSET('[3]Financial Indicators (daily)'!$L$484, (COUNTA('[3]Financial Indicators (daily)'!$L:$L)-467)-31, 0, 31)</definedName>
    <definedName name="FinInd_IR_REFINANCE" localSheetId="45">OFFSET('[3]Financial Indicators (daily)'!$L$484, (COUNTA('[3]Financial Indicators (daily)'!$L:$L)-467)-31, 0, 31)</definedName>
    <definedName name="FinInd_IR_REFINANCE" localSheetId="36">OFFSET('[3]Financial Indicators (daily)'!$L$484, (COUNTA('[3]Financial Indicators (daily)'!$L:$L)-467)-31, 0, 31)</definedName>
    <definedName name="FinInd_IR_REFINANCE" localSheetId="38">OFFSET('[3]Financial Indicators (daily)'!$L$484, (COUNTA('[3]Financial Indicators (daily)'!$L:$L)-467)-31, 0, 31)</definedName>
    <definedName name="FinInd_IR_REFINANCE" localSheetId="37">OFFSET('[3]Financial Indicators (daily)'!$L$484, (COUNTA('[3]Financial Indicators (daily)'!$L:$L)-467)-31, 0, 31)</definedName>
    <definedName name="FinInd_IR_REFINANCE" localSheetId="30">OFFSET('[3]Financial Indicators (daily)'!$L$484, (COUNTA('[3]Financial Indicators (daily)'!$L:$L)-467)-31, 0, 31)</definedName>
    <definedName name="FinInd_IR_REFINANCE" localSheetId="43">OFFSET('[3]Financial Indicators (daily)'!$L$484, (COUNTA('[3]Financial Indicators (daily)'!$L:$L)-467)-31, 0, 31)</definedName>
    <definedName name="FinInd_IR_REFINANCE" localSheetId="33">OFFSET('[3]Financial Indicators (daily)'!$L$484, (COUNTA('[3]Financial Indicators (daily)'!$L:$L)-467)-31, 0, 31)</definedName>
    <definedName name="FinInd_IR_REFINANCE" localSheetId="39">OFFSET('[3]Financial Indicators (daily)'!$L$484, (COUNTA('[3]Financial Indicators (daily)'!$L:$L)-467)-31, 0, 31)</definedName>
    <definedName name="FinInd_IR_REFINANCE" localSheetId="42">OFFSET('[3]Financial Indicators (daily)'!$L$484, (COUNTA('[3]Financial Indicators (daily)'!$L:$L)-467)-31, 0, 31)</definedName>
    <definedName name="FinInd_IR_REFINANCE" localSheetId="40">OFFSET('[3]Financial Indicators (daily)'!$L$484, (COUNTA('[3]Financial Indicators (daily)'!$L:$L)-467)-31, 0, 31)</definedName>
    <definedName name="FinInd_IR_REFINANCE" localSheetId="44">OFFSET('[3]Financial Indicators (daily)'!$L$484, (COUNTA('[3]Financial Indicators (daily)'!$L:$L)-467)-31, 0, 31)</definedName>
    <definedName name="FinInd_IR_REFINANCE" localSheetId="10">OFFSET('[3]Financial Indicators (daily)'!$L$484, (COUNTA('[3]Financial Indicators (daily)'!$L:$L)-467)-31, 0, 31)</definedName>
    <definedName name="FinInd_IR_REFINANCE">OFFSET('[3]Financial Indicators (daily)'!$L$484, (COUNTA('[3]Financial Indicators (daily)'!$L$1:$L$65536)-467)-31, 0, 31)</definedName>
    <definedName name="FinInd_IR_TBILLS" localSheetId="46">OFFSET('[3]Financial Indicators (daily)'!$S$484, (COUNTA('[3]Financial Indicators (daily)'!$S:$S)-148)-31, 0, 31)</definedName>
    <definedName name="FinInd_IR_TBILLS" localSheetId="45">OFFSET('[3]Financial Indicators (daily)'!$S$484, (COUNTA('[3]Financial Indicators (daily)'!$S:$S)-148)-31, 0, 31)</definedName>
    <definedName name="FinInd_IR_TBILLS" localSheetId="36">OFFSET('[3]Financial Indicators (daily)'!$S$484, (COUNTA('[3]Financial Indicators (daily)'!$S:$S)-148)-31, 0, 31)</definedName>
    <definedName name="FinInd_IR_TBILLS" localSheetId="38">OFFSET('[3]Financial Indicators (daily)'!$S$484, (COUNTA('[3]Financial Indicators (daily)'!$S:$S)-148)-31, 0, 31)</definedName>
    <definedName name="FinInd_IR_TBILLS" localSheetId="37">OFFSET('[3]Financial Indicators (daily)'!$S$484, (COUNTA('[3]Financial Indicators (daily)'!$S:$S)-148)-31, 0, 31)</definedName>
    <definedName name="FinInd_IR_TBILLS" localSheetId="30">OFFSET('[3]Financial Indicators (daily)'!$S$484, (COUNTA('[3]Financial Indicators (daily)'!$S:$S)-148)-31, 0, 31)</definedName>
    <definedName name="FinInd_IR_TBILLS" localSheetId="43">OFFSET('[3]Financial Indicators (daily)'!$S$484, (COUNTA('[3]Financial Indicators (daily)'!$S:$S)-148)-31, 0, 31)</definedName>
    <definedName name="FinInd_IR_TBILLS" localSheetId="33">OFFSET('[3]Financial Indicators (daily)'!$S$484, (COUNTA('[3]Financial Indicators (daily)'!$S:$S)-148)-31, 0, 31)</definedName>
    <definedName name="FinInd_IR_TBILLS" localSheetId="39">OFFSET('[3]Financial Indicators (daily)'!$S$484, (COUNTA('[3]Financial Indicators (daily)'!$S:$S)-148)-31, 0, 31)</definedName>
    <definedName name="FinInd_IR_TBILLS" localSheetId="42">OFFSET('[3]Financial Indicators (daily)'!$S$484, (COUNTA('[3]Financial Indicators (daily)'!$S:$S)-148)-31, 0, 31)</definedName>
    <definedName name="FinInd_IR_TBILLS" localSheetId="40">OFFSET('[3]Financial Indicators (daily)'!$S$484, (COUNTA('[3]Financial Indicators (daily)'!$S:$S)-148)-31, 0, 31)</definedName>
    <definedName name="FinInd_IR_TBILLS" localSheetId="44">OFFSET('[3]Financial Indicators (daily)'!$S$484, (COUNTA('[3]Financial Indicators (daily)'!$S:$S)-148)-31, 0, 31)</definedName>
    <definedName name="FinInd_IR_TBILLS" localSheetId="10">OFFSET('[3]Financial Indicators (daily)'!$S$484, (COUNTA('[3]Financial Indicators (daily)'!$S:$S)-148)-31, 0, 31)</definedName>
    <definedName name="FinInd_IR_TBILLS">OFFSET('[3]Financial Indicators (daily)'!$S$484, (COUNTA('[3]Financial Indicators (daily)'!$S$1:$S$65536)-148)-31, 0, 31)</definedName>
    <definedName name="GDP_2001_Constant">[2]Proj_Model!$M$16</definedName>
    <definedName name="GDP_2001_Current">[2]Proj_Model!$M$120</definedName>
    <definedName name="GDP_2002_Constant">[2]Proj_Model!$N$16</definedName>
    <definedName name="GDP_2002_Current">[2]Proj_Model!$N$120</definedName>
    <definedName name="GDP_2003_Constant">[2]Proj_Model!$O$16</definedName>
    <definedName name="GDP_2003_Current">[2]Proj_Model!$O$120</definedName>
    <definedName name="GDP_2004_Constant">[2]Proj_Model!$P$16</definedName>
    <definedName name="GDP_2004_Current">[2]Proj_Model!$P$120</definedName>
    <definedName name="GDP_2005_Constant">[2]Proj_Model!$Q$16</definedName>
    <definedName name="GDP_2005_Current">[2]Proj_Model!$Q$120</definedName>
    <definedName name="GDP_2006_Constant">[2]Proj_Model!$R$16</definedName>
    <definedName name="GDP_2006_Current">[2]Proj_Model!$R$120</definedName>
    <definedName name="GDP_2007_Constant">[2]Proj_Model!$S$16</definedName>
    <definedName name="GDP_2007_Current">[2]Proj_Model!$S$120</definedName>
    <definedName name="GDP_2008_Constant">[2]Proj_Model!$T$16</definedName>
    <definedName name="GDP_2008_Current">[2]Proj_Model!$T$120</definedName>
    <definedName name="GDP_2009_Constant">[2]Proj_Model!$U$16</definedName>
    <definedName name="GDP_2009_Current">[2]Proj_Model!$U$120</definedName>
    <definedName name="GDP_2010_Constant">[2]Proj_Model!$V$16</definedName>
    <definedName name="GDP_2010_Current">[2]Proj_Model!$V$120</definedName>
    <definedName name="GDP_2011_Constant">[2]Proj_Model!$W$16</definedName>
    <definedName name="GDP_2011_Current">[2]Proj_Model!$W$120</definedName>
    <definedName name="GDP_2012_Constant">[2]Proj_Model!$X$16</definedName>
    <definedName name="GDP_2012_Current">[2]Proj_Model!$X$120</definedName>
    <definedName name="GDP_2013_Constant">[2]Proj_Model!$Y$16</definedName>
    <definedName name="GDP_2013_Current">[2]Proj_Model!$Y$120</definedName>
    <definedName name="GDP_2014_Constant">[2]Proj_Model!$Z$16</definedName>
    <definedName name="GDP_2014_Current">[2]Proj_Model!$Z$120</definedName>
    <definedName name="GDP_2015_Constant">[2]Proj_Model!$AA$16</definedName>
    <definedName name="GDP_2015_Current">[2]Proj_Model!$AA$120</definedName>
    <definedName name="Header" localSheetId="1">свод!$A:$A</definedName>
    <definedName name="Proj_2000_ER_eop">[2]Proj!$I$391</definedName>
    <definedName name="Proj_2000_M3_ER_Avg_Chg">[2]Proj!$DI$389</definedName>
    <definedName name="Proj_2000_M3_ER_eop_Chg">[2]Proj!$DI$392</definedName>
    <definedName name="Proj_2000_Nom_GDP">[2]Proj!$I$4</definedName>
    <definedName name="Proj_2000_Q3_Real_Cons_SA_Growth">[2]Proj!$AZ$103</definedName>
    <definedName name="Proj_2000_Q3_Real_Inv_SA_Growth">[2]Proj!$AZ$113</definedName>
    <definedName name="Proj_2000_Q4_Real_Cons_SA_Growth">[2]Proj!$BA$103</definedName>
    <definedName name="Proj_2000_Q4_Real_Inv_SA_Growth">[2]Proj!$BA$113</definedName>
    <definedName name="Proj_2000_Real_GDP_Growth">[2]Proj!$I$12</definedName>
    <definedName name="Proj_2000_REER_Avg_Growth">[2]Proj!$I$396</definedName>
    <definedName name="Proj_2000_REER_eop_Growth">[2]Proj!$I$399</definedName>
    <definedName name="Proj_2001_CPI_eop_Growth">[2]Proj!$J$161</definedName>
    <definedName name="Proj_2001_ER_eop">[2]Proj!$J$391</definedName>
    <definedName name="Proj_2001_Nom_GDP">[2]Proj!$J$4</definedName>
    <definedName name="Proj_2001_Q1_Nom_GDP">[2]Proj!$BB$4</definedName>
    <definedName name="Proj_2001_Q1_Real_Cons_SA_Growth">[2]Proj!$BB$103</definedName>
    <definedName name="Proj_2001_Q1_Real_Inv_SA_Growth">[2]Proj!$BB$113</definedName>
    <definedName name="Proj_2001_Q2_Nom_GDP">[2]Proj!$BC$4</definedName>
    <definedName name="Proj_2001_Q2_Real_Cons_SA_Growth">[2]Proj!$BC$103</definedName>
    <definedName name="Proj_2001_Q2_Real_Inv_SA_Growth">[2]Proj!$BC$113</definedName>
    <definedName name="Proj_2001_Q3_Nom_GDP">[2]Proj!$BD$4</definedName>
    <definedName name="Proj_2001_Q3_Real_Cons_SA_Growth">[2]Proj!$BD$103</definedName>
    <definedName name="Proj_2001_Q3_Real_Inv_SA_Growth">[2]Proj!$BD$113</definedName>
    <definedName name="Proj_2001_Q4_Nom_GDP">[2]Proj!$BE$4</definedName>
    <definedName name="Proj_2001_Q4_Real_Cons_SA_Growth">[2]Proj!$BE$103</definedName>
    <definedName name="Proj_2001_Q4_Real_Inv_SA_Growth">[2]Proj!$BE$113</definedName>
    <definedName name="Proj_2001_Real_Cons_Growth">[2]Proj!$J$103</definedName>
    <definedName name="Proj_2001_Real_GDP_Growth">[2]Proj!$J$12</definedName>
    <definedName name="Proj_2001_Real_Inv_Growth">[2]Proj!$J$113</definedName>
    <definedName name="Proj_2002_Nom_GDP">[2]Proj!$K$4</definedName>
    <definedName name="Proj_2003_Nom_GDP">[2]Proj!$L$4</definedName>
    <definedName name="Proj_2004_Nom_GDP">[2]Proj!$M$4</definedName>
    <definedName name="Proj_2005_Nom_GDP">[2]Proj!$N$4</definedName>
    <definedName name="rngLastSave">[4]Main!$G$19</definedName>
    <definedName name="rngLastSent">[4]Main!$G$18</definedName>
    <definedName name="rngLastUpdate">[4]Links!$D$2</definedName>
    <definedName name="rngNeedsUpdate">[4]Links!$E$2</definedName>
    <definedName name="rngNews">[4]Main!$AB$27</definedName>
    <definedName name="rngQuestChecked">[4]ErrCheck!$A$3</definedName>
    <definedName name="SArt" localSheetId="1">свод!#REF!</definedName>
    <definedName name="Sct" localSheetId="1">свод!$B:$B</definedName>
    <definedName name="SSct" localSheetId="1">свод!$C:$C</definedName>
    <definedName name="xxWRS_14">[5]WEO!$A$5:$A$218</definedName>
    <definedName name="xxWRS_15">[5]WEO!$A$165:$A$218</definedName>
    <definedName name="xxWRS_16">[5]WEO!$A$5:$A$219</definedName>
    <definedName name="xxWRS_17">[5]WEO!$A$5:$A$219</definedName>
    <definedName name="А10" localSheetId="8">#REF!</definedName>
    <definedName name="А10" localSheetId="56">#REF!</definedName>
    <definedName name="А10" localSheetId="26">#REF!</definedName>
    <definedName name="А10" localSheetId="52">#REF!</definedName>
    <definedName name="А10" localSheetId="53">#REF!</definedName>
    <definedName name="А10" localSheetId="51">#REF!</definedName>
    <definedName name="А10" localSheetId="49">#REF!</definedName>
    <definedName name="А10" localSheetId="46">#REF!</definedName>
    <definedName name="А10" localSheetId="45">#REF!</definedName>
    <definedName name="А10" localSheetId="29">#REF!</definedName>
    <definedName name="А10" localSheetId="28">#REF!</definedName>
    <definedName name="А10" localSheetId="48">#REF!</definedName>
    <definedName name="А10" localSheetId="27">#REF!</definedName>
    <definedName name="А10" localSheetId="50">#REF!</definedName>
    <definedName name="А10" localSheetId="25">#REF!</definedName>
    <definedName name="А10" localSheetId="6">#REF!</definedName>
    <definedName name="А10" localSheetId="4">#REF!</definedName>
    <definedName name="А10" localSheetId="57">#REF!</definedName>
    <definedName name="А10" localSheetId="54">#REF!</definedName>
    <definedName name="А10" localSheetId="38">#REF!</definedName>
    <definedName name="А10" localSheetId="37">#REF!</definedName>
    <definedName name="А10" localSheetId="30">#REF!</definedName>
    <definedName name="А10" localSheetId="17">#REF!</definedName>
    <definedName name="А10" localSheetId="5">#REF!</definedName>
    <definedName name="А10" localSheetId="39">#REF!</definedName>
    <definedName name="А10" localSheetId="55">#REF!</definedName>
    <definedName name="А10" localSheetId="11">#REF!</definedName>
    <definedName name="А10" localSheetId="47">#REF!</definedName>
    <definedName name="А10" localSheetId="42">#REF!</definedName>
    <definedName name="А10" localSheetId="40">#REF!</definedName>
    <definedName name="А10" localSheetId="44">#REF!</definedName>
    <definedName name="А10" localSheetId="10">#REF!</definedName>
    <definedName name="А10">#REF!</definedName>
    <definedName name="_xlnm.Database" localSheetId="8">#REF!</definedName>
    <definedName name="_xlnm.Database" localSheetId="56">#REF!</definedName>
    <definedName name="_xlnm.Database" localSheetId="26">#REF!</definedName>
    <definedName name="_xlnm.Database" localSheetId="52">#REF!</definedName>
    <definedName name="_xlnm.Database" localSheetId="53">#REF!</definedName>
    <definedName name="_xlnm.Database" localSheetId="51">#REF!</definedName>
    <definedName name="_xlnm.Database" localSheetId="49">#REF!</definedName>
    <definedName name="_xlnm.Database" localSheetId="29">#REF!</definedName>
    <definedName name="_xlnm.Database" localSheetId="28">#REF!</definedName>
    <definedName name="_xlnm.Database" localSheetId="48">#REF!</definedName>
    <definedName name="_xlnm.Database" localSheetId="27">#REF!</definedName>
    <definedName name="_xlnm.Database" localSheetId="50">#REF!</definedName>
    <definedName name="_xlnm.Database" localSheetId="25">#REF!</definedName>
    <definedName name="_xlnm.Database" localSheetId="6">#REF!</definedName>
    <definedName name="_xlnm.Database" localSheetId="4">#REF!</definedName>
    <definedName name="_xlnm.Database" localSheetId="57">#REF!</definedName>
    <definedName name="_xlnm.Database" localSheetId="54">#REF!</definedName>
    <definedName name="_xlnm.Database" localSheetId="30">#REF!</definedName>
    <definedName name="_xlnm.Database" localSheetId="17">#REF!</definedName>
    <definedName name="_xlnm.Database" localSheetId="5">#REF!</definedName>
    <definedName name="_xlnm.Database" localSheetId="39">#REF!</definedName>
    <definedName name="_xlnm.Database" localSheetId="55">#REF!</definedName>
    <definedName name="_xlnm.Database" localSheetId="11">#REF!</definedName>
    <definedName name="_xlnm.Database" localSheetId="42">#REF!</definedName>
    <definedName name="_xlnm.Database" localSheetId="40">#REF!</definedName>
    <definedName name="_xlnm.Database" localSheetId="10">#REF!</definedName>
    <definedName name="_xlnm.Database">#REF!</definedName>
    <definedName name="вр" localSheetId="29">#REF!</definedName>
    <definedName name="вр" localSheetId="28">#REF!</definedName>
    <definedName name="вр" localSheetId="30">#REF!</definedName>
    <definedName name="вр" localSheetId="17">#REF!</definedName>
    <definedName name="вр">#REF!</definedName>
    <definedName name="ДЕВАЛЬВАЦИЯ">'[6]Исходные данные помесячные: Годовой сво'!$A$1:$P$83</definedName>
    <definedName name="_xlnm.Print_Titles" localSheetId="23">#REF!,#REF!</definedName>
    <definedName name="_xlnm.Print_Titles" localSheetId="8">#REF!,#REF!</definedName>
    <definedName name="_xlnm.Print_Titles" localSheetId="56">#REF!,#REF!</definedName>
    <definedName name="_xlnm.Print_Titles" localSheetId="26">#REF!,#REF!</definedName>
    <definedName name="_xlnm.Print_Titles" localSheetId="52">#REF!,#REF!</definedName>
    <definedName name="_xlnm.Print_Titles" localSheetId="53">#REF!,#REF!</definedName>
    <definedName name="_xlnm.Print_Titles" localSheetId="51">#REF!,#REF!</definedName>
    <definedName name="_xlnm.Print_Titles" localSheetId="49">#REF!,#REF!</definedName>
    <definedName name="_xlnm.Print_Titles" localSheetId="31">#REF!,#REF!</definedName>
    <definedName name="_xlnm.Print_Titles" localSheetId="46">#REF!,#REF!</definedName>
    <definedName name="_xlnm.Print_Titles" localSheetId="32">#REF!,#REF!</definedName>
    <definedName name="_xlnm.Print_Titles" localSheetId="35">#REF!,#REF!</definedName>
    <definedName name="_xlnm.Print_Titles" localSheetId="22">#REF!,#REF!</definedName>
    <definedName name="_xlnm.Print_Titles" localSheetId="45">#REF!,#REF!</definedName>
    <definedName name="_xlnm.Print_Titles" localSheetId="29">#REF!,#REF!</definedName>
    <definedName name="_xlnm.Print_Titles" localSheetId="28">#REF!,#REF!</definedName>
    <definedName name="_xlnm.Print_Titles" localSheetId="48">'перевозки '!$6:$7</definedName>
    <definedName name="_xlnm.Print_Titles" localSheetId="27">#REF!,#REF!</definedName>
    <definedName name="_xlnm.Print_Titles" localSheetId="50">#REF!,#REF!</definedName>
    <definedName name="_xlnm.Print_Titles" localSheetId="25">#REF!,#REF!</definedName>
    <definedName name="_xlnm.Print_Titles" localSheetId="4">#REF!,#REF!</definedName>
    <definedName name="_xlnm.Print_Titles" localSheetId="57">#REF!,#REF!</definedName>
    <definedName name="_xlnm.Print_Titles" localSheetId="36">#REF!,#REF!</definedName>
    <definedName name="_xlnm.Print_Titles" localSheetId="54">'расчет акцизов'!$7:$12</definedName>
    <definedName name="_xlnm.Print_Titles" localSheetId="38">'расчет дороги (бюджетфин)'!$4:$5</definedName>
    <definedName name="_xlnm.Print_Titles" localSheetId="37">'ремонт местных автодорог '!$3:$4</definedName>
    <definedName name="_xlnm.Print_Titles" localSheetId="1">свод!$5:$11</definedName>
    <definedName name="_xlnm.Print_Titles" localSheetId="30">#REF!,#REF!</definedName>
    <definedName name="_xlnm.Print_Titles" localSheetId="43">#REF!,#REF!</definedName>
    <definedName name="_xlnm.Print_Titles" localSheetId="33">#REF!,#REF!</definedName>
    <definedName name="_xlnm.Print_Titles" localSheetId="19">#REF!,#REF!</definedName>
    <definedName name="_xlnm.Print_Titles" localSheetId="21">#REF!,#REF!</definedName>
    <definedName name="_xlnm.Print_Titles" localSheetId="17">#REF!,#REF!</definedName>
    <definedName name="_xlnm.Print_Titles" localSheetId="18">#REF!,#REF!</definedName>
    <definedName name="_xlnm.Print_Titles" localSheetId="5">#REF!,#REF!</definedName>
    <definedName name="_xlnm.Print_Titles" localSheetId="39">#REF!,#REF!</definedName>
    <definedName name="_xlnm.Print_Titles" localSheetId="3">стройка!$A:$B,стройка!$4:$6</definedName>
    <definedName name="_xlnm.Print_Titles" localSheetId="55">#REF!,#REF!</definedName>
    <definedName name="_xlnm.Print_Titles" localSheetId="24">'таблица по ЧАЭС '!$6:$7</definedName>
    <definedName name="_xlnm.Print_Titles" localSheetId="11">#REF!,#REF!</definedName>
    <definedName name="_xlnm.Print_Titles" localSheetId="47">'ф.1 внеб. по бюдж орг.'!$15:$15</definedName>
    <definedName name="_xlnm.Print_Titles" localSheetId="42">#REF!,#REF!</definedName>
    <definedName name="_xlnm.Print_Titles" localSheetId="40">#REF!,#REF!</definedName>
    <definedName name="_xlnm.Print_Titles" localSheetId="44">#REF!,#REF!</definedName>
    <definedName name="_xlnm.Print_Titles">#REF!,#REF!</definedName>
    <definedName name="капвложения" localSheetId="8">#REF!</definedName>
    <definedName name="капвложения" localSheetId="56">#REF!</definedName>
    <definedName name="капвложения" localSheetId="26">#REF!</definedName>
    <definedName name="капвложения" localSheetId="52">#REF!</definedName>
    <definedName name="капвложения" localSheetId="53">#REF!</definedName>
    <definedName name="капвложения" localSheetId="51">#REF!</definedName>
    <definedName name="капвложения" localSheetId="49">#REF!</definedName>
    <definedName name="капвложения" localSheetId="46">#REF!</definedName>
    <definedName name="капвложения" localSheetId="45">#REF!</definedName>
    <definedName name="капвложения" localSheetId="29">#REF!</definedName>
    <definedName name="капвложения" localSheetId="28">#REF!</definedName>
    <definedName name="капвложения" localSheetId="48">#REF!</definedName>
    <definedName name="капвложения" localSheetId="27">#REF!</definedName>
    <definedName name="капвложения" localSheetId="50">#REF!</definedName>
    <definedName name="капвложения" localSheetId="25">#REF!</definedName>
    <definedName name="капвложения" localSheetId="6">#REF!</definedName>
    <definedName name="капвложения" localSheetId="4">#REF!</definedName>
    <definedName name="капвложения" localSheetId="57">#REF!</definedName>
    <definedName name="капвложения" localSheetId="36">#REF!</definedName>
    <definedName name="капвложения" localSheetId="54">#REF!</definedName>
    <definedName name="капвложения" localSheetId="38">#REF!</definedName>
    <definedName name="капвложения" localSheetId="37">#REF!</definedName>
    <definedName name="капвложения" localSheetId="30">#REF!</definedName>
    <definedName name="капвложения" localSheetId="43">#REF!</definedName>
    <definedName name="капвложения" localSheetId="33">#REF!</definedName>
    <definedName name="капвложения" localSheetId="17">#REF!</definedName>
    <definedName name="капвложения" localSheetId="5">#REF!</definedName>
    <definedName name="капвложения" localSheetId="39">#REF!</definedName>
    <definedName name="капвложения" localSheetId="55">#REF!</definedName>
    <definedName name="капвложения" localSheetId="11">#REF!</definedName>
    <definedName name="капвложения" localSheetId="42">#REF!</definedName>
    <definedName name="капвложения" localSheetId="40">#REF!</definedName>
    <definedName name="капвложения" localSheetId="44">#REF!</definedName>
    <definedName name="капвложения" localSheetId="10">#REF!</definedName>
    <definedName name="капвложения">#REF!</definedName>
    <definedName name="_xlnm.Print_Area" localSheetId="23">#REF!</definedName>
    <definedName name="_xlnm.Print_Area" localSheetId="8">'АПК '!$A$1:$E$77</definedName>
    <definedName name="_xlnm.Print_Area" localSheetId="56">#REF!</definedName>
    <definedName name="_xlnm.Print_Area" localSheetId="26">'График платежей '!$A$1:$H$73</definedName>
    <definedName name="_xlnm.Print_Area" localSheetId="52">#REF!</definedName>
    <definedName name="_xlnm.Print_Area" localSheetId="53">#REF!</definedName>
    <definedName name="_xlnm.Print_Area" localSheetId="51">#REF!</definedName>
    <definedName name="_xlnm.Print_Area" localSheetId="49">#REF!</definedName>
    <definedName name="_xlnm.Print_Area" localSheetId="31">#REF!</definedName>
    <definedName name="_xlnm.Print_Area" localSheetId="46">#REF!</definedName>
    <definedName name="_xlnm.Print_Area" localSheetId="32">#REF!</definedName>
    <definedName name="_xlnm.Print_Area" localSheetId="35">#REF!</definedName>
    <definedName name="_xlnm.Print_Area" localSheetId="22">'компенсации '!$A$1:$L$54</definedName>
    <definedName name="_xlnm.Print_Area" localSheetId="45">#REF!</definedName>
    <definedName name="_xlnm.Print_Area" localSheetId="29">'Обслуж и погаш займ (2027)'!$A$1:$BE$26</definedName>
    <definedName name="_xlnm.Print_Area" localSheetId="28">#REF!</definedName>
    <definedName name="_xlnm.Print_Area" localSheetId="48">#REF!</definedName>
    <definedName name="_xlnm.Print_Area" localSheetId="27">#REF!</definedName>
    <definedName name="_xlnm.Print_Area" localSheetId="50">#REF!</definedName>
    <definedName name="_xlnm.Print_Area" localSheetId="25">#REF!</definedName>
    <definedName name="_xlnm.Print_Area" localSheetId="4">'р.1 служебные легковые авто'!$A$1:$E$20</definedName>
    <definedName name="_xlnm.Print_Area" localSheetId="57">#REF!</definedName>
    <definedName name="_xlnm.Print_Area" localSheetId="36">#REF!</definedName>
    <definedName name="_xlnm.Print_Area" localSheetId="54">#REF!</definedName>
    <definedName name="_xlnm.Print_Area" localSheetId="38">#REF!</definedName>
    <definedName name="_xlnm.Print_Area" localSheetId="37">#REF!</definedName>
    <definedName name="_xlnm.Print_Area" localSheetId="1">свод!$A$1:$I$39</definedName>
    <definedName name="_xlnm.Print_Area" localSheetId="30">#REF!</definedName>
    <definedName name="_xlnm.Print_Area" localSheetId="43">#REF!</definedName>
    <definedName name="_xlnm.Print_Area" localSheetId="33">#REF!</definedName>
    <definedName name="_xlnm.Print_Area" localSheetId="19">#REF!</definedName>
    <definedName name="_xlnm.Print_Area" localSheetId="21">#REF!</definedName>
    <definedName name="_xlnm.Print_Area" localSheetId="17">'СМИ №1 '!$A$1:$G$45</definedName>
    <definedName name="_xlnm.Print_Area" localSheetId="18">#REF!</definedName>
    <definedName name="_xlnm.Print_Area" localSheetId="5">#REF!</definedName>
    <definedName name="_xlnm.Print_Area" localSheetId="39">#REF!</definedName>
    <definedName name="_xlnm.Print_Area" localSheetId="34">'субсидии клуба'!$A$1:$G$11</definedName>
    <definedName name="_xlnm.Print_Area" localSheetId="55">табак!$A$1:$L$34</definedName>
    <definedName name="_xlnm.Print_Area" localSheetId="24">#REF!</definedName>
    <definedName name="_xlnm.Print_Area" localSheetId="15">Театры!$A$1:$H$55</definedName>
    <definedName name="_xlnm.Print_Area" localSheetId="16">'Театры 2'!$A$1:$E$51</definedName>
    <definedName name="_xlnm.Print_Area" localSheetId="11">#REF!</definedName>
    <definedName name="_xlnm.Print_Area" localSheetId="47">'ф.1 внеб. по бюдж орг.'!$A$1:$S$45</definedName>
    <definedName name="_xlnm.Print_Area" localSheetId="42">#REF!</definedName>
    <definedName name="_xlnm.Print_Area" localSheetId="40">#REF!</definedName>
    <definedName name="_xlnm.Print_Area" localSheetId="44">'штаты р.9 '!$A$1:$G$28</definedName>
    <definedName name="_xlnm.Print_Area">#REF!</definedName>
    <definedName name="письмо" localSheetId="8">#REF!</definedName>
    <definedName name="письмо" localSheetId="56">#REF!</definedName>
    <definedName name="письмо" localSheetId="26">#REF!</definedName>
    <definedName name="письмо" localSheetId="52">#REF!</definedName>
    <definedName name="письмо" localSheetId="53">#REF!</definedName>
    <definedName name="письмо" localSheetId="51">#REF!</definedName>
    <definedName name="письмо" localSheetId="49">#REF!</definedName>
    <definedName name="письмо" localSheetId="46">#REF!</definedName>
    <definedName name="письмо" localSheetId="45">#REF!</definedName>
    <definedName name="письмо" localSheetId="29">#REF!</definedName>
    <definedName name="письмо" localSheetId="28">#REF!</definedName>
    <definedName name="письмо" localSheetId="48">#REF!</definedName>
    <definedName name="письмо" localSheetId="27">#REF!</definedName>
    <definedName name="письмо" localSheetId="50">#REF!</definedName>
    <definedName name="письмо" localSheetId="25">#REF!</definedName>
    <definedName name="письмо" localSheetId="6">#REF!</definedName>
    <definedName name="письмо" localSheetId="4">#REF!</definedName>
    <definedName name="письмо" localSheetId="57">#REF!</definedName>
    <definedName name="письмо" localSheetId="54">#REF!</definedName>
    <definedName name="письмо" localSheetId="30">#REF!</definedName>
    <definedName name="письмо" localSheetId="43">#REF!</definedName>
    <definedName name="письмо" localSheetId="33">#REF!</definedName>
    <definedName name="письмо" localSheetId="17">#REF!</definedName>
    <definedName name="письмо" localSheetId="5">#REF!</definedName>
    <definedName name="письмо" localSheetId="39">#REF!</definedName>
    <definedName name="письмо" localSheetId="55">#REF!</definedName>
    <definedName name="письмо" localSheetId="11">#REF!</definedName>
    <definedName name="письмо" localSheetId="42">#REF!</definedName>
    <definedName name="письмо" localSheetId="40">#REF!</definedName>
    <definedName name="письмо" localSheetId="44">#REF!</definedName>
    <definedName name="письмо" localSheetId="10">#REF!</definedName>
    <definedName name="письмо">#REF!</definedName>
    <definedName name="сет">#REF!</definedName>
  </definedNames>
  <calcPr calcId="191029"/>
</workbook>
</file>

<file path=xl/calcChain.xml><?xml version="1.0" encoding="utf-8"?>
<calcChain xmlns="http://schemas.openxmlformats.org/spreadsheetml/2006/main">
  <c r="F24" i="644" l="1"/>
  <c r="G24" i="644"/>
  <c r="H24" i="644"/>
  <c r="I24" i="644"/>
  <c r="J24" i="644"/>
  <c r="E24" i="644"/>
  <c r="A8" i="644" l="1"/>
  <c r="A9" i="644" s="1"/>
  <c r="BA4" i="633" l="1"/>
  <c r="H9" i="633"/>
  <c r="P9" i="633"/>
  <c r="AP9" i="633"/>
  <c r="AQ9" i="633"/>
  <c r="AR9" i="633"/>
  <c r="AS9" i="633"/>
  <c r="AT9" i="633"/>
  <c r="AU9" i="633"/>
  <c r="AV9" i="633"/>
  <c r="AW9" i="633"/>
  <c r="AX9" i="633"/>
  <c r="AY9" i="633"/>
  <c r="AZ9" i="633"/>
  <c r="BA9" i="633"/>
  <c r="BB9" i="633"/>
  <c r="BC9" i="633"/>
  <c r="AP10" i="633"/>
  <c r="AQ10" i="633"/>
  <c r="AR10" i="633"/>
  <c r="BC10" i="633" s="1"/>
  <c r="AS10" i="633"/>
  <c r="AT10" i="633"/>
  <c r="AU10" i="633"/>
  <c r="AV10" i="633"/>
  <c r="AV14" i="633" s="1"/>
  <c r="AW10" i="633"/>
  <c r="AX10" i="633"/>
  <c r="AY10" i="633"/>
  <c r="AZ10" i="633"/>
  <c r="AZ14" i="633" s="1"/>
  <c r="BA10" i="633"/>
  <c r="BA14" i="633" s="1"/>
  <c r="BB10" i="633"/>
  <c r="AP11" i="633"/>
  <c r="AQ11" i="633"/>
  <c r="AQ14" i="633" s="1"/>
  <c r="AR11" i="633"/>
  <c r="AS11" i="633"/>
  <c r="AT11" i="633"/>
  <c r="AU11" i="633"/>
  <c r="AU14" i="633" s="1"/>
  <c r="AV11" i="633"/>
  <c r="AW11" i="633"/>
  <c r="AX11" i="633"/>
  <c r="AY11" i="633"/>
  <c r="AY14" i="633" s="1"/>
  <c r="AZ11" i="633"/>
  <c r="BA11" i="633"/>
  <c r="BB11" i="633"/>
  <c r="BC11" i="633"/>
  <c r="AP12" i="633"/>
  <c r="AQ12" i="633"/>
  <c r="AR12" i="633"/>
  <c r="BC12" i="633" s="1"/>
  <c r="AS12" i="633"/>
  <c r="AS14" i="633" s="1"/>
  <c r="AT12" i="633"/>
  <c r="AU12" i="633"/>
  <c r="AV12" i="633"/>
  <c r="AW12" i="633"/>
  <c r="AW14" i="633" s="1"/>
  <c r="AX12" i="633"/>
  <c r="AY12" i="633"/>
  <c r="AZ12" i="633"/>
  <c r="BA12" i="633"/>
  <c r="BB12" i="633"/>
  <c r="Q14" i="633"/>
  <c r="R14" i="633"/>
  <c r="S14" i="633"/>
  <c r="T14" i="633"/>
  <c r="U14" i="633"/>
  <c r="V14" i="633"/>
  <c r="W14" i="633"/>
  <c r="X14" i="633"/>
  <c r="Y14" i="633"/>
  <c r="Z14" i="633"/>
  <c r="AA14" i="633"/>
  <c r="AB14" i="633"/>
  <c r="AC14" i="633"/>
  <c r="AD14" i="633"/>
  <c r="AE14" i="633"/>
  <c r="AF14" i="633"/>
  <c r="AG14" i="633"/>
  <c r="AH14" i="633"/>
  <c r="AI14" i="633"/>
  <c r="AJ14" i="633"/>
  <c r="AK14" i="633"/>
  <c r="AL14" i="633"/>
  <c r="AM14" i="633"/>
  <c r="AN14" i="633"/>
  <c r="AO14" i="633"/>
  <c r="AP14" i="633"/>
  <c r="AT14" i="633"/>
  <c r="AX14" i="633"/>
  <c r="BB14" i="633"/>
  <c r="BD14" i="633"/>
  <c r="BE14" i="633"/>
  <c r="F10" i="632"/>
  <c r="AH10" i="632" s="1"/>
  <c r="AH15" i="632" s="1"/>
  <c r="AG10" i="632"/>
  <c r="AG15" i="632" s="1"/>
  <c r="AJ10" i="632"/>
  <c r="AJ15" i="632" s="1"/>
  <c r="AK10" i="632"/>
  <c r="AK15" i="632" s="1"/>
  <c r="AG11" i="632"/>
  <c r="AH11" i="632"/>
  <c r="AI11" i="632"/>
  <c r="AJ11" i="632"/>
  <c r="AK11" i="632"/>
  <c r="AL11" i="632"/>
  <c r="AM11" i="632"/>
  <c r="AG12" i="632"/>
  <c r="AH12" i="632"/>
  <c r="AI12" i="632"/>
  <c r="AJ12" i="632"/>
  <c r="AK12" i="632"/>
  <c r="AL12" i="632"/>
  <c r="AM12" i="632"/>
  <c r="AG13" i="632"/>
  <c r="AH13" i="632"/>
  <c r="AI13" i="632"/>
  <c r="AJ13" i="632"/>
  <c r="AK13" i="632"/>
  <c r="AL13" i="632"/>
  <c r="AM13" i="632"/>
  <c r="AN14" i="632"/>
  <c r="G15" i="632"/>
  <c r="H15" i="632"/>
  <c r="I15" i="632"/>
  <c r="J15" i="632"/>
  <c r="K15" i="632"/>
  <c r="L15" i="632"/>
  <c r="M15" i="632"/>
  <c r="N15" i="632"/>
  <c r="O15" i="632"/>
  <c r="P15" i="632"/>
  <c r="Q15" i="632"/>
  <c r="R15" i="632"/>
  <c r="S15" i="632"/>
  <c r="T15" i="632"/>
  <c r="U15" i="632"/>
  <c r="V15" i="632"/>
  <c r="W15" i="632"/>
  <c r="X15" i="632"/>
  <c r="Y15" i="632"/>
  <c r="Z15" i="632"/>
  <c r="AA15" i="632"/>
  <c r="AB15" i="632"/>
  <c r="AC15" i="632"/>
  <c r="AD15" i="632"/>
  <c r="AE15" i="632"/>
  <c r="AF15" i="632"/>
  <c r="AN15" i="632"/>
  <c r="AO15" i="632"/>
  <c r="AP15" i="632"/>
  <c r="BC14" i="633" l="1"/>
  <c r="AR14" i="633"/>
  <c r="AM10" i="632"/>
  <c r="AM15" i="632" s="1"/>
  <c r="AI10" i="632"/>
  <c r="AI15" i="632" s="1"/>
  <c r="AL10" i="632"/>
  <c r="AL15" i="632" s="1"/>
  <c r="C7" i="617" l="1"/>
  <c r="D7" i="617"/>
  <c r="E7" i="617"/>
  <c r="F7" i="617"/>
  <c r="G7" i="617"/>
  <c r="H7" i="617"/>
  <c r="C10" i="617"/>
  <c r="D10" i="617"/>
  <c r="E10" i="617"/>
  <c r="F10" i="617"/>
  <c r="G10" i="617"/>
  <c r="H10" i="617"/>
  <c r="C14" i="617"/>
  <c r="D14" i="617"/>
  <c r="E14" i="617"/>
  <c r="F14" i="617"/>
  <c r="G14" i="617"/>
  <c r="H14" i="617"/>
  <c r="C17" i="617"/>
  <c r="D17" i="617"/>
  <c r="E17" i="617"/>
  <c r="F17" i="617"/>
  <c r="G17" i="617"/>
  <c r="H17" i="617"/>
  <c r="C20" i="617"/>
  <c r="D20" i="617"/>
  <c r="E20" i="617"/>
  <c r="F20" i="617"/>
  <c r="G20" i="617"/>
  <c r="H20" i="617"/>
  <c r="C23" i="617"/>
  <c r="D23" i="617"/>
  <c r="E23" i="617"/>
  <c r="F23" i="617"/>
  <c r="G23" i="617"/>
  <c r="C26" i="617"/>
  <c r="D26" i="617"/>
  <c r="E26" i="617"/>
  <c r="F26" i="617"/>
  <c r="G26" i="617"/>
  <c r="H26" i="617"/>
  <c r="C29" i="617"/>
  <c r="D29" i="617"/>
  <c r="E29" i="617"/>
  <c r="F29" i="617"/>
  <c r="G29" i="617"/>
  <c r="H29" i="617"/>
  <c r="C33" i="617"/>
  <c r="D33" i="617"/>
  <c r="E33" i="617"/>
  <c r="F33" i="617"/>
  <c r="G33" i="617"/>
  <c r="H33" i="617"/>
  <c r="C36" i="617"/>
  <c r="D36" i="617"/>
  <c r="E36" i="617"/>
  <c r="F36" i="617"/>
  <c r="G36" i="617"/>
  <c r="H36" i="617"/>
  <c r="C39" i="617"/>
  <c r="D39" i="617"/>
  <c r="E39" i="617"/>
  <c r="F39" i="617"/>
  <c r="G39" i="617"/>
  <c r="H39" i="617"/>
  <c r="C42" i="617"/>
  <c r="D42" i="617"/>
  <c r="E42" i="617"/>
  <c r="F42" i="617"/>
  <c r="G42" i="617"/>
  <c r="H42" i="617"/>
  <c r="C46" i="617"/>
  <c r="D46" i="617"/>
  <c r="D45" i="617" s="1"/>
  <c r="E46" i="617"/>
  <c r="E45" i="617" s="1"/>
  <c r="F46" i="617"/>
  <c r="F45" i="617" s="1"/>
  <c r="G46" i="617"/>
  <c r="H46" i="617"/>
  <c r="H45" i="617" s="1"/>
  <c r="C47" i="617"/>
  <c r="C45" i="617" s="1"/>
  <c r="D47" i="617"/>
  <c r="E47" i="617"/>
  <c r="F47" i="617"/>
  <c r="G47" i="617"/>
  <c r="G45" i="617" s="1"/>
  <c r="H47" i="617"/>
  <c r="C49" i="617"/>
  <c r="D49" i="617"/>
  <c r="E49" i="617"/>
  <c r="F49" i="617"/>
  <c r="G49" i="617"/>
  <c r="H49" i="617"/>
  <c r="C52" i="617"/>
  <c r="D52" i="617"/>
  <c r="E52" i="617"/>
  <c r="F52" i="617"/>
  <c r="G52" i="617"/>
  <c r="H52" i="617"/>
  <c r="C56" i="617"/>
  <c r="D56" i="617"/>
  <c r="E56" i="617"/>
  <c r="F56" i="617"/>
  <c r="G56" i="617"/>
  <c r="H56" i="617"/>
  <c r="C59" i="617"/>
  <c r="D59" i="617"/>
  <c r="E59" i="617"/>
  <c r="F59" i="617"/>
  <c r="G59" i="617"/>
  <c r="H59" i="617"/>
  <c r="C62" i="617"/>
  <c r="D62" i="617"/>
  <c r="E62" i="617"/>
  <c r="F62" i="617"/>
  <c r="G62" i="617"/>
  <c r="H62" i="617"/>
  <c r="B6" i="616"/>
  <c r="C6" i="616"/>
  <c r="D6" i="616"/>
  <c r="E6" i="616" s="1"/>
  <c r="F6" i="616" s="1"/>
  <c r="G6" i="616" s="1"/>
  <c r="H6" i="616" s="1"/>
  <c r="I6" i="616" s="1"/>
  <c r="J6" i="616" s="1"/>
  <c r="K6" i="616" s="1"/>
  <c r="L6" i="616" s="1"/>
  <c r="M6" i="61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1" refreshedVersion="2" savePassword="1" background="1" saveData="1">
    <dbPr connection="DSN=budget;Description=Доступ к бюджетному комплексу;UID=K516;PWD=0000;APP=Microsoft Office 2003;WSID=RIASINA;DATABASE=budget" command="execute sp_an_ReportStart 'BUDGET',SP,'10000000000000','','1,2','',-1,-1,-1,-1,1,-1,0,0,-1,0,0,0,0,0,0,0,0,0,0,90,0,99,245"/>
  </connection>
</connections>
</file>

<file path=xl/sharedStrings.xml><?xml version="1.0" encoding="utf-8"?>
<sst xmlns="http://schemas.openxmlformats.org/spreadsheetml/2006/main" count="3297" uniqueCount="1713">
  <si>
    <t>11.4.</t>
  </si>
  <si>
    <t>на 1 машино-место-км (пункт 6/подпункт 9.4)</t>
  </si>
  <si>
    <t>Выручка по тарифам (за вычетом налогов и сборов из выручки) на единицу транспортной работы:</t>
  </si>
  <si>
    <t>12.1.</t>
  </si>
  <si>
    <t>12.2.</t>
  </si>
  <si>
    <t>6.6.</t>
  </si>
  <si>
    <t>жанию граждан, находящихся на</t>
  </si>
  <si>
    <t>государственном обеспечении</t>
  </si>
  <si>
    <t>обслуживания</t>
  </si>
  <si>
    <t>Прочие доходы, поступающие в счет</t>
  </si>
  <si>
    <t>Ф.И. О. исполнителя, тел.</t>
  </si>
  <si>
    <t>компенсации расходов государства по организациям здравоохранения (раздел 7)</t>
  </si>
  <si>
    <t>компенсации расходов государства по спортивным учреждениям  (раздел 8)</t>
  </si>
  <si>
    <t xml:space="preserve">Доходы, поступающие в порядке возмещения расходов по содержанию граждан, находящихся на государственном обеспечении </t>
  </si>
  <si>
    <t>Расчет  по разделу 7 "Здравоохранение" по элементу 300304 "Прочие трансферты населению"</t>
  </si>
  <si>
    <t>по категориям получателей</t>
  </si>
  <si>
    <t xml:space="preserve">4. </t>
  </si>
  <si>
    <t>Прочие трансферты (расшифровать)</t>
  </si>
  <si>
    <t xml:space="preserve">          Сетевые показатели по учреждениям культуры к проекту бюджета</t>
  </si>
  <si>
    <t>Виды учреждений</t>
  </si>
  <si>
    <t>на начало года</t>
  </si>
  <si>
    <t xml:space="preserve">Сетевые показатели по спортивным учреждениям к проекту бюджета </t>
  </si>
  <si>
    <t>на _____________________________________год</t>
  </si>
  <si>
    <t>количество организаций</t>
  </si>
  <si>
    <t>ВСЕГО  РАСХОДОВ</t>
  </si>
  <si>
    <t>Музеи</t>
  </si>
  <si>
    <t>Руководитель</t>
  </si>
  <si>
    <t>ФИО исполнителя, контактный телефон</t>
  </si>
  <si>
    <t>РАСЧЕТ</t>
  </si>
  <si>
    <t>число плательщиков</t>
  </si>
  <si>
    <t>Выручка за вычетом налогов из выручки (пункт 1- пункт 2)</t>
  </si>
  <si>
    <t>Субсидии из бюджета на возмещение части затрат</t>
  </si>
  <si>
    <t>Доходы – всего(пункт 3 + пункт 4)</t>
  </si>
  <si>
    <t>6.1.</t>
  </si>
  <si>
    <t>6.2.</t>
  </si>
  <si>
    <t xml:space="preserve">отчисления от заработной платы </t>
  </si>
  <si>
    <t>6.3.</t>
  </si>
  <si>
    <t>топливо</t>
  </si>
  <si>
    <t>6.4.</t>
  </si>
  <si>
    <t>смазочные материалы</t>
  </si>
  <si>
    <t>6.5.</t>
  </si>
  <si>
    <t>износ и ремонт шин</t>
  </si>
  <si>
    <t>Индексация жилищных квот (378 параграф)</t>
  </si>
  <si>
    <t>%%</t>
  </si>
  <si>
    <t>9.</t>
  </si>
  <si>
    <t>10.</t>
  </si>
  <si>
    <t>11.</t>
  </si>
  <si>
    <t>РАСШИФРОВКА</t>
  </si>
  <si>
    <t xml:space="preserve">Проект </t>
  </si>
  <si>
    <t>Приложение 9</t>
  </si>
  <si>
    <t>2.1.</t>
  </si>
  <si>
    <t>*</t>
  </si>
  <si>
    <t>Ожидаемая</t>
  </si>
  <si>
    <t>(гр3/гр.2)</t>
  </si>
  <si>
    <t>дома ребенка</t>
  </si>
  <si>
    <t>1.Медицинская помощь населению</t>
  </si>
  <si>
    <t>4.  Другие вопросы в области здравоохранения</t>
  </si>
  <si>
    <t>Прочие доходы, поступающие в счет компенсации расходов государства (расшифровать по видам доходов)- всего</t>
  </si>
  <si>
    <t>предоставление суточных в повышенных размерах</t>
  </si>
  <si>
    <t>5. Льготы гражданам, работающим, обучающимся на территории радиоактивного загрязнения  (ст. 26 - 28).</t>
  </si>
  <si>
    <t>бесплатное питание во время обучения в общеобразовательных учреждениях на ступенях общего среднего образования</t>
  </si>
  <si>
    <t>7. Пенсии по возрасту участникам  ликвидации последствий катастрофы на ЧАЭС (ст. 32).</t>
  </si>
  <si>
    <t>8. Пенсии по возрасту гражданам, заболевшим и перенесшим лучевую болезнь, инвалидам вследствии катастрофы на ЧАЭС (ст. 33).</t>
  </si>
  <si>
    <t>11. Надбавки к пенсиям (ст. 39).</t>
  </si>
  <si>
    <t>8. Выплаты в соответствии с постановлениями Совета Министров РБ от 30.11.1998г. № 1842 и от 01.10.1998г. №1516</t>
  </si>
  <si>
    <t>Всего по Разделу 10 подразделу 08</t>
  </si>
  <si>
    <t xml:space="preserve">из них: </t>
  </si>
  <si>
    <t>на выплату льгот и компенсаций (§  174)</t>
  </si>
  <si>
    <t>на бесплатное питание учащихся (§  175)</t>
  </si>
  <si>
    <t xml:space="preserve">РАЗДЕЛ 1 "Общегосударственные расходы" подраздел 10 "Другие общегосударственные расходы"                                                        </t>
  </si>
  <si>
    <t>Мероприятия на загрязненных радионуклидами территориях по ликвидации объектов, дезакцивации и захоронению отходов (§ 163)</t>
  </si>
  <si>
    <t>объектов</t>
  </si>
  <si>
    <t>пункты захоронения</t>
  </si>
  <si>
    <t>Итого расходов:</t>
  </si>
  <si>
    <t>Комплекс работ на загрязненных радионуклидами территориях в зонах отчуждения и отселения (§ 160)</t>
  </si>
  <si>
    <t>га</t>
  </si>
  <si>
    <t>единиц</t>
  </si>
  <si>
    <t>Итого расходов</t>
  </si>
  <si>
    <t>1. Приобретение холодильного 
и технологического оборудования - всего</t>
  </si>
  <si>
    <t>Капитальное строительство  (§ 916)</t>
  </si>
  <si>
    <t>1. Ввод в действие водопроводных сетей и строительства сооружений водоподготовки</t>
  </si>
  <si>
    <t>км.</t>
  </si>
  <si>
    <t>2. Ввод в действие станций обезжелезивания</t>
  </si>
  <si>
    <t>3. Ввод в действие артезианских скважин</t>
  </si>
  <si>
    <t>4. Ввод в действие дорог и улиц</t>
  </si>
  <si>
    <t>квартир/тыс.кв.м.</t>
  </si>
  <si>
    <t>6. Строительство объектов здравоохранения</t>
  </si>
  <si>
    <t>7. Строительство объектов оздоровления</t>
  </si>
  <si>
    <t>8. Строительство объектов образования</t>
  </si>
  <si>
    <t>9. Строительство объектов культуры</t>
  </si>
  <si>
    <t>11. Строительство объектов бытового и коммунального обслуживания</t>
  </si>
  <si>
    <t>12. Развитие сельского хозяйства</t>
  </si>
  <si>
    <t>13. Обеспечение безопасной жизнедеятельности населения</t>
  </si>
  <si>
    <t>Расходы по строительству объектов газификации жилищного фонда (§ 180)</t>
  </si>
  <si>
    <t>1. Ввод в действие газораспределительных сетей и газификация жилищного фонда</t>
  </si>
  <si>
    <t>домов/сетей (км.)</t>
  </si>
  <si>
    <t>Всего по Разделу 1 подразделу 10</t>
  </si>
  <si>
    <t xml:space="preserve">РАЗДЕЛ 4 "Национальная экономика" подраздел 02 "Сельское хозяйство, рыбохозяйственная деятельность"                                                        </t>
  </si>
  <si>
    <t xml:space="preserve">1. Известкование кислых почв </t>
  </si>
  <si>
    <t xml:space="preserve">в том числе: </t>
  </si>
  <si>
    <t>фосфорных</t>
  </si>
  <si>
    <t>т.д.в.</t>
  </si>
  <si>
    <t>калийных</t>
  </si>
  <si>
    <t>в сельскохозяйственных организациях</t>
  </si>
  <si>
    <t>ед-ц</t>
  </si>
  <si>
    <t>затраты 
на 1 комплект</t>
  </si>
  <si>
    <t>Всего по Разделу 4 подразделу 02</t>
  </si>
  <si>
    <t>Примечание: 1. В случае отсутствия данных для заполнения в соответствующей графе ставится знак  - X;</t>
  </si>
  <si>
    <t xml:space="preserve">                        2. По передаваемым в виде субвенций расходов по преодолению последствий катастрофы на Чернобыльской АЭС предоставлять расшифровку </t>
  </si>
  <si>
    <t xml:space="preserve">       по каждому разделу в пояснительной записке (обоснования, расчеты) запланированных  в соответствии с данным Приложением плановых ассигнований.</t>
  </si>
  <si>
    <r>
      <t xml:space="preserve">3. Льготы гражданам, постоянно (преимущественно) проживающим на территории радиоактивного загрязнения, эвакуированным, отселенным, самостоятельно выехавшим с территории радиоактивного загрязнения  (ст. 21 - </t>
    </r>
    <r>
      <rPr>
        <sz val="10"/>
        <color indexed="8"/>
        <rFont val="Times New Roman"/>
        <family val="1"/>
        <charset val="204"/>
      </rPr>
      <t>24</t>
    </r>
    <r>
      <rPr>
        <sz val="10"/>
        <rFont val="Times New Roman"/>
        <family val="1"/>
        <charset val="204"/>
      </rPr>
      <t>), из них:</t>
    </r>
  </si>
  <si>
    <r>
      <t xml:space="preserve">4. Льготы гражданам, работающим  на территории радиоактивного загрязнения </t>
    </r>
    <r>
      <rPr>
        <u/>
        <sz val="10"/>
        <rFont val="Times New Roman"/>
        <family val="1"/>
        <charset val="204"/>
      </rPr>
      <t>в зоне эвакуации (ст. 25), из них:</t>
    </r>
  </si>
  <si>
    <r>
      <t xml:space="preserve">Расходы на приобретение медицинской, коммунальной и другой техники и оборудования для пострадавших регионов </t>
    </r>
    <r>
      <rPr>
        <i/>
        <sz val="11"/>
        <rFont val="Times New Roman"/>
        <family val="1"/>
        <charset val="204"/>
      </rPr>
      <t xml:space="preserve">(в том числе и приобретение холодильного и технологического оборудования) </t>
    </r>
    <r>
      <rPr>
        <b/>
        <i/>
        <sz val="11"/>
        <rFont val="Times New Roman"/>
        <family val="1"/>
        <charset val="204"/>
      </rPr>
      <t>(§ 178)</t>
    </r>
  </si>
  <si>
    <r>
      <t xml:space="preserve">в том числе по </t>
    </r>
    <r>
      <rPr>
        <i/>
        <u/>
        <sz val="10"/>
        <rFont val="Times New Roman"/>
        <family val="1"/>
        <charset val="204"/>
      </rPr>
      <t>районам 
и наименованиям оборудования</t>
    </r>
  </si>
  <si>
    <r>
      <t>Расходы на приобретение и доставку минеральных удобрений, проведение комплекса работ по известкованию кислых почв (</t>
    </r>
    <r>
      <rPr>
        <sz val="11"/>
        <rFont val="Arial"/>
        <family val="2"/>
        <charset val="204"/>
      </rPr>
      <t>§</t>
    </r>
    <r>
      <rPr>
        <b/>
        <i/>
        <sz val="11"/>
        <rFont val="Times New Roman"/>
        <family val="1"/>
        <charset val="204"/>
      </rPr>
      <t xml:space="preserve"> 161)</t>
    </r>
  </si>
  <si>
    <r>
      <t>Прочие защитные мероприятия в сельскохозяйственном производстве (</t>
    </r>
    <r>
      <rPr>
        <sz val="11"/>
        <rFont val="Arial"/>
        <family val="2"/>
        <charset val="204"/>
      </rPr>
      <t>§</t>
    </r>
    <r>
      <rPr>
        <b/>
        <i/>
        <sz val="11"/>
        <rFont val="Times New Roman"/>
        <family val="1"/>
        <charset val="204"/>
      </rPr>
      <t xml:space="preserve"> 176)</t>
    </r>
  </si>
  <si>
    <t>прямые затраты, связанные с доставкой, хранением и реализацией по фиксированным розничным ценам</t>
  </si>
  <si>
    <t>Социально-педагогические центры</t>
  </si>
  <si>
    <t>п/п</t>
  </si>
  <si>
    <t>ф.и.о. исполнителя, тел.</t>
  </si>
  <si>
    <t>Ожидаемое</t>
  </si>
  <si>
    <t>%</t>
  </si>
  <si>
    <t>Начальник отдела</t>
  </si>
  <si>
    <t>в том числе:</t>
  </si>
  <si>
    <t>Прогноз</t>
  </si>
  <si>
    <t>8.</t>
  </si>
  <si>
    <t>Единица измерения</t>
  </si>
  <si>
    <t>08</t>
  </si>
  <si>
    <t>12.4.</t>
  </si>
  <si>
    <t>10. Пенсии по инвалидности и по случаю потери кормильца, умершего  вследствие увечья или заболевания, вызванного катастрофой  на ЧАЭС                                                                                                                                                                                                           (ст. 35-36).</t>
  </si>
  <si>
    <t xml:space="preserve">Наименование </t>
  </si>
  <si>
    <t xml:space="preserve">  прочих расходов, не распределенных (690)</t>
  </si>
  <si>
    <t>Раздел 10</t>
  </si>
  <si>
    <t>Наименование видов расходов</t>
  </si>
  <si>
    <t>№</t>
  </si>
  <si>
    <t>В том числе по образовательным программам:</t>
  </si>
  <si>
    <t>Учреждения дошкольного образования</t>
  </si>
  <si>
    <t>Учреждения общего среднего образования</t>
  </si>
  <si>
    <t>Учреждения высшего образования</t>
  </si>
  <si>
    <t>Учреждения специального образования</t>
  </si>
  <si>
    <t>Учреждения дополнительного образования детей и молодежи</t>
  </si>
  <si>
    <t>Учреждения дополнительного образования взрослых</t>
  </si>
  <si>
    <t>Воспитательно-оздоровительные учреждения образования</t>
  </si>
  <si>
    <t>Специальные учебно-воспитательные учреждения</t>
  </si>
  <si>
    <t>Специальные лечебно-воспитательные учреждения</t>
  </si>
  <si>
    <t>ИТОГО  по учреждениям образования</t>
  </si>
  <si>
    <t>Государственные организации образования, обеспечивающие функционирование системы образования</t>
  </si>
  <si>
    <t>Примечание. В расчет среднегодовой численности обучающихся принимается приведенный контингент.</t>
  </si>
  <si>
    <t xml:space="preserve">Раздел 09 </t>
  </si>
  <si>
    <t xml:space="preserve">      по __________________________________</t>
  </si>
  <si>
    <t xml:space="preserve">                     (государственный орган, государственная организация)</t>
  </si>
  <si>
    <t xml:space="preserve">среднегодовая </t>
  </si>
  <si>
    <t>в том числе педагогических работников</t>
  </si>
  <si>
    <t>ВСЕГО  по учреждениям образования</t>
  </si>
  <si>
    <t xml:space="preserve">           РАСЧЕТ</t>
  </si>
  <si>
    <t>1. Льготы гражданам, заболевшим и перенесшим лучевую болезнь, инвалидам (детям-инвалидам) вследствие катастрофы на Чернобыльской АЭС (ст. 18), из них:</t>
  </si>
  <si>
    <t>количество человек</t>
  </si>
  <si>
    <t>всего расходов, тыс. рублей</t>
  </si>
  <si>
    <t>льготы на коммунальные услуги</t>
  </si>
  <si>
    <t>2. Льготы гражданам, принимавшим участие в работах по ликвидации последствий катастрофы на Чернобыльской АЭС  (ст. 19 - 20)</t>
  </si>
  <si>
    <t>бесплатное питание во время обучения в общеобразовательных учреждениях на ступенях общего среднего образования, всего, в том числе количество человек по зонам:</t>
  </si>
  <si>
    <t>количество дней питания в год</t>
  </si>
  <si>
    <t>Затраты, связанные с предоставлением услуг по перевозке пассажиров – всего</t>
  </si>
  <si>
    <t>Затраты, связанные с предоставле-нием услуг по перевозке пассажиров</t>
  </si>
  <si>
    <t>часть торговой надбавки гор(рай)топсбытов, в части реализации населению твердого топлива в размере до 30 процентов отпускной цены производителя</t>
  </si>
  <si>
    <t>Размер субсидии на удешевление стоимости 
угля дляльготной категории населения</t>
  </si>
  <si>
    <t>часть торговой надбавки гор(рай)топсбытов, в части реализации населению топливного брикета в размере до 30 процентов отпускной цены производителя</t>
  </si>
  <si>
    <t>часть торговой надбавки гор(рай)топсбытов, в части реализации населению дров в размере до 40 процентов отпускной цены производителя</t>
  </si>
  <si>
    <t>Размер субсидии на удешевлениестоимости
дров для льготной категории населения</t>
  </si>
  <si>
    <t>Выручка по тарифам за вычетом налогов  из выручки</t>
  </si>
  <si>
    <t>ВСЕГО  ДОХОДОВ</t>
  </si>
  <si>
    <t>на 1 машино-место-км (пункт 3/подпункт 9.3)</t>
  </si>
  <si>
    <t>13.1.</t>
  </si>
  <si>
    <t>13.2.</t>
  </si>
  <si>
    <t>на 1 км пробега (пункт 4/подпункт 9.2)</t>
  </si>
  <si>
    <t>13.3.</t>
  </si>
  <si>
    <t>13.4.</t>
  </si>
  <si>
    <t>9. Пенсии по инвалидности, наступившей вследствие увечья или заболевания, вызванного катастрофой  на ЧАЭС (ст. 34).</t>
  </si>
  <si>
    <t>12. Социальные пенcии (ст. 40).</t>
  </si>
  <si>
    <t xml:space="preserve">5. Ввод в действие жилья, в том числе для:  </t>
  </si>
  <si>
    <t xml:space="preserve"> обеспечения льготной категории граждан </t>
  </si>
  <si>
    <t>закрепления кадров</t>
  </si>
  <si>
    <t>чел.</t>
  </si>
  <si>
    <r>
      <t>в том числе:</t>
    </r>
    <r>
      <rPr>
        <sz val="12"/>
        <rFont val="Arial Cyr"/>
        <charset val="204"/>
      </rPr>
      <t xml:space="preserve"> по подразделам</t>
    </r>
  </si>
  <si>
    <t>органи</t>
  </si>
  <si>
    <t xml:space="preserve">ная </t>
  </si>
  <si>
    <t>(число</t>
  </si>
  <si>
    <t>заций</t>
  </si>
  <si>
    <t>числ.</t>
  </si>
  <si>
    <t>обслуж.)</t>
  </si>
  <si>
    <t>Число получателей</t>
  </si>
  <si>
    <t>Учреждения клубного типа</t>
  </si>
  <si>
    <t>Методические центры</t>
  </si>
  <si>
    <t>АНАЛИЗ</t>
  </si>
  <si>
    <t xml:space="preserve">финансово-хозяйственной деятельности организаций пассажирского транспорта </t>
  </si>
  <si>
    <t>12.3.</t>
  </si>
  <si>
    <t xml:space="preserve">                                                                           по __________________________________</t>
  </si>
  <si>
    <t xml:space="preserve">Прочие доходы, поступающие в счет компенсации расходов государства </t>
  </si>
  <si>
    <t>по __________________________________</t>
  </si>
  <si>
    <t>Субсидии, направляемые на выплаты социального характера</t>
  </si>
  <si>
    <t>справочно:</t>
  </si>
  <si>
    <t>Объем выполненной транспортной работы:</t>
  </si>
  <si>
    <t>9.1.</t>
  </si>
  <si>
    <t>количество перевезенных пассажиров</t>
  </si>
  <si>
    <t>9.2.</t>
  </si>
  <si>
    <t>общий пробег</t>
  </si>
  <si>
    <t>9.3.</t>
  </si>
  <si>
    <t>пассажирооборот</t>
  </si>
  <si>
    <t>9.4.</t>
  </si>
  <si>
    <t>машино-место-км</t>
  </si>
  <si>
    <t>Проценты возмещения затрат – всего (пункт 5 и пункт 6х100)</t>
  </si>
  <si>
    <t>10.1.</t>
  </si>
  <si>
    <t>тарифами (пункт 3/пункт 6х100)</t>
  </si>
  <si>
    <t>10.2.</t>
  </si>
  <si>
    <t>11.1.</t>
  </si>
  <si>
    <t>1.</t>
  </si>
  <si>
    <t xml:space="preserve"> </t>
  </si>
  <si>
    <t>2.</t>
  </si>
  <si>
    <t>Наименование</t>
  </si>
  <si>
    <t>И Т О Г О  (разд. 1, подр.10, вид 03)</t>
  </si>
  <si>
    <t>и т.д.</t>
  </si>
  <si>
    <t>Показатели</t>
  </si>
  <si>
    <t>ПРИЛОЖЕНИЯ</t>
  </si>
  <si>
    <t>к проекту бюджета</t>
  </si>
  <si>
    <t>расходов</t>
  </si>
  <si>
    <t>исполнение</t>
  </si>
  <si>
    <t>проект</t>
  </si>
  <si>
    <t>00</t>
  </si>
  <si>
    <t>зона последующего отселения</t>
  </si>
  <si>
    <t>зона с правом на отселение</t>
  </si>
  <si>
    <t>зона проживания с периодическим радиациооным контролем</t>
  </si>
  <si>
    <t>штук</t>
  </si>
  <si>
    <t>в том числе в рамках реализации подпункта 1.1. постановления Совета Министров Республики Беларусь от 16.02.2011 г. № 202</t>
  </si>
  <si>
    <t>на конец года</t>
  </si>
  <si>
    <t>среднегодовое</t>
  </si>
  <si>
    <t>количество учреждений</t>
  </si>
  <si>
    <t>штатные единицы, тыс.чел.</t>
  </si>
  <si>
    <t>Библиотеки</t>
  </si>
  <si>
    <t>13.</t>
  </si>
  <si>
    <t>в том числе на:</t>
  </si>
  <si>
    <t>бюджета</t>
  </si>
  <si>
    <t xml:space="preserve">Сетевые показатели по организациям здравоохранения к проекту бюджета </t>
  </si>
  <si>
    <t>коли-чество органи-заций</t>
  </si>
  <si>
    <t>штатные единицы</t>
  </si>
  <si>
    <t>койки</t>
  </si>
  <si>
    <t>РАСЧЕТ    поступлений     по</t>
  </si>
  <si>
    <t>зачисляются в доходы бюджетов</t>
  </si>
  <si>
    <t>в счет компенсации расходов</t>
  </si>
  <si>
    <t>раздел</t>
  </si>
  <si>
    <t>подраздел</t>
  </si>
  <si>
    <t>глава</t>
  </si>
  <si>
    <t>среднее кол-во плательщиков</t>
  </si>
  <si>
    <t>сумма в год</t>
  </si>
  <si>
    <t>Доходы, поступающие в порядке возмещения расходов по содержанию граждан, находящихся на государственном обеспечении</t>
  </si>
  <si>
    <t>в %%</t>
  </si>
  <si>
    <t>оценка</t>
  </si>
  <si>
    <t>1.3.</t>
  </si>
  <si>
    <t>Наименование направлений расходов</t>
  </si>
  <si>
    <t>Оценка</t>
  </si>
  <si>
    <t xml:space="preserve">по основному виду деятельности (перевозки пассажиров) _________________ </t>
  </si>
  <si>
    <t xml:space="preserve">потерь доходов от предоставления льгот на услуги транспорта отдельным категориям граждан  </t>
  </si>
  <si>
    <t>по ____________________ области</t>
  </si>
  <si>
    <t>кол-во</t>
  </si>
  <si>
    <t>1. Спортивные детско-юношеские школы всех типов</t>
  </si>
  <si>
    <t>3. и т.д.</t>
  </si>
  <si>
    <t>фактическое исполнение</t>
  </si>
  <si>
    <t>уточненный план</t>
  </si>
  <si>
    <t>штат-</t>
  </si>
  <si>
    <t>койки /</t>
  </si>
  <si>
    <t xml:space="preserve">ВСЕГО </t>
  </si>
  <si>
    <t>за счет субвенций, передаваемых из республиканского бюджета</t>
  </si>
  <si>
    <t>за счет собственных источников финансирования (местный бюджет, и др.- расшифровать)</t>
  </si>
  <si>
    <t>измерения</t>
  </si>
  <si>
    <t>отчет</t>
  </si>
  <si>
    <t>Уточненный</t>
  </si>
  <si>
    <t>план</t>
  </si>
  <si>
    <t>Компенсация расходов государства</t>
  </si>
  <si>
    <t>Рараграф 340, 385, 474</t>
  </si>
  <si>
    <t xml:space="preserve">                  расходов по элементу 30 03 04 "Прочие трансферты населению"</t>
  </si>
  <si>
    <t xml:space="preserve">по ______________ области </t>
  </si>
  <si>
    <t xml:space="preserve">Отчет </t>
  </si>
  <si>
    <t>Проект</t>
  </si>
  <si>
    <t>Ед.изм.</t>
  </si>
  <si>
    <t>ежемесячное социальное пособие</t>
  </si>
  <si>
    <t>единовременное социальное пособие</t>
  </si>
  <si>
    <t>Число получателей - всего</t>
  </si>
  <si>
    <t>12.</t>
  </si>
  <si>
    <t>в  том числе</t>
  </si>
  <si>
    <t>1.1.1.</t>
  </si>
  <si>
    <t xml:space="preserve">В виде субсидий на частичное </t>
  </si>
  <si>
    <t>1.30.01.01</t>
  </si>
  <si>
    <t>возмещение расходов на типографские</t>
  </si>
  <si>
    <t>услуги, приобретение бумаги и заработную</t>
  </si>
  <si>
    <t>плату с начислениями</t>
  </si>
  <si>
    <t>ФИО исполнителя, тел.</t>
  </si>
  <si>
    <t xml:space="preserve">поддержки в области средств массовой информации </t>
  </si>
  <si>
    <t>пункт</t>
  </si>
  <si>
    <t xml:space="preserve">Направление </t>
  </si>
  <si>
    <t>Указа</t>
  </si>
  <si>
    <t>(гр.3/гр.2)</t>
  </si>
  <si>
    <t>1.1.2.</t>
  </si>
  <si>
    <t>Проведение государственной политики</t>
  </si>
  <si>
    <t>1.10.10.08</t>
  </si>
  <si>
    <t>через средства массовой информации</t>
  </si>
  <si>
    <t>1.1.3.</t>
  </si>
  <si>
    <t>Приобретение оборудования и других основных</t>
  </si>
  <si>
    <t>средств                                                итого</t>
  </si>
  <si>
    <t>2.40.01.00</t>
  </si>
  <si>
    <t>унитарным предприятиям</t>
  </si>
  <si>
    <t>2.70.01.02</t>
  </si>
  <si>
    <t>акционерным обществам</t>
  </si>
  <si>
    <t>2.70.01.04</t>
  </si>
  <si>
    <t>1.3.1.</t>
  </si>
  <si>
    <t>1.10.06.00</t>
  </si>
  <si>
    <t>1.3.2.</t>
  </si>
  <si>
    <t>1.10.10.03</t>
  </si>
  <si>
    <t>премии</t>
  </si>
  <si>
    <t>ВСЕГО</t>
  </si>
  <si>
    <t>Раздел 09</t>
  </si>
  <si>
    <t>Ф.И.О. исполнителя, тел.</t>
  </si>
  <si>
    <t xml:space="preserve">Расчет ассигнований   из  бюджета   на удешевление стоимости </t>
  </si>
  <si>
    <t>Итого</t>
  </si>
  <si>
    <t>по ____________________________ области</t>
  </si>
  <si>
    <t>Подлежит возмещению на тонну топлива</t>
  </si>
  <si>
    <t>Размер субсидии на удешевление стоимости угля,
реализуемого населению</t>
  </si>
  <si>
    <t xml:space="preserve">Всего размер субсидии для удешевления стоимости угля </t>
  </si>
  <si>
    <t>БРИКЕТ</t>
  </si>
  <si>
    <t>Средняя норма отпуска</t>
  </si>
  <si>
    <t>Отпускная цена производителя</t>
  </si>
  <si>
    <t>Расчетная наценка</t>
  </si>
  <si>
    <t>Размер субсидии на удешевление стоимости брикета,
реализуемого населению</t>
  </si>
  <si>
    <t>Размер субсидии на удешевление стоимости 
брикета для льготной категории населения</t>
  </si>
  <si>
    <t xml:space="preserve">Всего размер субсидии для
удешевления стоимости брикетов </t>
  </si>
  <si>
    <t>ДРОВА</t>
  </si>
  <si>
    <t xml:space="preserve">Отпускная  цена производителя </t>
  </si>
  <si>
    <t>Расчетная цена</t>
  </si>
  <si>
    <t>Подлежит возмещению на 1000 скл. М</t>
  </si>
  <si>
    <t xml:space="preserve">Потери доходов от предоставления льгот на услуги транспорта – всего </t>
  </si>
  <si>
    <t xml:space="preserve">Количество перевезенных пассажиров, имеющих льготы на проезд – всего, </t>
  </si>
  <si>
    <t>Потери доходов из расчета на 1-го перевезенного пассажира – всего,                                            (пункт 1 / пункт 2)</t>
  </si>
  <si>
    <t>Отчет</t>
  </si>
  <si>
    <t>(в разрезе разделов и подразделов)</t>
  </si>
  <si>
    <t>Отклоне-</t>
  </si>
  <si>
    <t xml:space="preserve">ние </t>
  </si>
  <si>
    <t>ИСПОЛНЕНО</t>
  </si>
  <si>
    <t>(гр.8/</t>
  </si>
  <si>
    <t>гр.7*100)</t>
  </si>
  <si>
    <t xml:space="preserve">Всего размер субсидии
для удешевления стоимости дров </t>
  </si>
  <si>
    <t>ИТОГО расчетная величина субсидии из местного бюджета</t>
  </si>
  <si>
    <t>в том числе для удешевления стоимости 
твердых видов топлива для льготной категории населения</t>
  </si>
  <si>
    <t>Всего</t>
  </si>
  <si>
    <t>Разница между отпускной ценой производителя и розничной ценой</t>
  </si>
  <si>
    <t>Расчетная наценка гор(рай)топсбытов</t>
  </si>
  <si>
    <t>Информация</t>
  </si>
  <si>
    <t xml:space="preserve">Расшифровка </t>
  </si>
  <si>
    <t>мероприятий в области средств массовой информации</t>
  </si>
  <si>
    <t>Наименование мероприятий</t>
  </si>
  <si>
    <t>Раздел</t>
  </si>
  <si>
    <t>Подраздел</t>
  </si>
  <si>
    <t>2.2.</t>
  </si>
  <si>
    <t>тарифами</t>
  </si>
  <si>
    <t>субсидиями</t>
  </si>
  <si>
    <t>Размер субсидии на удешевление стоимости дров, 
реализуемых населению</t>
  </si>
  <si>
    <t>Меры социальной защиты</t>
  </si>
  <si>
    <t>4.1.3.  в учреждениях среднего специального образования</t>
  </si>
  <si>
    <t>4.1.4.  в учреждениях высшего образования</t>
  </si>
  <si>
    <t>4.1.5.  в учреждениях специального образования</t>
  </si>
  <si>
    <t>Плата за питание детей, получающих дошкольное образование,специальное образование на уровне дошкольного образования</t>
  </si>
  <si>
    <t>Плата за оздоровление детей в образовательно-оздоровительных центрах, учреждении образования "Национальный детский образовательно-оздоровительный центр "Зубренок"</t>
  </si>
  <si>
    <t xml:space="preserve">Плата за получение дополнительного образования детей и молодежи в государственных детских школах искусств </t>
  </si>
  <si>
    <t>4.1.</t>
  </si>
  <si>
    <t>4.2.</t>
  </si>
  <si>
    <t>4.3.</t>
  </si>
  <si>
    <t>Расшифровка</t>
  </si>
  <si>
    <t>Затраты,  не обеспеченные источниками финансирования</t>
  </si>
  <si>
    <t>3.</t>
  </si>
  <si>
    <t>Начальник  отдела</t>
  </si>
  <si>
    <t>4.</t>
  </si>
  <si>
    <t>5.</t>
  </si>
  <si>
    <t>в том числе</t>
  </si>
  <si>
    <t>6.</t>
  </si>
  <si>
    <t>7.</t>
  </si>
  <si>
    <t>всего</t>
  </si>
  <si>
    <t xml:space="preserve">твердых видов топлива,   реализуемого населению  </t>
  </si>
  <si>
    <t xml:space="preserve">                                                                                </t>
  </si>
  <si>
    <t>УГОЛЬ</t>
  </si>
  <si>
    <t>Количество домовладений, 
использующих данный вид топлива</t>
  </si>
  <si>
    <t>в том числе в которых проживают льготники</t>
  </si>
  <si>
    <t>Средняя норма отпуска, тонн/домовладение</t>
  </si>
  <si>
    <t>тонн/домовл</t>
  </si>
  <si>
    <t>Объем реализации</t>
  </si>
  <si>
    <t>тыс.тонн</t>
  </si>
  <si>
    <t>Розничная цена</t>
  </si>
  <si>
    <t>Процент возмещения затрат</t>
  </si>
  <si>
    <t>тыс.рублей (графа 3 – графа 4 – графа 5)</t>
  </si>
  <si>
    <t>план согласно расчетам к закону о бюджете</t>
  </si>
  <si>
    <t>ед.</t>
  </si>
  <si>
    <t>№ п/п</t>
  </si>
  <si>
    <t>Выручка по тарифам</t>
  </si>
  <si>
    <t>Затраты на единицу транспортной работы:</t>
  </si>
  <si>
    <t>Субсидии на единицу транспортной работы:</t>
  </si>
  <si>
    <t>ожидаемое исполнение</t>
  </si>
  <si>
    <t>1.1.</t>
  </si>
  <si>
    <t>1.2.</t>
  </si>
  <si>
    <t>Субсидии местных бюджетов</t>
  </si>
  <si>
    <t>Расчет</t>
  </si>
  <si>
    <t>по __________________ области</t>
  </si>
  <si>
    <t>зачисляются</t>
  </si>
  <si>
    <t>в счет</t>
  </si>
  <si>
    <t>компен</t>
  </si>
  <si>
    <t>сации</t>
  </si>
  <si>
    <t>в доход</t>
  </si>
  <si>
    <t>Доходы, поступающие в порядке</t>
  </si>
  <si>
    <t>возмещения расходов по содер-</t>
  </si>
  <si>
    <t xml:space="preserve">Итого компенсации затрат государства </t>
  </si>
  <si>
    <t>электроэнергия и теплоэнергия</t>
  </si>
  <si>
    <t>6.7.</t>
  </si>
  <si>
    <t>амортизация</t>
  </si>
  <si>
    <t>6.8.</t>
  </si>
  <si>
    <t>текущий ремонт и техническое обслуживание</t>
  </si>
  <si>
    <t>из них:</t>
  </si>
  <si>
    <t>Финансовый результат (прибыль (+), убыток (-) (пункты 5 и 6)</t>
  </si>
  <si>
    <r>
      <t>Примечание</t>
    </r>
    <r>
      <rPr>
        <sz val="10"/>
        <rFont val="Arial Cyr"/>
        <charset val="204"/>
      </rPr>
      <t>: размер субсидии на удешевление стоимости твердых видов топлива для льготной категории населения 
рассчитывается следующим образом: объем реализации топлива льготной категории населения * розничную цену твердого топлива * (100 - процент оплаты)</t>
    </r>
  </si>
  <si>
    <t>Дефицит (-), профицит (+)</t>
  </si>
  <si>
    <t>Налоги из выручки</t>
  </si>
  <si>
    <t>11.2.</t>
  </si>
  <si>
    <t>11.3.</t>
  </si>
  <si>
    <t xml:space="preserve">                                                                                                                                                (государственный орган, государственная организация)</t>
  </si>
  <si>
    <t>№№ п/п</t>
  </si>
  <si>
    <t>Вид льготы, норма ее предоставления</t>
  </si>
  <si>
    <t>К-во получетелей (чел.)</t>
  </si>
  <si>
    <t>Расходы на бесплатное зубное протезирование граждан, всего</t>
  </si>
  <si>
    <t>Оплата расходов, связанных с донорством крови, включая питание</t>
  </si>
  <si>
    <t>возмещения расходов на оказание медицинской помощи пострадавшим гражданам в случаях и порядке, установленных законодательством</t>
  </si>
  <si>
    <t>Плата за пользование общежитиями государственных учреждений образования, специализированных учебно-спортивных учреждений</t>
  </si>
  <si>
    <t>Прочие доходы, поступающие в счет компенсации расходов государства (расшифровать по видам доходов: частичная оплата спортивного имущества и т.д.)</t>
  </si>
  <si>
    <t>Детские дома, детские деревни (городки)</t>
  </si>
  <si>
    <t>* Штатная численность приводится за исключением штатной численности работников, обеспечивающих меры социальной защиты обучающихся</t>
  </si>
  <si>
    <t>параграф 220</t>
  </si>
  <si>
    <t>Информация о социальной защите обучающихся по разделу 9 "Образование"</t>
  </si>
  <si>
    <t>1. Обеспечение бесплатным и льготным питанием за счет бюджетных средств</t>
  </si>
  <si>
    <t>1.1. Среднегодовое число обучающихся,</t>
  </si>
  <si>
    <t>1.1.1. получающих дошкольное образование</t>
  </si>
  <si>
    <t>1.1.2. получающих общее среднее образование</t>
  </si>
  <si>
    <t>1.1.3. получающих специальное образование</t>
  </si>
  <si>
    <t>1.1.4. получающих профессионально-техническое образование</t>
  </si>
  <si>
    <t>1.1.5. получающих среднее специальное образование</t>
  </si>
  <si>
    <t>1.1.6. в воспитательно-оздоровительных учреждениях образования</t>
  </si>
  <si>
    <t>1.1.8. в специальных лечебно-воспитательных учреждениях</t>
  </si>
  <si>
    <t>1.2.1. учреждений дошкольного образования</t>
  </si>
  <si>
    <t>1.2.2. учреждений общего среднего образования</t>
  </si>
  <si>
    <t>1.2.3. учреждений специального образования</t>
  </si>
  <si>
    <t>1.2.5. учреждений среднего специального образования</t>
  </si>
  <si>
    <t>1.2.6.  воспитательно-оздоровительных учреждений образования</t>
  </si>
  <si>
    <t>1.2.7.  специальных учебно-воспитательных учреждений</t>
  </si>
  <si>
    <t>1.2.8.  специальных лечебно-воспитательных учреждений</t>
  </si>
  <si>
    <t>2.1. Среднегодовое число обучающихся, получающих</t>
  </si>
  <si>
    <t>2.1.1. учебные стипендии</t>
  </si>
  <si>
    <t>2.1.2. социальные стипендии</t>
  </si>
  <si>
    <t>2.1.4. специальные стипендии</t>
  </si>
  <si>
    <t>2.1.5. именные стипендии</t>
  </si>
  <si>
    <t>2.1.6. персональные стипендии совета учреждения высшего образования</t>
  </si>
  <si>
    <t>2.1.7. стипендии руководящим кадрам</t>
  </si>
  <si>
    <t>3. Обеспечение одеждой, обувью и другими предметами первой необходимости обучающихся из числа детей-сирот, детей, оставшихся без попечения родителей, а также лиц из числа детей-сирот и детей, оставшихся без попечения родителей в учреждениях образования (среднегодовое число обучающихся)</t>
  </si>
  <si>
    <t>4.1.1. в учреждениях общего среднего образования</t>
  </si>
  <si>
    <t xml:space="preserve"> из них:  в  интернатных учреждениях</t>
  </si>
  <si>
    <t>4.2.1.  учреждений общего среднего образования</t>
  </si>
  <si>
    <t>4.2.3.   учреждений среднего специального образования</t>
  </si>
  <si>
    <t>4.2.4.   учреждений высшего образования</t>
  </si>
  <si>
    <t>4.2.5.   учреждений специального образования</t>
  </si>
  <si>
    <t>4.3.2.  в учреждениях среднего специального образования</t>
  </si>
  <si>
    <t>4.3.3.  в учреждениях высшего образования</t>
  </si>
  <si>
    <t xml:space="preserve">5. Транспортное обеспечение в учреждениях образования </t>
  </si>
  <si>
    <t>5.2.1. в  учреждениях дошкольного образования</t>
  </si>
  <si>
    <t>5.2.2.  в учреждениях общего среднего образования</t>
  </si>
  <si>
    <t>5.2.3. в учреждениях специального образования</t>
  </si>
  <si>
    <t>5.2.4. в иных организациях</t>
  </si>
  <si>
    <t>6.1. со  средним специальным образованием</t>
  </si>
  <si>
    <t>6.2. с высшим образованием</t>
  </si>
  <si>
    <t xml:space="preserve">7. Охрана здоровья </t>
  </si>
  <si>
    <t>компенсации расходов государства по разделу 9 "Образование"</t>
  </si>
  <si>
    <t xml:space="preserve">на </t>
  </si>
  <si>
    <t xml:space="preserve">Городские исполнительные комитеты 
(городов областного подчинения) </t>
  </si>
  <si>
    <t>Администрации городов</t>
  </si>
  <si>
    <t>Районные исполнительные комитеты</t>
  </si>
  <si>
    <t>Городские исполнительные комитеты 
(городов районного подчинения)</t>
  </si>
  <si>
    <t>Сельские исполнительные комитеты</t>
  </si>
  <si>
    <t>Поселковые исполнительные комитеты</t>
  </si>
  <si>
    <t xml:space="preserve">1.1.7. в специальных учебно-воспитательных учреждениях </t>
  </si>
  <si>
    <t>1.1.9. в социально-педагогических учреждениях</t>
  </si>
  <si>
    <t>1.2.9. в социально-педагогических учреждениях</t>
  </si>
  <si>
    <t>5.1.1.  в учреждения  дошкольного образования</t>
  </si>
  <si>
    <t>5.1.2. в учреждения  общего среднего образования</t>
  </si>
  <si>
    <t>5.1.3. в учреждения  специального образования</t>
  </si>
  <si>
    <t>7.1.3. учреждения специального образования</t>
  </si>
  <si>
    <t>7.1.5. учреждения среднего специального образования</t>
  </si>
  <si>
    <t>7.1.6. учреждения высшего образования</t>
  </si>
  <si>
    <t>7.1.7. специального учебно-воспитательного учреждения</t>
  </si>
  <si>
    <t>7.1.9.  социально-педагогического учреждения</t>
  </si>
  <si>
    <t>7.1.10. воспитательно-оздоровительного учреждения образования</t>
  </si>
  <si>
    <t>7.2.3. учреждения специального образования</t>
  </si>
  <si>
    <t>7.2.5. учреждения среднего специального образования</t>
  </si>
  <si>
    <t>7.2.6. учреждения высшего образования</t>
  </si>
  <si>
    <t>7.2.7. специального учебно-воспитательного учреждения</t>
  </si>
  <si>
    <t>7.2.9.  социально-педагогического учреждения</t>
  </si>
  <si>
    <t>7.2.10. воспитательно-оздоровительного учреждения образования</t>
  </si>
  <si>
    <t>10. Строительство объектов физкультуры</t>
  </si>
  <si>
    <t>2. Стипендии</t>
  </si>
  <si>
    <t>Наименование отрасли</t>
  </si>
  <si>
    <t xml:space="preserve">Количество </t>
  </si>
  <si>
    <t>Социальная защита</t>
  </si>
  <si>
    <t>Образование</t>
  </si>
  <si>
    <t>Культура</t>
  </si>
  <si>
    <t>Сельское хозяйство</t>
  </si>
  <si>
    <t>Здравоохранение</t>
  </si>
  <si>
    <t>Средства массовой информации</t>
  </si>
  <si>
    <t>Охрана окружающей среды</t>
  </si>
  <si>
    <t>2.3.</t>
  </si>
  <si>
    <t>Наименование  показателя</t>
  </si>
  <si>
    <t>Государственная адресная социальная помощь-всего</t>
  </si>
  <si>
    <t>обеспечение продуктами питания детей первых двух лет жизни</t>
  </si>
  <si>
    <t>обеспечения продуктами питания детей первых двух лет жизни</t>
  </si>
  <si>
    <t>Средний размер расходов на 1-го получателя ежемесячного социального пособия</t>
  </si>
  <si>
    <t>Средний размер расходов на 1-го получателя продуктов питания для детей первых двух лет жизни</t>
  </si>
  <si>
    <t>компенсации расходов государства по учреждениям культуры (раздел 8)</t>
  </si>
  <si>
    <t>1. Библиотеки</t>
  </si>
  <si>
    <t>2. Музеи</t>
  </si>
  <si>
    <t>3. Учреждения клубного типа</t>
  </si>
  <si>
    <t>4. Другие учреждения культуры</t>
  </si>
  <si>
    <t>Компенсации расходов государства - всего</t>
  </si>
  <si>
    <t>Начальник  управления</t>
  </si>
  <si>
    <t>2.1.1.</t>
  </si>
  <si>
    <t>2.1.2.</t>
  </si>
  <si>
    <t>в том числе: врачи</t>
  </si>
  <si>
    <t>Расходы на бесплатное и льготное получение лекарственных средств, изделий медицинского назначения, всего</t>
  </si>
  <si>
    <t>(раздел 8, подраздел 03)</t>
  </si>
  <si>
    <t>Подстатья</t>
  </si>
  <si>
    <t>(элемент)</t>
  </si>
  <si>
    <t xml:space="preserve">№192 от </t>
  </si>
  <si>
    <t>08 03 01 "Телевидение и радиовещание"                               ИТОГО (раздел 8, подраздел 3, вид 1, параграф 271)</t>
  </si>
  <si>
    <t>государственным учреждениям</t>
  </si>
  <si>
    <t>На оплату расходов  по подаче и эфирной трансляции</t>
  </si>
  <si>
    <t>теле- и радиопрограмм</t>
  </si>
  <si>
    <t xml:space="preserve">На проведение текущего ремонта капитальных </t>
  </si>
  <si>
    <t>строений (зданий и сооружений) и изолированных помещений</t>
  </si>
  <si>
    <t>08 03 02 "Периодическая печать и издательства"                  ИТОГО (раздел 8, подраздел 3, вид 2, параграф 272)</t>
  </si>
  <si>
    <t xml:space="preserve">                  Всего (раздел 8, подраздел 3)</t>
  </si>
  <si>
    <t>(раздел 8, подраздел 03, вид 03, параграф 277)</t>
  </si>
  <si>
    <t>ИТОГО (раздел 8, подраздел 3, вид 3, параграф 277)</t>
  </si>
  <si>
    <t>по _______________________ области</t>
  </si>
  <si>
    <t>ожидаемое</t>
  </si>
  <si>
    <t xml:space="preserve">темп роста, % </t>
  </si>
  <si>
    <t>Содержание автомобильных дорог</t>
  </si>
  <si>
    <t>км</t>
  </si>
  <si>
    <t>пог. м</t>
  </si>
  <si>
    <t>Объем финансирования - всего</t>
  </si>
  <si>
    <t>2.3.1.</t>
  </si>
  <si>
    <t>2.3.2.</t>
  </si>
  <si>
    <t>2.4.</t>
  </si>
  <si>
    <t>2.4.1.</t>
  </si>
  <si>
    <t>2.4.2.</t>
  </si>
  <si>
    <t>3.1.</t>
  </si>
  <si>
    <t>в том числе за счет средств:</t>
  </si>
  <si>
    <t>3.1.1.</t>
  </si>
  <si>
    <t>областного бюджета</t>
  </si>
  <si>
    <t>3.1.2.</t>
  </si>
  <si>
    <t>3.2.</t>
  </si>
  <si>
    <t>3.2.1.</t>
  </si>
  <si>
    <t>3.2.2.</t>
  </si>
  <si>
    <t>3.3.</t>
  </si>
  <si>
    <t>3.3.1.</t>
  </si>
  <si>
    <t>3.3.2.</t>
  </si>
  <si>
    <t>3.4.</t>
  </si>
  <si>
    <t>4.3.1</t>
  </si>
  <si>
    <t>дороги - всего</t>
  </si>
  <si>
    <t>4.3.2.</t>
  </si>
  <si>
    <t>Всего местное дорожное хозяйство</t>
  </si>
  <si>
    <t>5.1.</t>
  </si>
  <si>
    <t>5.1.1.</t>
  </si>
  <si>
    <t>5.1.2.</t>
  </si>
  <si>
    <t>5.2.</t>
  </si>
  <si>
    <t>5.2.1.</t>
  </si>
  <si>
    <t>5.2.2.</t>
  </si>
  <si>
    <t>5.3.</t>
  </si>
  <si>
    <t>5.3.1.</t>
  </si>
  <si>
    <t>5.3.2.</t>
  </si>
  <si>
    <t>ежемесячного социального пособия</t>
  </si>
  <si>
    <t>единовременного социального пособия</t>
  </si>
  <si>
    <t>Бюджетные кредиты</t>
  </si>
  <si>
    <t>х</t>
  </si>
  <si>
    <r>
      <t xml:space="preserve">Информация о долге органов местного управления и самоуправления и долге, гарантированном местными исполнительными и распорядительными органами, 
</t>
    </r>
    <r>
      <rPr>
        <b/>
        <i/>
        <sz val="11"/>
        <rFont val="Arial Cyr"/>
        <charset val="204"/>
      </rPr>
      <t>по ______________________ области</t>
    </r>
  </si>
  <si>
    <t>Наименование долговых обязательств</t>
  </si>
  <si>
    <r>
      <rPr>
        <i/>
        <u/>
        <sz val="9"/>
        <rFont val="Arial Cyr"/>
        <charset val="204"/>
      </rPr>
      <t>Справочно.</t>
    </r>
    <r>
      <rPr>
        <i/>
        <sz val="9"/>
        <rFont val="Arial Cyr"/>
        <charset val="204"/>
      </rPr>
      <t xml:space="preserve"> в валюте займа:</t>
    </r>
  </si>
  <si>
    <t>тыс. долл.США</t>
  </si>
  <si>
    <t>тыс.евро</t>
  </si>
  <si>
    <t>тыс. росс. руб.</t>
  </si>
  <si>
    <t>Гарантии местных исполнительных и распорядительных органов, предъявленные к исполнению</t>
  </si>
  <si>
    <r>
      <rPr>
        <i/>
        <u/>
        <sz val="9"/>
        <rFont val="Arial Cyr"/>
        <charset val="204"/>
      </rPr>
      <t>Справочно.</t>
    </r>
    <r>
      <rPr>
        <i/>
        <sz val="9"/>
        <rFont val="Arial Cyr"/>
        <charset val="204"/>
      </rPr>
      <t xml:space="preserve"> в валюте кредита:</t>
    </r>
  </si>
  <si>
    <t>Иные долговые обязательства, ранее отнесенные на долг</t>
  </si>
  <si>
    <t>Итого долг органов местного управления и самоуправления</t>
  </si>
  <si>
    <t>Долг, гарантированный местными исполнительными и распорядительными органами</t>
  </si>
  <si>
    <t xml:space="preserve">В С Е Г О </t>
  </si>
  <si>
    <t>2.2.1.</t>
  </si>
  <si>
    <t>2.2.2.</t>
  </si>
  <si>
    <t>Информация об отдельных показателях в агропромышленном комплексе</t>
  </si>
  <si>
    <t>1. Отдельные показатели сельского хозяйства</t>
  </si>
  <si>
    <t>тыс. гектар</t>
  </si>
  <si>
    <t>Площадь сельскохозяйственных земель, подлежащих известкованию</t>
  </si>
  <si>
    <t>тыс. тонн</t>
  </si>
  <si>
    <t>Форма 1</t>
  </si>
  <si>
    <t xml:space="preserve">Подраздел ФК </t>
  </si>
  <si>
    <t>Источники доходов</t>
  </si>
  <si>
    <t xml:space="preserve"> Код
 доходов</t>
  </si>
  <si>
    <t>Расходы</t>
  </si>
  <si>
    <t xml:space="preserve"> в том числе :</t>
  </si>
  <si>
    <t>текущие расходы</t>
  </si>
  <si>
    <t>капитальные расходы</t>
  </si>
  <si>
    <t>3.1.1.38.10.</t>
  </si>
  <si>
    <t>Доходы от сдачи в аренду имущества, находящегося в государственной собственности и переданного  в оперативное управление бюджетных организаций**</t>
  </si>
  <si>
    <t>3.2.1.41.10.</t>
  </si>
  <si>
    <t xml:space="preserve">Доходы от оказания платных образовательных услуг бюджетными организациями** </t>
  </si>
  <si>
    <t>3.2.3.45.02.</t>
  </si>
  <si>
    <t>3.2.3.45.03.</t>
  </si>
  <si>
    <t>Доходы от оказания платных услуг в области организации отдыха и развлечений, культуры и спорта бюджетными организациями**</t>
  </si>
  <si>
    <t>3.2.3.45.04.</t>
  </si>
  <si>
    <t>Доходы от осуществления деятельности по организации проживания и общественного питания бюджетными организациями**</t>
  </si>
  <si>
    <t>3.2.3.45.05.</t>
  </si>
  <si>
    <t xml:space="preserve">Доходы от выполнения научных исследований и разработок бюджетными организациями** </t>
  </si>
  <si>
    <t>3.2.3.45.06.</t>
  </si>
  <si>
    <t>Доходы от оказания прочих платных услуг бюджетными организациями**</t>
  </si>
  <si>
    <t>3.2.3.45.08.</t>
  </si>
  <si>
    <t xml:space="preserve">Доходы от производственно-хозяйственной деятельности бюджетных организаций** </t>
  </si>
  <si>
    <t>3.2.3.45.09.</t>
  </si>
  <si>
    <t>3.4.1.55.30</t>
  </si>
  <si>
    <t>ВНЕБЮДЖЕТНЫЕ СРЕДСТВА, ПОЛУЧАЕМЫЕ В СООТВЕТСТВИИ С ИНЫМИ НОРМАТИВНЫМИ ПРАВОВЫМИ АКТАМИ (указать конкретно)</t>
  </si>
  <si>
    <t>Средства централизованных фондов, формируемых за счет части прибыли организаций, остающейся в их распоряжении**</t>
  </si>
  <si>
    <t>3.1.2.39.13.</t>
  </si>
  <si>
    <r>
      <t>Добровольные перечисления (взносы, пожертвования) физических лиц, поступающие в самостоятельное распоряжение бюджетной организации в соответствии с законодательством**</t>
    </r>
    <r>
      <rPr>
        <sz val="12"/>
        <rFont val="Arial Cyr"/>
        <charset val="204"/>
      </rPr>
      <t/>
    </r>
  </si>
  <si>
    <t>3.4.1.54.06.</t>
  </si>
  <si>
    <t>Безвозмездная (спонсорская) помощь юридических лиц и индивидуальных предпринимателей, поступающая в самостоятельное распоряжение бюджетной организации в соответствии с законодательством**</t>
  </si>
  <si>
    <t>4.1.1.56.10.</t>
  </si>
  <si>
    <t>4.1.2.57.10.</t>
  </si>
  <si>
    <t>Текущие безвозмездные поступления международной технической помощи и иностранной безвозмездной помощи от международных организаций, средств от заявочных взносов иностранных участников международных спортивных мероприятий**</t>
  </si>
  <si>
    <t>Капитальные безвозмездные поступления международной технической помощи от международных организаций**</t>
  </si>
  <si>
    <t>Главный  бухгалтер</t>
  </si>
  <si>
    <t xml:space="preserve">проект                     </t>
  </si>
  <si>
    <t xml:space="preserve">Приведенный  среднегодовой
контингент обучающихся  по всем видам образовательных программ </t>
  </si>
  <si>
    <t xml:space="preserve"> общего среднего образо вания </t>
  </si>
  <si>
    <t>среднего специального образо вания</t>
  </si>
  <si>
    <t>высшего образо вания</t>
  </si>
  <si>
    <t>дополни тельного образо вания детей и молодежи</t>
  </si>
  <si>
    <t>дополни тельного образования взрослых</t>
  </si>
  <si>
    <t>Учреждения среднего специального образования, обособленные структурные подразделения, реализующие  образовательные программы среднего специального образования</t>
  </si>
  <si>
    <t xml:space="preserve">по ____________________________ </t>
  </si>
  <si>
    <t>(единиц )</t>
  </si>
  <si>
    <t xml:space="preserve">Показатели  по  штатной численности организаций образования, содержащейся за счет средств бюджета*     </t>
  </si>
  <si>
    <t>(единиц с одним десятичным знаком)</t>
  </si>
  <si>
    <t>Глава ВК</t>
  </si>
  <si>
    <t>Раздел ФК</t>
  </si>
  <si>
    <t xml:space="preserve">Кассовые  расходы </t>
  </si>
  <si>
    <t xml:space="preserve">Остаток средств  на конец года </t>
  </si>
  <si>
    <r>
      <t xml:space="preserve">Доходы
с учетом
остатка
на начало года
</t>
    </r>
    <r>
      <rPr>
        <sz val="10"/>
        <rFont val="Times New Roman"/>
        <family val="1"/>
        <charset val="204"/>
      </rPr>
      <t>(гр.10=
сумме граф 11 и 12)</t>
    </r>
    <r>
      <rPr>
        <b/>
        <sz val="10"/>
        <rFont val="Times New Roman"/>
        <family val="1"/>
        <charset val="204"/>
      </rPr>
      <t xml:space="preserve">
</t>
    </r>
  </si>
  <si>
    <r>
      <t>Расходы из средств, остающихся
в распоряжении организации
(</t>
    </r>
    <r>
      <rPr>
        <b/>
        <sz val="8"/>
        <rFont val="Times New Roman"/>
        <family val="1"/>
        <charset val="204"/>
      </rPr>
      <t>п.25 пост.СМ №641</t>
    </r>
    <r>
      <rPr>
        <b/>
        <sz val="10"/>
        <rFont val="Times New Roman"/>
        <family val="1"/>
        <charset val="204"/>
      </rPr>
      <t>)</t>
    </r>
  </si>
  <si>
    <r>
      <t xml:space="preserve">Доходы
с учетом
остатка
на начало года
</t>
    </r>
    <r>
      <rPr>
        <sz val="10"/>
        <rFont val="Times New Roman"/>
        <family val="1"/>
        <charset val="204"/>
      </rPr>
      <t>(гр.15=
сумме граф 16 и 17)</t>
    </r>
    <r>
      <rPr>
        <b/>
        <sz val="10"/>
        <rFont val="Times New Roman"/>
        <family val="1"/>
        <charset val="204"/>
      </rPr>
      <t xml:space="preserve">
</t>
    </r>
  </si>
  <si>
    <t>3.4.1.54.07.</t>
  </si>
  <si>
    <t>3.4.1.55.30.</t>
  </si>
  <si>
    <t>4.2.1.58.10.</t>
  </si>
  <si>
    <t>4.2.2.59.10.</t>
  </si>
  <si>
    <t>0.0.0.00.00.</t>
  </si>
  <si>
    <t xml:space="preserve">Примечание:
Применяемые в настоящем расчете значения кодов доходов с пометкой &lt;**&gt; соответствуют разделу и подразделу классификации доходов бюджета, утвержденной постановлением Министерства финансов
от 31 декабря 2008 г. N 208 "О бюджетной классификации Республики Беларусь" (Национальный реестр правовых актов Республики Беларусь, 2009 г., N 45, 8/20467).
     </t>
  </si>
  <si>
    <t xml:space="preserve">Ценные бумаги </t>
  </si>
  <si>
    <t>млн. бел. руб.</t>
  </si>
  <si>
    <t>Начальник главного управления</t>
  </si>
  <si>
    <t xml:space="preserve">                                                                                                                                       (подпись)                                                             (фамилия, инициалы)</t>
  </si>
  <si>
    <t xml:space="preserve">       (фамилия, инициалы исполнителя)</t>
  </si>
  <si>
    <t xml:space="preserve">       (телефон)</t>
  </si>
  <si>
    <t>График платежей по погашению и обслуживанию долга органов местного управления и самоуправления и долга, гарантированного местными исполнительными и распорядительными органами, по годам до окончания срока действия кредитных соглашений</t>
  </si>
  <si>
    <t>№ строки</t>
  </si>
  <si>
    <t xml:space="preserve">     основной долг</t>
  </si>
  <si>
    <t xml:space="preserve">     проценты</t>
  </si>
  <si>
    <t>в том числе в валюте займа:</t>
  </si>
  <si>
    <t xml:space="preserve">                      - в долларах США</t>
  </si>
  <si>
    <t xml:space="preserve">                      - в евро</t>
  </si>
  <si>
    <t xml:space="preserve">                      - в российских рублях</t>
  </si>
  <si>
    <t xml:space="preserve">                       - в белорусских рублях</t>
  </si>
  <si>
    <t>Гарантии местных исполнительных и распорядительных органов, предъявленные к исполнению - всего (в рублевом эквиваленте)</t>
  </si>
  <si>
    <t>в том числе в валюте кредита:</t>
  </si>
  <si>
    <t>Иные обязательства, ранее отнесенные на долг
(в рублевом эквиваленте)</t>
  </si>
  <si>
    <t>Итого прямые долговые обязательства (строка1+строка2+строка3+строка4)
(в рублевом эквиваленте)</t>
  </si>
  <si>
    <t>Долг, гарантированный местными исполнительными и распорядительными органами - всего (в рублевом эквиваленте)</t>
  </si>
  <si>
    <t xml:space="preserve">                     - в долларах США</t>
  </si>
  <si>
    <t>рублей</t>
  </si>
  <si>
    <t>БЮДЖЕТНЫЕ   ОРГАНИЗАЦИИ 
(организации - юридические лица, обособленные структурные подразделения организаций с правами юридических лиц)</t>
  </si>
  <si>
    <t>Средне
годовое количество   бюджетных организаций</t>
  </si>
  <si>
    <t>Иные организации, реализующие образовательные программы дошкольного образования, специального образования на уровне дошкольного образования, образовательной программы специального образования на уровне дошкольного образования для лиц с интеллектуальной недостаточностью</t>
  </si>
  <si>
    <t>Стоимость поставленного дизельного топлива экологического класса К-5 организациям агропромышленного комплекса  в соответствии с принятыми решениями</t>
  </si>
  <si>
    <t>ИТОГО</t>
  </si>
  <si>
    <t xml:space="preserve">1. </t>
  </si>
  <si>
    <t xml:space="preserve">Единица измерения – рублей с  0 знаков  после запятой </t>
  </si>
  <si>
    <t>Номер строки</t>
  </si>
  <si>
    <r>
      <t>Доходы
с учетом
остатка
на начало года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(гр.4=
сумме граф 5,6 и 9)
</t>
    </r>
  </si>
  <si>
    <r>
      <t>Кассовые расходы из средств, остающихся в распоряжении
организации (</t>
    </r>
    <r>
      <rPr>
        <b/>
        <sz val="8"/>
        <rFont val="Times New Roman"/>
        <family val="1"/>
        <charset val="204"/>
      </rPr>
      <t>п.25 пост.СМ №641</t>
    </r>
    <r>
      <rPr>
        <b/>
        <sz val="10"/>
        <rFont val="Times New Roman"/>
        <family val="1"/>
        <charset val="204"/>
      </rPr>
      <t>)</t>
    </r>
  </si>
  <si>
    <t xml:space="preserve"> (в рублях)</t>
  </si>
  <si>
    <t>(рублей)</t>
  </si>
  <si>
    <t>(в рублей)</t>
  </si>
  <si>
    <t>сумма в год, руб.</t>
  </si>
  <si>
    <t>(в  рублей)</t>
  </si>
  <si>
    <t>руб.</t>
  </si>
  <si>
    <t>(в руб.)</t>
  </si>
  <si>
    <t>всего расходов, рублей</t>
  </si>
  <si>
    <t>затраты на                                                                                                                                                                                                         1 человека в год, рублей</t>
  </si>
  <si>
    <t>на возмещение разницы  в ценах на твердые виды топлива,реализуемые  населению (параграф 69)</t>
  </si>
  <si>
    <t>на возмещение части надбавки гор(рай)топсбытов при реализации населению твердых видов топлива по реализуемым (фиксированным) ценам (параграф 70)</t>
  </si>
  <si>
    <t>Наименование показателя</t>
  </si>
  <si>
    <t>Облисполкомы (Минский горисполком), их управления и отделы</t>
  </si>
  <si>
    <t>Исполкомы городов областного подчинения, их управления и отделы</t>
  </si>
  <si>
    <t>Исполкомы городов районного подчинения, их управления и отделы</t>
  </si>
  <si>
    <t>Райисполкомы, их управления и отделы</t>
  </si>
  <si>
    <t>Местные администрации
в городах</t>
  </si>
  <si>
    <t>Поселковые и сельские Советы</t>
  </si>
  <si>
    <t>Итого:</t>
  </si>
  <si>
    <t xml:space="preserve">Численность работников, с учетом работников Советов депутатов,
из них: </t>
  </si>
  <si>
    <t>местных исполнительных и распорядительных органов</t>
  </si>
  <si>
    <t>Советов депутатов</t>
  </si>
  <si>
    <t>1.2.1.</t>
  </si>
  <si>
    <t>1.2.2.</t>
  </si>
  <si>
    <t xml:space="preserve">персонал по охране и обслуживанию зданий </t>
  </si>
  <si>
    <t xml:space="preserve">Средства на оплату труда в расчете на месяц,
из них: </t>
  </si>
  <si>
    <t>работников, осуществляющих техническое обслуживание и обеспечивающих деятельность государственных органов, 
в том числе:</t>
  </si>
  <si>
    <t xml:space="preserve">персонала по охране и обслуживанию зданий </t>
  </si>
  <si>
    <t xml:space="preserve">Примечание: </t>
  </si>
  <si>
    <t xml:space="preserve">* - с учетом средств на выплату единовременного пособия на оздоровление, материальной помощи </t>
  </si>
  <si>
    <t>Фактически произвестковано</t>
  </si>
  <si>
    <t>Доза внесения доломитовой муки</t>
  </si>
  <si>
    <t>Цена на внесение одной тонны доломитовой муки</t>
  </si>
  <si>
    <t>Объем внесения известковых материалов, в т.ч.:</t>
  </si>
  <si>
    <t>Среднегодовая ставка</t>
  </si>
  <si>
    <t>рефинансирования</t>
  </si>
  <si>
    <t>Национального банка</t>
  </si>
  <si>
    <t>Республики Беларусь -</t>
  </si>
  <si>
    <t>(в случае, если расчет производиться исходя из других макроэкономических параметров - показатель используется в текущих условиях, 
при этом его значение указывается в пояснении к таблице)</t>
  </si>
  <si>
    <t>белорусских рублей</t>
  </si>
  <si>
    <t xml:space="preserve">Основание для предоставления субсидии </t>
  </si>
  <si>
    <t>Среднегодовая
задолженность
по кредитам
((гр.5+ гр.8)/2)</t>
  </si>
  <si>
    <t>Размер
субсидий на уплату части процентов в разрезе основных категорий граждан</t>
  </si>
  <si>
    <t>Размер
субсидий на погашение основного долга в разрезе основных категорий граждан, % годовых</t>
  </si>
  <si>
    <t>Указ Президента РБ от 04.07.2017г. №240</t>
  </si>
  <si>
    <t>Например:
"ст.реф НБ + 3% маржи"</t>
  </si>
  <si>
    <t xml:space="preserve">в % от основного долга </t>
  </si>
  <si>
    <t xml:space="preserve">ИТОГО </t>
  </si>
  <si>
    <t>материальная помощь</t>
  </si>
  <si>
    <t xml:space="preserve">Расчет по расходам бюджета на финансирование местного дорожного хозяйства </t>
  </si>
  <si>
    <t xml:space="preserve">Протяженность: </t>
  </si>
  <si>
    <t>сети дорог</t>
  </si>
  <si>
    <t xml:space="preserve"> рублей</t>
  </si>
  <si>
    <t>Дорожное хозяйство - итого</t>
  </si>
  <si>
    <t>текущий ремонт местных дорог</t>
  </si>
  <si>
    <t>капитальный ремонт местных дорог</t>
  </si>
  <si>
    <t>Жилищно-коммунальное хозяйство - итого</t>
  </si>
  <si>
    <t>капитальный ремонт магистральных улиц радиального направления и Минской кольцевой автомобильной дороги</t>
  </si>
  <si>
    <t>капитальный ремонт улиц, являющихся продолжением республиканских и местных автомобильных дорог с асфальтобетонным и  цементобетонным покрытием, в населенных пунктах</t>
  </si>
  <si>
    <t>3.5.</t>
  </si>
  <si>
    <t>по ____________________________ области (г. Минск)</t>
  </si>
  <si>
    <t>Объем финансирования (рублей)</t>
  </si>
  <si>
    <t>6.9</t>
  </si>
  <si>
    <t>налоги, относимые на затраты</t>
  </si>
  <si>
    <t xml:space="preserve">Примечание. Данная форма заполняется отдельно по перевозкам пассажиров в городском сообщении по каждому из видов транспорта (автобус, городской электрический транспорт, метрополитен), а также автобусами в пригородном сообщении </t>
  </si>
  <si>
    <t>Период</t>
  </si>
  <si>
    <t>Наименование региона</t>
  </si>
  <si>
    <t>Примечание. Данная форма заполняется отдельно по перевозкам пассажиров в городском сообщении по каждому из видов транспорта (автобус, городской электрический транспорт, метрополитен), а также автобусами в пригородном сообщении</t>
  </si>
  <si>
    <t>Отношение планируемых расходов по обслуживанию и погашению долга к доходам бюджета без субвенций  и межбюджетных трансфертов
(в процентах)</t>
  </si>
  <si>
    <t>Отношение долга к доходам без субвенций и межбюджетных трансфертов (в процентах)</t>
  </si>
  <si>
    <r>
      <t xml:space="preserve">по __________________области </t>
    </r>
    <r>
      <rPr>
        <i/>
        <vertAlign val="superscript"/>
        <sz val="10"/>
        <rFont val="Arial Cyr"/>
        <charset val="204"/>
      </rPr>
      <t>1</t>
    </r>
  </si>
  <si>
    <r>
      <t>Итого</t>
    </r>
    <r>
      <rPr>
        <vertAlign val="superscript"/>
        <sz val="10"/>
        <rFont val="Arial Cyr"/>
        <charset val="204"/>
      </rPr>
      <t xml:space="preserve"> 2</t>
    </r>
  </si>
  <si>
    <t>Расчет 
сумм по погашению и обслуживанию долга, гарантированного местными исполнительными и распорядительными органами</t>
  </si>
  <si>
    <t>Сумма погашения основного долга</t>
  </si>
  <si>
    <t xml:space="preserve">ИТОГО сумма погашения и обслуживания гарантированного долга </t>
  </si>
  <si>
    <t>Сумма исполнения (планируемого исполнения) гарантийных платежей за счет средств местных бюджетов</t>
  </si>
  <si>
    <t>Доля исполнения (планируемого исполнения) гарантийных платежей в общей сумме погашения и обслуживания гарантированного долга</t>
  </si>
  <si>
    <t>Сумма в год, рублей</t>
  </si>
  <si>
    <t>Задолженность
по кредитам
на последнюю отчетную дату</t>
  </si>
  <si>
    <t xml:space="preserve">3. Известкование кислых почв    </t>
  </si>
  <si>
    <t xml:space="preserve">Объем закупки дизельного топлива экологического класса К-5 организациям агропромышленного комплекса </t>
  </si>
  <si>
    <t>по ____________________________области (г. Минску)</t>
  </si>
  <si>
    <t>Количество граждан, включенных в списки на возмещение части расходов</t>
  </si>
  <si>
    <t>Стоимость работ по электроснабжению эксплуатируемого жилищного фонда</t>
  </si>
  <si>
    <t xml:space="preserve">Планируемая сумма возмещения из бюджета </t>
  </si>
  <si>
    <t>Начальник управления (отдела)</t>
  </si>
  <si>
    <t xml:space="preserve">Ф.И.О. исполнителя, контактный телефон </t>
  </si>
  <si>
    <t xml:space="preserve">                                                                                  (наименование уполномоченного органа)</t>
  </si>
  <si>
    <t>Наименование выставки (с указанием специализированной тематики)</t>
  </si>
  <si>
    <t>Количество юридических лиц (индивидуальных предпринимателей), планируемых к участию</t>
  </si>
  <si>
    <t>Место и сроки проведения выставки</t>
  </si>
  <si>
    <t>Предполагаемые расходы по договорам аренды выставочных площадей и оборудования, оказания услуг по монтажу выставочных стендов и созданию временной выставочной инфраструктуры (конструкций)</t>
  </si>
  <si>
    <t>Планируемая сумма возмещения</t>
  </si>
  <si>
    <t>Х</t>
  </si>
  <si>
    <t xml:space="preserve">по кредиту, выданному в 2018 году </t>
  </si>
  <si>
    <t>по кредиту, выданному в 2019 году</t>
  </si>
  <si>
    <t>2.2.3.</t>
  </si>
  <si>
    <t>текущий ремонт улиц, являющихся продолжением республиканских и местных автомобильных дорог с асфальтобетонным и  цементобетонным покрытием, в населенных пунктах</t>
  </si>
  <si>
    <t>….</t>
  </si>
  <si>
    <t>средства, подлежащие возмещению за счет внебюджетных средств при использовании государственными организациями здравоохранения  для оказания платных медуслуг лекарственных средств и изделий медицинского назначения, приобретенных за счет средств бюджета с оплатой в централизованном порядке</t>
  </si>
  <si>
    <t>2. Центры олимпийской подготовки по видам спорта и центры физического воспитания и спорта учащихся (студентов)</t>
  </si>
  <si>
    <t>2.Центры олимпийской подготовки по видам спорта и центры физического воспитания и спорта учащихся (студентов)</t>
  </si>
  <si>
    <t>прочие коммунальные услуги</t>
  </si>
  <si>
    <t>Другая общегосударственная деятельность</t>
  </si>
  <si>
    <t xml:space="preserve">                        по ____________________________области (г. Минску)</t>
  </si>
  <si>
    <t xml:space="preserve"> (наименование уполномоченного органа)</t>
  </si>
  <si>
    <t>Размер возмещения части расходов по электроснабжению эксплуатируемого жилищного фонда, оценка</t>
  </si>
  <si>
    <t>Сумма возмещения из бюджета (оценка)</t>
  </si>
  <si>
    <t>Количество граждан, планируемых к включению в списки на возмещение части расходов</t>
  </si>
  <si>
    <t xml:space="preserve">Предполагаемый размер возмещения части расходов по электроснабжению эксплуатируемого жилищного фонда </t>
  </si>
  <si>
    <t>льготная категория</t>
  </si>
  <si>
    <t>иные граждане</t>
  </si>
  <si>
    <t>льготная категория (40% от стоимости работ, но не более 80 базовых величин)</t>
  </si>
  <si>
    <t>иные граждане (20% от стоимости работ, но не более 40 базовых величин)</t>
  </si>
  <si>
    <t xml:space="preserve">Ожидаемое исполнение </t>
  </si>
  <si>
    <t>руб./тонну</t>
  </si>
  <si>
    <t>1000 пл.м³</t>
  </si>
  <si>
    <t>руб./пл.м³</t>
  </si>
  <si>
    <t>Справочно: сумма фактически выделенных субсидий на твердые виды топлива, всего</t>
  </si>
  <si>
    <t>в том числе по видам топлива:</t>
  </si>
  <si>
    <t>брикет</t>
  </si>
  <si>
    <t>дрова</t>
  </si>
  <si>
    <t>уголь</t>
  </si>
  <si>
    <t>о расходах средств республиканского дорожного фонда (или субвенций из РДФ) на исполнение кредитных обязательств в рамках реализации Указа Президента Республики Беларусь от 29.08.2017 № 307 "О финансировании строительства дорог и Минского метрополитена"</t>
  </si>
  <si>
    <t>Общий объем финансирования расходов, всего</t>
  </si>
  <si>
    <t>из него:</t>
  </si>
  <si>
    <t>по кредиту, выданному в 2020 году</t>
  </si>
  <si>
    <t>Расходы на уплату процентов за пользование кредитами - итого</t>
  </si>
  <si>
    <t>Расходы на погашение основного долга по кредитам - итого</t>
  </si>
  <si>
    <t>в том числе во видам дорожных работ:</t>
  </si>
  <si>
    <t>текущий ремонт</t>
  </si>
  <si>
    <t>капитальный ремонт</t>
  </si>
  <si>
    <t>Общий объем финансирования, всего</t>
  </si>
  <si>
    <t>из него по источникам:</t>
  </si>
  <si>
    <t>средства местных бюджетов - итого</t>
  </si>
  <si>
    <t>2.1.3.</t>
  </si>
  <si>
    <t>средства РДФ - итого</t>
  </si>
  <si>
    <t>кредитные ресурсы - итого</t>
  </si>
  <si>
    <t>2.3.3.</t>
  </si>
  <si>
    <t>Дорог - всего</t>
  </si>
  <si>
    <t>Дорожных сооружений - всего</t>
  </si>
  <si>
    <t>дорожные сооружения - всего</t>
  </si>
  <si>
    <t>Капитальный ремонт автомобильных дорог</t>
  </si>
  <si>
    <t>Текущий ремонт автомобильных дорог</t>
  </si>
  <si>
    <t>расходы по кредитам, выданным в рамках реализации Указа Президента Республики Беларусь от 29.08.2017 № 307 - всего</t>
  </si>
  <si>
    <t>уплата процентов</t>
  </si>
  <si>
    <t>погашение основного долга</t>
  </si>
  <si>
    <r>
      <rPr>
        <i/>
        <vertAlign val="superscript"/>
        <sz val="10"/>
        <rFont val="Arial Cyr"/>
        <charset val="204"/>
      </rPr>
      <t xml:space="preserve">1 </t>
    </r>
    <r>
      <rPr>
        <i/>
        <sz val="10"/>
        <rFont val="Arial Cyr"/>
        <charset val="204"/>
      </rPr>
      <t>в расчете применяются курсы валют согласно макроэкономическим параметрам социально - экономического развития Республики Беларусь</t>
    </r>
  </si>
  <si>
    <r>
      <rPr>
        <i/>
        <vertAlign val="superscript"/>
        <sz val="10"/>
        <rFont val="Arial Cyr"/>
        <charset val="204"/>
      </rPr>
      <t xml:space="preserve">1 </t>
    </r>
    <r>
      <rPr>
        <i/>
        <sz val="10"/>
        <rFont val="Arial Cyr"/>
        <charset val="204"/>
      </rPr>
      <t xml:space="preserve">в расчете применяются курсы валют согласно макроэкономическим параметрам социально - экономического развития Республики Беларусь </t>
    </r>
  </si>
  <si>
    <t xml:space="preserve">  по __________________________________</t>
  </si>
  <si>
    <t xml:space="preserve">  (государственный орган, государственная организация)</t>
  </si>
  <si>
    <t>(единиц)</t>
  </si>
  <si>
    <t>На начало
года</t>
  </si>
  <si>
    <t>На конец
года</t>
  </si>
  <si>
    <t xml:space="preserve">Средне
годовая </t>
  </si>
  <si>
    <t>1. Количество центров по обеспечению деятельности бюджетных организаций (далее - центры) - всего</t>
  </si>
  <si>
    <t>1.1. в том числе, в них филиалов</t>
  </si>
  <si>
    <t>2. Штатная численность центров - всего</t>
  </si>
  <si>
    <t>2.1. в том числе, в филиалах</t>
  </si>
  <si>
    <t>3. Число бюджетных организаций, обеспечение деятельности которых осуществляется центрами, в том числе:</t>
  </si>
  <si>
    <t>по ________________ области</t>
  </si>
  <si>
    <t>в  неблагоприятных для производства с/х продукции районах</t>
  </si>
  <si>
    <t>Площадь сельскохозяйственных земель сельскохозяйственного назначения</t>
  </si>
  <si>
    <t>Площадь сельскохозяйственных земель, находящихся в неблагоприятных районах для  сельскохозяйственного производства на 1 января т.г.</t>
  </si>
  <si>
    <t>Общий балл кадастровой оценки земель на 1 января т.г.</t>
  </si>
  <si>
    <t>Количество субъектов, осуществляющих деятельность в области агропромышленного производства на 1 января т.г. всего, в т.ч.:</t>
  </si>
  <si>
    <t>количество сельскохозяйственных товаропроизводителей</t>
  </si>
  <si>
    <t>2. Оказание государственной поддержки непосредственно субъектам, осуществляющим деятельность в области агропромышленного производства всего, в т.ч.:</t>
  </si>
  <si>
    <t>Выплата надбавок за реализованную сельскохозяйственную продукцию, в т.ч.:</t>
  </si>
  <si>
    <t>молоко коровье</t>
  </si>
  <si>
    <t>молоко козье</t>
  </si>
  <si>
    <t>молоко овечье</t>
  </si>
  <si>
    <t>КРС мясных пород и их помесей</t>
  </si>
  <si>
    <t>овцы</t>
  </si>
  <si>
    <t>шерсть овечья</t>
  </si>
  <si>
    <t>гречиха</t>
  </si>
  <si>
    <t>треста льна-долгунца</t>
  </si>
  <si>
    <t>просо (классы 1 и 2)</t>
  </si>
  <si>
    <t>ячмень (класс 1)</t>
  </si>
  <si>
    <t>Иные расходы, связанные с субсидированием деятельности в области агропромышленного производства, в т.ч.:</t>
  </si>
  <si>
    <t>расходы за счет резервных фондов местных исполнительных и распорядительных органов</t>
  </si>
  <si>
    <t>доломитовая мука</t>
  </si>
  <si>
    <t>дефекат</t>
  </si>
  <si>
    <t>карбонатный сапропель</t>
  </si>
  <si>
    <t>мел</t>
  </si>
  <si>
    <t>на приобретение горюче-смазочных материалов</t>
  </si>
  <si>
    <t>на приобретение минеральных удобрений</t>
  </si>
  <si>
    <t xml:space="preserve"> местные инвестиционные программы </t>
  </si>
  <si>
    <t>1) Данные по разделам и подразделам в расходах следует заполнять без учета расходов на капитальное строительство (2.40.02.00) за исключением капитального строительства в составе дорожного хозяйства, расходов за счет местных инновационных фондов и местных резервных фондов (параграф 504)</t>
  </si>
  <si>
    <t>2) Расходы на капитальное строительство (2.40.02.00) за исключением капитального строительства в составе дорожного хозяйства отражаются в подразделе 1.10 "Другая общегосударственная деятельность" в строке:</t>
  </si>
  <si>
    <t>3) Расходы местных инновационных фондов отражаются в подразделе 1.10 "Другая общегосударственная деятельность" в строке:</t>
  </si>
  <si>
    <t>3) Расходы за счет местных резервных фондов (параграф 504) отражаются в подразделе 1.9 "Резервные фонды"</t>
  </si>
  <si>
    <t xml:space="preserve"> местные инновационные фонды</t>
  </si>
  <si>
    <t xml:space="preserve">                                                                                                                 (подпись)                                                             (фамилия, инициалы)</t>
  </si>
  <si>
    <t>Физическая культура и спорт</t>
  </si>
  <si>
    <t xml:space="preserve">    Всего </t>
  </si>
  <si>
    <t>Облисполком (Минский горисполком)</t>
  </si>
  <si>
    <t>Наименование показателей</t>
  </si>
  <si>
    <t>Вместимость зрительного зала, ед.</t>
  </si>
  <si>
    <t>1.1</t>
  </si>
  <si>
    <t xml:space="preserve">В том числе:
на основной сцене </t>
  </si>
  <si>
    <t>1.2</t>
  </si>
  <si>
    <t>на малой сцене</t>
  </si>
  <si>
    <t>Коммерческая вместимость зрительного зала, ед.</t>
  </si>
  <si>
    <t>2.1</t>
  </si>
  <si>
    <t>2.2</t>
  </si>
  <si>
    <t>Количество спектаклей (концертов) на стационаре - всего, ед.</t>
  </si>
  <si>
    <t>3.1</t>
  </si>
  <si>
    <t>3.2</t>
  </si>
  <si>
    <t>Уровень заполняемости зрительного зала, %</t>
  </si>
  <si>
    <t>4.1</t>
  </si>
  <si>
    <t>4.2</t>
  </si>
  <si>
    <t>Число зрителей - всего, чел.</t>
  </si>
  <si>
    <t>5.1</t>
  </si>
  <si>
    <t>5.2</t>
  </si>
  <si>
    <t>Средняя цена одного билета на спектакль (концерт), рублей</t>
  </si>
  <si>
    <t>6.1</t>
  </si>
  <si>
    <t>6.2</t>
  </si>
  <si>
    <t>Доходы от реализации билетов на показ спектаклей (концертов) в собственных зрительных залах, рублей</t>
  </si>
  <si>
    <t>Количество спектаклей (концертов) на гастролях и иных, ед.</t>
  </si>
  <si>
    <t>Средняя стоимость одного гастрольного (иного) спектакля (концерта), рублей</t>
  </si>
  <si>
    <t>Доходы от гастрольных (иных) спектаклей (концертов), рублей</t>
  </si>
  <si>
    <t>Доходы от иной текущей деятельности - всего, рублей</t>
  </si>
  <si>
    <t>Доходы от финансовой деятельности - всего, рублей</t>
  </si>
  <si>
    <t>Доходы от инвестиционной деятельности - всего, рублей</t>
  </si>
  <si>
    <t>14.</t>
  </si>
  <si>
    <t>Итого доходы (п.7+п.10+п.11+п.12+п.13), рублей</t>
  </si>
  <si>
    <t>Примечание:</t>
  </si>
  <si>
    <t>в том числе:
оклад</t>
  </si>
  <si>
    <t>надбавки</t>
  </si>
  <si>
    <t>в том числе:
за стаж работы в бюджетных организациях</t>
  </si>
  <si>
    <t>за работу по контракту</t>
  </si>
  <si>
    <t>за характер труда</t>
  </si>
  <si>
    <t>иные надбавки, предусмотренные законодательством</t>
  </si>
  <si>
    <t>доплаты</t>
  </si>
  <si>
    <t>единовременная выплата на оздоровление</t>
  </si>
  <si>
    <t>прочие выплаты</t>
  </si>
  <si>
    <t>взносы на социальное страхование</t>
  </si>
  <si>
    <t>в том числе:
обязательные страховые взносы в государственный внебюджетный фонд социальной защиты населения Республики Беларусь</t>
  </si>
  <si>
    <t>страховые взносы по обязательному страхованию от несчастных случаев на производстве и профессиональных заболеваний</t>
  </si>
  <si>
    <t>обязательные страховые взносы на профессиональное пенсионное страхование</t>
  </si>
  <si>
    <t>оплата коммунальных услуг - всего</t>
  </si>
  <si>
    <t>в том числе:
теплоснабжение</t>
  </si>
  <si>
    <t>электроснабжение</t>
  </si>
  <si>
    <t>водоснабжение (водоотведение)</t>
  </si>
  <si>
    <t>вывоз, обезвреживание и захоронение коммунальных отходов</t>
  </si>
  <si>
    <t>оплата технического, пожарного надзора</t>
  </si>
  <si>
    <t>оплата вневедомственной охраны</t>
  </si>
  <si>
    <t>оплата услуг по обслуживанию технических средств противопожарной защиты, пожарной автоматики и других технических средств обнаружения и ликвидации чрезвычайных ситуаций</t>
  </si>
  <si>
    <t>оплата аренды капитальных строений (зданий, сооружений), изолированных помещений, их частей, машино-мест</t>
  </si>
  <si>
    <t>оплата аренды оборудования</t>
  </si>
  <si>
    <t>возмещение расходов арендодателю по содержанию, эксплуатации, текущему ремонту арендуемого имущества</t>
  </si>
  <si>
    <t>расходы, связанные с профессиональной подготовкой, переподготовкой,  повышением квалификации, стажировкой</t>
  </si>
  <si>
    <t>Начальник главного финансового управления</t>
  </si>
  <si>
    <t>Приложение 3</t>
  </si>
  <si>
    <t>Приложение 4</t>
  </si>
  <si>
    <t>Приложение 5</t>
  </si>
  <si>
    <t>Приложение 6</t>
  </si>
  <si>
    <t>Приложение 7</t>
  </si>
  <si>
    <t>Приложение 8</t>
  </si>
  <si>
    <t>Приложение 15</t>
  </si>
  <si>
    <t>Театры</t>
  </si>
  <si>
    <t>Цирки</t>
  </si>
  <si>
    <t xml:space="preserve"> Концертные организации</t>
  </si>
  <si>
    <t>Парки культуры и отдыха, зоопарки</t>
  </si>
  <si>
    <t>Организации кинематографии</t>
  </si>
  <si>
    <t>Организации культуры смешанного типа</t>
  </si>
  <si>
    <t>Учреждения культуры иных типов</t>
  </si>
  <si>
    <t>в том числе по годам:</t>
  </si>
  <si>
    <t>2.4.3.</t>
  </si>
  <si>
    <t>дорожных сооружений</t>
  </si>
  <si>
    <t>Объем финансирования (областной бюджет)</t>
  </si>
  <si>
    <t>РДФ</t>
  </si>
  <si>
    <t xml:space="preserve"> РДФ </t>
  </si>
  <si>
    <t>3.1.3.</t>
  </si>
  <si>
    <t>4.1.1.</t>
  </si>
  <si>
    <t>4.1.2.</t>
  </si>
  <si>
    <t>4.1.3.</t>
  </si>
  <si>
    <t>5.1.3.</t>
  </si>
  <si>
    <t>5.2.3.</t>
  </si>
  <si>
    <t>Направление средств республиканского дорожного фонда</t>
  </si>
  <si>
    <t>Всего средств республиканского дорожного фонд</t>
  </si>
  <si>
    <t>в том числе 
Советы депутатов</t>
  </si>
  <si>
    <t xml:space="preserve">Количество служебных легковых автомобилей
</t>
  </si>
  <si>
    <t xml:space="preserve">Количество админист-ративно-террито-риальных единиц
</t>
  </si>
  <si>
    <t>Данный расчет заполняется с учетом требований порядка планирования средств на оплату труда работников государственных органов и расчете экономии средств, направляемых на их премирование. 
Численность - в единицах, ФОТ - в рублях</t>
  </si>
  <si>
    <t>государственных гражданских служащих, 
в том числе:</t>
  </si>
  <si>
    <t>работники, осуществляющие техническое обслуживание и обеспечивающие деятельность государственных органов, 
в том числе :</t>
  </si>
  <si>
    <t>государственные гражданские служащие,
в том числе:</t>
  </si>
  <si>
    <t>Приложение 16</t>
  </si>
  <si>
    <t>минеральные удобрения</t>
  </si>
  <si>
    <t>горюче-смазочные материалы</t>
  </si>
  <si>
    <r>
      <rPr>
        <b/>
        <sz val="12"/>
        <rFont val="Times New Roman"/>
        <family val="1"/>
        <charset val="204"/>
      </rPr>
      <t>Повторное</t>
    </r>
    <r>
      <rPr>
        <sz val="12"/>
        <rFont val="Times New Roman"/>
        <family val="1"/>
        <charset val="204"/>
      </rPr>
      <t xml:space="preserve"> направление бюджетных займов, выданных за счет субвенций 2023 г., в том числе:</t>
    </r>
  </si>
  <si>
    <r>
      <rPr>
        <b/>
        <sz val="12"/>
        <rFont val="Times New Roman"/>
        <family val="1"/>
        <charset val="204"/>
      </rPr>
      <t xml:space="preserve">Возврат </t>
    </r>
    <r>
      <rPr>
        <sz val="12"/>
        <rFont val="Times New Roman"/>
        <family val="1"/>
        <charset val="204"/>
      </rPr>
      <t>займов, предоставленных за счет субвенций 2023 года, в том числе:</t>
    </r>
  </si>
  <si>
    <r>
      <rPr>
        <b/>
        <sz val="12"/>
        <rFont val="Times New Roman"/>
        <family val="1"/>
        <charset val="204"/>
      </rPr>
      <t>Повторное</t>
    </r>
    <r>
      <rPr>
        <sz val="12"/>
        <rFont val="Times New Roman"/>
        <family val="1"/>
        <charset val="204"/>
      </rPr>
      <t xml:space="preserve"> направление бюджетных займов, выданных за счет субвенций 2022 г., в том числе:</t>
    </r>
  </si>
  <si>
    <r>
      <rPr>
        <b/>
        <sz val="12"/>
        <rFont val="Times New Roman"/>
        <family val="1"/>
        <charset val="204"/>
      </rPr>
      <t>Возврат</t>
    </r>
    <r>
      <rPr>
        <sz val="12"/>
        <rFont val="Times New Roman"/>
        <family val="1"/>
        <charset val="204"/>
      </rPr>
      <t xml:space="preserve"> займов, предоставленных за счет субвенций 2022 года, в том числе:</t>
    </r>
  </si>
  <si>
    <t>4. Иные расходы по развитию сельского хозяйства, из них:</t>
  </si>
  <si>
    <t>на приобретение минеральных удобрений (погашение задолженности)</t>
  </si>
  <si>
    <t>на приобретение горюче-смазочных материалов (погашение задолженности)</t>
  </si>
  <si>
    <t>Приложение 17</t>
  </si>
  <si>
    <r>
      <t>2027</t>
    </r>
    <r>
      <rPr>
        <b/>
        <sz val="10"/>
        <rFont val="Arial Cyr"/>
        <charset val="204"/>
      </rPr>
      <t xml:space="preserve"> год</t>
    </r>
  </si>
  <si>
    <t>2024 г.</t>
  </si>
  <si>
    <t>2023 г.</t>
  </si>
  <si>
    <t>2022 г.</t>
  </si>
  <si>
    <t>2021 г.</t>
  </si>
  <si>
    <t>2020 г.</t>
  </si>
  <si>
    <t>2019 г.</t>
  </si>
  <si>
    <t>2018 г.</t>
  </si>
  <si>
    <t>от размещения облигаций</t>
  </si>
  <si>
    <t>5.2.4.</t>
  </si>
  <si>
    <t>межбюджетных трансфертов (или субвенций)</t>
  </si>
  <si>
    <t>5.1.4.</t>
  </si>
  <si>
    <t>4.2.3.</t>
  </si>
  <si>
    <t>4.2.2.</t>
  </si>
  <si>
    <t>4.2.1.</t>
  </si>
  <si>
    <t>4.1.4.</t>
  </si>
  <si>
    <t>средства межбюджетных трансфертов (или субвенций) - итого</t>
  </si>
  <si>
    <t>на 1 машино-место-км (пункт 4/подпункт 9.4)</t>
  </si>
  <si>
    <t>на 1 пассажиро-км (пункт 4/подпункт 9.3)</t>
  </si>
  <si>
    <r>
      <t xml:space="preserve">на 1 перевезенного пассажира </t>
    </r>
    <r>
      <rPr>
        <sz val="13"/>
        <color indexed="8"/>
        <rFont val="Times New Roman"/>
        <family val="1"/>
        <charset val="204"/>
      </rPr>
      <t>(пункт 4/подпункт 9.1)</t>
    </r>
  </si>
  <si>
    <t>на 1 пассажиро-км (пункт 3/подпункт 9.3)</t>
  </si>
  <si>
    <t>на 1 км пробега (пункт 3/подпункт 9.2)</t>
  </si>
  <si>
    <r>
      <t xml:space="preserve">на 1 перевезенного пассажира </t>
    </r>
    <r>
      <rPr>
        <sz val="13"/>
        <color indexed="8"/>
        <rFont val="Times New Roman"/>
        <family val="1"/>
        <charset val="204"/>
      </rPr>
      <t>(пункт 3/подпункт 9.1)</t>
    </r>
  </si>
  <si>
    <t>на 1 пассажиро-км (пункт 6/подпункт 9.3)</t>
  </si>
  <si>
    <t>на 1 км пробега (пункт 6/подпункт 9.2)</t>
  </si>
  <si>
    <t>на 1 перевезенного пассажира (пункт 6/подпункт 9.1)</t>
  </si>
  <si>
    <t>субсидиями из бюджета (пункт 4/пункт 6х100)</t>
  </si>
  <si>
    <t xml:space="preserve"> основная и дополнительная заработная плата</t>
  </si>
  <si>
    <t xml:space="preserve">         Примечания:</t>
  </si>
  <si>
    <t xml:space="preserve">проведение капитального ремонта, реконструкцию капитальных строений (зданий, сооружений), изолированных помещений, их частей, включенных в смету затрат на проведение капитального ремонта или реконструкции объекта </t>
  </si>
  <si>
    <t>22.</t>
  </si>
  <si>
    <t>приобретение оборудования и других основных средств</t>
  </si>
  <si>
    <t>21.</t>
  </si>
  <si>
    <t>оплата вознаграждений по гражданско-правовым договорам на выполнение работ (оказание услуг), связанных с техническим обслуживание зданий</t>
  </si>
  <si>
    <t>20.</t>
  </si>
  <si>
    <t>создание и обновление театральных постановок и проведение гастролей</t>
  </si>
  <si>
    <t>19.</t>
  </si>
  <si>
    <t>текущий ремонт капитальных строений (зданий, сооружений), изолированных помещений, их частей</t>
  </si>
  <si>
    <t>18.</t>
  </si>
  <si>
    <t>оплата услуг связи</t>
  </si>
  <si>
    <t>17.</t>
  </si>
  <si>
    <t>оплата транспортных услуг, за исключением использования транспорта при проведении гастролей</t>
  </si>
  <si>
    <t>16.</t>
  </si>
  <si>
    <t>командировки и служебные разъезды, не связанные с проведением гастролей</t>
  </si>
  <si>
    <t>15.</t>
  </si>
  <si>
    <t>приобретение расходных материалов и предметов снабжения</t>
  </si>
  <si>
    <t>благоустройство территорий</t>
  </si>
  <si>
    <t>содержание и ремонт транспорта, используемого в  деятельности театра</t>
  </si>
  <si>
    <t>содержание и ремонт оборудования, используемого в  деятельности театра</t>
  </si>
  <si>
    <t>1.7.</t>
  </si>
  <si>
    <t>1.6.</t>
  </si>
  <si>
    <t>1.5.</t>
  </si>
  <si>
    <t>1.4.</t>
  </si>
  <si>
    <t xml:space="preserve">Оплата труда работников театра исходя из условий оплаты труда в соответствии с законодательством </t>
  </si>
  <si>
    <t>за счет средств бюджета</t>
  </si>
  <si>
    <r>
      <t xml:space="preserve">по ____________________________________________________________
</t>
    </r>
    <r>
      <rPr>
        <i/>
        <sz val="13"/>
        <color theme="1"/>
        <rFont val="Times New Roman"/>
        <family val="1"/>
        <charset val="204"/>
      </rPr>
      <t>(наименование театра)</t>
    </r>
  </si>
  <si>
    <r>
      <t xml:space="preserve">В том числе:
</t>
    </r>
    <r>
      <rPr>
        <i/>
        <sz val="13"/>
        <color theme="1"/>
        <rFont val="Times New Roman"/>
        <family val="1"/>
        <charset val="204"/>
      </rPr>
      <t>(расшифровать)</t>
    </r>
  </si>
  <si>
    <t xml:space="preserve">Расчет доходов театров для исчисления норматива обеспеченности их деятельности </t>
  </si>
  <si>
    <t xml:space="preserve">научно ориенти рованного образо вания </t>
  </si>
  <si>
    <t>профессио нально-техни ческого образо вания</t>
  </si>
  <si>
    <t>специаль ного образо вания</t>
  </si>
  <si>
    <t>дошколь ного образо вания</t>
  </si>
  <si>
    <t>Обособленные структурные подразделения, реализующие  образовательные программы профессионально-технического образования</t>
  </si>
  <si>
    <t>БЮДЖЕТНЫЕ ОРГАНИЗАЦИИ
 (организации - юридические лица, обособленные структурные подразделения организаций  с правами юридических лиц)</t>
  </si>
  <si>
    <t>7.2.8. специального лечебно-воспитательного учреждения</t>
  </si>
  <si>
    <t>7.2.4. учреждения образования, реализующего образовательные программы профессионально-технического образования</t>
  </si>
  <si>
    <t>7.2.2. учреждения общего среднего образования</t>
  </si>
  <si>
    <t>7.2.1. учреждения дошкольного образования</t>
  </si>
  <si>
    <t>7.2. Среднегодовое число штатных единиц, занятых в соответствующих структурных подразделениях</t>
  </si>
  <si>
    <t>7.1.8. специального лечебно-воспитательного учреждения</t>
  </si>
  <si>
    <t>7.1.4. учреждения образования, реализующего образовательные программы профессионально-технического образования</t>
  </si>
  <si>
    <t>7.1.2. учреждения общего среднего образования</t>
  </si>
  <si>
    <t>7.1.1. учреждения дошкольного образования</t>
  </si>
  <si>
    <t xml:space="preserve">7.1. Среднегодовое число обучающихся, получающих медицинскую помощь, от работников, входящих в штат </t>
  </si>
  <si>
    <r>
      <t xml:space="preserve">6. Поддержка учреждениями образования выпускников, направленным на работу в качестве педагогических работников  (среднегодовое число получателей),
</t>
    </r>
    <r>
      <rPr>
        <sz val="12"/>
        <rFont val="Times New Roman"/>
        <family val="1"/>
        <charset val="204"/>
      </rPr>
      <t>в том числе:</t>
    </r>
  </si>
  <si>
    <t xml:space="preserve">5.2. Среднегодовое число штатных единиц,  занятых  в соответствующих структурных подразделениях </t>
  </si>
  <si>
    <t xml:space="preserve">5.1. Среднегодовое число обучающихся, которым организован подвоз </t>
  </si>
  <si>
    <t>4.3.1.  в учреждениях образования, реализующих образовательные программы профессионально-технического образования</t>
  </si>
  <si>
    <t>4.3. Возмещение  расходов по найму жилья обучающихся (среднегодовое число обучающихся)</t>
  </si>
  <si>
    <t>4.2.2.   учреждений образования, реализующих образовательные программы профессионально-технического образования</t>
  </si>
  <si>
    <t xml:space="preserve">4.2. Среднегодовое число штатных единиц,  занятых  в соответствующих структурных подразделениях  </t>
  </si>
  <si>
    <t>4.1.2.  в учреждениях образования, реализующих образовательные программы профессионально-технического образования</t>
  </si>
  <si>
    <t xml:space="preserve">4.1. Среднегодовое число обучающихся, обеспеченных местами для проживания  </t>
  </si>
  <si>
    <t xml:space="preserve">4. Обеспечение обучающихся местами для проживания </t>
  </si>
  <si>
    <t>2.1.3. стипендии Президента Республики Беларусь</t>
  </si>
  <si>
    <t>1.2.4.  учреждений образования, реализующих образовательные программы профессионально-технического образования</t>
  </si>
  <si>
    <t xml:space="preserve">1.2. Среднегодовое число штатных единиц, занятых  в соответствующих структурных подразделениях </t>
  </si>
  <si>
    <t xml:space="preserve">                                          (государственный орган, государственная организация)</t>
  </si>
  <si>
    <t xml:space="preserve">ИТОГО компенсация расходов государства </t>
  </si>
  <si>
    <t>Плата за питание педагогических и иных работников учреждений образования</t>
  </si>
  <si>
    <t>Плата за питание обучающихся, получающих общее среднее образование, специальное образование на уровне общего среднего образования</t>
  </si>
  <si>
    <t>(в рублях)</t>
  </si>
  <si>
    <t>(государственный орган, государственная организация)</t>
  </si>
  <si>
    <t>(фамилия, инициалы)</t>
  </si>
  <si>
    <t>(подпись)</t>
  </si>
  <si>
    <t xml:space="preserve">                                                                                                                                      </t>
  </si>
  <si>
    <r>
      <rPr>
        <sz val="14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 расчете применяются курсы валют и ставка рефинансирования Национального банка Республики Беларусь согласно макроэкономическим параметрам социально - экономического развития Республики Беларусь </t>
    </r>
  </si>
  <si>
    <t>*Данные в колонке заполняются в случае выпуска облигаций в соответствии с указами Президента Республики Беларусь, постановлениями Совета Министров Республики Беларусь.</t>
  </si>
  <si>
    <t>Всего по области (г.Минску)</t>
  </si>
  <si>
    <t>рос. рубль</t>
  </si>
  <si>
    <t>…..</t>
  </si>
  <si>
    <t>евро</t>
  </si>
  <si>
    <t>дол.США</t>
  </si>
  <si>
    <t xml:space="preserve"> 14.09.2010</t>
  </si>
  <si>
    <t>белорусский рубль</t>
  </si>
  <si>
    <t>погашение</t>
  </si>
  <si>
    <t xml:space="preserve">обслуживание 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</si>
  <si>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</si>
  <si>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</si>
  <si>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</si>
  <si>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</si>
  <si>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</si>
  <si>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</si>
  <si>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</si>
  <si>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</si>
  <si>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</si>
  <si>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</si>
  <si>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</si>
  <si>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</si>
  <si>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 xml:space="preserve">привлечение </t>
  </si>
  <si>
    <t>Размер дохода,%</t>
  </si>
  <si>
    <t>Валюта</t>
  </si>
  <si>
    <t>Дата госрегистрации выпуска</t>
  </si>
  <si>
    <t>Порядковый номер выпуска</t>
  </si>
  <si>
    <r>
      <t>№ и дата Указа Президента Республики Беларусь, постановления Совета Министров Республики Беларусь</t>
    </r>
    <r>
      <rPr>
        <b/>
        <sz val="12"/>
        <rFont val="Times New Roman"/>
        <family val="1"/>
        <charset val="204"/>
      </rPr>
      <t>*</t>
    </r>
  </si>
  <si>
    <t>Краткое наименование эмитента</t>
  </si>
  <si>
    <t>рос.  руб.</t>
  </si>
  <si>
    <t>доллар</t>
  </si>
  <si>
    <t>ставка рефинансирования Национального банка Республики Беларусь</t>
  </si>
  <si>
    <t>ключевая ставка Банка России</t>
  </si>
  <si>
    <t>Именные</t>
  </si>
  <si>
    <t>Долг на текущий год</t>
  </si>
  <si>
    <t>Проценты</t>
  </si>
  <si>
    <t>привлечение</t>
  </si>
  <si>
    <t>Тип облигации</t>
  </si>
  <si>
    <t>Размещено в % по последнему представленному эмитентом отчету</t>
  </si>
  <si>
    <t>Размер дохода</t>
  </si>
  <si>
    <t>Вид дохода</t>
  </si>
  <si>
    <t>Конец обращения облигации</t>
  </si>
  <si>
    <t>Начало обращения облигации</t>
  </si>
  <si>
    <t>Объем эмиссии</t>
  </si>
  <si>
    <t>Номинал</t>
  </si>
  <si>
    <t>Количество облигаций</t>
  </si>
  <si>
    <t>Приложение 18</t>
  </si>
  <si>
    <t>Приложение 22</t>
  </si>
  <si>
    <t>Приложение 27</t>
  </si>
  <si>
    <t>Приложение 28</t>
  </si>
  <si>
    <t>Приложение 29</t>
  </si>
  <si>
    <t>Приложение 36</t>
  </si>
  <si>
    <t>Приложение 39</t>
  </si>
  <si>
    <t>Приложение 41</t>
  </si>
  <si>
    <t>с физических лиц</t>
  </si>
  <si>
    <t xml:space="preserve">с организаций </t>
  </si>
  <si>
    <t>Налог на недвижимость - всего</t>
  </si>
  <si>
    <t>Земельный налог - всего</t>
  </si>
  <si>
    <t>Расчетная оценка</t>
  </si>
  <si>
    <t>Исполнено на последнюю отчетную дату</t>
  </si>
  <si>
    <t>Отклонение (в %%)</t>
  </si>
  <si>
    <t>№  п/п</t>
  </si>
  <si>
    <t>по ____________________________ области (г. Минску)</t>
  </si>
  <si>
    <t>в областной бюджет</t>
  </si>
  <si>
    <t>в республиканский бюджет</t>
  </si>
  <si>
    <t>Сумма налога</t>
  </si>
  <si>
    <t>рублей за 1 тонну</t>
  </si>
  <si>
    <t xml:space="preserve">Ставка налога </t>
  </si>
  <si>
    <t>тысяч тонн</t>
  </si>
  <si>
    <t>Использовано (изъято, добыто) природных ресурсов</t>
  </si>
  <si>
    <t>на последнюю отчетную дату</t>
  </si>
  <si>
    <t>(в %%)</t>
  </si>
  <si>
    <t>прогноз</t>
  </si>
  <si>
    <t>Расчетная</t>
  </si>
  <si>
    <t>Исполнено</t>
  </si>
  <si>
    <t xml:space="preserve">Отклонение </t>
  </si>
  <si>
    <t xml:space="preserve">Единица </t>
  </si>
  <si>
    <t>по _________________________ области</t>
  </si>
  <si>
    <t xml:space="preserve">РАСЧЕТ  </t>
  </si>
  <si>
    <t>ф.и.о. исполнителя,тел.</t>
  </si>
  <si>
    <t>Спирт этиловый ректификованный технический</t>
  </si>
  <si>
    <t>Пиво с нормативным содержанием объемной доли этилового спирта  7 % и более</t>
  </si>
  <si>
    <t>Пиво с нормативным содержанием объемной доли этилового спирта с 0,5 до 7 %</t>
  </si>
  <si>
    <t>Сидры (за исключением сидров фруктово-ягодных)</t>
  </si>
  <si>
    <t xml:space="preserve">Иные слабоалкогольные напитки </t>
  </si>
  <si>
    <t xml:space="preserve">                                            </t>
  </si>
  <si>
    <t xml:space="preserve">Слабоалкогольные натуральные напитки </t>
  </si>
  <si>
    <t>Вина игристые, шампанские, газированные и шипучие</t>
  </si>
  <si>
    <t>Вина натуральные</t>
  </si>
  <si>
    <t xml:space="preserve">Вина фруктово-ягодные натуральные объемной доли этилового спирта  13% и более
</t>
  </si>
  <si>
    <t>Сидры фруктово-ягодные</t>
  </si>
  <si>
    <t xml:space="preserve">Вина фруктово-ягодные натуральные объемной доли этилового спирта менее 13 %
</t>
  </si>
  <si>
    <t>Вина плодовые крепленые марочные, улучшенного качества и специальной технологии</t>
  </si>
  <si>
    <t>Ликероводочные изделия</t>
  </si>
  <si>
    <t>Водка</t>
  </si>
  <si>
    <t>исполнено на последнюю отчетную дату</t>
  </si>
  <si>
    <t>подакцизных товаров</t>
  </si>
  <si>
    <t xml:space="preserve">наименование </t>
  </si>
  <si>
    <t>Поступления акцизов, рублей</t>
  </si>
  <si>
    <t>Ставка акцизов, рублей</t>
  </si>
  <si>
    <t xml:space="preserve">Облагаемая реализация, тыс. литров </t>
  </si>
  <si>
    <t>Объем  реализации - всего, тыс. литров</t>
  </si>
  <si>
    <t>по ________________области (г.Минску)</t>
  </si>
  <si>
    <t xml:space="preserve">Ф.И.О. исполнителя , тел. </t>
  </si>
  <si>
    <t>1 штука</t>
  </si>
  <si>
    <t>1 кг</t>
  </si>
  <si>
    <t>1 мл</t>
  </si>
  <si>
    <t>1000 штук</t>
  </si>
  <si>
    <t xml:space="preserve">             сигареты без фильтра, папиросы</t>
  </si>
  <si>
    <t>II ценовая группа</t>
  </si>
  <si>
    <t>I ценовая группа</t>
  </si>
  <si>
    <t>сигариллы</t>
  </si>
  <si>
    <t>сигары</t>
  </si>
  <si>
    <t>кг</t>
  </si>
  <si>
    <t xml:space="preserve">табак для кальяна </t>
  </si>
  <si>
    <t>Табачные изделия - всего</t>
  </si>
  <si>
    <t>Объем  реализации в Республике Беларусь</t>
  </si>
  <si>
    <t>Единица
 измерения</t>
  </si>
  <si>
    <t>поступлений акцизов на табачные изделия</t>
  </si>
  <si>
    <t>Масла моторные , включая масла (жидкости), предназначенные для промывки (очистки от отложений) масляных ситем двигателей  внутреннего сгорания</t>
  </si>
  <si>
    <t xml:space="preserve">1000 куб. м </t>
  </si>
  <si>
    <t xml:space="preserve">Газ природный топливный компримированный, используемый в качестве автомобильного топлива </t>
  </si>
  <si>
    <t xml:space="preserve">1000 литров </t>
  </si>
  <si>
    <t xml:space="preserve">   - марки ПТ, БТ и иных марок</t>
  </si>
  <si>
    <t xml:space="preserve">   - марки ПБА, ПА</t>
  </si>
  <si>
    <t xml:space="preserve">Газ углеводородный сжиженный, используемый в качестве автомобильного топлива 
</t>
  </si>
  <si>
    <t>Судовое топливо</t>
  </si>
  <si>
    <t>Дизельное топливо К5</t>
  </si>
  <si>
    <t>Дизельное топливо</t>
  </si>
  <si>
    <t>Автомобильный бензин К5</t>
  </si>
  <si>
    <t>Автомобильный бензин</t>
  </si>
  <si>
    <t>Объем реализации - всего, тыс. тонн</t>
  </si>
  <si>
    <t xml:space="preserve">Еденица измерения </t>
  </si>
  <si>
    <t>Наименование организации</t>
  </si>
  <si>
    <t xml:space="preserve">по _________________________ области </t>
  </si>
  <si>
    <t>Обоснование</t>
  </si>
  <si>
    <r>
      <t xml:space="preserve">Сумма,
</t>
    </r>
    <r>
      <rPr>
        <sz val="10"/>
        <rFont val="Arial Cyr"/>
        <charset val="204"/>
      </rPr>
      <t>в рублях</t>
    </r>
  </si>
  <si>
    <t>Код платежа</t>
  </si>
  <si>
    <t>Приложение 54</t>
  </si>
  <si>
    <t>Приложение 55</t>
  </si>
  <si>
    <r>
      <t>2028</t>
    </r>
    <r>
      <rPr>
        <b/>
        <sz val="10"/>
        <rFont val="Arial Cyr"/>
        <charset val="204"/>
      </rPr>
      <t xml:space="preserve"> год</t>
    </r>
  </si>
  <si>
    <t>2025 год</t>
  </si>
  <si>
    <t>Коньяк, бренди,кальвадос и др.</t>
  </si>
  <si>
    <r>
      <rPr>
        <sz val="14"/>
        <color theme="1"/>
        <rFont val="Arial Cyr"/>
        <charset val="204"/>
      </rPr>
      <t>*</t>
    </r>
    <r>
      <rPr>
        <sz val="12"/>
        <color theme="1"/>
        <rFont val="Arial Cyr"/>
        <charset val="204"/>
      </rPr>
      <t xml:space="preserve"> За исключением производителей алкогольной продукции входящих в состав Белорусского государственного концерна пищевой промышленности "Белгоспищепром".                                                                                                                                                                                          </t>
    </r>
  </si>
  <si>
    <t>Данные представляются по плательщикам, находящимся   в подчинении областных (Минского городского) исполнительныех комитетов, городских (городов областного подчинения) и районных исполнительных комитетов, а также по прочим юридическим лицам без ведомственной подчиненности.</t>
  </si>
  <si>
    <t>табак предназначенные для потребления путем нагревания</t>
  </si>
  <si>
    <t xml:space="preserve">1 кг табачной смеси </t>
  </si>
  <si>
    <t>нетабачные никотиносодержащие изделия( за исключением нетабачных никотиносодержащих  смесей для кальяна)</t>
  </si>
  <si>
    <t>нетабачные никотиносодержащие смеси для кальяна</t>
  </si>
  <si>
    <r>
      <t xml:space="preserve">Объем реализации в Республике Беларусь, тыс.тонн </t>
    </r>
    <r>
      <rPr>
        <b/>
        <sz val="14"/>
        <color theme="1"/>
        <rFont val="Arial Cyr"/>
        <charset val="204"/>
      </rPr>
      <t>**</t>
    </r>
  </si>
  <si>
    <t>*с указанием наименования организаций</t>
  </si>
  <si>
    <t>* *без учета отгрузки в адрес ЗАО "БНК" по Указу от 28.12.2007 № 681, а также без учета отгрузки дизельного топлива для производства биодизельного топлива</t>
  </si>
  <si>
    <t>пеллеты</t>
  </si>
  <si>
    <t>Всего размер субсидии
для удешевления стоимости пеллет</t>
  </si>
  <si>
    <t>Размер субсидии на удешевление стоимости
пеллет для льготной категории населения</t>
  </si>
  <si>
    <t>Размер субсидии на удешевление стоимости пеллет, 
реализуемых населению</t>
  </si>
  <si>
    <t xml:space="preserve">Отпускная (контрактная)  цена производителя </t>
  </si>
  <si>
    <t>Гранулы древесные топливные (пеллеты)</t>
  </si>
  <si>
    <t>2025 г.</t>
  </si>
  <si>
    <t>2.5.1.</t>
  </si>
  <si>
    <t>от размещения облигаций - итого</t>
  </si>
  <si>
    <t>2.5.</t>
  </si>
  <si>
    <t>по _______________________  области</t>
  </si>
  <si>
    <t>Доходы, поступающие в возмещение расходов ссудодателя (арендодателя) от государственных органов и организаций, местных исполнительных и распорядительных органов, юридических лиц и индивидуальных предпринимателей, которым недвижимое имущество передано в безвозмездное пользование или аренду</t>
  </si>
  <si>
    <t>Территориальные центры социального</t>
  </si>
  <si>
    <t>Детские социальные пансионаты</t>
  </si>
  <si>
    <t>Профильные социальные пансионаты</t>
  </si>
  <si>
    <t>Социальные пансионаты общего профиля</t>
  </si>
  <si>
    <t>(расшифровать по видам доходов)</t>
  </si>
  <si>
    <t xml:space="preserve">компенсации расходов государства </t>
  </si>
  <si>
    <t xml:space="preserve"> пользование или аренду</t>
  </si>
  <si>
    <t xml:space="preserve"> имущество передано в безвозмездное</t>
  </si>
  <si>
    <t xml:space="preserve"> предпринимателей, которым недвижимое</t>
  </si>
  <si>
    <t>юридических лиц и индивидуальных</t>
  </si>
  <si>
    <t xml:space="preserve"> распорядительных органов, </t>
  </si>
  <si>
    <t>местных исполнительных и</t>
  </si>
  <si>
    <t xml:space="preserve">государственных органов и организаций, </t>
  </si>
  <si>
    <t xml:space="preserve">расходов ссудодателя (арендодателя) от </t>
  </si>
  <si>
    <t xml:space="preserve">Доходы, поступающие в возмещение </t>
  </si>
  <si>
    <t>поступлений по компенсации затрат государства по государственным учреждениям социального обслуживания (раздел 10)</t>
  </si>
  <si>
    <t>социальное пособие для возмещения затрат на приобретение предметов гигиены</t>
  </si>
  <si>
    <t>социальное пособие для возмещения затарат на приобретение предметов гигиены</t>
  </si>
  <si>
    <t>средства, получаемые бюджетными организациями от населения, проживающего в жилищном фонде, находящемся в их оперативном управлении, в виде платы за предоставленные жилищно-коммунальные услуги и платы за пользование жилыми помещениями в общежитии</t>
  </si>
  <si>
    <t>по оплате за оказанную медико-социальную помощь гражданам пенсионного возраста и инвалидам, страдающим хроническими заболеваниями и нуждающимся в медицинском наблюдении и уходе, в больницах сестринского ухода, отделениях и палатах сестринского ухода учреждений здравоохранения</t>
  </si>
  <si>
    <t>3.8. иные бюджетные организации</t>
  </si>
  <si>
    <t>3.7. структурные подразделения местных администраций районов в городах с правами юридического лица, осуществляющие государственно-властные полномочия в сферах образования, культуры, физической культуры и спорта</t>
  </si>
  <si>
    <t>3.6. структурные подразделения исполнительных комитетов базового территориального уровня с правами юридического лица, осуществляющие государственно-властные полномочия в сферах образования, культуры</t>
  </si>
  <si>
    <t>3.5. структурные подразделения исполнительных комитетов областного территориального уровня с правами юридического лица, осуществляющие государственно-властные полномочия в сфере образования</t>
  </si>
  <si>
    <t>3.4. туристические информационные центры, созданные местными исполнительными и распорядительными органами в форме государственных учреждений</t>
  </si>
  <si>
    <t>3.3. исполнительные комитеты первичного территориального уровня</t>
  </si>
  <si>
    <t>3.2. территориальные (городские и районные) архивы исполкомов</t>
  </si>
  <si>
    <t>3.1. организации (учреждения) образования, культуры, физической культуры и спорта, социального обслуживания</t>
  </si>
  <si>
    <r>
      <t>ВСЕГО поступило на текущие расчетные счета по учету внебюджетных средств бюджетных организаций</t>
    </r>
    <r>
      <rPr>
        <sz val="11"/>
        <rFont val="Times New Roman"/>
        <family val="1"/>
        <charset val="204"/>
      </rPr>
      <t xml:space="preserve"> (сумма строк 13-22)</t>
    </r>
  </si>
  <si>
    <r>
      <t xml:space="preserve">ИТОГО ВНЕБЮДЖЕТНЫЕ СРЕДСТВА, ПОЛУЧАЕМЫЕ В СООТВЕТСТВИИ С ИНЫМИ НОРМАТИВНЫМИ ПРАВОВЫМИ АКТАМИ </t>
    </r>
    <r>
      <rPr>
        <sz val="11"/>
        <rFont val="Times New Roman"/>
        <family val="1"/>
        <charset val="204"/>
      </rPr>
      <t>(сумма строк 14-21)</t>
    </r>
  </si>
  <si>
    <t>Капитальные безвозмездные поступления международной технической помощи и иностранной безвозмездной помощи от иностранных государств**</t>
  </si>
  <si>
    <t>Текущие безвозмездные поступления международной технической помощи и иностранной безвозмездной помощи от иностранных государств**</t>
  </si>
  <si>
    <t>Иные средства, получаемые бюджетными организациями на текущий счет по учету внебюджетных средств, а также средства государственных внебюджетных фондов в соответствии с законодательством**</t>
  </si>
  <si>
    <t>ИТОГО  СРЕДСТВ ОТ ПРИНОСЯЩЕЙ ДОХОДЫ ДЕЯТЕЛЬНОСТИ (сумма строк 1-12)</t>
  </si>
  <si>
    <t>3.2.4.47.07</t>
  </si>
  <si>
    <t>Доходы от отчуждения бюджетными организациями имущества</t>
  </si>
  <si>
    <t>3.2.3.45.14.</t>
  </si>
  <si>
    <t>Средства от сдачи вторичных материальных ресурсов и драгоценных металлов, получаемые бюджетными организациями (кроме государственных органов (их территориальных органов) и остающиеся в их распоряжении**</t>
  </si>
  <si>
    <t>Проценты, уплачиваемые банками за пользование денежными средствами от приносящей доходы деятельности бюджетных организаций**</t>
  </si>
  <si>
    <t>СРЕДСТВА ОТ ПРИНОСЯЩЕЙ ДОХОДЫ ДЕЯТЕЛЬНОСТИ В СООТВЕТСТВИИ С ПОСТАНОВЛЕНИЕМ СОВЕТА МИНИСТРОВ РЕСПУБЛИКИ БЕЛАРУСЬ
от 19 июля 2013 г. № 641</t>
  </si>
  <si>
    <t>Диспансер спортивной медицины</t>
  </si>
  <si>
    <t>Прочие мероприятия по здравоохранению</t>
  </si>
  <si>
    <t>Органы и учреждения, осуществляющие государственный санитарный надзор</t>
  </si>
  <si>
    <t>Дома ребенка</t>
  </si>
  <si>
    <t>Санатории для детей</t>
  </si>
  <si>
    <t>Организации переливания крови</t>
  </si>
  <si>
    <t>Организации скорой медицинской помощи</t>
  </si>
  <si>
    <t>Поликлиники и амбулатории в городах и поселках городского типа</t>
  </si>
  <si>
    <t>Больницы в городах и поселках городского типа</t>
  </si>
  <si>
    <t xml:space="preserve">Организации, оказывающие услуги в области физической культуры и спорта </t>
  </si>
  <si>
    <t xml:space="preserve">Клубы по виду (видам) спорта, получающие поддержку за счет средств местных бюджетов  </t>
  </si>
  <si>
    <t>Детско-юношеские спортивные школы, (специализированные детско-юношеские школы олимпийского резерва), являющиеся обособленными структурными подразделениями клубов по игровым видам спорта</t>
  </si>
  <si>
    <t>Городские и районные физкультурно-оздоровительные, спортивные центры, физкультурно-спортивные клубы</t>
  </si>
  <si>
    <t>Другие государственные организации физической культуры и спорта</t>
  </si>
  <si>
    <t>Учебно-методические центры физического воспитания населения</t>
  </si>
  <si>
    <t>Центры физического воспитания и спорта учащихся (студентов)</t>
  </si>
  <si>
    <t>Центры олимпийского резерва</t>
  </si>
  <si>
    <t>Спортивные детско-юношеские школы всех типов</t>
  </si>
  <si>
    <t>в том числе тренеры-преподаватели</t>
  </si>
  <si>
    <t xml:space="preserve">Доходы от оказания платных медицинских услуг и социальных услуг бюджетными организациями** </t>
  </si>
  <si>
    <t>Приложение 53</t>
  </si>
  <si>
    <t>Задолженность
по кредитам
на 01.01.2025</t>
  </si>
  <si>
    <t>Планируемая
задолженность
по кредитам
на 01.01.2026</t>
  </si>
  <si>
    <t>Планируемое
погашение кредитов
в 2026 году</t>
  </si>
  <si>
    <t>Планируемая
выдача
кредитов
в 2026 году</t>
  </si>
  <si>
    <t>Ожидаемая
задолженность 
по кредитам
на 01.01.2027
(гр.5 - гр.6 + гр.7)</t>
  </si>
  <si>
    <t>Сумма
субсидий на уплату части процентов в 2026 году (= числовое значение гр.10)</t>
  </si>
  <si>
    <t>Сумма
субсидий на погашение основного долга в 2026 году (= числовое значение гр.12)</t>
  </si>
  <si>
    <r>
      <t xml:space="preserve">Общая сумма
субсидий на уплату части процентов и  основного долга
</t>
    </r>
    <r>
      <rPr>
        <b/>
        <sz val="10"/>
        <rFont val="Arial Cyr"/>
        <charset val="204"/>
      </rPr>
      <t>в 2026 году</t>
    </r>
    <r>
      <rPr>
        <sz val="10"/>
        <rFont val="Arial Cyr"/>
        <charset val="204"/>
      </rPr>
      <t xml:space="preserve">
 (гр.11 + гр.13)</t>
    </r>
  </si>
  <si>
    <t>Основные прогнозные показатели на 2026 год, используемые для расчета:</t>
  </si>
  <si>
    <t>Ф.И.О. исполнителя, контактный телефон</t>
  </si>
  <si>
    <t>2026 год</t>
  </si>
  <si>
    <t>молодняк КРС молочных пород</t>
  </si>
  <si>
    <t>Уточненный план</t>
  </si>
  <si>
    <t xml:space="preserve">исполнено на </t>
  </si>
  <si>
    <t>Наименование и местоположение  объекта 
с указанием использования основного вида топлива (щепа, пеллеты и др.)</t>
  </si>
  <si>
    <t>Предполагаемый размер возмещения части расходов на приобретение котельного оборудования 
(40% от стоимости приобретенного котельного оборудования, но не более 120 базовых величин) на одно домовладение</t>
  </si>
  <si>
    <t>Стоимость котельного оборудования на одно домовладение</t>
  </si>
  <si>
    <t>Количество граждан</t>
  </si>
  <si>
    <t>Размер возмещения части расходов на приобретение котельного оборудования 
(40% от стоимости приобретенного котельного оборудования, но не более 120 базовых величин) на одно домовладение</t>
  </si>
  <si>
    <t>Доходы от оказания услуг по организации культурно-зрелищных мероприятий других белорусских театров, перечисляемые им в виде вознаграждения</t>
  </si>
  <si>
    <t>Доходы от оказания услуг по организации культурно-зрелищных мероприятий, перечисляемые исполнителям культурно-зрелищных мероприятий в виде вознаграждения (за исключением культурно-зрелищных мероприятий, проводимых исполнителями культурно-зрелищных мероприятий собственными силами)</t>
  </si>
  <si>
    <t xml:space="preserve">         * Для обоснования значений показателей, требующих пояснения, к расчету прилагается пояснительная записка
       </t>
  </si>
  <si>
    <t>Приложение 20</t>
  </si>
  <si>
    <t xml:space="preserve">   Наименование   учреждений</t>
  </si>
  <si>
    <t>Детские социальные  пансионаты</t>
  </si>
  <si>
    <t>Дома сопровождаемого  проживания</t>
  </si>
  <si>
    <t>Территориальные центры социального обслуживания населения</t>
  </si>
  <si>
    <t>Центры социального  обслуживания семьи и детей</t>
  </si>
  <si>
    <t>Центры (дома) временного пребывания лиц без  определенного места  жительства</t>
  </si>
  <si>
    <t>Государственное учреждение Центр социальной реабилитации детей инвалидов и инвалидов "Росток"</t>
  </si>
  <si>
    <t>Обеспечение техническими средствами социальной реабилитации - всего</t>
  </si>
  <si>
    <t>Средний размер расходов на 1-го получателя</t>
  </si>
  <si>
    <t>2. Прочее строительство</t>
  </si>
  <si>
    <t>1. Строительство объектов социально-культурного и бытового назначения</t>
  </si>
  <si>
    <t>Совершенствование организации санаторно-курортного лечения и оздоровления детей, проживающих (обучающихся) на территории радиоактивного загрязнения (§ 179)</t>
  </si>
  <si>
    <t>бесплатное трехразовое горячее питание</t>
  </si>
  <si>
    <t>выплата пособия по уходу за ребенком до достижения им возраста трех лет</t>
  </si>
  <si>
    <t>Лимит долга на 2026 год</t>
  </si>
  <si>
    <t>Планируемый долг 
на 01.01.2027</t>
  </si>
  <si>
    <r>
      <t>2029</t>
    </r>
    <r>
      <rPr>
        <b/>
        <sz val="10"/>
        <rFont val="Arial Cyr"/>
        <charset val="204"/>
      </rPr>
      <t xml:space="preserve"> год</t>
    </r>
  </si>
  <si>
    <t>Сумма обслуживания</t>
  </si>
  <si>
    <t>Расчет потребности в бюджетных средствах на обслуживание и погашение облигационных займов на 2026 год</t>
  </si>
  <si>
    <t>**Данные  в колонке "Всего погашение в 2026 году" указываются в белорусских рублях.</t>
  </si>
  <si>
    <t>***Данные  в колонке "Всего обслуживание в 2026 году" указываются в белорусских рублях.</t>
  </si>
  <si>
    <t>****Данные  в колонке "Субвенции на 2026 год" указываются в белорусских рублях.</t>
  </si>
  <si>
    <t>Всего погашение в 2026 году**</t>
  </si>
  <si>
    <r>
      <t>Субвенции на 2026 год</t>
    </r>
    <r>
      <rPr>
        <b/>
        <sz val="12"/>
        <color theme="1"/>
        <rFont val="Times New Roman"/>
        <family val="1"/>
        <charset val="204"/>
      </rPr>
      <t>****</t>
    </r>
  </si>
  <si>
    <t>2. Государственный санитарнитарный надзор</t>
  </si>
  <si>
    <t>2. Государственный санитарный надзор</t>
  </si>
  <si>
    <t>2026 г.</t>
  </si>
  <si>
    <r>
      <t xml:space="preserve">Протяженность участков местных дорог, требующих выполнения работ по ремонту , </t>
    </r>
    <r>
      <rPr>
        <b/>
        <sz val="12"/>
        <rFont val="Times New Roman"/>
        <family val="1"/>
        <charset val="204"/>
      </rPr>
      <t>км всего</t>
    </r>
  </si>
  <si>
    <t>п. 42 Программы деятельности Правительства Республики Беларусь на 2025 - 2029 годы, утвержденной постановлением Совета Министров Республики Беларусь от 8 мая 2025 г. № 254</t>
  </si>
  <si>
    <t xml:space="preserve">протокол поручений Президента Республики Беларусь Лукашенко А.Г., данных 14 апреля 2020 г. в ходе рабочей поездки в Гродненскую область с посещением ОАО "Стеклозавод "Неман", от 14 мая 2020 г. № 14 </t>
  </si>
  <si>
    <t>Информация о ремонте местных автомобильных дорог</t>
  </si>
  <si>
    <t>фактическое исполнеие (графа 5/ графа 3х100)</t>
  </si>
  <si>
    <t>фактическое исполнение (графа 4/ графа 3х100)</t>
  </si>
  <si>
    <t>процент (графа 6х100 / графа 3)</t>
  </si>
  <si>
    <t>по ставкам, установленным Налоговым кодексом Республики Беларусь</t>
  </si>
  <si>
    <t>доп. поступления за счет повышения (понижения) ставок местными Советами</t>
  </si>
  <si>
    <t>Приложение 52</t>
  </si>
  <si>
    <t>Спиртосодержащая продукция с объемной долей этилового спирта 7 процентов и более, за исключением отпущенных организациям Республики Беларусь для производства безалкогольных напитков</t>
  </si>
  <si>
    <t>Спирт этиловый из пищевого сырья, спирт синтетический, спирт этиловый денатурированный</t>
  </si>
  <si>
    <t>Пивной коктейль, напитки , изготавливаемые на основе пива (пивные напитки)</t>
  </si>
  <si>
    <t>поступлений акцизов*</t>
  </si>
  <si>
    <t>жидкость для электронных систем курения, в том чичсле соджержащиеся в электронных системах курения</t>
  </si>
  <si>
    <t>Сигареты с фильтром :</t>
  </si>
  <si>
    <t>сумма субсидии всего, рублей</t>
  </si>
  <si>
    <t>размер субсидии на команды (базовых величин)</t>
  </si>
  <si>
    <t>количество команд</t>
  </si>
  <si>
    <t xml:space="preserve">расчетный размер субсидии на клуб  (базовых величин) </t>
  </si>
  <si>
    <t>максимальный размер субсидии на клуб  (базовых величин)</t>
  </si>
  <si>
    <t>вид спорта</t>
  </si>
  <si>
    <t>Наименование клуба</t>
  </si>
  <si>
    <t>Приложение 42</t>
  </si>
  <si>
    <t>Приложение  43</t>
  </si>
  <si>
    <t xml:space="preserve">Наименование показателя </t>
  </si>
  <si>
    <t>Вид</t>
  </si>
  <si>
    <t>в том числе расходы:</t>
  </si>
  <si>
    <t xml:space="preserve">доплата до минимальной зарплаты </t>
  </si>
  <si>
    <t xml:space="preserve">Здравоохранение, всего </t>
  </si>
  <si>
    <t xml:space="preserve">в т.ч. </t>
  </si>
  <si>
    <t>Медицинская помощь населению</t>
  </si>
  <si>
    <t>Государственный санитарный надзор</t>
  </si>
  <si>
    <t>Другие вопросы в области здравоохранения</t>
  </si>
  <si>
    <t xml:space="preserve">… </t>
  </si>
  <si>
    <t xml:space="preserve">Физическая культура и спорт, всего  </t>
  </si>
  <si>
    <t>Физическая культура</t>
  </si>
  <si>
    <t>Спорт</t>
  </si>
  <si>
    <t xml:space="preserve">Культура, всего  </t>
  </si>
  <si>
    <t>Культура и исскуство</t>
  </si>
  <si>
    <t xml:space="preserve">Образование, всего </t>
  </si>
  <si>
    <t>Дошкольное образование</t>
  </si>
  <si>
    <t>Общее среднее образование</t>
  </si>
  <si>
    <t>Профессионально-техническое и среднее специальное образование</t>
  </si>
  <si>
    <t>…</t>
  </si>
  <si>
    <t xml:space="preserve">Социальная политика, всего  </t>
  </si>
  <si>
    <t>Приложение  1</t>
  </si>
  <si>
    <t>Приложение 2</t>
  </si>
  <si>
    <t>на  2027  год</t>
  </si>
  <si>
    <r>
      <t xml:space="preserve">РАСЧЕТНЫЕ ПОКАЗАТЕЛИ ПО ДОХОДАМ И РАСХОДАМ 
МЕСТНЫХ БЮДЖЕТОВ  </t>
    </r>
    <r>
      <rPr>
        <b/>
        <u/>
        <sz val="14"/>
        <color indexed="8"/>
        <rFont val="Times New Roman"/>
        <family val="1"/>
        <charset val="204"/>
      </rPr>
      <t xml:space="preserve">                                               </t>
    </r>
    <r>
      <rPr>
        <b/>
        <sz val="14"/>
        <color indexed="8"/>
        <rFont val="Times New Roman"/>
        <family val="1"/>
        <charset val="204"/>
      </rPr>
      <t>НА 2027 ГОД</t>
    </r>
  </si>
  <si>
    <t>2025 год -</t>
  </si>
  <si>
    <t>на 01.05.2026</t>
  </si>
  <si>
    <t>2027 год -</t>
  </si>
  <si>
    <r>
      <t>на 2027 год</t>
    </r>
    <r>
      <rPr>
        <vertAlign val="superscript"/>
        <sz val="11"/>
        <rFont val="Arial Cyr"/>
        <charset val="204"/>
      </rPr>
      <t>1</t>
    </r>
  </si>
  <si>
    <t>Планируемый объем погашения3 в 2027 году</t>
  </si>
  <si>
    <t>Планируемый объем привлечения2 в 2027 году</t>
  </si>
  <si>
    <t>Курсовая разница за 2027 год</t>
  </si>
  <si>
    <t>Планируемый долг 
на 01.01.2028</t>
  </si>
  <si>
    <t>Лимит долга на 2027 год</t>
  </si>
  <si>
    <t>Планируемый объем доходов на 2027 год</t>
  </si>
  <si>
    <t>Планируемый объем доходов без субвенций и межбюджетных трансфертов на 2027 год</t>
  </si>
  <si>
    <t>Планируемые расходы по обслуживанию и погашению долга3 в 2027 году</t>
  </si>
  <si>
    <r>
      <rPr>
        <i/>
        <vertAlign val="superscript"/>
        <sz val="10"/>
        <rFont val="Arial Cyr"/>
        <charset val="204"/>
      </rPr>
      <t>2</t>
    </r>
    <r>
      <rPr>
        <i/>
        <sz val="10"/>
        <rFont val="Arial Cyr"/>
        <charset val="204"/>
      </rPr>
      <t xml:space="preserve"> расшифровать инструменты, объемы, условия и цели привлекаемых в 2027 году заимствований</t>
    </r>
  </si>
  <si>
    <r>
      <rPr>
        <i/>
        <vertAlign val="superscript"/>
        <sz val="10"/>
        <rFont val="Arial Cyr"/>
        <charset val="204"/>
      </rPr>
      <t>3</t>
    </r>
    <r>
      <rPr>
        <i/>
        <sz val="10"/>
        <rFont val="Arial Cyr"/>
        <charset val="204"/>
      </rPr>
      <t xml:space="preserve"> суммы, указываемые в столбцах 4 и 11 (за исключением гарантий местных исполнительных и распорядительных органов, предъявленные к исполнению), должны соответствовать приложению 2 и ассигнованиям, планируемым на 2027 год.</t>
    </r>
  </si>
  <si>
    <r>
      <rPr>
        <i/>
        <vertAlign val="superscript"/>
        <sz val="10"/>
        <rFont val="Arial Cyr"/>
        <charset val="204"/>
      </rPr>
      <t>2</t>
    </r>
    <r>
      <rPr>
        <i/>
        <sz val="10"/>
        <rFont val="Arial Cyr"/>
        <charset val="204"/>
      </rPr>
      <t xml:space="preserve"> в столбце "Итого" суммы погашения в разрезе валют (без учета планируемых заимствований в 2027 году) должны быть равны сумме планируемого долга на 01.01.2027 в разрезе валют (указываемой в приложении 1).</t>
    </r>
  </si>
  <si>
    <r>
      <t>2030</t>
    </r>
    <r>
      <rPr>
        <b/>
        <sz val="10"/>
        <rFont val="Arial Cyr"/>
        <charset val="204"/>
      </rPr>
      <t xml:space="preserve"> год</t>
    </r>
  </si>
  <si>
    <t>c  2031 и последующие годы</t>
  </si>
  <si>
    <t xml:space="preserve">Отношение платежей по погашению и обслуживанию долговых обязательств к планируемому объему доходов бюджета на 2027 год без учета субвенций и межбюджетных трансферстов,  % (≤15%) </t>
  </si>
  <si>
    <t>2035 и последующие годы</t>
  </si>
  <si>
    <t>2027 год</t>
  </si>
  <si>
    <t>по_________________________________________________________области (району) на 2027 год</t>
  </si>
  <si>
    <t>Отчет за 2025 год</t>
  </si>
  <si>
    <t>2027 год - проект</t>
  </si>
  <si>
    <t>2026 - уточненный план</t>
  </si>
  <si>
    <t>2025 год - отчет</t>
  </si>
  <si>
    <t>по____________________________________________области (району) на 2027 год</t>
  </si>
  <si>
    <t>Уточненный план 2026 год</t>
  </si>
  <si>
    <t xml:space="preserve">       Проект на 2027 год</t>
  </si>
  <si>
    <t>Приложение 34</t>
  </si>
  <si>
    <t>Ожидаемое исполнение за 2026 год</t>
  </si>
  <si>
    <t>Прогноз на 2027 год</t>
  </si>
  <si>
    <t>Приложение  48</t>
  </si>
  <si>
    <t xml:space="preserve">Сводный расчет доходов и расходов
средств, получаемых бюджетными организациями (за исключением государственных органов и их территориальных органов)
от осуществления приносящей доходы деятельности и иных поступлений на 2027 год
</t>
  </si>
  <si>
    <t>2025 год. Отчет</t>
  </si>
  <si>
    <t>2026 год. Оценка</t>
  </si>
  <si>
    <t xml:space="preserve">2027 год. Прогноз </t>
  </si>
  <si>
    <t>2025 год-отчет</t>
  </si>
  <si>
    <t>2026 год - уточненный план</t>
  </si>
  <si>
    <t>2027 год-проект</t>
  </si>
  <si>
    <t xml:space="preserve">Расчетный объем бюджетных средств на 2027 год  на выплату субсидий клубам во виду (видам)  спорта </t>
  </si>
  <si>
    <r>
      <t>Всего обслуживание в 2026 году</t>
    </r>
    <r>
      <rPr>
        <b/>
        <sz val="14"/>
        <color theme="1"/>
        <rFont val="Times New Roman"/>
        <family val="1"/>
        <charset val="204"/>
      </rPr>
      <t>***</t>
    </r>
  </si>
  <si>
    <t>Обслуживание июнь-декабрь 2026 году (ожидаемое)</t>
  </si>
  <si>
    <t>Обслуживание январь-май 2026 (факт)</t>
  </si>
  <si>
    <t>Погашение январь-май 2026</t>
  </si>
  <si>
    <r>
      <t>Размещенные облигации на</t>
    </r>
    <r>
      <rPr>
        <b/>
        <sz val="14"/>
        <rFont val="Times New Roman"/>
        <family val="1"/>
        <charset val="204"/>
      </rPr>
      <t xml:space="preserve"> 1.06.2026</t>
    </r>
  </si>
  <si>
    <t>****Данные  в колонке "Субвенции на 2027 год" указываются в белорусских рублях.</t>
  </si>
  <si>
    <t>***Данные  в колонке "Всего обслуживание в 2027 году" указываются в белорусских рублях.</t>
  </si>
  <si>
    <t>**Данные  в колонке "Всего погашение в 2027 году" указываются в белорусских рублях.</t>
  </si>
  <si>
    <r>
      <t>Субвенции на 2027 год</t>
    </r>
    <r>
      <rPr>
        <b/>
        <sz val="12"/>
        <color theme="1"/>
        <rFont val="Times New Roman"/>
        <family val="1"/>
        <charset val="204"/>
      </rPr>
      <t>****</t>
    </r>
  </si>
  <si>
    <r>
      <t>Всего обслуживание в 2027 году</t>
    </r>
    <r>
      <rPr>
        <b/>
        <sz val="12"/>
        <color theme="1"/>
        <rFont val="Times New Roman"/>
        <family val="1"/>
        <charset val="204"/>
      </rPr>
      <t>***</t>
    </r>
  </si>
  <si>
    <t>Обслуживание в 2027 году</t>
  </si>
  <si>
    <t>Всего погашение в 2027 году**</t>
  </si>
  <si>
    <t xml:space="preserve">Размещенные облигации на 1.01.2027 </t>
  </si>
  <si>
    <t>Расчет потребности в бюджетных средствах на обслуживание и погашение облигационных займов на 2027 год</t>
  </si>
  <si>
    <r>
      <t xml:space="preserve">2025 год </t>
    </r>
    <r>
      <rPr>
        <sz val="12"/>
        <rFont val="Times New Roman"/>
        <family val="1"/>
        <charset val="204"/>
      </rPr>
      <t>(факт)</t>
    </r>
  </si>
  <si>
    <r>
      <t>2026 год</t>
    </r>
    <r>
      <rPr>
        <sz val="12"/>
        <rFont val="Times New Roman"/>
        <family val="1"/>
        <charset val="204"/>
      </rPr>
      <t xml:space="preserve"> (оценка)</t>
    </r>
  </si>
  <si>
    <r>
      <t>2027 год</t>
    </r>
    <r>
      <rPr>
        <sz val="12"/>
        <rFont val="Times New Roman"/>
        <family val="1"/>
        <charset val="204"/>
      </rPr>
      <t xml:space="preserve"> (прогноз)</t>
    </r>
  </si>
  <si>
    <t>Выручка от реализации продукции, товаров, работ, услуг по видам экономической деятельности, относящихся к сельскому хозяйству (с учетом микроорганизаций и малых организаций без ведомственной подчиненности, крестьянских (фермерских) хозяйств) всего, в т.ч.:</t>
  </si>
  <si>
    <t>Выплата надбавок за произведенную, заложенную в стабилизационные фонды и реализованную из них на внутреннем рынке Республики Беларусь плодоовощную продукцию, в т.ч.:</t>
  </si>
  <si>
    <t>картофель продовольственный свежий</t>
  </si>
  <si>
    <t>капуста белокочанная свежая</t>
  </si>
  <si>
    <t>морковь столовая свежая</t>
  </si>
  <si>
    <t>свекла столовая свежая</t>
  </si>
  <si>
    <t>лук репчатый</t>
  </si>
  <si>
    <t>яблоки свежие</t>
  </si>
  <si>
    <r>
      <rPr>
        <b/>
        <sz val="12"/>
        <rFont val="Times New Roman"/>
        <family val="1"/>
        <charset val="204"/>
      </rPr>
      <t>Возврат</t>
    </r>
    <r>
      <rPr>
        <sz val="12"/>
        <rFont val="Times New Roman"/>
        <family val="1"/>
        <charset val="204"/>
      </rPr>
      <t xml:space="preserve"> бюджетных займов, предоставленных в рамках Указа № 141</t>
    </r>
  </si>
  <si>
    <r>
      <rPr>
        <b/>
        <sz val="12"/>
        <rFont val="Times New Roman"/>
        <family val="1"/>
        <charset val="204"/>
      </rPr>
      <t>Предоставление</t>
    </r>
    <r>
      <rPr>
        <sz val="12"/>
        <rFont val="Times New Roman"/>
        <family val="1"/>
        <charset val="204"/>
      </rPr>
      <t xml:space="preserve"> бюджетных займов в рамках Указа № 141 всего, в т.ч.:</t>
    </r>
  </si>
  <si>
    <r>
      <rPr>
        <b/>
        <sz val="12"/>
        <rFont val="Times New Roman"/>
        <family val="1"/>
        <charset val="204"/>
      </rPr>
      <t>Возврат</t>
    </r>
    <r>
      <rPr>
        <sz val="12"/>
        <rFont val="Times New Roman"/>
        <family val="1"/>
        <charset val="204"/>
      </rPr>
      <t xml:space="preserve"> бюджетных займов, предоставленных в рамках распоряжения № 67рп</t>
    </r>
  </si>
  <si>
    <r>
      <rPr>
        <b/>
        <sz val="12"/>
        <rFont val="Times New Roman"/>
        <family val="1"/>
        <charset val="204"/>
      </rPr>
      <t>Повторное</t>
    </r>
    <r>
      <rPr>
        <sz val="12"/>
        <rFont val="Times New Roman"/>
        <family val="1"/>
        <charset val="204"/>
      </rPr>
      <t xml:space="preserve"> направление бюджетных займов, предоставленных в рамках распоряжения № 67рп, в том числе:</t>
    </r>
  </si>
  <si>
    <r>
      <rPr>
        <b/>
        <sz val="12"/>
        <rFont val="Times New Roman"/>
        <family val="1"/>
        <charset val="204"/>
      </rPr>
      <t>Возврат</t>
    </r>
    <r>
      <rPr>
        <sz val="12"/>
        <rFont val="Times New Roman"/>
        <family val="1"/>
        <charset val="204"/>
      </rPr>
      <t xml:space="preserve"> бюджетных займов, предоставленных в рамках Указа № 284</t>
    </r>
  </si>
  <si>
    <r>
      <rPr>
        <b/>
        <sz val="12"/>
        <rFont val="Times New Roman"/>
        <family val="1"/>
        <charset val="204"/>
      </rPr>
      <t>Предоставление</t>
    </r>
    <r>
      <rPr>
        <sz val="12"/>
        <rFont val="Times New Roman"/>
        <family val="1"/>
        <charset val="204"/>
      </rPr>
      <t xml:space="preserve"> бюджетных займов в рамках Указа № 284 </t>
    </r>
  </si>
  <si>
    <t>Начальник управления</t>
  </si>
  <si>
    <t>2027 г.</t>
  </si>
  <si>
    <t>возведение и реконструкция</t>
  </si>
  <si>
    <t>2021 - 2025 гг.</t>
  </si>
  <si>
    <t>Возведение и реконструкция автомобильных дорог</t>
  </si>
  <si>
    <t>возведение и реконструкция улиц, являющихся продолжением республиканских и местных автомобильных дорог с асфальтобетонным и  цементобетонным покрытием, в населенных пунктах</t>
  </si>
  <si>
    <t>возведение и реконструкция магистральных улиц радиального направления и Минской кольцевой автомобильной дороги</t>
  </si>
  <si>
    <t>возведенние и реконструкция местных  дорог</t>
  </si>
  <si>
    <t>Проект              на 2027 год</t>
  </si>
  <si>
    <t>Ожидаемое исполнение 2026 года</t>
  </si>
  <si>
    <t>профинанси-ровано по состоянию на 01.06.2026</t>
  </si>
  <si>
    <t>принято решений исполкомами на индексацию чеков "Жилье" по состоянию на 01.06.2026</t>
  </si>
  <si>
    <t>план отчетного периода 2026 года по состоянию на 01.06.2026</t>
  </si>
  <si>
    <t>уточненный годовой план на 2026 год по состоянию на 01.06.2026</t>
  </si>
  <si>
    <t>профинансиро-вано в 2025 году</t>
  </si>
  <si>
    <t>принято решений исполкомами на индексацию чеков "Жилье" в 2025 году</t>
  </si>
  <si>
    <t xml:space="preserve">Данные о показателях, необходимых для составления проекта бюджета на 2027 год                                                                                                                                                        по финансированию расходов </t>
  </si>
  <si>
    <t>исполнено на 01.06.2026</t>
  </si>
  <si>
    <t>2027 год       проект</t>
  </si>
  <si>
    <t>5 месяцев 2026 года</t>
  </si>
  <si>
    <t>источников возмещения затрат по обеспечению перевозок пассажиров в 2025 году и за 5 месяцев  2026 года</t>
  </si>
  <si>
    <t xml:space="preserve">2027 год прогноз </t>
  </si>
  <si>
    <t>Предельный норматив бюджетных субсидий на 1 человеко-помывку, рублей (стр. 11 / стр. 1)</t>
  </si>
  <si>
    <t>Потребность в бюджетных средствах на возмещение части расходов по оказанию населению услуг бань, рублей ((стр. 7 – стр. 8 – стр. 10), но не выше (стр. 7 х 60 / 100))</t>
  </si>
  <si>
    <t>продажи сопутствующих товаров, рублей</t>
  </si>
  <si>
    <t>10.2</t>
  </si>
  <si>
    <t>реализации дополнительных услуг, сопутствующих банным услугам, оказываемым населению, рублей</t>
  </si>
  <si>
    <t>10.1</t>
  </si>
  <si>
    <t>в том числе от:</t>
  </si>
  <si>
    <t>Другие собственные доходы, всего, рублей (сумма строк 10.1 и 10.2)</t>
  </si>
  <si>
    <t>Регулируемый тариф на оказание услуг бань населению, рублей на 1 человеко-помывку</t>
  </si>
  <si>
    <t>Доходы от реализации услуг бань населению по регулируемым тарифам, рублей</t>
  </si>
  <si>
    <t>Расходы по оказанию услуг бань с учетом рентабельности, рублей (стр. 3 + стр. 6)</t>
  </si>
  <si>
    <t>Прибыль, рублей (стр. 3 х стр. 5 / 100)</t>
  </si>
  <si>
    <t>Уровень рентабельности, процентов</t>
  </si>
  <si>
    <t>Себестоимость услуг бань, оказываемых населению, рублей на 1 человеко-помывку (стр. 3 / стр. 1)</t>
  </si>
  <si>
    <t>накладные расходы</t>
  </si>
  <si>
    <t>3.12</t>
  </si>
  <si>
    <t>прочие прямые затраты (с расшифровкой)</t>
  </si>
  <si>
    <t>3.11</t>
  </si>
  <si>
    <t xml:space="preserve">налоги, сборы и другие обязательные отчисления </t>
  </si>
  <si>
    <t>3.10</t>
  </si>
  <si>
    <t>расходы на оплату услуг сторонних организаций</t>
  </si>
  <si>
    <t>3.9</t>
  </si>
  <si>
    <t>ремонт и техническое обслуживание основных средств</t>
  </si>
  <si>
    <t>3.8</t>
  </si>
  <si>
    <t>отчисления на социальные нужды</t>
  </si>
  <si>
    <t>3.7.</t>
  </si>
  <si>
    <t>расходы на оплату труда</t>
  </si>
  <si>
    <t>3.6.</t>
  </si>
  <si>
    <t>водоснабжение и водоотведение (канализация)</t>
  </si>
  <si>
    <t>материалы</t>
  </si>
  <si>
    <t>тепло и электроэнергия</t>
  </si>
  <si>
    <t>Расходы, связанные с оказанием услуг бань населению, рублей (сумма строк с 3.1 по 3.12)</t>
  </si>
  <si>
    <t xml:space="preserve">Загрузка, % </t>
  </si>
  <si>
    <t>Количество человеко-помывок</t>
  </si>
  <si>
    <t>Б</t>
  </si>
  <si>
    <t>А</t>
  </si>
  <si>
    <t>Прогноз 2027</t>
  </si>
  <si>
    <t>Факт с начала 2026 года</t>
  </si>
  <si>
    <t>Предусмотрено на 2026 год</t>
  </si>
  <si>
    <t>Факт за 2025 год</t>
  </si>
  <si>
    <t>связанных с оказанием населению услуг бань, на 2027 год</t>
  </si>
  <si>
    <t xml:space="preserve">Расчет потребности в бюджетных средствах на возмещение части расходов, </t>
  </si>
  <si>
    <t>*Информацию по указанным направлениям вносить единой суммой без распределения по конкретным объектам.</t>
  </si>
  <si>
    <t>7.2</t>
  </si>
  <si>
    <t>наименование Решения (Указа)</t>
  </si>
  <si>
    <t>7.1</t>
  </si>
  <si>
    <t>Объекты финансируемые по отдельному решению Главы государства, всего</t>
  </si>
  <si>
    <t>6.3</t>
  </si>
  <si>
    <t>наименование объекта</t>
  </si>
  <si>
    <t>Новые объекты
(проектирование и строительство начато в 2027 году)</t>
  </si>
  <si>
    <t>6</t>
  </si>
  <si>
    <t>5.3</t>
  </si>
  <si>
    <t>Иные объекты коммунальной собственности 
(без учета новых объектов)</t>
  </si>
  <si>
    <t>Расходы на погашение кредитных обязательств*</t>
  </si>
  <si>
    <t>Мелиорация (строительство)*</t>
  </si>
  <si>
    <t>Инженерно-транспортная инфраструктура к жилью*</t>
  </si>
  <si>
    <t>Объекты жилищного строительства*</t>
  </si>
  <si>
    <t xml:space="preserve"> в том числе:</t>
  </si>
  <si>
    <t>Потребность в средствах местных бюджетов</t>
  </si>
  <si>
    <t xml:space="preserve">Уточненный план на 01.06.2026 </t>
  </si>
  <si>
    <t xml:space="preserve">Утвержденный план на 2026 г. </t>
  </si>
  <si>
    <t>Сметная стоимость строительства объекта</t>
  </si>
  <si>
    <t>Сроки строительства, годы</t>
  </si>
  <si>
    <t>в тыс.рублей</t>
  </si>
  <si>
    <t>Информация о потребности в финансировании объектов коммунальной формы собственности, строящихся в рамках региональной инвестиционной программы.</t>
  </si>
  <si>
    <t>по проектам местных бюджетов на 2027 год</t>
  </si>
  <si>
    <t>Расчет налогов на собственность на 2027 год</t>
  </si>
  <si>
    <t>2025 отчет</t>
  </si>
  <si>
    <t xml:space="preserve"> 2027 год прогноз</t>
  </si>
  <si>
    <t>налога за добычу (изъятие) нефти на 2027 год</t>
  </si>
  <si>
    <t>налога за добычу (изъятие) соли калийной на 2027 год
(местный бюджет)</t>
  </si>
  <si>
    <t>Безалкогольные энергетические напитки</t>
  </si>
  <si>
    <t>2027 год прогноз</t>
  </si>
  <si>
    <t>2025 год отчет</t>
  </si>
  <si>
    <t>ситемы потребления для табака</t>
  </si>
  <si>
    <t>3,43/1,08</t>
  </si>
  <si>
    <t>3,24/1,02</t>
  </si>
  <si>
    <t>1шт/1мл жидкости для электронных систем курения</t>
  </si>
  <si>
    <t xml:space="preserve">электронные системы курения </t>
  </si>
  <si>
    <t xml:space="preserve">              с 1 января по 31 декабря от  315 рублей</t>
  </si>
  <si>
    <t xml:space="preserve">              с 1 января по 31 декабря до 315 рублей</t>
  </si>
  <si>
    <t xml:space="preserve">табак трубочный, курительный, нюхательный </t>
  </si>
  <si>
    <t xml:space="preserve">объемов  отгрузки  нефтепродуктов для  определения на 2027 год сумм акцизов по автомобильному  топливу </t>
  </si>
  <si>
    <t>Информация об единовременных поступлениях в бюджет в 2026 году, не учитываемых при расчете проекта бюджета на 2027 год</t>
  </si>
  <si>
    <t>Например:
"1/2 ст.реф НБ "</t>
  </si>
  <si>
    <t>Указ Президента РБ от 29.08. 2024 г. N 344.</t>
  </si>
  <si>
    <t>Расчет объема субвенций, передаваемых из республиканского бюджета в консолидированные бюджеты областей и г.Минска на выплату субсидий на погашение части основного долга по коммерческим кредитам и процентов за пользование ими в 2022 году в соответствии с Указом Президента Республики Беларусь 04.07.2017г. №240 (параграф по функциональной классификации расходов 748) и с Указом Президента Республики Беларусь от 29 августа 2024 г. N 344 "О субсидировании юридических лиц при возведении или приобретении жилых помещений" (параграф по функциональной классификации расходов746).</t>
  </si>
  <si>
    <r>
      <rPr>
        <sz val="14"/>
        <rFont val="Times New Roman"/>
        <family val="1"/>
        <charset val="204"/>
      </rPr>
      <t xml:space="preserve">Информация  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о количестве служебных легковых автомобилей, установленных 
для  местных исполнительных и распорядительных органов, 
Советов депутатов
по _________________ области (г. Минску)
 к проекту бюджета на 2027 год</t>
    </r>
  </si>
  <si>
    <t>по состоянию на 01.06.2026</t>
  </si>
  <si>
    <t>Информация
  о количестве специальных легковых автомобилей, установленных 
для находящихся в подчинении местных исполнительных и распорядительных органов бюджетных организаций и иных организаций, получающих субсидии из местных бюджетов, работники которых приравнены по оплате труда к работникам бюджетных организаций, 
_____________ области (г. Минска)
к проекту бюджета на 2027 год</t>
  </si>
  <si>
    <t>Расчет 
плановых средств на оплату труда работников местных исполнительных и распорядительных органов, Советов депутатов 
____________области (г. Минска), финансируемых по разделу 01 подразделу 01 виду 04 параграфу 008 
к проекту бюджета на 2027 год</t>
  </si>
  <si>
    <t>Ожидаемое исполнение за 2026 год *</t>
  </si>
  <si>
    <t>Проект бюджета на 2027 год *</t>
  </si>
  <si>
    <t>по прогнозируемым в 2027 году расходам, связанным с возмещением гражданам части расходов на выполнение работ по электроснабжению эксплуатируемого жилищного фонда для нужд отопления, горячего водоснабжения и пищеприготовления, в соответствии с Указом Президента Республики Беларусь от 14.04.2020 № 127 "О возмещении расходов на электроснабжение эксплуатируемого жилищного фонда"</t>
  </si>
  <si>
    <t>2027 год (проект)</t>
  </si>
  <si>
    <t>по прогнозируемым в 2027 году расходам, связанным с возмещением юридическим лицам и индивидуальным предпринимателям части расходов на участие в международных специализированных выставках (ярмарках) в иностранных государствах, в соответствии с Указом Президента Республики Беларусь от 14.11.2019 № 412 "О поддержке экспорта"</t>
  </si>
  <si>
    <r>
      <t>пл.м</t>
    </r>
    <r>
      <rPr>
        <sz val="10"/>
        <rFont val="Arial"/>
        <family val="2"/>
        <charset val="204"/>
      </rPr>
      <t>³</t>
    </r>
    <r>
      <rPr>
        <sz val="10"/>
        <rFont val="Arial Cyr"/>
        <charset val="204"/>
      </rPr>
      <t>/домовл</t>
    </r>
  </si>
  <si>
    <t>по ________________________________области на 2027 год</t>
  </si>
  <si>
    <t>* данные предоставляются без учета расходов, связанных с погашением кредитов и уплаты процентов за пользование ими</t>
  </si>
  <si>
    <t>2027 год
(проект)</t>
  </si>
  <si>
    <t>2026 год
(оценка)</t>
  </si>
  <si>
    <t xml:space="preserve"> 2025  год 
(отчет)</t>
  </si>
  <si>
    <t>2026 год (оценка)</t>
  </si>
  <si>
    <t>по прогнозируемым в 2027 году расходам, связанным с возмещением гражданам части расходов на приобретение котельного оборудования, работающего на древесных топливных гранулах (пеллетах), в соответствии с Указом Президента Республики Беларусь от 30.12.2024 №475 "О возмещении расходов на приобретение еотельного оборудования, работающего на древесных топливных гранулах (пеллетах)"</t>
  </si>
  <si>
    <t>расходов, передаваемых из республиканского бюджета в консолидированные бюджеты областей и г. Минска по ликвидации последствий катастрофы на Чернобыльской АЭС в 2027 году</t>
  </si>
  <si>
    <t xml:space="preserve">2025 года исполнение </t>
  </si>
  <si>
    <t>Ожидаемое исполнение в 2026 году</t>
  </si>
  <si>
    <t xml:space="preserve"> Проект на 2027 год</t>
  </si>
  <si>
    <t>Коэфф. роста к 2026 году</t>
  </si>
  <si>
    <t>Отчет о финансировании строительства  энергоисточников на местных ТЭР (Государственная программа "Устойчивая энергетика и энергоэффективность", подрограмма 2)*</t>
  </si>
  <si>
    <t xml:space="preserve">Расчет фонда оплаты труда на 2027 год </t>
  </si>
  <si>
    <t>за 2025 г.</t>
  </si>
  <si>
    <t>за 2026_г.</t>
  </si>
  <si>
    <t>на 2027_г.</t>
  </si>
  <si>
    <t>2025 г.-  отчет</t>
  </si>
  <si>
    <t>2026 г. -  ожидаемое</t>
  </si>
  <si>
    <t>2027 г. - проект</t>
  </si>
  <si>
    <t>план 2026 г.</t>
  </si>
  <si>
    <t>Сетевые показатели по организациям социальной защиты к проекту бюджета на 2027 год</t>
  </si>
  <si>
    <t>2025 год - отчет среднегодовое</t>
  </si>
  <si>
    <t>2026 год - уточненный план-среднегодовое</t>
  </si>
  <si>
    <t xml:space="preserve"> 2027 год - на начало года</t>
  </si>
  <si>
    <t xml:space="preserve"> 2027 год - на конец года</t>
  </si>
  <si>
    <t xml:space="preserve">  2027 год  среднегодовое</t>
  </si>
  <si>
    <t>на  2027 год (оценка)</t>
  </si>
  <si>
    <t xml:space="preserve">        * В колонке "Прогноз на 2027 год" отражаются расходы, рассчитанные исходя из плановых значений на 2026 год с применением повышающих коэффициентов, определенных на основе макроэкономических параметров</t>
  </si>
  <si>
    <t>за счет доходов театров</t>
  </si>
  <si>
    <t>Прогноз *
на 2027 год</t>
  </si>
  <si>
    <t xml:space="preserve">2025 г. Отчет </t>
  </si>
  <si>
    <t xml:space="preserve">            рублей</t>
  </si>
  <si>
    <t>(наименование области)</t>
  </si>
  <si>
    <t>на 2027 год</t>
  </si>
  <si>
    <t>Расчет объема средств на обеспечение деятельности театров</t>
  </si>
  <si>
    <t xml:space="preserve">2026 год. Оценка </t>
  </si>
  <si>
    <t xml:space="preserve"> 2025 г. Отчет</t>
  </si>
  <si>
    <t xml:space="preserve">Фонд оплаты труда 2027 год, всего </t>
  </si>
  <si>
    <t>Иные принятые решения по увеличению стимулирующих выплат работникам бюджетных организаций</t>
  </si>
  <si>
    <t xml:space="preserve">Показатели по центрам по обеспечению деятельности бюджетных организаций (проект  2027 год)     </t>
  </si>
  <si>
    <t xml:space="preserve">Показатели  по сети и контингентам  по разделу 9 "Образование" (проект  2027 год)     </t>
  </si>
  <si>
    <t>Штатная численность  на 2027 год  (проект)
(по штатным расписаниям  с учетом  списков педагогических работников)</t>
  </si>
  <si>
    <t xml:space="preserve">Отчет 
2025 год            </t>
  </si>
  <si>
    <t>Оценка 2026 года</t>
  </si>
  <si>
    <t xml:space="preserve">Проект 2027 год </t>
  </si>
  <si>
    <t>за 2025 год</t>
  </si>
  <si>
    <t xml:space="preserve"> 2026 года</t>
  </si>
  <si>
    <t xml:space="preserve"> на 2027 год</t>
  </si>
  <si>
    <t>Приложение 10</t>
  </si>
  <si>
    <t>Приложение  № 11</t>
  </si>
  <si>
    <t xml:space="preserve">               Приложение  12</t>
  </si>
  <si>
    <t>Приложение 13</t>
  </si>
  <si>
    <t>Приложение 14</t>
  </si>
  <si>
    <t>Приложение  19</t>
  </si>
  <si>
    <t>Приложение 21</t>
  </si>
  <si>
    <t>Приложение  23</t>
  </si>
  <si>
    <t>Приложение  24</t>
  </si>
  <si>
    <t>Приложение 25</t>
  </si>
  <si>
    <t>Приложение 26</t>
  </si>
  <si>
    <t>Приложение  30</t>
  </si>
  <si>
    <t xml:space="preserve">          Приложение  31</t>
  </si>
  <si>
    <t>Приложение 32</t>
  </si>
  <si>
    <t>Приложение 33</t>
  </si>
  <si>
    <t>Приложение  35</t>
  </si>
  <si>
    <t>Приложение 37</t>
  </si>
  <si>
    <t>Приложение 38</t>
  </si>
  <si>
    <t>Приложение  40</t>
  </si>
  <si>
    <t>Приложение  44</t>
  </si>
  <si>
    <t xml:space="preserve">   Приложение 45</t>
  </si>
  <si>
    <t>Приложение 46</t>
  </si>
  <si>
    <t>Приложение  47</t>
  </si>
  <si>
    <t xml:space="preserve">                                           Приложение 49</t>
  </si>
  <si>
    <t>Приложение 50</t>
  </si>
  <si>
    <t>Приложение 51</t>
  </si>
  <si>
    <t>Приложение 56</t>
  </si>
  <si>
    <t>Приложение 57</t>
  </si>
  <si>
    <t xml:space="preserve">с учетом  размера базовой ставки - 325 рублей  </t>
  </si>
  <si>
    <t>1. Снос и захоронение объектов 
в реабилитированных населенных пунктах</t>
  </si>
  <si>
    <t>2. Снос и захоронение объектов на отселенных территориях</t>
  </si>
  <si>
    <t>3. Снос и захоронение объектов  в н.п. в зоне с правом на отселение</t>
  </si>
  <si>
    <t>4. Обустройство пунктов захоронения отходов дезактивации</t>
  </si>
  <si>
    <t>1. Благоустройство и ремонт мест погребения</t>
  </si>
  <si>
    <t>2. Благоустройство и ремонт воинских захоронений и захоронений жертв войн</t>
  </si>
  <si>
    <t>3. Устройство минерализованных полос</t>
  </si>
  <si>
    <t>4. Изготовление и установка предупреждающих знаков радиационной опасности, информационных аншлагов</t>
  </si>
  <si>
    <t>5. Повышение уровня безопасности территорий, на которых установлен контрольно-пропускной режим</t>
  </si>
  <si>
    <t>6. Обновление и издание карт территорий, на которых установлен контрольно-пропускной режим</t>
  </si>
  <si>
    <t>7. Обследование радиационно опасных земель.</t>
  </si>
  <si>
    <t xml:space="preserve">2. Приобретение, поставка и внесение калийных, фосфорных удобрений, их комплексов, всего </t>
  </si>
  <si>
    <t>1. Создание улучшенных луговых земель - всего</t>
  </si>
  <si>
    <t>для скота личных подсобных хозяйств (ЛПХ)</t>
  </si>
  <si>
    <t>2. Выполнение уходных работ на луговых землях, созданных  для скота ЛПХ</t>
  </si>
  <si>
    <t>3. Выполнение ремонтно-эксплуатационных работ на мелиоративных сетях</t>
  </si>
  <si>
    <t>4. Обеспечение работников вторым комплектом средств индивидуальной защиты</t>
  </si>
  <si>
    <t>5. Контроль радиоактивного загрязнения почв сельскохозяйственных земель</t>
  </si>
  <si>
    <t xml:space="preserve">6. Контроль радиоактивного загрязнения сельскохозяйственной продукции </t>
  </si>
  <si>
    <t>7. Обеспечение управления комплексом защитных мероприятий в сельскохозяйственном производстве</t>
  </si>
  <si>
    <t>8. Поверка, калибровка, ремонт и обслуживание  приборов и оборудования  радиационного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</si>
</sst>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&quot;р.&quot;_-;\-* #,##0.00\ &quot;р.&quot;_-;_-* &quot;-&quot;??\ &quot;р.&quot;_-;_-@_-"/>
    <numFmt numFmtId="168" formatCode="0.0"/>
    <numFmt numFmtId="169" formatCode="#,##0.0"/>
    <numFmt numFmtId="170" formatCode="00"/>
    <numFmt numFmtId="171" formatCode="_-* #,##0.0_р_._-;\-* #,##0.0_р_._-;_-* &quot;-&quot;_р_._-;_-@_-"/>
    <numFmt numFmtId="172" formatCode="_-* #,##0.00[$€-1]_-;\-* #,##0.00[$€-1]_-;_-* &quot;-&quot;??[$€-1]_-"/>
    <numFmt numFmtId="173" formatCode="_-* #,##0.0_р_._-;\-* #,##0.0_р_._-;_-* &quot;-&quot;??_р_._-;_-@_-"/>
    <numFmt numFmtId="174" formatCode="&quot;$&quot;#,##0_);\(&quot;$&quot;#,##0\)"/>
    <numFmt numFmtId="175" formatCode="_(&quot;$&quot;* #,##0_);_(&quot;$&quot;* \(#,##0\);_(&quot;$&quot;* &quot;-&quot;_);_(@_)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0.00_)"/>
    <numFmt numFmtId="180" formatCode="#,##0.000000"/>
    <numFmt numFmtId="181" formatCode="&quot;   &quot;@"/>
    <numFmt numFmtId="182" formatCode="&quot;      &quot;@"/>
    <numFmt numFmtId="183" formatCode="&quot;         &quot;@"/>
    <numFmt numFmtId="184" formatCode="&quot;            &quot;@"/>
    <numFmt numFmtId="185" formatCode="&quot;               &quot;@"/>
    <numFmt numFmtId="186" formatCode="_-[$€-2]* #,##0.00_-;\-[$€-2]* #,##0.00_-;_-[$€-2]* &quot;-&quot;??_-"/>
    <numFmt numFmtId="187" formatCode="General_)"/>
    <numFmt numFmtId="188" formatCode="#."/>
    <numFmt numFmtId="189" formatCode="#,#00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Black]#,##0.0;[Black]\-#,##0.0;;"/>
    <numFmt numFmtId="196" formatCode="[Black][&gt;0.05]#,##0.0;[Black][&lt;-0.05]\-#,##0.0;;"/>
    <numFmt numFmtId="197" formatCode="[Black][&gt;0.5]#,##0;[Black][&lt;-0.5]\-#,##0;;"/>
    <numFmt numFmtId="198" formatCode="%#,#00"/>
    <numFmt numFmtId="199" formatCode="#.##000"/>
    <numFmt numFmtId="200" formatCode="dd\-mmm\-yy_)"/>
    <numFmt numFmtId="201" formatCode="#,##0.0____"/>
    <numFmt numFmtId="202" formatCode="#.##0,"/>
    <numFmt numFmtId="203" formatCode="_-* #,##0_-;\-* #,##0_-;_-* &quot;-&quot;_-;_-@_-"/>
    <numFmt numFmtId="204" formatCode="_-&quot;£&quot;* #,##0_-;\-&quot;£&quot;* #,##0_-;_-&quot;£&quot;* &quot;-&quot;_-;_-@_-"/>
    <numFmt numFmtId="205" formatCode="_-&quot;€&quot;\ * #,##0_-;_-&quot;€&quot;\ * #,##0\-;_-&quot;€&quot;\ * &quot;-&quot;_-;_-@_-"/>
    <numFmt numFmtId="206" formatCode="_-&quot;€&quot;\ * #,##0.00_-;_-&quot;€&quot;\ * #,##0.00\-;_-&quot;€&quot;\ * &quot;-&quot;??_-;_-@_-"/>
    <numFmt numFmtId="207" formatCode="[$-419]mmmm\ yyyy;@"/>
    <numFmt numFmtId="208" formatCode="0.000"/>
    <numFmt numFmtId="209" formatCode="0.0000"/>
    <numFmt numFmtId="210" formatCode="_-* #,##0.0\ _₽_-;\-* #,##0.0\ _₽_-;_-* &quot;-&quot;?\ _₽_-;_-@_-"/>
    <numFmt numFmtId="211" formatCode="_-* #,##0_р_._-;\-* #,##0_р_._-;_-* &quot;-&quot;??_р_._-;_-@_-"/>
  </numFmts>
  <fonts count="282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</font>
    <font>
      <sz val="10"/>
      <name val="Arial Cyr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4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12"/>
      <name val="Arial Cyr"/>
      <charset val="204"/>
    </font>
    <font>
      <b/>
      <i/>
      <sz val="12"/>
      <name val="Arial Cyr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1"/>
      <name val="Arial Cyr"/>
      <charset val="204"/>
    </font>
    <font>
      <sz val="9"/>
      <name val="Arial Cyr"/>
      <charset val="204"/>
    </font>
    <font>
      <b/>
      <sz val="15"/>
      <name val="Arial Cyr"/>
    </font>
    <font>
      <b/>
      <sz val="18"/>
      <name val="Arial Cyr"/>
      <family val="2"/>
      <charset val="204"/>
    </font>
    <font>
      <b/>
      <sz val="36"/>
      <name val="Bookman Old Style"/>
      <family val="1"/>
      <charset val="204"/>
    </font>
    <font>
      <b/>
      <sz val="22"/>
      <name val="Bookman Old Style"/>
      <family val="1"/>
      <charset val="204"/>
    </font>
    <font>
      <b/>
      <sz val="14"/>
      <name val="Arial Cyr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name val="Arial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5"/>
      <name val="Times New Roman Cyr"/>
    </font>
    <font>
      <sz val="10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"/>
      <family val="1"/>
      <charset val="204"/>
    </font>
    <font>
      <b/>
      <i/>
      <sz val="8"/>
      <name val="Arial Cyr"/>
      <family val="2"/>
      <charset val="204"/>
    </font>
    <font>
      <i/>
      <sz val="8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 Cyr"/>
      <charset val="204"/>
    </font>
    <font>
      <sz val="8"/>
      <name val="Arial"/>
      <family val="2"/>
      <charset val="204"/>
    </font>
    <font>
      <sz val="10"/>
      <name val="Tempus Sans ITC"/>
      <family val="5"/>
    </font>
    <font>
      <sz val="9"/>
      <name val="Times New Roman"/>
      <family val="1"/>
      <charset val="204"/>
    </font>
    <font>
      <sz val="10"/>
      <name val="Times New Roman"/>
      <family val="1"/>
    </font>
    <font>
      <sz val="8"/>
      <name val="Times New Roman Cyr"/>
      <charset val="204"/>
    </font>
    <font>
      <sz val="12"/>
      <name val="Times New Roman Cyr"/>
      <charset val="204"/>
    </font>
    <font>
      <sz val="12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4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 Cyr"/>
      <family val="1"/>
      <charset val="204"/>
    </font>
    <font>
      <sz val="9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i/>
      <sz val="9"/>
      <name val="Arial Cyr"/>
      <charset val="204"/>
    </font>
    <font>
      <i/>
      <sz val="12"/>
      <name val="Times New Roman Cyr"/>
      <family val="1"/>
      <charset val="204"/>
    </font>
    <font>
      <i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sz val="8"/>
      <name val="Arial Cyr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u/>
      <sz val="12"/>
      <name val="Times New Roman Cyr"/>
      <charset val="204"/>
    </font>
    <font>
      <sz val="10"/>
      <name val="Times New Roman Cyr"/>
      <charset val="204"/>
    </font>
    <font>
      <sz val="10"/>
      <name val="Arial Cyr"/>
    </font>
    <font>
      <sz val="12"/>
      <name val="Times New Roman CYR"/>
      <family val="1"/>
      <charset val="204"/>
    </font>
    <font>
      <sz val="12"/>
      <name val="Arial Cyr"/>
    </font>
    <font>
      <sz val="9"/>
      <name val="Times New Roman Cyr"/>
      <charset val="204"/>
    </font>
    <font>
      <b/>
      <sz val="14"/>
      <name val="Times New Roman"/>
      <family val="1"/>
      <charset val="204"/>
    </font>
    <font>
      <b/>
      <i/>
      <sz val="11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 Cyr"/>
      <charset val="204"/>
    </font>
    <font>
      <i/>
      <sz val="13"/>
      <color indexed="8"/>
      <name val="Times New Roman"/>
      <family val="1"/>
      <charset val="204"/>
    </font>
    <font>
      <sz val="12"/>
      <name val="Times New Roman"/>
      <family val="1"/>
    </font>
    <font>
      <b/>
      <sz val="14"/>
      <color indexed="14"/>
      <name val="Times New Roman"/>
      <family val="1"/>
      <charset val="204"/>
    </font>
    <font>
      <b/>
      <sz val="10"/>
      <name val="Times New Roman Cyr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New Roman Cyr"/>
    </font>
    <font>
      <sz val="12"/>
      <name val="Arial"/>
      <family val="2"/>
      <charset val="204"/>
    </font>
    <font>
      <sz val="12"/>
      <name val="Arial"/>
      <family val="2"/>
    </font>
    <font>
      <b/>
      <u/>
      <sz val="10"/>
      <name val="Arial Cyr"/>
      <charset val="204"/>
    </font>
    <font>
      <sz val="9"/>
      <name val="Times New Roman"/>
      <family val="1"/>
    </font>
    <font>
      <sz val="8"/>
      <name val="Times New Roman CYR"/>
      <family val="1"/>
      <charset val="204"/>
    </font>
    <font>
      <b/>
      <sz val="16"/>
      <name val="Times New Roman Cyr"/>
      <charset val="204"/>
    </font>
    <font>
      <i/>
      <sz val="8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sz val="10"/>
      <name val="Courier"/>
      <family val="3"/>
    </font>
    <font>
      <sz val="1"/>
      <color indexed="16"/>
      <name val="Courier"/>
      <family val="3"/>
    </font>
    <font>
      <b/>
      <sz val="12"/>
      <name val="Helv"/>
    </font>
    <font>
      <sz val="14"/>
      <name val="Helv"/>
    </font>
    <font>
      <sz val="10"/>
      <name val="MS Sans Serif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9"/>
      <color indexed="12"/>
      <name val="Times New Roman"/>
      <family val="1"/>
    </font>
    <font>
      <sz val="11"/>
      <color indexed="62"/>
      <name val="Calibri"/>
      <family val="2"/>
    </font>
    <font>
      <u/>
      <sz val="10"/>
      <color indexed="36"/>
      <name val="Arial Tur"/>
      <charset val="162"/>
    </font>
    <font>
      <u/>
      <sz val="10"/>
      <color indexed="12"/>
      <name val="Arial Tur"/>
      <charset val="16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Tms Rmn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name val="Times New Roman CYR"/>
      <family val="1"/>
      <charset val="204"/>
    </font>
    <font>
      <sz val="10"/>
      <color indexed="8"/>
      <name val="Calibri"/>
      <family val="2"/>
      <charset val="204"/>
    </font>
    <font>
      <b/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sz val="9"/>
      <name val="Times New Roman Cyr"/>
      <charset val="204"/>
    </font>
    <font>
      <b/>
      <sz val="16"/>
      <name val="Arial Cyr"/>
      <charset val="204"/>
    </font>
    <font>
      <b/>
      <sz val="9"/>
      <name val="Times New Roman"/>
      <family val="1"/>
      <charset val="204"/>
    </font>
    <font>
      <i/>
      <vertAlign val="superscript"/>
      <sz val="10"/>
      <name val="Arial Cyr"/>
      <charset val="204"/>
    </font>
    <font>
      <vertAlign val="superscript"/>
      <sz val="11"/>
      <name val="Arial Cyr"/>
      <charset val="204"/>
    </font>
    <font>
      <i/>
      <u/>
      <sz val="9"/>
      <name val="Arial Cyr"/>
      <charset val="204"/>
    </font>
    <font>
      <b/>
      <sz val="13"/>
      <name val="Times New Roman"/>
      <family val="1"/>
      <charset val="204"/>
    </font>
    <font>
      <vertAlign val="superscript"/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8"/>
      <name val="Arial Cyr"/>
      <charset val="204"/>
    </font>
    <font>
      <sz val="12"/>
      <color indexed="8"/>
      <name val="Times New Roman Cyr"/>
      <family val="1"/>
      <charset val="204"/>
    </font>
    <font>
      <sz val="10"/>
      <name val="Times New Roman Cyr"/>
    </font>
    <font>
      <b/>
      <sz val="12"/>
      <name val="Times New Roman Cyr"/>
      <charset val="204"/>
    </font>
    <font>
      <b/>
      <sz val="13"/>
      <name val="Rockwell Extra Bold"/>
      <family val="1"/>
      <charset val="204"/>
    </font>
    <font>
      <sz val="7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1"/>
      <color theme="1"/>
      <name val="Arial Unicode MS"/>
      <family val="2"/>
      <charset val="204"/>
    </font>
    <font>
      <sz val="11"/>
      <color theme="1"/>
      <name val="Arial Unicode MS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Arial Unicode MS"/>
      <family val="2"/>
      <charset val="204"/>
    </font>
    <font>
      <i/>
      <sz val="9"/>
      <color theme="1"/>
      <name val="Times New Roman"/>
      <family val="1"/>
      <charset val="204"/>
    </font>
    <font>
      <sz val="10"/>
      <name val="Times New Roman"/>
      <charset val="204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FF"/>
      <name val="Times New Roman"/>
      <family val="1"/>
      <charset val="204"/>
    </font>
    <font>
      <b/>
      <sz val="9"/>
      <name val="Arial Cyr"/>
      <charset val="204"/>
    </font>
    <font>
      <sz val="11"/>
      <name val="Arial CYR"/>
    </font>
    <font>
      <b/>
      <sz val="11"/>
      <name val="Arial Cyr"/>
    </font>
    <font>
      <i/>
      <sz val="11"/>
      <name val="Arial Cyr"/>
    </font>
    <font>
      <sz val="10"/>
      <color rgb="FFFF0000"/>
      <name val="Arial Cyr"/>
    </font>
    <font>
      <sz val="10"/>
      <color theme="1"/>
      <name val="Arial Cyr"/>
    </font>
    <font>
      <sz val="9"/>
      <name val="Arial Cyr"/>
      <family val="2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i/>
      <sz val="12"/>
      <name val="Arial Cyr"/>
      <family val="2"/>
      <charset val="204"/>
    </font>
    <font>
      <b/>
      <i/>
      <u/>
      <sz val="10"/>
      <name val="Arial Cyr"/>
      <family val="2"/>
      <charset val="204"/>
    </font>
    <font>
      <u/>
      <sz val="10"/>
      <name val="Arial Cyr"/>
      <charset val="204"/>
    </font>
    <font>
      <b/>
      <sz val="14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Arial Cyr"/>
      <charset val="204"/>
    </font>
    <font>
      <sz val="15"/>
      <color theme="1"/>
      <name val="Calibri"/>
      <family val="2"/>
      <charset val="204"/>
      <scheme val="minor"/>
    </font>
    <font>
      <i/>
      <sz val="8"/>
      <name val="Times New Roman CYR"/>
      <family val="1"/>
      <charset val="204"/>
    </font>
    <font>
      <sz val="9"/>
      <color indexed="8"/>
      <name val="Times New Roman Cyr"/>
      <charset val="204"/>
    </font>
    <font>
      <b/>
      <sz val="14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rgb="FFFFFFFF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6">
    <xf numFmtId="0" fontId="0" fillId="0" borderId="0"/>
    <xf numFmtId="0" fontId="129" fillId="0" borderId="0"/>
    <xf numFmtId="0" fontId="129" fillId="0" borderId="0"/>
    <xf numFmtId="0" fontId="129" fillId="0" borderId="0"/>
    <xf numFmtId="181" fontId="140" fillId="0" borderId="0" applyFont="0" applyFill="0" applyBorder="0" applyAlignment="0" applyProtection="0"/>
    <xf numFmtId="182" fontId="140" fillId="0" borderId="0" applyFont="0" applyFill="0" applyBorder="0" applyAlignment="0" applyProtection="0"/>
    <xf numFmtId="0" fontId="155" fillId="2" borderId="0" applyNumberFormat="0" applyBorder="0" applyAlignment="0" applyProtection="0"/>
    <xf numFmtId="0" fontId="155" fillId="3" borderId="0" applyNumberFormat="0" applyBorder="0" applyAlignment="0" applyProtection="0"/>
    <xf numFmtId="0" fontId="155" fillId="4" borderId="0" applyNumberFormat="0" applyBorder="0" applyAlignment="0" applyProtection="0"/>
    <xf numFmtId="0" fontId="155" fillId="5" borderId="0" applyNumberFormat="0" applyBorder="0" applyAlignment="0" applyProtection="0"/>
    <xf numFmtId="0" fontId="155" fillId="6" borderId="0" applyNumberFormat="0" applyBorder="0" applyAlignment="0" applyProtection="0"/>
    <xf numFmtId="0" fontId="155" fillId="4" borderId="0" applyNumberFormat="0" applyBorder="0" applyAlignment="0" applyProtection="0"/>
    <xf numFmtId="183" fontId="140" fillId="0" borderId="0" applyFont="0" applyFill="0" applyBorder="0" applyAlignment="0" applyProtection="0"/>
    <xf numFmtId="184" fontId="140" fillId="0" borderId="0" applyFont="0" applyFill="0" applyBorder="0" applyAlignment="0" applyProtection="0"/>
    <xf numFmtId="0" fontId="155" fillId="6" borderId="0" applyNumberFormat="0" applyBorder="0" applyAlignment="0" applyProtection="0"/>
    <xf numFmtId="0" fontId="155" fillId="3" borderId="0" applyNumberFormat="0" applyBorder="0" applyAlignment="0" applyProtection="0"/>
    <xf numFmtId="0" fontId="155" fillId="10" borderId="0" applyNumberFormat="0" applyBorder="0" applyAlignment="0" applyProtection="0"/>
    <xf numFmtId="0" fontId="155" fillId="7" borderId="0" applyNumberFormat="0" applyBorder="0" applyAlignment="0" applyProtection="0"/>
    <xf numFmtId="0" fontId="155" fillId="6" borderId="0" applyNumberFormat="0" applyBorder="0" applyAlignment="0" applyProtection="0"/>
    <xf numFmtId="0" fontId="155" fillId="4" borderId="0" applyNumberFormat="0" applyBorder="0" applyAlignment="0" applyProtection="0"/>
    <xf numFmtId="185" fontId="140" fillId="0" borderId="0" applyFont="0" applyFill="0" applyBorder="0" applyAlignment="0" applyProtection="0"/>
    <xf numFmtId="0" fontId="156" fillId="6" borderId="0" applyNumberFormat="0" applyBorder="0" applyAlignment="0" applyProtection="0"/>
    <xf numFmtId="0" fontId="156" fillId="12" borderId="0" applyNumberFormat="0" applyBorder="0" applyAlignment="0" applyProtection="0"/>
    <xf numFmtId="0" fontId="156" fillId="11" borderId="0" applyNumberFormat="0" applyBorder="0" applyAlignment="0" applyProtection="0"/>
    <xf numFmtId="0" fontId="156" fillId="7" borderId="0" applyNumberFormat="0" applyBorder="0" applyAlignment="0" applyProtection="0"/>
    <xf numFmtId="0" fontId="156" fillId="6" borderId="0" applyNumberFormat="0" applyBorder="0" applyAlignment="0" applyProtection="0"/>
    <xf numFmtId="0" fontId="156" fillId="3" borderId="0" applyNumberFormat="0" applyBorder="0" applyAlignment="0" applyProtection="0"/>
    <xf numFmtId="0" fontId="156" fillId="15" borderId="0" applyNumberFormat="0" applyBorder="0" applyAlignment="0" applyProtection="0"/>
    <xf numFmtId="0" fontId="156" fillId="12" borderId="0" applyNumberFormat="0" applyBorder="0" applyAlignment="0" applyProtection="0"/>
    <xf numFmtId="0" fontId="156" fillId="11" borderId="0" applyNumberFormat="0" applyBorder="0" applyAlignment="0" applyProtection="0"/>
    <xf numFmtId="0" fontId="156" fillId="16" borderId="0" applyNumberFormat="0" applyBorder="0" applyAlignment="0" applyProtection="0"/>
    <xf numFmtId="0" fontId="156" fillId="14" borderId="0" applyNumberFormat="0" applyBorder="0" applyAlignment="0" applyProtection="0"/>
    <xf numFmtId="0" fontId="156" fillId="17" borderId="0" applyNumberFormat="0" applyBorder="0" applyAlignment="0" applyProtection="0"/>
    <xf numFmtId="0" fontId="157" fillId="9" borderId="0" applyNumberFormat="0" applyBorder="0" applyAlignment="0" applyProtection="0"/>
    <xf numFmtId="2" fontId="158" fillId="0" borderId="0">
      <protection locked="0"/>
    </xf>
    <xf numFmtId="2" fontId="159" fillId="0" borderId="0">
      <protection locked="0"/>
    </xf>
    <xf numFmtId="0" fontId="158" fillId="0" borderId="0">
      <protection locked="0"/>
    </xf>
    <xf numFmtId="0" fontId="158" fillId="0" borderId="0">
      <protection locked="0"/>
    </xf>
    <xf numFmtId="0" fontId="160" fillId="18" borderId="1" applyNumberFormat="0" applyAlignment="0" applyProtection="0"/>
    <xf numFmtId="0" fontId="161" fillId="19" borderId="2" applyNumberFormat="0" applyAlignment="0" applyProtection="0"/>
    <xf numFmtId="178" fontId="125" fillId="0" borderId="0" applyFont="0" applyFill="0" applyBorder="0" applyAlignment="0" applyProtection="0"/>
    <xf numFmtId="178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178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43" fontId="125" fillId="0" borderId="0" applyFont="0" applyFill="0" applyBorder="0" applyAlignment="0" applyProtection="0"/>
    <xf numFmtId="178" fontId="12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2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20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3" fontId="129" fillId="0" borderId="0" applyFill="0" applyBorder="0" applyAlignment="0" applyProtection="0"/>
    <xf numFmtId="3" fontId="129" fillId="0" borderId="0" applyFill="0" applyBorder="0" applyAlignment="0" applyProtection="0"/>
    <xf numFmtId="3" fontId="129" fillId="0" borderId="0" applyFill="0" applyBorder="0" applyAlignment="0" applyProtection="0"/>
    <xf numFmtId="174" fontId="129" fillId="0" borderId="0" applyFill="0" applyBorder="0" applyAlignment="0" applyProtection="0"/>
    <xf numFmtId="174" fontId="129" fillId="0" borderId="0" applyFill="0" applyBorder="0" applyAlignment="0" applyProtection="0"/>
    <xf numFmtId="174" fontId="129" fillId="0" borderId="0" applyFill="0" applyBorder="0" applyAlignment="0" applyProtection="0"/>
    <xf numFmtId="2" fontId="158" fillId="0" borderId="0">
      <protection locked="0"/>
    </xf>
    <xf numFmtId="0" fontId="137" fillId="0" borderId="0" applyProtection="0"/>
    <xf numFmtId="172" fontId="20" fillId="0" borderId="0" applyFont="0" applyFill="0" applyBorder="0" applyAlignment="0" applyProtection="0"/>
    <xf numFmtId="186" fontId="129" fillId="0" borderId="0" applyFont="0" applyFill="0" applyBorder="0" applyAlignment="0" applyProtection="0"/>
    <xf numFmtId="187" fontId="162" fillId="0" borderId="0"/>
    <xf numFmtId="0" fontId="163" fillId="0" borderId="0" applyNumberFormat="0" applyFill="0" applyBorder="0" applyAlignment="0" applyProtection="0"/>
    <xf numFmtId="0" fontId="164" fillId="0" borderId="0">
      <alignment vertical="center"/>
    </xf>
    <xf numFmtId="188" fontId="165" fillId="0" borderId="0">
      <protection locked="0"/>
    </xf>
    <xf numFmtId="188" fontId="165" fillId="0" borderId="0">
      <protection locked="0"/>
    </xf>
    <xf numFmtId="188" fontId="165" fillId="0" borderId="0">
      <protection locked="0"/>
    </xf>
    <xf numFmtId="188" fontId="165" fillId="0" borderId="0">
      <protection locked="0"/>
    </xf>
    <xf numFmtId="0" fontId="166" fillId="0" borderId="0"/>
    <xf numFmtId="188" fontId="165" fillId="0" borderId="0">
      <protection locked="0"/>
    </xf>
    <xf numFmtId="0" fontId="167" fillId="0" borderId="0"/>
    <xf numFmtId="188" fontId="165" fillId="0" borderId="0">
      <protection locked="0"/>
    </xf>
    <xf numFmtId="0" fontId="167" fillId="0" borderId="0"/>
    <xf numFmtId="188" fontId="165" fillId="0" borderId="0">
      <protection locked="0"/>
    </xf>
    <xf numFmtId="0" fontId="167" fillId="0" borderId="0"/>
    <xf numFmtId="0" fontId="168" fillId="0" borderId="0"/>
    <xf numFmtId="0" fontId="158" fillId="0" borderId="0">
      <protection locked="0"/>
    </xf>
    <xf numFmtId="189" fontId="158" fillId="0" borderId="0">
      <protection locked="0"/>
    </xf>
    <xf numFmtId="2" fontId="137" fillId="0" borderId="0" applyProtection="0"/>
    <xf numFmtId="0" fontId="167" fillId="0" borderId="0"/>
    <xf numFmtId="0" fontId="162" fillId="0" borderId="0"/>
    <xf numFmtId="0" fontId="167" fillId="0" borderId="0"/>
    <xf numFmtId="189" fontId="158" fillId="0" borderId="0">
      <protection locked="0"/>
    </xf>
    <xf numFmtId="0" fontId="169" fillId="6" borderId="0" applyNumberFormat="0" applyBorder="0" applyAlignment="0" applyProtection="0"/>
    <xf numFmtId="38" fontId="170" fillId="20" borderId="0" applyNumberFormat="0" applyBorder="0" applyAlignment="0" applyProtection="0"/>
    <xf numFmtId="0" fontId="171" fillId="0" borderId="3" applyNumberFormat="0" applyFill="0" applyAlignment="0" applyProtection="0"/>
    <xf numFmtId="0" fontId="172" fillId="0" borderId="4" applyNumberFormat="0" applyFill="0" applyAlignment="0" applyProtection="0"/>
    <xf numFmtId="0" fontId="173" fillId="0" borderId="5" applyNumberFormat="0" applyFill="0" applyAlignment="0" applyProtection="0"/>
    <xf numFmtId="0" fontId="173" fillId="0" borderId="0" applyNumberFormat="0" applyFill="0" applyBorder="0" applyAlignment="0" applyProtection="0"/>
    <xf numFmtId="0" fontId="174" fillId="0" borderId="0" applyProtection="0"/>
    <xf numFmtId="0" fontId="175" fillId="0" borderId="0" applyProtection="0"/>
    <xf numFmtId="0" fontId="176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20" fillId="0" borderId="0"/>
    <xf numFmtId="169" fontId="140" fillId="0" borderId="0" applyFont="0" applyFill="0" applyBorder="0" applyAlignment="0" applyProtection="0"/>
    <xf numFmtId="3" fontId="140" fillId="0" borderId="0" applyFont="0" applyFill="0" applyBorder="0" applyAlignment="0" applyProtection="0"/>
    <xf numFmtId="10" fontId="170" fillId="21" borderId="6" applyNumberFormat="0" applyBorder="0" applyAlignment="0" applyProtection="0"/>
    <xf numFmtId="0" fontId="181" fillId="10" borderId="1" applyNumberFormat="0" applyAlignment="0" applyProtection="0"/>
    <xf numFmtId="0" fontId="181" fillId="10" borderId="1" applyNumberFormat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15" fontId="129" fillId="0" borderId="0"/>
    <xf numFmtId="15" fontId="129" fillId="0" borderId="0"/>
    <xf numFmtId="15" fontId="129" fillId="0" borderId="0"/>
    <xf numFmtId="0" fontId="183" fillId="0" borderId="0" applyNumberFormat="0" applyFill="0" applyBorder="0" applyAlignment="0" applyProtection="0">
      <alignment vertical="top"/>
      <protection locked="0"/>
    </xf>
    <xf numFmtId="0" fontId="167" fillId="0" borderId="7"/>
    <xf numFmtId="0" fontId="184" fillId="0" borderId="8" applyNumberFormat="0" applyFill="0" applyAlignment="0" applyProtection="0"/>
    <xf numFmtId="176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6" fontId="185" fillId="0" borderId="0" applyFont="0" applyFill="0" applyBorder="0" applyAlignment="0" applyProtection="0"/>
    <xf numFmtId="178" fontId="185" fillId="0" borderId="0" applyFont="0" applyFill="0" applyBorder="0" applyAlignment="0" applyProtection="0"/>
    <xf numFmtId="190" fontId="168" fillId="0" borderId="0" applyFont="0" applyFill="0" applyBorder="0" applyAlignment="0" applyProtection="0"/>
    <xf numFmtId="191" fontId="168" fillId="0" borderId="0" applyFont="0" applyFill="0" applyBorder="0" applyAlignment="0" applyProtection="0"/>
    <xf numFmtId="192" fontId="158" fillId="0" borderId="0">
      <protection locked="0"/>
    </xf>
    <xf numFmtId="175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5" fontId="185" fillId="0" borderId="0" applyFont="0" applyFill="0" applyBorder="0" applyAlignment="0" applyProtection="0"/>
    <xf numFmtId="177" fontId="185" fillId="0" borderId="0" applyFont="0" applyFill="0" applyBorder="0" applyAlignment="0" applyProtection="0"/>
    <xf numFmtId="193" fontId="158" fillId="0" borderId="0">
      <protection locked="0"/>
    </xf>
    <xf numFmtId="194" fontId="158" fillId="0" borderId="0">
      <protection locked="0"/>
    </xf>
    <xf numFmtId="3" fontId="125" fillId="0" borderId="0" applyFont="0"/>
    <xf numFmtId="0" fontId="186" fillId="10" borderId="0" applyNumberFormat="0" applyBorder="0" applyAlignment="0" applyProtection="0"/>
    <xf numFmtId="179" fontId="187" fillId="0" borderId="0"/>
    <xf numFmtId="0" fontId="188" fillId="0" borderId="0"/>
    <xf numFmtId="0" fontId="188" fillId="0" borderId="0"/>
    <xf numFmtId="0" fontId="65" fillId="0" borderId="0"/>
    <xf numFmtId="0" fontId="65" fillId="0" borderId="0"/>
    <xf numFmtId="0" fontId="65" fillId="0" borderId="0"/>
    <xf numFmtId="0" fontId="155" fillId="0" borderId="0"/>
    <xf numFmtId="0" fontId="65" fillId="0" borderId="0"/>
    <xf numFmtId="0" fontId="65" fillId="0" borderId="0"/>
    <xf numFmtId="0" fontId="65" fillId="0" borderId="0"/>
    <xf numFmtId="0" fontId="15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3" fontId="125" fillId="0" borderId="0"/>
    <xf numFmtId="3" fontId="125" fillId="0" borderId="0"/>
    <xf numFmtId="3" fontId="125" fillId="0" borderId="0"/>
    <xf numFmtId="0" fontId="65" fillId="0" borderId="0"/>
    <xf numFmtId="3" fontId="125" fillId="0" borderId="0"/>
    <xf numFmtId="0" fontId="65" fillId="0" borderId="0"/>
    <xf numFmtId="3" fontId="125" fillId="0" borderId="0"/>
    <xf numFmtId="0" fontId="20" fillId="0" borderId="0"/>
    <xf numFmtId="0" fontId="129" fillId="0" borderId="0" applyNumberFormat="0" applyFont="0" applyFill="0" applyBorder="0" applyAlignment="0" applyProtection="0">
      <alignment vertical="top"/>
    </xf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169" fontId="101" fillId="0" borderId="0"/>
    <xf numFmtId="0" fontId="129" fillId="0" borderId="0"/>
    <xf numFmtId="0" fontId="129" fillId="0" borderId="0"/>
    <xf numFmtId="3" fontId="125" fillId="0" borderId="0"/>
    <xf numFmtId="169" fontId="101" fillId="0" borderId="0"/>
    <xf numFmtId="169" fontId="101" fillId="0" borderId="0"/>
    <xf numFmtId="169" fontId="10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65" fillId="0" borderId="0"/>
    <xf numFmtId="0" fontId="188" fillId="4" borderId="9" applyNumberFormat="0" applyFont="0" applyAlignment="0" applyProtection="0"/>
    <xf numFmtId="0" fontId="189" fillId="18" borderId="10" applyNumberFormat="0" applyAlignment="0" applyProtection="0"/>
    <xf numFmtId="0" fontId="168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190" fillId="0" borderId="0"/>
    <xf numFmtId="10" fontId="135" fillId="0" borderId="0" applyFont="0" applyFill="0" applyBorder="0" applyAlignment="0" applyProtection="0"/>
    <xf numFmtId="10" fontId="129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6" fontId="140" fillId="0" borderId="0" applyFont="0" applyFill="0" applyBorder="0" applyAlignment="0" applyProtection="0"/>
    <xf numFmtId="197" fontId="140" fillId="0" borderId="0" applyFont="0" applyFill="0" applyBorder="0" applyAlignment="0" applyProtection="0"/>
    <xf numFmtId="198" fontId="158" fillId="0" borderId="0">
      <protection locked="0"/>
    </xf>
    <xf numFmtId="199" fontId="158" fillId="0" borderId="0">
      <protection locked="0"/>
    </xf>
    <xf numFmtId="200" fontId="129" fillId="0" borderId="0" applyFont="0" applyFill="0" applyBorder="0" applyAlignment="0" applyProtection="0"/>
    <xf numFmtId="198" fontId="158" fillId="0" borderId="0">
      <protection locked="0"/>
    </xf>
    <xf numFmtId="201" fontId="65" fillId="0" borderId="0" applyFill="0" applyBorder="0" applyAlignment="0">
      <alignment horizontal="centerContinuous"/>
    </xf>
    <xf numFmtId="0" fontId="140" fillId="0" borderId="0"/>
    <xf numFmtId="199" fontId="158" fillId="0" borderId="0">
      <protection locked="0"/>
    </xf>
    <xf numFmtId="202" fontId="158" fillId="0" borderId="0">
      <protection locked="0"/>
    </xf>
    <xf numFmtId="38" fontId="168" fillId="0" borderId="11"/>
    <xf numFmtId="180" fontId="129" fillId="0" borderId="0">
      <protection locked="0"/>
    </xf>
    <xf numFmtId="180" fontId="129" fillId="0" borderId="0">
      <protection locked="0"/>
    </xf>
    <xf numFmtId="180" fontId="129" fillId="0" borderId="0">
      <protection locked="0"/>
    </xf>
    <xf numFmtId="38" fontId="168" fillId="0" borderId="0" applyFont="0" applyFill="0" applyBorder="0" applyAlignment="0" applyProtection="0"/>
    <xf numFmtId="40" fontId="168" fillId="0" borderId="0" applyFont="0" applyFill="0" applyBorder="0" applyAlignment="0" applyProtection="0"/>
    <xf numFmtId="0" fontId="140" fillId="0" borderId="0"/>
    <xf numFmtId="0" fontId="129" fillId="0" borderId="0"/>
    <xf numFmtId="0" fontId="129" fillId="0" borderId="0"/>
    <xf numFmtId="0" fontId="129" fillId="0" borderId="0"/>
    <xf numFmtId="0" fontId="162" fillId="0" borderId="0"/>
    <xf numFmtId="0" fontId="129" fillId="0" borderId="0" applyNumberFormat="0"/>
    <xf numFmtId="0" fontId="129" fillId="0" borderId="0" applyNumberFormat="0"/>
    <xf numFmtId="0" fontId="129" fillId="0" borderId="0" applyNumberFormat="0"/>
    <xf numFmtId="0" fontId="191" fillId="0" borderId="0" applyNumberFormat="0" applyFill="0" applyBorder="0" applyAlignment="0" applyProtection="0"/>
    <xf numFmtId="2" fontId="192" fillId="0" borderId="0">
      <protection locked="0"/>
    </xf>
    <xf numFmtId="2" fontId="192" fillId="0" borderId="0">
      <protection locked="0"/>
    </xf>
    <xf numFmtId="0" fontId="137" fillId="0" borderId="12" applyProtection="0"/>
    <xf numFmtId="0" fontId="138" fillId="0" borderId="12" applyProtection="0"/>
    <xf numFmtId="203" fontId="135" fillId="0" borderId="0" applyFont="0" applyFill="0" applyBorder="0" applyAlignment="0" applyProtection="0"/>
    <xf numFmtId="199" fontId="158" fillId="0" borderId="0">
      <protection locked="0"/>
    </xf>
    <xf numFmtId="202" fontId="158" fillId="0" borderId="0">
      <protection locked="0"/>
    </xf>
    <xf numFmtId="0" fontId="168" fillId="0" borderId="0"/>
    <xf numFmtId="204" fontId="135" fillId="0" borderId="0" applyFont="0" applyFill="0" applyBorder="0" applyAlignment="0" applyProtection="0"/>
    <xf numFmtId="205" fontId="129" fillId="0" borderId="0" applyFont="0" applyFill="0" applyBorder="0" applyAlignment="0" applyProtection="0"/>
    <xf numFmtId="206" fontId="129" fillId="0" borderId="0" applyFont="0" applyFill="0" applyBorder="0" applyAlignment="0" applyProtection="0"/>
    <xf numFmtId="38" fontId="168" fillId="0" borderId="0" applyFont="0" applyFill="0" applyBorder="0" applyAlignment="0" applyProtection="0"/>
    <xf numFmtId="40" fontId="168" fillId="0" borderId="0" applyFont="0" applyFill="0" applyBorder="0" applyAlignment="0" applyProtection="0"/>
    <xf numFmtId="4" fontId="129" fillId="0" borderId="0" applyFont="0" applyFill="0" applyBorder="0" applyAlignment="0" applyProtection="0"/>
    <xf numFmtId="4" fontId="129" fillId="0" borderId="0" applyFont="0" applyFill="0" applyBorder="0" applyAlignment="0" applyProtection="0"/>
    <xf numFmtId="0" fontId="184" fillId="0" borderId="0" applyNumberFormat="0" applyFill="0" applyBorder="0" applyAlignment="0" applyProtection="0"/>
    <xf numFmtId="0" fontId="47" fillId="0" borderId="0">
      <alignment horizontal="justify"/>
    </xf>
    <xf numFmtId="0" fontId="107" fillId="22" borderId="0" applyNumberFormat="0" applyBorder="0" applyAlignment="0" applyProtection="0"/>
    <xf numFmtId="0" fontId="107" fillId="17" borderId="0" applyNumberFormat="0" applyBorder="0" applyAlignment="0" applyProtection="0"/>
    <xf numFmtId="0" fontId="107" fillId="23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2" borderId="0" applyNumberFormat="0" applyBorder="0" applyAlignment="0" applyProtection="0"/>
    <xf numFmtId="0" fontId="108" fillId="5" borderId="1" applyNumberFormat="0" applyAlignment="0" applyProtection="0"/>
    <xf numFmtId="0" fontId="109" fillId="24" borderId="10" applyNumberFormat="0" applyAlignment="0" applyProtection="0"/>
    <xf numFmtId="0" fontId="110" fillId="24" borderId="1" applyNumberFormat="0" applyAlignment="0" applyProtection="0"/>
    <xf numFmtId="0" fontId="193" fillId="0" borderId="0" applyProtection="0"/>
    <xf numFmtId="0" fontId="193" fillId="0" borderId="0" applyProtection="0"/>
    <xf numFmtId="0" fontId="193" fillId="0" borderId="0" applyProtection="0"/>
    <xf numFmtId="167" fontId="20" fillId="0" borderId="0" applyFont="0" applyFill="0" applyBorder="0" applyAlignment="0" applyProtection="0"/>
    <xf numFmtId="0" fontId="111" fillId="0" borderId="13" applyNumberFormat="0" applyFill="0" applyAlignment="0" applyProtection="0"/>
    <xf numFmtId="0" fontId="112" fillId="0" borderId="14" applyNumberFormat="0" applyFill="0" applyAlignment="0" applyProtection="0"/>
    <xf numFmtId="0" fontId="113" fillId="0" borderId="15" applyNumberFormat="0" applyFill="0" applyAlignment="0" applyProtection="0"/>
    <xf numFmtId="0" fontId="113" fillId="0" borderId="0" applyNumberFormat="0" applyFill="0" applyBorder="0" applyAlignment="0" applyProtection="0"/>
    <xf numFmtId="0" fontId="194" fillId="0" borderId="0" applyProtection="0"/>
    <xf numFmtId="0" fontId="195" fillId="0" borderId="0" applyProtection="0"/>
    <xf numFmtId="0" fontId="44" fillId="0" borderId="0">
      <alignment horizontal="center" vertical="top" wrapText="1"/>
    </xf>
    <xf numFmtId="0" fontId="196" fillId="0" borderId="6">
      <alignment horizontal="center" vertical="center" wrapText="1"/>
    </xf>
    <xf numFmtId="0" fontId="114" fillId="0" borderId="16" applyNumberFormat="0" applyFill="0" applyAlignment="0" applyProtection="0"/>
    <xf numFmtId="0" fontId="193" fillId="0" borderId="12" applyProtection="0"/>
    <xf numFmtId="0" fontId="193" fillId="0" borderId="12" applyProtection="0"/>
    <xf numFmtId="0" fontId="193" fillId="0" borderId="12" applyProtection="0"/>
    <xf numFmtId="0" fontId="115" fillId="19" borderId="2" applyNumberFormat="0" applyAlignment="0" applyProtection="0"/>
    <xf numFmtId="0" fontId="116" fillId="0" borderId="0" applyNumberFormat="0" applyFill="0" applyBorder="0" applyAlignment="0" applyProtection="0"/>
    <xf numFmtId="0" fontId="117" fillId="10" borderId="0" applyNumberFormat="0" applyBorder="0" applyAlignment="0" applyProtection="0"/>
    <xf numFmtId="0" fontId="106" fillId="0" borderId="0"/>
    <xf numFmtId="0" fontId="106" fillId="0" borderId="0"/>
    <xf numFmtId="0" fontId="20" fillId="0" borderId="0"/>
    <xf numFmtId="0" fontId="14" fillId="0" borderId="0"/>
    <xf numFmtId="0" fontId="14" fillId="0" borderId="0"/>
    <xf numFmtId="0" fontId="130" fillId="0" borderId="0"/>
    <xf numFmtId="0" fontId="135" fillId="0" borderId="0"/>
    <xf numFmtId="0" fontId="30" fillId="0" borderId="0"/>
    <xf numFmtId="0" fontId="32" fillId="0" borderId="0"/>
    <xf numFmtId="0" fontId="47" fillId="0" borderId="0">
      <alignment horizontal="left"/>
    </xf>
    <xf numFmtId="0" fontId="135" fillId="0" borderId="0"/>
    <xf numFmtId="169" fontId="101" fillId="0" borderId="0"/>
    <xf numFmtId="0" fontId="32" fillId="0" borderId="0"/>
    <xf numFmtId="0" fontId="197" fillId="0" borderId="0"/>
    <xf numFmtId="0" fontId="106" fillId="0" borderId="0"/>
    <xf numFmtId="0" fontId="218" fillId="0" borderId="0"/>
    <xf numFmtId="0" fontId="106" fillId="0" borderId="0"/>
    <xf numFmtId="0" fontId="57" fillId="0" borderId="0"/>
    <xf numFmtId="0" fontId="106" fillId="0" borderId="0"/>
    <xf numFmtId="0" fontId="106" fillId="0" borderId="0"/>
    <xf numFmtId="0" fontId="106" fillId="0" borderId="0"/>
    <xf numFmtId="0" fontId="218" fillId="0" borderId="0"/>
    <xf numFmtId="0" fontId="218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0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61" fillId="0" borderId="0"/>
    <xf numFmtId="0" fontId="14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06" fillId="0" borderId="0"/>
    <xf numFmtId="0" fontId="20" fillId="0" borderId="0"/>
    <xf numFmtId="0" fontId="3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106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118" fillId="7" borderId="0" applyNumberFormat="0" applyBorder="0" applyAlignment="0" applyProtection="0"/>
    <xf numFmtId="0" fontId="84" fillId="0" borderId="0">
      <alignment horizontal="left"/>
    </xf>
    <xf numFmtId="0" fontId="47" fillId="0" borderId="17">
      <alignment horizontal="center"/>
    </xf>
    <xf numFmtId="0" fontId="119" fillId="0" borderId="0" applyNumberFormat="0" applyFill="0" applyBorder="0" applyAlignment="0" applyProtection="0"/>
    <xf numFmtId="0" fontId="141" fillId="0" borderId="0">
      <alignment horizontal="right" vertical="top" wrapText="1"/>
    </xf>
    <xf numFmtId="0" fontId="20" fillId="4" borderId="9" applyNumberFormat="0" applyFont="0" applyAlignment="0" applyProtection="0"/>
    <xf numFmtId="0" fontId="106" fillId="4" borderId="9" applyNumberFormat="0" applyFont="0" applyAlignment="0" applyProtection="0"/>
    <xf numFmtId="0" fontId="120" fillId="0" borderId="18" applyNumberFormat="0" applyFill="0" applyAlignment="0" applyProtection="0"/>
    <xf numFmtId="0" fontId="135" fillId="0" borderId="0"/>
    <xf numFmtId="0" fontId="30" fillId="0" borderId="0"/>
    <xf numFmtId="0" fontId="47" fillId="0" borderId="6">
      <alignment horizontal="center"/>
    </xf>
    <xf numFmtId="0" fontId="193" fillId="0" borderId="0"/>
    <xf numFmtId="0" fontId="121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2" fontId="193" fillId="0" borderId="0" applyProtection="0"/>
    <xf numFmtId="2" fontId="193" fillId="0" borderId="0" applyProtection="0"/>
    <xf numFmtId="2" fontId="193" fillId="0" borderId="0" applyProtection="0"/>
    <xf numFmtId="166" fontId="14" fillId="0" borderId="0" applyFont="0" applyFill="0" applyBorder="0" applyAlignment="0" applyProtection="0"/>
    <xf numFmtId="165" fontId="197" fillId="0" borderId="0" applyFont="0" applyFill="0" applyBorder="0" applyAlignment="0" applyProtection="0"/>
    <xf numFmtId="0" fontId="122" fillId="8" borderId="0" applyNumberFormat="0" applyBorder="0" applyAlignment="0" applyProtection="0"/>
    <xf numFmtId="0" fontId="12" fillId="0" borderId="0"/>
    <xf numFmtId="0" fontId="244" fillId="0" borderId="0"/>
    <xf numFmtId="0" fontId="20" fillId="0" borderId="0"/>
    <xf numFmtId="0" fontId="11" fillId="0" borderId="0"/>
    <xf numFmtId="0" fontId="245" fillId="0" borderId="0"/>
    <xf numFmtId="0" fontId="10" fillId="0" borderId="0"/>
    <xf numFmtId="0" fontId="14" fillId="0" borderId="0"/>
    <xf numFmtId="0" fontId="20" fillId="0" borderId="0"/>
    <xf numFmtId="43" fontId="245" fillId="0" borderId="0" applyFon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57" fillId="0" borderId="0"/>
    <xf numFmtId="0" fontId="47" fillId="0" borderId="6">
      <alignment horizontal="left" wrapText="1"/>
    </xf>
    <xf numFmtId="0" fontId="47" fillId="0" borderId="6">
      <alignment horizontal="center"/>
    </xf>
    <xf numFmtId="0" fontId="270" fillId="0" borderId="0"/>
    <xf numFmtId="0" fontId="8" fillId="0" borderId="0"/>
    <xf numFmtId="49" fontId="47" fillId="0" borderId="6">
      <alignment horizontal="left"/>
    </xf>
    <xf numFmtId="49" fontId="47" fillId="0" borderId="6">
      <alignment horizontal="center"/>
    </xf>
    <xf numFmtId="0" fontId="141" fillId="0" borderId="0">
      <alignment horizontal="right" vertical="top"/>
    </xf>
    <xf numFmtId="49" fontId="271" fillId="0" borderId="0">
      <alignment horizontal="center" vertical="top"/>
    </xf>
    <xf numFmtId="9" fontId="32" fillId="0" borderId="0" applyFont="0" applyFill="0" applyBorder="0" applyAlignment="0" applyProtection="0"/>
    <xf numFmtId="0" fontId="141" fillId="0" borderId="0">
      <alignment horizontal="justify"/>
    </xf>
    <xf numFmtId="165" fontId="3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245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06" fillId="34" borderId="0" applyNumberFormat="0" applyBorder="0" applyAlignment="0" applyProtection="0"/>
    <xf numFmtId="0" fontId="106" fillId="7" borderId="0" applyNumberFormat="0" applyBorder="0" applyAlignment="0" applyProtection="0"/>
    <xf numFmtId="0" fontId="106" fillId="8" borderId="0" applyNumberFormat="0" applyBorder="0" applyAlignment="0" applyProtection="0"/>
    <xf numFmtId="0" fontId="106" fillId="9" borderId="0" applyNumberFormat="0" applyBorder="0" applyAlignment="0" applyProtection="0"/>
    <xf numFmtId="0" fontId="106" fillId="6" borderId="0" applyNumberFormat="0" applyBorder="0" applyAlignment="0" applyProtection="0"/>
    <xf numFmtId="0" fontId="106" fillId="5" borderId="0" applyNumberFormat="0" applyBorder="0" applyAlignment="0" applyProtection="0"/>
    <xf numFmtId="0" fontId="106" fillId="2" borderId="0" applyNumberFormat="0" applyBorder="0" applyAlignment="0" applyProtection="0"/>
    <xf numFmtId="0" fontId="106" fillId="3" borderId="0" applyNumberFormat="0" applyBorder="0" applyAlignment="0" applyProtection="0"/>
    <xf numFmtId="0" fontId="106" fillId="35" borderId="0" applyNumberFormat="0" applyBorder="0" applyAlignment="0" applyProtection="0"/>
    <xf numFmtId="0" fontId="106" fillId="9" borderId="0" applyNumberFormat="0" applyBorder="0" applyAlignment="0" applyProtection="0"/>
    <xf numFmtId="0" fontId="106" fillId="2" borderId="0" applyNumberFormat="0" applyBorder="0" applyAlignment="0" applyProtection="0"/>
    <xf numFmtId="0" fontId="106" fillId="11" borderId="0" applyNumberFormat="0" applyBorder="0" applyAlignment="0" applyProtection="0"/>
    <xf numFmtId="0" fontId="107" fillId="36" borderId="0" applyNumberFormat="0" applyBorder="0" applyAlignment="0" applyProtection="0"/>
    <xf numFmtId="0" fontId="107" fillId="3" borderId="0" applyNumberFormat="0" applyBorder="0" applyAlignment="0" applyProtection="0"/>
    <xf numFmtId="0" fontId="107" fillId="35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37" borderId="0" applyNumberFormat="0" applyBorder="0" applyAlignment="0" applyProtection="0"/>
    <xf numFmtId="0" fontId="107" fillId="22" borderId="0" applyNumberFormat="0" applyBorder="0" applyAlignment="0" applyProtection="0"/>
    <xf numFmtId="0" fontId="107" fillId="17" borderId="0" applyNumberFormat="0" applyBorder="0" applyAlignment="0" applyProtection="0"/>
    <xf numFmtId="0" fontId="107" fillId="23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2" borderId="0" applyNumberFormat="0" applyBorder="0" applyAlignment="0" applyProtection="0"/>
    <xf numFmtId="0" fontId="108" fillId="5" borderId="1" applyNumberFormat="0" applyAlignment="0" applyProtection="0"/>
    <xf numFmtId="0" fontId="109" fillId="24" borderId="10" applyNumberFormat="0" applyAlignment="0" applyProtection="0"/>
    <xf numFmtId="0" fontId="110" fillId="24" borderId="1" applyNumberFormat="0" applyAlignment="0" applyProtection="0"/>
    <xf numFmtId="0" fontId="193" fillId="0" borderId="0" applyProtection="0"/>
    <xf numFmtId="0" fontId="111" fillId="0" borderId="13" applyNumberFormat="0" applyFill="0" applyAlignment="0" applyProtection="0"/>
    <xf numFmtId="0" fontId="112" fillId="0" borderId="14" applyNumberFormat="0" applyFill="0" applyAlignment="0" applyProtection="0"/>
    <xf numFmtId="0" fontId="113" fillId="0" borderId="15" applyNumberFormat="0" applyFill="0" applyAlignment="0" applyProtection="0"/>
    <xf numFmtId="0" fontId="113" fillId="0" borderId="0" applyNumberFormat="0" applyFill="0" applyBorder="0" applyAlignment="0" applyProtection="0"/>
    <xf numFmtId="0" fontId="114" fillId="0" borderId="16" applyNumberFormat="0" applyFill="0" applyAlignment="0" applyProtection="0"/>
    <xf numFmtId="0" fontId="115" fillId="19" borderId="2" applyNumberFormat="0" applyAlignment="0" applyProtection="0"/>
    <xf numFmtId="0" fontId="116" fillId="0" borderId="0" applyNumberFormat="0" applyFill="0" applyBorder="0" applyAlignment="0" applyProtection="0"/>
    <xf numFmtId="0" fontId="117" fillId="10" borderId="0" applyNumberFormat="0" applyBorder="0" applyAlignment="0" applyProtection="0"/>
    <xf numFmtId="0" fontId="130" fillId="0" borderId="0"/>
    <xf numFmtId="0" fontId="30" fillId="0" borderId="0"/>
    <xf numFmtId="169" fontId="101" fillId="0" borderId="0"/>
    <xf numFmtId="0" fontId="197" fillId="0" borderId="0"/>
    <xf numFmtId="0" fontId="106" fillId="0" borderId="0"/>
    <xf numFmtId="0" fontId="8" fillId="0" borderId="0"/>
    <xf numFmtId="0" fontId="118" fillId="7" borderId="0" applyNumberFormat="0" applyBorder="0" applyAlignment="0" applyProtection="0"/>
    <xf numFmtId="0" fontId="119" fillId="0" borderId="0" applyNumberFormat="0" applyFill="0" applyBorder="0" applyAlignment="0" applyProtection="0"/>
    <xf numFmtId="0" fontId="20" fillId="4" borderId="9" applyNumberFormat="0" applyFont="0" applyAlignment="0" applyProtection="0"/>
    <xf numFmtId="0" fontId="120" fillId="0" borderId="18" applyNumberFormat="0" applyFill="0" applyAlignment="0" applyProtection="0"/>
    <xf numFmtId="0" fontId="12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5" fontId="197" fillId="0" borderId="0" applyFont="0" applyFill="0" applyBorder="0" applyAlignment="0" applyProtection="0"/>
    <xf numFmtId="0" fontId="122" fillId="8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1" fillId="0" borderId="0"/>
    <xf numFmtId="0" fontId="1" fillId="0" borderId="0"/>
  </cellStyleXfs>
  <cellXfs count="1978">
    <xf numFmtId="0" fontId="0" fillId="0" borderId="0" xfId="0"/>
    <xf numFmtId="0" fontId="0" fillId="0" borderId="0" xfId="0" applyBorder="1"/>
    <xf numFmtId="0" fontId="15" fillId="0" borderId="0" xfId="0" applyFont="1"/>
    <xf numFmtId="0" fontId="18" fillId="0" borderId="0" xfId="0" applyFont="1"/>
    <xf numFmtId="0" fontId="0" fillId="0" borderId="19" xfId="0" applyBorder="1"/>
    <xf numFmtId="0" fontId="14" fillId="0" borderId="0" xfId="361" applyFont="1"/>
    <xf numFmtId="0" fontId="14" fillId="0" borderId="0" xfId="361"/>
    <xf numFmtId="0" fontId="14" fillId="0" borderId="21" xfId="361" applyFont="1" applyBorder="1"/>
    <xf numFmtId="0" fontId="14" fillId="0" borderId="22" xfId="361" applyFont="1" applyBorder="1"/>
    <xf numFmtId="0" fontId="34" fillId="0" borderId="0" xfId="361" applyFont="1" applyAlignment="1">
      <alignment horizontal="center"/>
    </xf>
    <xf numFmtId="0" fontId="35" fillId="0" borderId="22" xfId="361" applyFont="1" applyBorder="1" applyAlignment="1">
      <alignment horizontal="center"/>
    </xf>
    <xf numFmtId="0" fontId="14" fillId="0" borderId="0" xfId="361" applyFont="1" applyAlignment="1">
      <alignment horizontal="center"/>
    </xf>
    <xf numFmtId="0" fontId="36" fillId="0" borderId="22" xfId="361" applyFont="1" applyBorder="1" applyAlignment="1">
      <alignment horizontal="center"/>
    </xf>
    <xf numFmtId="0" fontId="37" fillId="0" borderId="22" xfId="361" applyFont="1" applyBorder="1" applyAlignment="1">
      <alignment horizontal="center"/>
    </xf>
    <xf numFmtId="0" fontId="38" fillId="0" borderId="0" xfId="361" applyFont="1" applyAlignment="1">
      <alignment horizontal="center"/>
    </xf>
    <xf numFmtId="0" fontId="39" fillId="0" borderId="22" xfId="361" applyFont="1" applyBorder="1" applyAlignment="1">
      <alignment horizontal="center"/>
    </xf>
    <xf numFmtId="0" fontId="40" fillId="0" borderId="22" xfId="361" applyFont="1" applyBorder="1" applyAlignment="1">
      <alignment horizontal="center"/>
    </xf>
    <xf numFmtId="0" fontId="41" fillId="0" borderId="22" xfId="361" applyFont="1" applyBorder="1"/>
    <xf numFmtId="0" fontId="13" fillId="0" borderId="22" xfId="361" applyFont="1" applyBorder="1" applyAlignment="1">
      <alignment horizontal="center"/>
    </xf>
    <xf numFmtId="0" fontId="14" fillId="0" borderId="23" xfId="361" applyFont="1" applyBorder="1"/>
    <xf numFmtId="0" fontId="13" fillId="0" borderId="0" xfId="361" applyFont="1" applyAlignment="1">
      <alignment horizontal="center"/>
    </xf>
    <xf numFmtId="0" fontId="45" fillId="0" borderId="0" xfId="382" applyFont="1" applyAlignment="1">
      <alignment horizontal="center"/>
    </xf>
    <xf numFmtId="0" fontId="45" fillId="0" borderId="0" xfId="382" applyFont="1"/>
    <xf numFmtId="0" fontId="45" fillId="0" borderId="0" xfId="382" applyFont="1" applyBorder="1"/>
    <xf numFmtId="0" fontId="48" fillId="0" borderId="6" xfId="382" applyFont="1" applyBorder="1" applyAlignment="1">
      <alignment horizontal="center"/>
    </xf>
    <xf numFmtId="0" fontId="48" fillId="0" borderId="0" xfId="382" applyFont="1" applyBorder="1"/>
    <xf numFmtId="0" fontId="48" fillId="0" borderId="0" xfId="382" applyFont="1"/>
    <xf numFmtId="0" fontId="48" fillId="0" borderId="0" xfId="382" applyFont="1" applyAlignment="1">
      <alignment horizontal="center"/>
    </xf>
    <xf numFmtId="0" fontId="50" fillId="0" borderId="0" xfId="371" applyFont="1"/>
    <xf numFmtId="0" fontId="51" fillId="0" borderId="0" xfId="371" applyFont="1" applyAlignment="1">
      <alignment horizontal="center"/>
    </xf>
    <xf numFmtId="0" fontId="54" fillId="0" borderId="6" xfId="371" applyFont="1" applyFill="1" applyBorder="1" applyAlignment="1">
      <alignment horizontal="left" wrapText="1"/>
    </xf>
    <xf numFmtId="0" fontId="20" fillId="0" borderId="0" xfId="364"/>
    <xf numFmtId="0" fontId="60" fillId="0" borderId="0" xfId="364" applyFont="1"/>
    <xf numFmtId="0" fontId="62" fillId="0" borderId="0" xfId="364" applyNumberFormat="1" applyFont="1" applyAlignment="1">
      <alignment horizontal="center"/>
    </xf>
    <xf numFmtId="0" fontId="63" fillId="0" borderId="0" xfId="364" applyFont="1"/>
    <xf numFmtId="0" fontId="17" fillId="0" borderId="0" xfId="0" applyFont="1"/>
    <xf numFmtId="0" fontId="20" fillId="0" borderId="0" xfId="388"/>
    <xf numFmtId="0" fontId="20" fillId="0" borderId="0" xfId="381"/>
    <xf numFmtId="0" fontId="20" fillId="0" borderId="0" xfId="381" applyFont="1"/>
    <xf numFmtId="0" fontId="25" fillId="0" borderId="6" xfId="381" applyFont="1" applyBorder="1" applyAlignment="1">
      <alignment horizontal="center" vertical="center" wrapText="1"/>
    </xf>
    <xf numFmtId="0" fontId="71" fillId="0" borderId="6" xfId="381" applyFont="1" applyBorder="1" applyAlignment="1">
      <alignment wrapText="1"/>
    </xf>
    <xf numFmtId="1" fontId="71" fillId="0" borderId="6" xfId="381" applyNumberFormat="1" applyFont="1" applyBorder="1" applyAlignment="1">
      <alignment horizontal="right"/>
    </xf>
    <xf numFmtId="0" fontId="22" fillId="0" borderId="0" xfId="381" applyFont="1"/>
    <xf numFmtId="1" fontId="32" fillId="0" borderId="6" xfId="381" applyNumberFormat="1" applyFont="1" applyBorder="1" applyAlignment="1">
      <alignment horizontal="right"/>
    </xf>
    <xf numFmtId="0" fontId="32" fillId="0" borderId="6" xfId="381" applyFont="1" applyBorder="1"/>
    <xf numFmtId="0" fontId="72" fillId="0" borderId="6" xfId="381" applyFont="1" applyBorder="1"/>
    <xf numFmtId="0" fontId="20" fillId="0" borderId="0" xfId="378"/>
    <xf numFmtId="0" fontId="14" fillId="0" borderId="0" xfId="368"/>
    <xf numFmtId="0" fontId="20" fillId="0" borderId="19" xfId="364" applyBorder="1"/>
    <xf numFmtId="0" fontId="20" fillId="0" borderId="19" xfId="364" applyBorder="1" applyAlignment="1">
      <alignment horizontal="center"/>
    </xf>
    <xf numFmtId="0" fontId="68" fillId="0" borderId="20" xfId="364" applyFont="1" applyBorder="1" applyAlignment="1">
      <alignment horizontal="center"/>
    </xf>
    <xf numFmtId="0" fontId="20" fillId="0" borderId="20" xfId="364" applyFont="1" applyBorder="1" applyAlignment="1">
      <alignment horizontal="center"/>
    </xf>
    <xf numFmtId="0" fontId="20" fillId="0" borderId="20" xfId="364" applyBorder="1"/>
    <xf numFmtId="0" fontId="20" fillId="0" borderId="24" xfId="364" applyBorder="1"/>
    <xf numFmtId="0" fontId="20" fillId="0" borderId="24" xfId="364" applyBorder="1" applyAlignment="1">
      <alignment horizontal="center"/>
    </xf>
    <xf numFmtId="0" fontId="20" fillId="0" borderId="29" xfId="364" applyBorder="1" applyAlignment="1">
      <alignment horizontal="center"/>
    </xf>
    <xf numFmtId="0" fontId="31" fillId="0" borderId="6" xfId="364" applyFont="1" applyBorder="1"/>
    <xf numFmtId="0" fontId="19" fillId="0" borderId="6" xfId="364" applyFont="1" applyBorder="1"/>
    <xf numFmtId="0" fontId="20" fillId="0" borderId="6" xfId="364" applyBorder="1"/>
    <xf numFmtId="0" fontId="20" fillId="0" borderId="6" xfId="364" applyFont="1" applyBorder="1" applyAlignment="1">
      <alignment wrapText="1"/>
    </xf>
    <xf numFmtId="0" fontId="20" fillId="0" borderId="6" xfId="364" applyFont="1" applyBorder="1"/>
    <xf numFmtId="0" fontId="19" fillId="0" borderId="19" xfId="364" applyFont="1" applyBorder="1" applyAlignment="1">
      <alignment wrapText="1"/>
    </xf>
    <xf numFmtId="0" fontId="14" fillId="0" borderId="30" xfId="368" applyFont="1" applyBorder="1" applyAlignment="1">
      <alignment wrapText="1"/>
    </xf>
    <xf numFmtId="0" fontId="14" fillId="0" borderId="30" xfId="368" applyBorder="1"/>
    <xf numFmtId="0" fontId="14" fillId="0" borderId="6" xfId="368" applyBorder="1"/>
    <xf numFmtId="0" fontId="20" fillId="0" borderId="0" xfId="378" applyFont="1"/>
    <xf numFmtId="0" fontId="75" fillId="0" borderId="0" xfId="358" applyFont="1" applyFill="1" applyAlignment="1">
      <alignment horizontal="center" vertical="top" wrapText="1"/>
    </xf>
    <xf numFmtId="0" fontId="75" fillId="0" borderId="0" xfId="358" applyFont="1" applyFill="1" applyAlignment="1">
      <alignment vertical="top" wrapText="1"/>
    </xf>
    <xf numFmtId="0" fontId="75" fillId="0" borderId="0" xfId="358" applyFont="1" applyFill="1" applyAlignment="1">
      <alignment vertical="top"/>
    </xf>
    <xf numFmtId="0" fontId="76" fillId="0" borderId="0" xfId="358" applyFont="1" applyFill="1" applyAlignment="1">
      <alignment vertical="top" wrapText="1"/>
    </xf>
    <xf numFmtId="0" fontId="76" fillId="0" borderId="0" xfId="358" applyFont="1" applyFill="1" applyAlignment="1">
      <alignment vertical="top"/>
    </xf>
    <xf numFmtId="169" fontId="76" fillId="0" borderId="0" xfId="358" applyNumberFormat="1" applyFont="1" applyFill="1" applyAlignment="1">
      <alignment vertical="top"/>
    </xf>
    <xf numFmtId="0" fontId="77" fillId="0" borderId="0" xfId="358" applyFont="1" applyFill="1" applyAlignment="1">
      <alignment vertical="top"/>
    </xf>
    <xf numFmtId="0" fontId="77" fillId="0" borderId="0" xfId="358" applyFont="1" applyFill="1" applyAlignment="1">
      <alignment horizontal="right" vertical="top"/>
    </xf>
    <xf numFmtId="0" fontId="59" fillId="0" borderId="0" xfId="358" applyFont="1" applyFill="1" applyAlignment="1">
      <alignment horizontal="center" vertical="top" wrapText="1"/>
    </xf>
    <xf numFmtId="0" fontId="79" fillId="0" borderId="0" xfId="358" applyFont="1" applyFill="1" applyAlignment="1">
      <alignment wrapText="1"/>
    </xf>
    <xf numFmtId="170" fontId="79" fillId="0" borderId="0" xfId="358" applyNumberFormat="1" applyFont="1" applyFill="1" applyAlignment="1"/>
    <xf numFmtId="4" fontId="79" fillId="0" borderId="0" xfId="358" applyNumberFormat="1" applyFont="1" applyFill="1" applyAlignment="1">
      <alignment horizontal="right"/>
    </xf>
    <xf numFmtId="0" fontId="59" fillId="0" borderId="0" xfId="358" applyFont="1" applyFill="1" applyAlignment="1"/>
    <xf numFmtId="0" fontId="80" fillId="0" borderId="0" xfId="358" applyFont="1" applyFill="1" applyAlignment="1">
      <alignment wrapText="1"/>
    </xf>
    <xf numFmtId="169" fontId="81" fillId="0" borderId="0" xfId="358" applyNumberFormat="1" applyFont="1" applyFill="1" applyAlignment="1">
      <alignment horizontal="right"/>
    </xf>
    <xf numFmtId="169" fontId="49" fillId="0" borderId="0" xfId="358" applyNumberFormat="1" applyFont="1" applyFill="1" applyAlignment="1">
      <alignment horizontal="right"/>
    </xf>
    <xf numFmtId="0" fontId="49" fillId="0" borderId="0" xfId="358" applyFont="1" applyFill="1" applyAlignment="1"/>
    <xf numFmtId="169" fontId="49" fillId="0" borderId="31" xfId="358" applyNumberFormat="1" applyFont="1" applyFill="1" applyBorder="1" applyAlignment="1">
      <alignment horizontal="right"/>
    </xf>
    <xf numFmtId="0" fontId="82" fillId="0" borderId="0" xfId="358" applyFont="1" applyFill="1" applyAlignment="1">
      <alignment wrapText="1"/>
    </xf>
    <xf numFmtId="170" fontId="82" fillId="0" borderId="0" xfId="358" applyNumberFormat="1" applyFont="1" applyFill="1" applyAlignment="1"/>
    <xf numFmtId="169" fontId="82" fillId="0" borderId="0" xfId="358" applyNumberFormat="1" applyFont="1" applyFill="1" applyAlignment="1">
      <alignment horizontal="right"/>
    </xf>
    <xf numFmtId="169" fontId="82" fillId="0" borderId="0" xfId="358" applyNumberFormat="1" applyFont="1" applyFill="1" applyAlignment="1"/>
    <xf numFmtId="0" fontId="82" fillId="0" borderId="0" xfId="358" applyFont="1" applyFill="1" applyAlignment="1"/>
    <xf numFmtId="0" fontId="82" fillId="0" borderId="0" xfId="358" applyFont="1" applyFill="1" applyAlignment="1">
      <alignment vertical="top"/>
    </xf>
    <xf numFmtId="4" fontId="82" fillId="0" borderId="0" xfId="358" applyNumberFormat="1" applyFont="1" applyFill="1" applyAlignment="1">
      <alignment horizontal="right"/>
    </xf>
    <xf numFmtId="0" fontId="82" fillId="0" borderId="0" xfId="358" applyFont="1" applyFill="1" applyAlignment="1">
      <alignment vertical="top" wrapText="1"/>
    </xf>
    <xf numFmtId="170" fontId="82" fillId="0" borderId="0" xfId="358" applyNumberFormat="1" applyFont="1" applyFill="1" applyAlignment="1">
      <alignment vertical="top"/>
    </xf>
    <xf numFmtId="4" fontId="82" fillId="0" borderId="0" xfId="358" applyNumberFormat="1" applyFont="1" applyFill="1" applyAlignment="1">
      <alignment horizontal="right" vertical="top"/>
    </xf>
    <xf numFmtId="0" fontId="77" fillId="0" borderId="0" xfId="358" applyFont="1" applyFill="1" applyBorder="1" applyAlignment="1">
      <alignment vertical="top" wrapText="1"/>
    </xf>
    <xf numFmtId="170" fontId="78" fillId="0" borderId="0" xfId="358" applyNumberFormat="1" applyFont="1" applyFill="1" applyBorder="1" applyAlignment="1">
      <alignment horizontal="center" vertical="center" textRotation="90" wrapText="1"/>
    </xf>
    <xf numFmtId="4" fontId="78" fillId="0" borderId="0" xfId="358" applyNumberFormat="1" applyFont="1" applyFill="1" applyBorder="1" applyAlignment="1">
      <alignment horizontal="center" vertical="top" wrapText="1"/>
    </xf>
    <xf numFmtId="0" fontId="59" fillId="0" borderId="0" xfId="358" applyFont="1" applyFill="1" applyBorder="1" applyAlignment="1">
      <alignment horizontal="center" vertical="top" wrapText="1"/>
    </xf>
    <xf numFmtId="169" fontId="45" fillId="0" borderId="21" xfId="379" applyNumberFormat="1" applyFont="1" applyFill="1" applyBorder="1"/>
    <xf numFmtId="169" fontId="44" fillId="0" borderId="22" xfId="379" applyNumberFormat="1" applyFont="1" applyFill="1" applyBorder="1"/>
    <xf numFmtId="169" fontId="83" fillId="0" borderId="22" xfId="379" applyNumberFormat="1" applyFont="1" applyFill="1" applyBorder="1" applyAlignment="1">
      <alignment horizontal="center"/>
    </xf>
    <xf numFmtId="169" fontId="45" fillId="0" borderId="22" xfId="379" applyNumberFormat="1" applyFont="1" applyFill="1" applyBorder="1" applyAlignment="1">
      <alignment horizontal="center"/>
    </xf>
    <xf numFmtId="169" fontId="45" fillId="0" borderId="23" xfId="379" applyNumberFormat="1" applyFont="1" applyFill="1" applyBorder="1" applyAlignment="1">
      <alignment horizontal="center"/>
    </xf>
    <xf numFmtId="169" fontId="47" fillId="0" borderId="32" xfId="379" applyNumberFormat="1" applyFont="1" applyFill="1" applyBorder="1" applyAlignment="1">
      <alignment horizontal="center"/>
    </xf>
    <xf numFmtId="169" fontId="47" fillId="0" borderId="32" xfId="379" applyNumberFormat="1" applyFont="1" applyFill="1" applyBorder="1"/>
    <xf numFmtId="169" fontId="84" fillId="0" borderId="21" xfId="379" applyNumberFormat="1" applyFont="1" applyFill="1" applyBorder="1"/>
    <xf numFmtId="169" fontId="47" fillId="0" borderId="33" xfId="379" applyNumberFormat="1" applyFont="1" applyFill="1" applyBorder="1" applyAlignment="1">
      <alignment horizontal="center"/>
    </xf>
    <xf numFmtId="169" fontId="84" fillId="0" borderId="22" xfId="379" applyNumberFormat="1" applyFont="1" applyFill="1" applyBorder="1" applyAlignment="1">
      <alignment horizontal="center"/>
    </xf>
    <xf numFmtId="169" fontId="84" fillId="0" borderId="33" xfId="379" applyNumberFormat="1" applyFont="1" applyFill="1" applyBorder="1" applyAlignment="1">
      <alignment horizontal="center"/>
    </xf>
    <xf numFmtId="169" fontId="47" fillId="0" borderId="0" xfId="379" applyNumberFormat="1" applyFont="1" applyFill="1" applyAlignment="1">
      <alignment horizontal="center"/>
    </xf>
    <xf numFmtId="169" fontId="47" fillId="0" borderId="34" xfId="379" applyNumberFormat="1" applyFont="1" applyFill="1" applyBorder="1" applyAlignment="1">
      <alignment horizontal="center"/>
    </xf>
    <xf numFmtId="169" fontId="84" fillId="0" borderId="23" xfId="379" applyNumberFormat="1" applyFont="1" applyFill="1" applyBorder="1" applyAlignment="1">
      <alignment horizontal="center"/>
    </xf>
    <xf numFmtId="169" fontId="84" fillId="0" borderId="34" xfId="379" applyNumberFormat="1" applyFont="1" applyFill="1" applyBorder="1" applyAlignment="1">
      <alignment horizontal="center"/>
    </xf>
    <xf numFmtId="3" fontId="78" fillId="0" borderId="35" xfId="358" applyNumberFormat="1" applyFont="1" applyFill="1" applyBorder="1" applyAlignment="1">
      <alignment horizontal="center" vertical="center" wrapText="1"/>
    </xf>
    <xf numFmtId="3" fontId="78" fillId="0" borderId="35" xfId="358" applyNumberFormat="1" applyFont="1" applyFill="1" applyBorder="1" applyAlignment="1">
      <alignment horizontal="center" wrapText="1"/>
    </xf>
    <xf numFmtId="0" fontId="20" fillId="0" borderId="0" xfId="386"/>
    <xf numFmtId="0" fontId="18" fillId="0" borderId="0" xfId="357" applyFont="1" applyBorder="1"/>
    <xf numFmtId="0" fontId="14" fillId="0" borderId="21" xfId="357" applyBorder="1"/>
    <xf numFmtId="171" fontId="14" fillId="0" borderId="36" xfId="409" applyNumberFormat="1" applyFont="1" applyBorder="1" applyAlignment="1">
      <alignment horizontal="center"/>
    </xf>
    <xf numFmtId="171" fontId="14" fillId="0" borderId="11" xfId="409" applyNumberFormat="1" applyFont="1" applyBorder="1" applyAlignment="1">
      <alignment horizontal="center"/>
    </xf>
    <xf numFmtId="0" fontId="87" fillId="0" borderId="22" xfId="359" applyFont="1" applyFill="1" applyBorder="1" applyAlignment="1">
      <alignment horizontal="left"/>
    </xf>
    <xf numFmtId="0" fontId="89" fillId="0" borderId="35" xfId="359" applyFont="1" applyFill="1" applyBorder="1" applyAlignment="1">
      <alignment horizontal="left"/>
    </xf>
    <xf numFmtId="170" fontId="98" fillId="0" borderId="0" xfId="0" applyNumberFormat="1" applyFont="1" applyAlignment="1"/>
    <xf numFmtId="4" fontId="82" fillId="0" borderId="37" xfId="358" applyNumberFormat="1" applyFont="1" applyFill="1" applyBorder="1" applyAlignment="1">
      <alignment horizontal="right"/>
    </xf>
    <xf numFmtId="0" fontId="82" fillId="0" borderId="37" xfId="358" applyFont="1" applyFill="1" applyBorder="1" applyAlignment="1"/>
    <xf numFmtId="0" fontId="100" fillId="0" borderId="0" xfId="0" applyFont="1"/>
    <xf numFmtId="0" fontId="87" fillId="0" borderId="33" xfId="359" applyFont="1" applyFill="1" applyBorder="1" applyAlignment="1">
      <alignment horizontal="left"/>
    </xf>
    <xf numFmtId="0" fontId="89" fillId="0" borderId="38" xfId="359" applyFont="1" applyFill="1" applyBorder="1" applyAlignment="1">
      <alignment horizontal="left"/>
    </xf>
    <xf numFmtId="171" fontId="88" fillId="0" borderId="39" xfId="409" applyNumberFormat="1" applyFont="1" applyBorder="1"/>
    <xf numFmtId="171" fontId="88" fillId="0" borderId="40" xfId="409" applyNumberFormat="1" applyFont="1" applyBorder="1"/>
    <xf numFmtId="171" fontId="27" fillId="0" borderId="35" xfId="409" applyNumberFormat="1" applyFont="1" applyBorder="1"/>
    <xf numFmtId="171" fontId="88" fillId="0" borderId="41" xfId="409" applyNumberFormat="1" applyFont="1" applyBorder="1"/>
    <xf numFmtId="0" fontId="18" fillId="0" borderId="23" xfId="357" applyFont="1" applyBorder="1"/>
    <xf numFmtId="0" fontId="20" fillId="0" borderId="21" xfId="357" applyFont="1" applyBorder="1" applyAlignment="1">
      <alignment horizontal="center"/>
    </xf>
    <xf numFmtId="0" fontId="20" fillId="0" borderId="22" xfId="357" applyFont="1" applyBorder="1" applyAlignment="1">
      <alignment horizontal="center"/>
    </xf>
    <xf numFmtId="0" fontId="20" fillId="0" borderId="23" xfId="357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35" xfId="0" applyBorder="1"/>
    <xf numFmtId="0" fontId="101" fillId="0" borderId="35" xfId="359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88" fillId="0" borderId="39" xfId="359" quotePrefix="1" applyFont="1" applyFill="1" applyBorder="1" applyAlignment="1">
      <alignment horizontal="left" wrapText="1"/>
    </xf>
    <xf numFmtId="0" fontId="0" fillId="0" borderId="39" xfId="0" applyBorder="1"/>
    <xf numFmtId="0" fontId="88" fillId="0" borderId="40" xfId="359" quotePrefix="1" applyFont="1" applyFill="1" applyBorder="1" applyAlignment="1">
      <alignment horizontal="left" wrapText="1"/>
    </xf>
    <xf numFmtId="0" fontId="0" fillId="0" borderId="40" xfId="0" applyBorder="1"/>
    <xf numFmtId="0" fontId="87" fillId="0" borderId="42" xfId="359" applyFont="1" applyFill="1" applyBorder="1" applyAlignment="1">
      <alignment horizontal="left" wrapText="1"/>
    </xf>
    <xf numFmtId="0" fontId="87" fillId="0" borderId="40" xfId="359" applyFont="1" applyFill="1" applyBorder="1" applyAlignment="1">
      <alignment horizontal="left" wrapText="1"/>
    </xf>
    <xf numFmtId="0" fontId="102" fillId="0" borderId="0" xfId="0" applyFont="1"/>
    <xf numFmtId="0" fontId="30" fillId="0" borderId="0" xfId="363" applyFont="1" applyAlignment="1">
      <alignment horizontal="right"/>
    </xf>
    <xf numFmtId="0" fontId="20" fillId="0" borderId="0" xfId="384"/>
    <xf numFmtId="0" fontId="0" fillId="0" borderId="22" xfId="0" applyBorder="1" applyAlignment="1">
      <alignment horizontal="center"/>
    </xf>
    <xf numFmtId="0" fontId="68" fillId="0" borderId="0" xfId="0" applyFont="1"/>
    <xf numFmtId="0" fontId="57" fillId="0" borderId="0" xfId="364" applyNumberFormat="1" applyFont="1" applyFill="1" applyAlignment="1"/>
    <xf numFmtId="0" fontId="49" fillId="0" borderId="0" xfId="364" applyNumberFormat="1" applyFont="1" applyFill="1" applyAlignment="1"/>
    <xf numFmtId="0" fontId="49" fillId="0" borderId="24" xfId="364" applyNumberFormat="1" applyFont="1" applyFill="1" applyBorder="1" applyAlignment="1">
      <alignment wrapText="1"/>
    </xf>
    <xf numFmtId="0" fontId="49" fillId="0" borderId="25" xfId="364" applyNumberFormat="1" applyFont="1" applyFill="1" applyBorder="1" applyAlignment="1">
      <alignment wrapText="1"/>
    </xf>
    <xf numFmtId="0" fontId="49" fillId="0" borderId="25" xfId="364" applyNumberFormat="1" applyFont="1" applyFill="1" applyBorder="1" applyAlignment="1"/>
    <xf numFmtId="0" fontId="57" fillId="0" borderId="25" xfId="364" applyNumberFormat="1" applyFont="1" applyFill="1" applyBorder="1" applyAlignment="1"/>
    <xf numFmtId="0" fontId="57" fillId="0" borderId="25" xfId="364" applyNumberFormat="1" applyFont="1" applyFill="1" applyBorder="1" applyAlignment="1">
      <alignment horizontal="center"/>
    </xf>
    <xf numFmtId="0" fontId="59" fillId="0" borderId="24" xfId="364" applyNumberFormat="1" applyFont="1" applyFill="1" applyBorder="1" applyAlignment="1">
      <alignment wrapText="1"/>
    </xf>
    <xf numFmtId="0" fontId="54" fillId="0" borderId="25" xfId="364" applyNumberFormat="1" applyFont="1" applyFill="1" applyBorder="1" applyAlignment="1">
      <alignment wrapText="1"/>
    </xf>
    <xf numFmtId="0" fontId="54" fillId="0" borderId="25" xfId="364" applyNumberFormat="1" applyFont="1" applyFill="1" applyBorder="1" applyAlignment="1"/>
    <xf numFmtId="0" fontId="54" fillId="0" borderId="25" xfId="364" applyNumberFormat="1" applyFont="1" applyFill="1" applyBorder="1" applyAlignment="1">
      <alignment horizontal="center"/>
    </xf>
    <xf numFmtId="0" fontId="20" fillId="0" borderId="0" xfId="390"/>
    <xf numFmtId="0" fontId="20" fillId="0" borderId="19" xfId="390" applyBorder="1"/>
    <xf numFmtId="0" fontId="20" fillId="0" borderId="26" xfId="390" applyBorder="1"/>
    <xf numFmtId="0" fontId="20" fillId="0" borderId="27" xfId="390" applyBorder="1"/>
    <xf numFmtId="0" fontId="20" fillId="0" borderId="24" xfId="390" applyBorder="1"/>
    <xf numFmtId="0" fontId="20" fillId="0" borderId="25" xfId="390" applyBorder="1"/>
    <xf numFmtId="4" fontId="82" fillId="0" borderId="0" xfId="358" applyNumberFormat="1" applyFont="1" applyFill="1" applyBorder="1" applyAlignment="1">
      <alignment horizontal="right"/>
    </xf>
    <xf numFmtId="0" fontId="82" fillId="0" borderId="0" xfId="358" applyFont="1" applyFill="1" applyBorder="1" applyAlignment="1"/>
    <xf numFmtId="170" fontId="103" fillId="0" borderId="37" xfId="0" applyNumberFormat="1" applyFont="1" applyFill="1" applyBorder="1" applyAlignment="1"/>
    <xf numFmtId="0" fontId="105" fillId="0" borderId="37" xfId="0" applyNumberFormat="1" applyFont="1" applyBorder="1" applyAlignment="1">
      <alignment wrapText="1"/>
    </xf>
    <xf numFmtId="0" fontId="70" fillId="0" borderId="0" xfId="0" applyFont="1"/>
    <xf numFmtId="0" fontId="31" fillId="0" borderId="0" xfId="365" applyFont="1"/>
    <xf numFmtId="0" fontId="68" fillId="0" borderId="0" xfId="365" applyFont="1"/>
    <xf numFmtId="0" fontId="20" fillId="0" borderId="0" xfId="365"/>
    <xf numFmtId="0" fontId="19" fillId="0" borderId="0" xfId="365" applyFont="1"/>
    <xf numFmtId="0" fontId="19" fillId="0" borderId="0" xfId="351" applyFont="1"/>
    <xf numFmtId="0" fontId="20" fillId="0" borderId="0" xfId="351"/>
    <xf numFmtId="0" fontId="23" fillId="0" borderId="0" xfId="351" applyFont="1"/>
    <xf numFmtId="0" fontId="20" fillId="0" borderId="0" xfId="351" applyBorder="1"/>
    <xf numFmtId="0" fontId="20" fillId="0" borderId="44" xfId="351" applyBorder="1"/>
    <xf numFmtId="0" fontId="19" fillId="0" borderId="19" xfId="351" applyFont="1" applyBorder="1"/>
    <xf numFmtId="0" fontId="19" fillId="0" borderId="29" xfId="351" applyFont="1" applyBorder="1" applyAlignment="1">
      <alignment horizontal="center"/>
    </xf>
    <xf numFmtId="0" fontId="19" fillId="0" borderId="19" xfId="351" applyFont="1" applyBorder="1" applyAlignment="1">
      <alignment horizontal="center"/>
    </xf>
    <xf numFmtId="0" fontId="20" fillId="0" borderId="45" xfId="351" applyBorder="1"/>
    <xf numFmtId="0" fontId="19" fillId="0" borderId="20" xfId="351" applyFont="1" applyBorder="1"/>
    <xf numFmtId="0" fontId="19" fillId="0" borderId="0" xfId="351" applyFont="1" applyBorder="1" applyAlignment="1">
      <alignment horizontal="center"/>
    </xf>
    <xf numFmtId="0" fontId="19" fillId="0" borderId="20" xfId="351" applyFont="1" applyBorder="1" applyAlignment="1">
      <alignment horizontal="center"/>
    </xf>
    <xf numFmtId="0" fontId="19" fillId="0" borderId="20" xfId="351" applyFont="1" applyFill="1" applyBorder="1" applyAlignment="1">
      <alignment horizontal="center"/>
    </xf>
    <xf numFmtId="0" fontId="20" fillId="0" borderId="46" xfId="351" applyBorder="1"/>
    <xf numFmtId="0" fontId="19" fillId="0" borderId="24" xfId="351" applyFont="1" applyBorder="1"/>
    <xf numFmtId="0" fontId="19" fillId="0" borderId="17" xfId="351" applyFont="1" applyBorder="1"/>
    <xf numFmtId="0" fontId="19" fillId="0" borderId="24" xfId="351" applyFont="1" applyBorder="1" applyAlignment="1">
      <alignment horizontal="center"/>
    </xf>
    <xf numFmtId="0" fontId="20" fillId="0" borderId="19" xfId="351" applyBorder="1"/>
    <xf numFmtId="0" fontId="20" fillId="0" borderId="27" xfId="351" applyBorder="1" applyAlignment="1">
      <alignment horizontal="center"/>
    </xf>
    <xf numFmtId="0" fontId="20" fillId="0" borderId="24" xfId="351" applyBorder="1"/>
    <xf numFmtId="0" fontId="20" fillId="0" borderId="25" xfId="351" applyBorder="1"/>
    <xf numFmtId="0" fontId="20" fillId="0" borderId="20" xfId="351" applyBorder="1"/>
    <xf numFmtId="0" fontId="20" fillId="0" borderId="28" xfId="351" applyBorder="1"/>
    <xf numFmtId="0" fontId="20" fillId="0" borderId="30" xfId="351" applyBorder="1"/>
    <xf numFmtId="0" fontId="20" fillId="0" borderId="6" xfId="351" applyBorder="1"/>
    <xf numFmtId="0" fontId="20" fillId="0" borderId="26" xfId="351" applyBorder="1"/>
    <xf numFmtId="0" fontId="20" fillId="0" borderId="27" xfId="351" applyBorder="1"/>
    <xf numFmtId="170" fontId="80" fillId="0" borderId="0" xfId="358" applyNumberFormat="1" applyFont="1" applyFill="1" applyAlignment="1"/>
    <xf numFmtId="170" fontId="54" fillId="0" borderId="0" xfId="358" applyNumberFormat="1" applyFont="1" applyFill="1" applyAlignment="1"/>
    <xf numFmtId="0" fontId="54" fillId="0" borderId="0" xfId="358" applyFont="1" applyFill="1" applyAlignment="1">
      <alignment wrapText="1"/>
    </xf>
    <xf numFmtId="0" fontId="54" fillId="0" borderId="31" xfId="358" applyFont="1" applyFill="1" applyBorder="1" applyAlignment="1">
      <alignment wrapText="1"/>
    </xf>
    <xf numFmtId="170" fontId="54" fillId="0" borderId="31" xfId="358" applyNumberFormat="1" applyFont="1" applyFill="1" applyBorder="1" applyAlignment="1"/>
    <xf numFmtId="0" fontId="20" fillId="0" borderId="0" xfId="366"/>
    <xf numFmtId="0" fontId="56" fillId="0" borderId="0" xfId="366" applyFont="1"/>
    <xf numFmtId="0" fontId="20" fillId="0" borderId="19" xfId="366" applyBorder="1" applyAlignment="1">
      <alignment wrapText="1"/>
    </xf>
    <xf numFmtId="0" fontId="20" fillId="0" borderId="29" xfId="366" applyBorder="1" applyAlignment="1">
      <alignment wrapText="1"/>
    </xf>
    <xf numFmtId="0" fontId="20" fillId="0" borderId="19" xfId="366" applyBorder="1"/>
    <xf numFmtId="0" fontId="20" fillId="0" borderId="29" xfId="366" applyBorder="1"/>
    <xf numFmtId="0" fontId="20" fillId="0" borderId="45" xfId="366" applyBorder="1" applyAlignment="1">
      <alignment wrapText="1"/>
    </xf>
    <xf numFmtId="0" fontId="20" fillId="0" borderId="20" xfId="366" applyBorder="1" applyAlignment="1">
      <alignment wrapText="1"/>
    </xf>
    <xf numFmtId="0" fontId="20" fillId="0" borderId="0" xfId="366" applyBorder="1" applyAlignment="1">
      <alignment wrapText="1"/>
    </xf>
    <xf numFmtId="0" fontId="20" fillId="0" borderId="20" xfId="366" applyBorder="1"/>
    <xf numFmtId="0" fontId="20" fillId="0" borderId="0" xfId="366" applyBorder="1"/>
    <xf numFmtId="0" fontId="20" fillId="0" borderId="24" xfId="366" applyBorder="1" applyAlignment="1">
      <alignment wrapText="1"/>
    </xf>
    <xf numFmtId="0" fontId="20" fillId="0" borderId="24" xfId="366" applyBorder="1"/>
    <xf numFmtId="0" fontId="20" fillId="0" borderId="17" xfId="366" applyBorder="1"/>
    <xf numFmtId="0" fontId="20" fillId="0" borderId="6" xfId="366" applyBorder="1" applyAlignment="1">
      <alignment wrapText="1"/>
    </xf>
    <xf numFmtId="0" fontId="20" fillId="0" borderId="6" xfId="366" applyBorder="1"/>
    <xf numFmtId="0" fontId="20" fillId="0" borderId="0" xfId="366" applyAlignment="1">
      <alignment wrapText="1"/>
    </xf>
    <xf numFmtId="0" fontId="18" fillId="0" borderId="35" xfId="409" applyNumberFormat="1" applyFont="1" applyBorder="1" applyAlignment="1">
      <alignment horizontal="center"/>
    </xf>
    <xf numFmtId="0" fontId="57" fillId="0" borderId="17" xfId="364" applyNumberFormat="1" applyFont="1" applyFill="1" applyBorder="1" applyAlignment="1"/>
    <xf numFmtId="0" fontId="28" fillId="0" borderId="0" xfId="351" applyFont="1"/>
    <xf numFmtId="0" fontId="68" fillId="0" borderId="0" xfId="388" applyFont="1"/>
    <xf numFmtId="0" fontId="70" fillId="0" borderId="0" xfId="365" applyFont="1"/>
    <xf numFmtId="0" fontId="126" fillId="0" borderId="22" xfId="358" applyFont="1" applyFill="1" applyBorder="1" applyAlignment="1">
      <alignment horizontal="justify" wrapText="1"/>
    </xf>
    <xf numFmtId="0" fontId="21" fillId="0" borderId="22" xfId="357" applyFont="1" applyBorder="1" applyAlignment="1">
      <alignment horizontal="center"/>
    </xf>
    <xf numFmtId="170" fontId="80" fillId="0" borderId="37" xfId="358" applyNumberFormat="1" applyFont="1" applyFill="1" applyBorder="1" applyAlignment="1"/>
    <xf numFmtId="169" fontId="79" fillId="0" borderId="37" xfId="358" applyNumberFormat="1" applyFont="1" applyFill="1" applyBorder="1" applyAlignment="1">
      <alignment horizontal="right"/>
    </xf>
    <xf numFmtId="0" fontId="105" fillId="0" borderId="0" xfId="0" applyNumberFormat="1" applyFont="1" applyBorder="1" applyAlignment="1">
      <alignment wrapText="1"/>
    </xf>
    <xf numFmtId="170" fontId="103" fillId="0" borderId="0" xfId="0" applyNumberFormat="1" applyFont="1" applyFill="1" applyBorder="1" applyAlignment="1"/>
    <xf numFmtId="170" fontId="80" fillId="0" borderId="0" xfId="358" applyNumberFormat="1" applyFont="1" applyFill="1" applyBorder="1" applyAlignment="1"/>
    <xf numFmtId="169" fontId="79" fillId="0" borderId="0" xfId="358" applyNumberFormat="1" applyFont="1" applyFill="1" applyBorder="1" applyAlignment="1">
      <alignment horizontal="right"/>
    </xf>
    <xf numFmtId="0" fontId="59" fillId="0" borderId="0" xfId="358" applyFont="1" applyFill="1" applyBorder="1" applyAlignment="1"/>
    <xf numFmtId="0" fontId="82" fillId="0" borderId="0" xfId="358" applyFont="1" applyFill="1" applyBorder="1" applyAlignment="1">
      <alignment vertical="top"/>
    </xf>
    <xf numFmtId="0" fontId="25" fillId="0" borderId="0" xfId="371" applyFont="1" applyAlignment="1">
      <alignment horizontal="left"/>
    </xf>
    <xf numFmtId="0" fontId="48" fillId="0" borderId="0" xfId="382" applyFont="1" applyBorder="1" applyAlignment="1">
      <alignment horizontal="center"/>
    </xf>
    <xf numFmtId="0" fontId="68" fillId="0" borderId="0" xfId="367" applyFont="1"/>
    <xf numFmtId="0" fontId="20" fillId="0" borderId="0" xfId="367"/>
    <xf numFmtId="0" fontId="95" fillId="0" borderId="0" xfId="353" applyFont="1" applyAlignment="1">
      <alignment horizontal="right" indent="15"/>
    </xf>
    <xf numFmtId="0" fontId="95" fillId="0" borderId="0" xfId="353" applyFont="1"/>
    <xf numFmtId="0" fontId="92" fillId="25" borderId="6" xfId="353" applyFont="1" applyFill="1" applyBorder="1" applyAlignment="1">
      <alignment horizontal="center" vertical="center" wrapText="1"/>
    </xf>
    <xf numFmtId="0" fontId="57" fillId="25" borderId="6" xfId="353" applyFont="1" applyFill="1" applyBorder="1" applyAlignment="1">
      <alignment horizontal="center" vertical="center" wrapText="1"/>
    </xf>
    <xf numFmtId="170" fontId="54" fillId="0" borderId="0" xfId="0" applyNumberFormat="1" applyFont="1" applyFill="1" applyAlignment="1"/>
    <xf numFmtId="0" fontId="30" fillId="0" borderId="0" xfId="372"/>
    <xf numFmtId="0" fontId="30" fillId="0" borderId="19" xfId="372" applyBorder="1" applyAlignment="1">
      <alignment horizontal="center"/>
    </xf>
    <xf numFmtId="0" fontId="30" fillId="0" borderId="20" xfId="372" applyBorder="1" applyAlignment="1">
      <alignment horizontal="center"/>
    </xf>
    <xf numFmtId="0" fontId="30" fillId="0" borderId="24" xfId="372" applyBorder="1"/>
    <xf numFmtId="0" fontId="30" fillId="0" borderId="24" xfId="372" applyBorder="1" applyAlignment="1">
      <alignment horizontal="center"/>
    </xf>
    <xf numFmtId="0" fontId="30" fillId="0" borderId="6" xfId="372" applyBorder="1"/>
    <xf numFmtId="14" fontId="30" fillId="0" borderId="6" xfId="372" applyNumberFormat="1" applyBorder="1"/>
    <xf numFmtId="0" fontId="30" fillId="0" borderId="30" xfId="372" applyBorder="1"/>
    <xf numFmtId="0" fontId="30" fillId="0" borderId="43" xfId="372" applyBorder="1"/>
    <xf numFmtId="0" fontId="30" fillId="0" borderId="26" xfId="372" applyBorder="1"/>
    <xf numFmtId="0" fontId="132" fillId="0" borderId="0" xfId="372" applyFont="1"/>
    <xf numFmtId="0" fontId="30" fillId="0" borderId="27" xfId="372" applyBorder="1" applyAlignment="1">
      <alignment horizontal="center"/>
    </xf>
    <xf numFmtId="0" fontId="30" fillId="0" borderId="28" xfId="372" applyBorder="1" applyAlignment="1">
      <alignment horizontal="center"/>
    </xf>
    <xf numFmtId="0" fontId="30" fillId="0" borderId="6" xfId="372" applyBorder="1" applyAlignment="1">
      <alignment horizontal="center"/>
    </xf>
    <xf numFmtId="0" fontId="134" fillId="0" borderId="6" xfId="372" applyFont="1" applyBorder="1"/>
    <xf numFmtId="0" fontId="30" fillId="0" borderId="0" xfId="372" applyFont="1"/>
    <xf numFmtId="0" fontId="136" fillId="0" borderId="0" xfId="382" applyFont="1" applyAlignment="1">
      <alignment vertical="top"/>
    </xf>
    <xf numFmtId="0" fontId="43" fillId="0" borderId="6" xfId="382" applyFont="1" applyBorder="1" applyAlignment="1">
      <alignment horizontal="center"/>
    </xf>
    <xf numFmtId="0" fontId="43" fillId="0" borderId="6" xfId="382" applyFont="1" applyBorder="1"/>
    <xf numFmtId="0" fontId="48" fillId="0" borderId="6" xfId="382" applyFont="1" applyBorder="1"/>
    <xf numFmtId="0" fontId="20" fillId="0" borderId="6" xfId="364" applyFont="1" applyBorder="1" applyAlignment="1">
      <alignment vertical="center" wrapText="1"/>
    </xf>
    <xf numFmtId="0" fontId="20" fillId="0" borderId="0" xfId="362"/>
    <xf numFmtId="0" fontId="15" fillId="0" borderId="0" xfId="369" applyFont="1"/>
    <xf numFmtId="0" fontId="18" fillId="0" borderId="0" xfId="369" applyFont="1"/>
    <xf numFmtId="0" fontId="91" fillId="0" borderId="0" xfId="0" applyFont="1" applyBorder="1"/>
    <xf numFmtId="0" fontId="53" fillId="0" borderId="6" xfId="364" applyNumberFormat="1" applyFont="1" applyBorder="1" applyAlignment="1">
      <alignment horizontal="center"/>
    </xf>
    <xf numFmtId="0" fontId="53" fillId="0" borderId="6" xfId="352" applyNumberFormat="1" applyFont="1" applyBorder="1" applyAlignment="1">
      <alignment horizontal="center"/>
    </xf>
    <xf numFmtId="0" fontId="57" fillId="0" borderId="6" xfId="364" applyFont="1" applyBorder="1"/>
    <xf numFmtId="0" fontId="57" fillId="0" borderId="0" xfId="364" applyFont="1"/>
    <xf numFmtId="0" fontId="60" fillId="0" borderId="0" xfId="0" applyFont="1"/>
    <xf numFmtId="0" fontId="57" fillId="0" borderId="0" xfId="0" applyFont="1"/>
    <xf numFmtId="0" fontId="43" fillId="0" borderId="0" xfId="382" applyFont="1"/>
    <xf numFmtId="0" fontId="104" fillId="0" borderId="0" xfId="371" applyFont="1" applyAlignment="1"/>
    <xf numFmtId="0" fontId="142" fillId="0" borderId="0" xfId="382" applyFont="1"/>
    <xf numFmtId="0" fontId="45" fillId="0" borderId="6" xfId="382" applyFont="1" applyBorder="1" applyAlignment="1">
      <alignment vertical="center" wrapText="1"/>
    </xf>
    <xf numFmtId="0" fontId="48" fillId="0" borderId="6" xfId="382" applyFont="1" applyFill="1" applyBorder="1" applyAlignment="1">
      <alignment horizontal="center"/>
    </xf>
    <xf numFmtId="0" fontId="45" fillId="0" borderId="6" xfId="382" applyFont="1" applyBorder="1"/>
    <xf numFmtId="0" fontId="60" fillId="0" borderId="0" xfId="373" applyFont="1" applyAlignment="1">
      <alignment vertical="top"/>
    </xf>
    <xf numFmtId="0" fontId="60" fillId="0" borderId="0" xfId="382" applyFont="1" applyAlignment="1">
      <alignment horizontal="center"/>
    </xf>
    <xf numFmtId="0" fontId="60" fillId="0" borderId="0" xfId="382" applyFont="1" applyBorder="1" applyAlignment="1">
      <alignment horizontal="center"/>
    </xf>
    <xf numFmtId="0" fontId="101" fillId="0" borderId="0" xfId="382" applyFont="1" applyAlignment="1"/>
    <xf numFmtId="0" fontId="46" fillId="0" borderId="0" xfId="382" applyFont="1" applyAlignment="1">
      <alignment horizontal="left"/>
    </xf>
    <xf numFmtId="0" fontId="142" fillId="0" borderId="0" xfId="382" applyFont="1" applyAlignment="1">
      <alignment wrapText="1"/>
    </xf>
    <xf numFmtId="0" fontId="136" fillId="0" borderId="0" xfId="382" applyFont="1" applyAlignment="1">
      <alignment horizontal="left" vertical="top"/>
    </xf>
    <xf numFmtId="0" fontId="45" fillId="0" borderId="0" xfId="382" applyFont="1" applyAlignment="1">
      <alignment horizontal="left"/>
    </xf>
    <xf numFmtId="0" fontId="43" fillId="0" borderId="6" xfId="382" applyFont="1" applyBorder="1" applyAlignment="1">
      <alignment horizontal="center" vertical="center" textRotation="90" wrapText="1"/>
    </xf>
    <xf numFmtId="0" fontId="66" fillId="0" borderId="46" xfId="382" applyFont="1" applyBorder="1" applyAlignment="1">
      <alignment horizontal="center" vertical="center" wrapText="1"/>
    </xf>
    <xf numFmtId="0" fontId="66" fillId="0" borderId="6" xfId="382" applyFont="1" applyBorder="1" applyAlignment="1">
      <alignment horizontal="center" vertical="center" wrapText="1"/>
    </xf>
    <xf numFmtId="0" fontId="60" fillId="0" borderId="0" xfId="371" applyFont="1" applyFill="1" applyAlignment="1">
      <alignment horizontal="left"/>
    </xf>
    <xf numFmtId="0" fontId="60" fillId="0" borderId="6" xfId="371" applyFont="1" applyFill="1" applyBorder="1" applyAlignment="1">
      <alignment horizontal="justify" wrapText="1"/>
    </xf>
    <xf numFmtId="0" fontId="57" fillId="0" borderId="0" xfId="364" applyNumberFormat="1" applyFont="1" applyFill="1" applyBorder="1" applyAlignment="1">
      <alignment wrapText="1"/>
    </xf>
    <xf numFmtId="0" fontId="49" fillId="0" borderId="0" xfId="364" applyNumberFormat="1" applyFont="1" applyFill="1" applyBorder="1" applyAlignment="1">
      <alignment wrapText="1"/>
    </xf>
    <xf numFmtId="0" fontId="49" fillId="0" borderId="0" xfId="364" applyNumberFormat="1" applyFont="1" applyFill="1" applyBorder="1" applyAlignment="1"/>
    <xf numFmtId="0" fontId="57" fillId="0" borderId="0" xfId="364" applyNumberFormat="1" applyFont="1" applyFill="1" applyBorder="1" applyAlignment="1">
      <alignment horizontal="center"/>
    </xf>
    <xf numFmtId="0" fontId="57" fillId="0" borderId="0" xfId="364" applyNumberFormat="1" applyFont="1" applyFill="1" applyBorder="1" applyAlignment="1"/>
    <xf numFmtId="0" fontId="17" fillId="0" borderId="0" xfId="385" applyFont="1"/>
    <xf numFmtId="0" fontId="146" fillId="0" borderId="0" xfId="370" applyFont="1"/>
    <xf numFmtId="0" fontId="146" fillId="0" borderId="0" xfId="370" applyFont="1" applyAlignment="1">
      <alignment vertical="top" wrapText="1"/>
    </xf>
    <xf numFmtId="0" fontId="20" fillId="0" borderId="0" xfId="383"/>
    <xf numFmtId="0" fontId="29" fillId="0" borderId="0" xfId="371" applyFont="1" applyBorder="1" applyAlignment="1"/>
    <xf numFmtId="0" fontId="149" fillId="0" borderId="6" xfId="0" applyFont="1" applyBorder="1" applyAlignment="1">
      <alignment horizontal="center" vertical="center" wrapText="1"/>
    </xf>
    <xf numFmtId="0" fontId="148" fillId="0" borderId="6" xfId="0" applyFont="1" applyBorder="1" applyAlignment="1">
      <alignment horizontal="center" vertical="center" wrapText="1"/>
    </xf>
    <xf numFmtId="0" fontId="19" fillId="0" borderId="6" xfId="0" applyFont="1" applyBorder="1"/>
    <xf numFmtId="49" fontId="152" fillId="0" borderId="6" xfId="0" applyNumberFormat="1" applyFont="1" applyFill="1" applyBorder="1" applyAlignment="1">
      <alignment vertical="center" wrapText="1"/>
    </xf>
    <xf numFmtId="0" fontId="54" fillId="0" borderId="6" xfId="0" applyFont="1" applyBorder="1" applyAlignment="1">
      <alignment vertical="center"/>
    </xf>
    <xf numFmtId="0" fontId="54" fillId="0" borderId="6" xfId="0" applyFont="1" applyBorder="1" applyAlignment="1">
      <alignment horizontal="left" vertical="center" wrapText="1"/>
    </xf>
    <xf numFmtId="49" fontId="152" fillId="0" borderId="6" xfId="0" applyNumberFormat="1" applyFont="1" applyFill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left" vertical="center" wrapText="1"/>
    </xf>
    <xf numFmtId="0" fontId="57" fillId="0" borderId="6" xfId="0" applyFont="1" applyBorder="1" applyAlignment="1">
      <alignment vertical="center" wrapText="1"/>
    </xf>
    <xf numFmtId="0" fontId="147" fillId="0" borderId="6" xfId="0" applyFont="1" applyBorder="1" applyAlignment="1">
      <alignment horizontal="center" vertical="center"/>
    </xf>
    <xf numFmtId="49" fontId="147" fillId="0" borderId="6" xfId="0" applyNumberFormat="1" applyFont="1" applyBorder="1" applyAlignment="1">
      <alignment horizontal="center" vertical="center" wrapText="1"/>
    </xf>
    <xf numFmtId="0" fontId="68" fillId="0" borderId="0" xfId="0" applyFont="1" applyBorder="1"/>
    <xf numFmtId="0" fontId="25" fillId="0" borderId="0" xfId="0" applyFont="1" applyBorder="1"/>
    <xf numFmtId="0" fontId="0" fillId="0" borderId="0" xfId="0" applyFill="1" applyBorder="1" applyAlignment="1">
      <alignment horizontal="center"/>
    </xf>
    <xf numFmtId="0" fontId="57" fillId="0" borderId="19" xfId="384" applyFont="1" applyBorder="1"/>
    <xf numFmtId="0" fontId="57" fillId="0" borderId="20" xfId="384" applyFont="1" applyBorder="1" applyAlignment="1">
      <alignment horizontal="center"/>
    </xf>
    <xf numFmtId="0" fontId="57" fillId="0" borderId="24" xfId="384" applyFont="1" applyBorder="1"/>
    <xf numFmtId="0" fontId="60" fillId="0" borderId="46" xfId="384" applyFont="1" applyBorder="1" applyAlignment="1">
      <alignment horizontal="justify" vertical="center"/>
    </xf>
    <xf numFmtId="0" fontId="57" fillId="0" borderId="6" xfId="384" applyFont="1" applyBorder="1"/>
    <xf numFmtId="0" fontId="60" fillId="0" borderId="30" xfId="384" applyFont="1" applyBorder="1" applyAlignment="1">
      <alignment horizontal="justify" vertical="center"/>
    </xf>
    <xf numFmtId="0" fontId="60" fillId="0" borderId="6" xfId="384" applyFont="1" applyBorder="1" applyAlignment="1">
      <alignment horizontal="justify" vertical="center"/>
    </xf>
    <xf numFmtId="0" fontId="60" fillId="0" borderId="45" xfId="384" applyFont="1" applyBorder="1" applyAlignment="1">
      <alignment horizontal="justify" vertical="center"/>
    </xf>
    <xf numFmtId="0" fontId="57" fillId="0" borderId="0" xfId="384" applyFont="1"/>
    <xf numFmtId="0" fontId="57" fillId="0" borderId="0" xfId="388" applyFont="1"/>
    <xf numFmtId="0" fontId="57" fillId="0" borderId="47" xfId="388" applyFont="1" applyBorder="1"/>
    <xf numFmtId="0" fontId="57" fillId="0" borderId="0" xfId="388" applyFont="1" applyBorder="1"/>
    <xf numFmtId="0" fontId="91" fillId="0" borderId="21" xfId="388" applyFont="1" applyBorder="1" applyAlignment="1">
      <alignment horizontal="centerContinuous" vertical="center" wrapText="1"/>
    </xf>
    <xf numFmtId="0" fontId="91" fillId="0" borderId="6" xfId="388" applyFont="1" applyBorder="1" applyAlignment="1">
      <alignment horizontal="center" vertical="top" wrapText="1"/>
    </xf>
    <xf numFmtId="0" fontId="54" fillId="0" borderId="6" xfId="388" applyFont="1" applyBorder="1" applyAlignment="1">
      <alignment vertical="top" wrapText="1"/>
    </xf>
    <xf numFmtId="0" fontId="91" fillId="0" borderId="6" xfId="388" applyFont="1" applyBorder="1"/>
    <xf numFmtId="3" fontId="54" fillId="0" borderId="6" xfId="388" applyNumberFormat="1" applyFont="1" applyBorder="1"/>
    <xf numFmtId="169" fontId="54" fillId="0" borderId="6" xfId="388" applyNumberFormat="1" applyFont="1" applyBorder="1"/>
    <xf numFmtId="0" fontId="91" fillId="0" borderId="6" xfId="388" applyFont="1" applyBorder="1" applyAlignment="1">
      <alignment horizontal="center"/>
    </xf>
    <xf numFmtId="0" fontId="91" fillId="0" borderId="30" xfId="388" applyFont="1" applyBorder="1"/>
    <xf numFmtId="3" fontId="91" fillId="0" borderId="6" xfId="388" applyNumberFormat="1" applyFont="1" applyBorder="1"/>
    <xf numFmtId="169" fontId="91" fillId="0" borderId="6" xfId="388" applyNumberFormat="1" applyFont="1" applyBorder="1"/>
    <xf numFmtId="0" fontId="54" fillId="0" borderId="6" xfId="388" applyFont="1" applyBorder="1"/>
    <xf numFmtId="0" fontId="54" fillId="0" borderId="6" xfId="388" applyFont="1" applyBorder="1" applyAlignment="1">
      <alignment vertical="center" wrapText="1"/>
    </xf>
    <xf numFmtId="0" fontId="91" fillId="0" borderId="0" xfId="0" applyFont="1"/>
    <xf numFmtId="0" fontId="59" fillId="0" borderId="44" xfId="384" applyFont="1" applyBorder="1" applyAlignment="1">
      <alignment horizontal="justify" vertical="top" wrapText="1"/>
    </xf>
    <xf numFmtId="0" fontId="57" fillId="0" borderId="0" xfId="384" applyFont="1" applyBorder="1"/>
    <xf numFmtId="0" fontId="20" fillId="0" borderId="45" xfId="366" applyBorder="1" applyAlignment="1">
      <alignment vertical="top" wrapText="1"/>
    </xf>
    <xf numFmtId="0" fontId="54" fillId="0" borderId="24" xfId="371" applyFont="1" applyFill="1" applyBorder="1" applyAlignment="1">
      <alignment horizontal="center" wrapText="1"/>
    </xf>
    <xf numFmtId="0" fontId="54" fillId="0" borderId="6" xfId="371" applyFont="1" applyFill="1" applyBorder="1" applyAlignment="1">
      <alignment horizontal="center" wrapText="1"/>
    </xf>
    <xf numFmtId="0" fontId="60" fillId="0" borderId="6" xfId="371" applyFont="1" applyFill="1" applyBorder="1" applyAlignment="1">
      <alignment horizontal="left" wrapText="1"/>
    </xf>
    <xf numFmtId="0" fontId="25" fillId="0" borderId="0" xfId="0" applyFont="1"/>
    <xf numFmtId="0" fontId="16" fillId="0" borderId="0" xfId="0" applyFont="1" applyBorder="1"/>
    <xf numFmtId="0" fontId="198" fillId="0" borderId="0" xfId="0" applyFont="1" applyBorder="1"/>
    <xf numFmtId="0" fontId="22" fillId="0" borderId="0" xfId="0" applyFont="1" applyBorder="1"/>
    <xf numFmtId="0" fontId="19" fillId="0" borderId="0" xfId="0" applyFont="1" applyFill="1" applyBorder="1"/>
    <xf numFmtId="0" fontId="21" fillId="0" borderId="0" xfId="0" applyFont="1" applyFill="1" applyBorder="1"/>
    <xf numFmtId="0" fontId="24" fillId="0" borderId="0" xfId="0" applyFont="1" applyFill="1" applyBorder="1"/>
    <xf numFmtId="0" fontId="17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8" fontId="16" fillId="0" borderId="0" xfId="0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68" fillId="0" borderId="0" xfId="0" applyFont="1" applyBorder="1" applyAlignment="1">
      <alignment horizontal="center"/>
    </xf>
    <xf numFmtId="0" fontId="68" fillId="0" borderId="0" xfId="0" applyFont="1" applyBorder="1" applyAlignment="1">
      <alignment wrapText="1"/>
    </xf>
    <xf numFmtId="0" fontId="28" fillId="0" borderId="0" xfId="0" applyFont="1" applyFill="1" applyBorder="1" applyAlignment="1">
      <alignment horizontal="center"/>
    </xf>
    <xf numFmtId="168" fontId="3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/>
    </xf>
    <xf numFmtId="171" fontId="0" fillId="0" borderId="11" xfId="409" applyNumberFormat="1" applyFont="1" applyBorder="1" applyAlignment="1">
      <alignment horizontal="center"/>
    </xf>
    <xf numFmtId="0" fontId="88" fillId="0" borderId="48" xfId="359" quotePrefix="1" applyFont="1" applyFill="1" applyBorder="1" applyAlignment="1">
      <alignment horizontal="left" wrapText="1"/>
    </xf>
    <xf numFmtId="0" fontId="88" fillId="0" borderId="42" xfId="359" applyFont="1" applyFill="1" applyBorder="1" applyAlignment="1">
      <alignment horizontal="left" wrapText="1"/>
    </xf>
    <xf numFmtId="0" fontId="31" fillId="0" borderId="19" xfId="365" applyFont="1" applyBorder="1"/>
    <xf numFmtId="0" fontId="31" fillId="0" borderId="44" xfId="365" applyFont="1" applyBorder="1" applyAlignment="1">
      <alignment horizontal="left"/>
    </xf>
    <xf numFmtId="0" fontId="31" fillId="0" borderId="27" xfId="365" applyFont="1" applyBorder="1" applyAlignment="1">
      <alignment horizontal="center"/>
    </xf>
    <xf numFmtId="0" fontId="31" fillId="0" borderId="44" xfId="365" applyFont="1" applyBorder="1" applyAlignment="1">
      <alignment horizontal="center"/>
    </xf>
    <xf numFmtId="0" fontId="31" fillId="0" borderId="29" xfId="365" applyFont="1" applyBorder="1" applyAlignment="1">
      <alignment horizontal="center"/>
    </xf>
    <xf numFmtId="0" fontId="31" fillId="0" borderId="20" xfId="365" applyFont="1" applyBorder="1" applyAlignment="1">
      <alignment horizontal="center"/>
    </xf>
    <xf numFmtId="0" fontId="31" fillId="0" borderId="46" xfId="365" applyFont="1" applyBorder="1" applyAlignment="1">
      <alignment horizontal="center"/>
    </xf>
    <xf numFmtId="0" fontId="31" fillId="0" borderId="25" xfId="365" applyFont="1" applyBorder="1" applyAlignment="1">
      <alignment horizontal="center"/>
    </xf>
    <xf numFmtId="0" fontId="31" fillId="0" borderId="17" xfId="365" applyFont="1" applyBorder="1" applyAlignment="1">
      <alignment horizontal="center"/>
    </xf>
    <xf numFmtId="0" fontId="68" fillId="0" borderId="20" xfId="365" applyFont="1" applyBorder="1" applyAlignment="1">
      <alignment horizontal="center"/>
    </xf>
    <xf numFmtId="0" fontId="31" fillId="0" borderId="20" xfId="365" applyFont="1" applyBorder="1" applyAlignment="1">
      <alignment horizontal="center" textRotation="90"/>
    </xf>
    <xf numFmtId="0" fontId="68" fillId="0" borderId="45" xfId="365" applyFont="1" applyBorder="1" applyAlignment="1">
      <alignment horizontal="center"/>
    </xf>
    <xf numFmtId="0" fontId="68" fillId="0" borderId="20" xfId="365" applyFont="1" applyBorder="1" applyAlignment="1">
      <alignment horizontal="center" textRotation="90"/>
    </xf>
    <xf numFmtId="0" fontId="68" fillId="0" borderId="0" xfId="365" applyFont="1" applyBorder="1" applyAlignment="1">
      <alignment horizontal="center" textRotation="90"/>
    </xf>
    <xf numFmtId="0" fontId="68" fillId="0" borderId="20" xfId="365" applyFont="1" applyBorder="1"/>
    <xf numFmtId="0" fontId="68" fillId="0" borderId="20" xfId="365" applyFont="1" applyFill="1" applyBorder="1"/>
    <xf numFmtId="0" fontId="68" fillId="0" borderId="28" xfId="365" applyFont="1" applyBorder="1"/>
    <xf numFmtId="0" fontId="68" fillId="0" borderId="20" xfId="365" applyFont="1" applyFill="1" applyBorder="1" applyAlignment="1">
      <alignment horizontal="left"/>
    </xf>
    <xf numFmtId="0" fontId="68" fillId="0" borderId="0" xfId="365" applyFont="1" applyBorder="1"/>
    <xf numFmtId="0" fontId="20" fillId="0" borderId="20" xfId="365" applyFill="1" applyBorder="1"/>
    <xf numFmtId="0" fontId="31" fillId="0" borderId="44" xfId="365" applyFont="1" applyBorder="1"/>
    <xf numFmtId="0" fontId="31" fillId="0" borderId="29" xfId="365" applyFont="1" applyBorder="1"/>
    <xf numFmtId="0" fontId="68" fillId="0" borderId="19" xfId="365" applyFont="1" applyBorder="1"/>
    <xf numFmtId="0" fontId="68" fillId="0" borderId="27" xfId="365" applyFont="1" applyBorder="1"/>
    <xf numFmtId="0" fontId="68" fillId="0" borderId="29" xfId="365" applyFont="1" applyBorder="1"/>
    <xf numFmtId="0" fontId="20" fillId="0" borderId="19" xfId="365" applyBorder="1"/>
    <xf numFmtId="0" fontId="31" fillId="0" borderId="45" xfId="365" applyFont="1" applyBorder="1"/>
    <xf numFmtId="0" fontId="31" fillId="0" borderId="20" xfId="365" applyFont="1" applyBorder="1"/>
    <xf numFmtId="0" fontId="31" fillId="0" borderId="0" xfId="365" applyFont="1" applyBorder="1"/>
    <xf numFmtId="0" fontId="20" fillId="0" borderId="20" xfId="365" applyBorder="1"/>
    <xf numFmtId="0" fontId="31" fillId="0" borderId="45" xfId="365" applyFont="1" applyBorder="1" applyAlignment="1">
      <alignment horizontal="left"/>
    </xf>
    <xf numFmtId="0" fontId="123" fillId="0" borderId="45" xfId="365" applyFont="1" applyBorder="1" applyAlignment="1">
      <alignment horizontal="center"/>
    </xf>
    <xf numFmtId="0" fontId="68" fillId="0" borderId="45" xfId="365" applyFont="1" applyBorder="1"/>
    <xf numFmtId="0" fontId="68" fillId="0" borderId="46" xfId="365" applyFont="1" applyBorder="1"/>
    <xf numFmtId="0" fontId="68" fillId="0" borderId="24" xfId="365" applyFont="1" applyBorder="1"/>
    <xf numFmtId="0" fontId="68" fillId="0" borderId="17" xfId="365" applyFont="1" applyBorder="1"/>
    <xf numFmtId="0" fontId="31" fillId="0" borderId="24" xfId="365" applyFont="1" applyBorder="1"/>
    <xf numFmtId="0" fontId="31" fillId="0" borderId="17" xfId="365" applyFont="1" applyBorder="1"/>
    <xf numFmtId="0" fontId="68" fillId="0" borderId="25" xfId="365" applyFont="1" applyBorder="1"/>
    <xf numFmtId="0" fontId="20" fillId="0" borderId="24" xfId="365" applyBorder="1"/>
    <xf numFmtId="0" fontId="31" fillId="0" borderId="27" xfId="365" applyFont="1" applyBorder="1"/>
    <xf numFmtId="0" fontId="19" fillId="0" borderId="19" xfId="365" applyFont="1" applyBorder="1"/>
    <xf numFmtId="0" fontId="123" fillId="0" borderId="45" xfId="365" applyFont="1" applyBorder="1"/>
    <xf numFmtId="0" fontId="31" fillId="0" borderId="28" xfId="365" applyFont="1" applyBorder="1"/>
    <xf numFmtId="0" fontId="31" fillId="0" borderId="25" xfId="365" applyFont="1" applyBorder="1"/>
    <xf numFmtId="0" fontId="20" fillId="0" borderId="0" xfId="365" applyBorder="1"/>
    <xf numFmtId="0" fontId="54" fillId="0" borderId="24" xfId="371" applyFont="1" applyFill="1" applyBorder="1" applyAlignment="1">
      <alignment horizontal="left" wrapText="1"/>
    </xf>
    <xf numFmtId="0" fontId="54" fillId="0" borderId="6" xfId="371" applyFont="1" applyFill="1" applyBorder="1" applyAlignment="1">
      <alignment wrapText="1"/>
    </xf>
    <xf numFmtId="0" fontId="30" fillId="0" borderId="6" xfId="0" applyFont="1" applyBorder="1" applyAlignment="1">
      <alignment wrapText="1"/>
    </xf>
    <xf numFmtId="0" fontId="19" fillId="0" borderId="0" xfId="381" applyFont="1"/>
    <xf numFmtId="0" fontId="30" fillId="0" borderId="24" xfId="372" applyFont="1" applyBorder="1" applyAlignment="1">
      <alignment horizontal="center"/>
    </xf>
    <xf numFmtId="14" fontId="30" fillId="0" borderId="24" xfId="372" applyNumberFormat="1" applyFont="1" applyBorder="1" applyAlignment="1">
      <alignment horizontal="center"/>
    </xf>
    <xf numFmtId="0" fontId="30" fillId="0" borderId="25" xfId="372" applyFont="1" applyBorder="1" applyAlignment="1">
      <alignment horizontal="center"/>
    </xf>
    <xf numFmtId="0" fontId="14" fillId="0" borderId="0" xfId="331"/>
    <xf numFmtId="0" fontId="22" fillId="0" borderId="19" xfId="366" applyFont="1" applyBorder="1" applyAlignment="1">
      <alignment horizontal="center" wrapText="1"/>
    </xf>
    <xf numFmtId="0" fontId="20" fillId="0" borderId="30" xfId="366" applyBorder="1"/>
    <xf numFmtId="0" fontId="20" fillId="0" borderId="46" xfId="366" applyBorder="1"/>
    <xf numFmtId="0" fontId="19" fillId="0" borderId="6" xfId="366" applyFont="1" applyBorder="1" applyAlignment="1">
      <alignment wrapText="1"/>
    </xf>
    <xf numFmtId="0" fontId="19" fillId="0" borderId="6" xfId="366" applyFont="1" applyBorder="1"/>
    <xf numFmtId="0" fontId="19" fillId="0" borderId="0" xfId="366" applyFont="1" applyBorder="1" applyAlignment="1">
      <alignment wrapText="1"/>
    </xf>
    <xf numFmtId="0" fontId="19" fillId="0" borderId="0" xfId="366" applyFont="1" applyBorder="1"/>
    <xf numFmtId="0" fontId="15" fillId="0" borderId="0" xfId="331" applyFont="1"/>
    <xf numFmtId="0" fontId="18" fillId="0" borderId="0" xfId="331" applyFont="1"/>
    <xf numFmtId="0" fontId="57" fillId="0" borderId="25" xfId="384" applyFont="1" applyBorder="1" applyAlignment="1">
      <alignment horizontal="center" vertical="center" wrapText="1"/>
    </xf>
    <xf numFmtId="0" fontId="91" fillId="0" borderId="0" xfId="367" applyFont="1"/>
    <xf numFmtId="0" fontId="91" fillId="0" borderId="6" xfId="367" applyFont="1" applyBorder="1" applyAlignment="1">
      <alignment horizontal="justify" vertical="center"/>
    </xf>
    <xf numFmtId="0" fontId="91" fillId="0" borderId="6" xfId="367" applyFont="1" applyBorder="1" applyAlignment="1">
      <alignment horizontal="center" vertical="center" wrapText="1"/>
    </xf>
    <xf numFmtId="0" fontId="54" fillId="0" borderId="6" xfId="367" applyFont="1" applyBorder="1" applyAlignment="1">
      <alignment vertical="top" wrapText="1"/>
    </xf>
    <xf numFmtId="0" fontId="91" fillId="0" borderId="6" xfId="367" applyFont="1" applyBorder="1"/>
    <xf numFmtId="0" fontId="91" fillId="0" borderId="6" xfId="367" applyFont="1" applyBorder="1" applyAlignment="1">
      <alignment vertical="top" wrapText="1"/>
    </xf>
    <xf numFmtId="0" fontId="57" fillId="0" borderId="0" xfId="366" applyFont="1"/>
    <xf numFmtId="0" fontId="53" fillId="0" borderId="20" xfId="366" applyFont="1" applyBorder="1" applyAlignment="1">
      <alignment horizontal="center" vertical="center" textRotation="90" wrapText="1"/>
    </xf>
    <xf numFmtId="0" fontId="53" fillId="0" borderId="0" xfId="366" applyFont="1" applyBorder="1" applyAlignment="1">
      <alignment horizontal="center" vertical="center" textRotation="90" wrapText="1"/>
    </xf>
    <xf numFmtId="0" fontId="64" fillId="0" borderId="0" xfId="366" applyFont="1" applyBorder="1" applyAlignment="1">
      <alignment horizontal="center" vertical="center" wrapText="1"/>
    </xf>
    <xf numFmtId="0" fontId="57" fillId="0" borderId="20" xfId="366" applyFont="1" applyBorder="1" applyAlignment="1">
      <alignment horizontal="center" vertical="center" wrapText="1"/>
    </xf>
    <xf numFmtId="0" fontId="147" fillId="0" borderId="45" xfId="366" applyFont="1" applyBorder="1" applyAlignment="1">
      <alignment horizontal="center" wrapText="1"/>
    </xf>
    <xf numFmtId="0" fontId="57" fillId="0" borderId="45" xfId="366" applyFont="1" applyBorder="1" applyAlignment="1">
      <alignment vertical="top" wrapText="1"/>
    </xf>
    <xf numFmtId="0" fontId="57" fillId="0" borderId="0" xfId="366" applyFont="1" applyBorder="1"/>
    <xf numFmtId="0" fontId="57" fillId="0" borderId="20" xfId="366" applyFont="1" applyBorder="1"/>
    <xf numFmtId="0" fontId="57" fillId="0" borderId="46" xfId="366" applyFont="1" applyBorder="1" applyAlignment="1">
      <alignment wrapText="1"/>
    </xf>
    <xf numFmtId="0" fontId="57" fillId="0" borderId="19" xfId="366" applyFont="1" applyBorder="1" applyAlignment="1">
      <alignment wrapText="1"/>
    </xf>
    <xf numFmtId="0" fontId="57" fillId="0" borderId="29" xfId="366" applyFont="1" applyBorder="1" applyAlignment="1">
      <alignment wrapText="1"/>
    </xf>
    <xf numFmtId="0" fontId="57" fillId="0" borderId="19" xfId="366" applyFont="1" applyBorder="1"/>
    <xf numFmtId="0" fontId="57" fillId="0" borderId="29" xfId="366" applyFont="1" applyBorder="1"/>
    <xf numFmtId="0" fontId="57" fillId="0" borderId="20" xfId="366" applyFont="1" applyBorder="1" applyAlignment="1">
      <alignment wrapText="1"/>
    </xf>
    <xf numFmtId="0" fontId="57" fillId="0" borderId="0" xfId="366" applyFont="1" applyBorder="1" applyAlignment="1">
      <alignment wrapText="1"/>
    </xf>
    <xf numFmtId="0" fontId="57" fillId="0" borderId="24" xfId="366" applyFont="1" applyBorder="1" applyAlignment="1">
      <alignment wrapText="1"/>
    </xf>
    <xf numFmtId="0" fontId="57" fillId="0" borderId="17" xfId="366" applyFont="1" applyBorder="1" applyAlignment="1">
      <alignment wrapText="1"/>
    </xf>
    <xf numFmtId="0" fontId="57" fillId="0" borderId="24" xfId="366" applyFont="1" applyBorder="1"/>
    <xf numFmtId="0" fontId="57" fillId="0" borderId="17" xfId="366" applyFont="1" applyBorder="1"/>
    <xf numFmtId="0" fontId="57" fillId="0" borderId="45" xfId="366" applyFont="1" applyBorder="1" applyAlignment="1">
      <alignment wrapText="1"/>
    </xf>
    <xf numFmtId="0" fontId="57" fillId="0" borderId="6" xfId="366" applyFont="1" applyBorder="1" applyAlignment="1">
      <alignment wrapText="1"/>
    </xf>
    <xf numFmtId="0" fontId="57" fillId="0" borderId="6" xfId="366" applyFont="1" applyBorder="1"/>
    <xf numFmtId="0" fontId="57" fillId="0" borderId="0" xfId="366" applyFont="1" applyAlignment="1">
      <alignment wrapText="1"/>
    </xf>
    <xf numFmtId="0" fontId="30" fillId="0" borderId="0" xfId="372" applyAlignment="1">
      <alignment horizontal="center"/>
    </xf>
    <xf numFmtId="0" fontId="30" fillId="0" borderId="30" xfId="372" applyBorder="1" applyAlignment="1">
      <alignment horizontal="center"/>
    </xf>
    <xf numFmtId="169" fontId="200" fillId="26" borderId="22" xfId="379" applyNumberFormat="1" applyFont="1" applyFill="1" applyBorder="1" applyAlignment="1">
      <alignment horizontal="center"/>
    </xf>
    <xf numFmtId="0" fontId="30" fillId="0" borderId="44" xfId="372" applyBorder="1"/>
    <xf numFmtId="0" fontId="30" fillId="0" borderId="45" xfId="372" applyBorder="1"/>
    <xf numFmtId="0" fontId="30" fillId="0" borderId="28" xfId="372" applyBorder="1"/>
    <xf numFmtId="0" fontId="30" fillId="0" borderId="46" xfId="372" applyBorder="1"/>
    <xf numFmtId="14" fontId="30" fillId="0" borderId="24" xfId="372" applyNumberFormat="1" applyBorder="1"/>
    <xf numFmtId="0" fontId="30" fillId="0" borderId="25" xfId="372" applyBorder="1"/>
    <xf numFmtId="0" fontId="30" fillId="0" borderId="17" xfId="372" applyBorder="1"/>
    <xf numFmtId="0" fontId="131" fillId="0" borderId="6" xfId="372" applyFont="1" applyBorder="1"/>
    <xf numFmtId="0" fontId="62" fillId="0" borderId="0" xfId="372" applyFont="1" applyAlignment="1">
      <alignment horizontal="right"/>
    </xf>
    <xf numFmtId="0" fontId="219" fillId="0" borderId="0" xfId="0" applyFont="1" applyAlignment="1">
      <alignment vertical="top" wrapText="1"/>
    </xf>
    <xf numFmtId="0" fontId="220" fillId="0" borderId="6" xfId="0" applyFont="1" applyBorder="1" applyAlignment="1">
      <alignment horizontal="center" vertical="top" wrapText="1"/>
    </xf>
    <xf numFmtId="49" fontId="221" fillId="27" borderId="6" xfId="0" applyNumberFormat="1" applyFont="1" applyFill="1" applyBorder="1" applyAlignment="1">
      <alignment horizontal="left" vertical="top" wrapText="1"/>
    </xf>
    <xf numFmtId="49" fontId="220" fillId="0" borderId="6" xfId="0" applyNumberFormat="1" applyFont="1" applyBorder="1" applyAlignment="1">
      <alignment horizontal="left" vertical="top" wrapText="1"/>
    </xf>
    <xf numFmtId="0" fontId="220" fillId="0" borderId="6" xfId="0" applyFont="1" applyBorder="1" applyAlignment="1">
      <alignment vertical="top" wrapText="1"/>
    </xf>
    <xf numFmtId="0" fontId="219" fillId="0" borderId="6" xfId="0" applyFont="1" applyBorder="1" applyAlignment="1">
      <alignment vertical="top" wrapText="1"/>
    </xf>
    <xf numFmtId="0" fontId="220" fillId="0" borderId="6" xfId="0" applyFont="1" applyBorder="1" applyAlignment="1">
      <alignment horizontal="left" vertical="top" wrapText="1"/>
    </xf>
    <xf numFmtId="0" fontId="219" fillId="0" borderId="6" xfId="0" applyFont="1" applyBorder="1"/>
    <xf numFmtId="49" fontId="219" fillId="0" borderId="0" xfId="0" applyNumberFormat="1" applyFont="1" applyAlignment="1">
      <alignment horizontal="center" vertical="top" wrapText="1"/>
    </xf>
    <xf numFmtId="0" fontId="219" fillId="0" borderId="0" xfId="0" applyFont="1"/>
    <xf numFmtId="0" fontId="220" fillId="0" borderId="0" xfId="0" applyFont="1"/>
    <xf numFmtId="0" fontId="57" fillId="0" borderId="6" xfId="0" applyFont="1" applyBorder="1" applyAlignment="1">
      <alignment horizontal="center" vertical="top" wrapText="1"/>
    </xf>
    <xf numFmtId="0" fontId="201" fillId="0" borderId="0" xfId="0" applyFont="1" applyBorder="1"/>
    <xf numFmtId="0" fontId="198" fillId="0" borderId="0" xfId="0" applyFont="1" applyFill="1" applyBorder="1"/>
    <xf numFmtId="0" fontId="31" fillId="0" borderId="0" xfId="0" applyFont="1" applyFill="1" applyBorder="1"/>
    <xf numFmtId="0" fontId="91" fillId="0" borderId="0" xfId="377" applyFont="1"/>
    <xf numFmtId="0" fontId="20" fillId="0" borderId="0" xfId="390" applyBorder="1"/>
    <xf numFmtId="0" fontId="20" fillId="0" borderId="0" xfId="384" applyBorder="1"/>
    <xf numFmtId="0" fontId="60" fillId="0" borderId="0" xfId="384" applyFont="1" applyBorder="1" applyAlignment="1">
      <alignment horizontal="justify" vertical="center"/>
    </xf>
    <xf numFmtId="0" fontId="60" fillId="0" borderId="0" xfId="384" applyFont="1" applyBorder="1" applyAlignment="1">
      <alignment horizontal="left"/>
    </xf>
    <xf numFmtId="0" fontId="59" fillId="0" borderId="6" xfId="384" applyFont="1" applyBorder="1" applyAlignment="1">
      <alignment horizontal="left"/>
    </xf>
    <xf numFmtId="0" fontId="20" fillId="0" borderId="0" xfId="374" applyAlignment="1">
      <alignment vertical="center"/>
    </xf>
    <xf numFmtId="0" fontId="20" fillId="0" borderId="0" xfId="374"/>
    <xf numFmtId="0" fontId="33" fillId="0" borderId="6" xfId="374" applyFont="1" applyBorder="1" applyAlignment="1">
      <alignment horizontal="center" vertical="center" wrapText="1"/>
    </xf>
    <xf numFmtId="0" fontId="20" fillId="0" borderId="0" xfId="374" applyAlignment="1">
      <alignment wrapText="1"/>
    </xf>
    <xf numFmtId="0" fontId="42" fillId="0" borderId="6" xfId="374" applyFont="1" applyFill="1" applyBorder="1" applyAlignment="1">
      <alignment horizontal="center" vertical="center"/>
    </xf>
    <xf numFmtId="0" fontId="20" fillId="0" borderId="0" xfId="374" applyFill="1" applyAlignment="1">
      <alignment wrapText="1"/>
    </xf>
    <xf numFmtId="0" fontId="20" fillId="0" borderId="0" xfId="374" applyFill="1"/>
    <xf numFmtId="0" fontId="20" fillId="0" borderId="6" xfId="374" applyBorder="1" applyAlignment="1">
      <alignment vertical="center" wrapText="1"/>
    </xf>
    <xf numFmtId="0" fontId="20" fillId="0" borderId="6" xfId="374" applyBorder="1" applyAlignment="1">
      <alignment horizontal="center" wrapText="1"/>
    </xf>
    <xf numFmtId="0" fontId="20" fillId="0" borderId="6" xfId="374" applyBorder="1"/>
    <xf numFmtId="0" fontId="20" fillId="0" borderId="6" xfId="374" applyBorder="1" applyAlignment="1">
      <alignment horizontal="center"/>
    </xf>
    <xf numFmtId="0" fontId="86" fillId="0" borderId="6" xfId="374" applyFont="1" applyBorder="1" applyAlignment="1">
      <alignment horizontal="left" vertical="center" wrapText="1" indent="1"/>
    </xf>
    <xf numFmtId="0" fontId="86" fillId="0" borderId="6" xfId="374" applyFont="1" applyBorder="1" applyAlignment="1">
      <alignment horizontal="center" wrapText="1"/>
    </xf>
    <xf numFmtId="0" fontId="86" fillId="0" borderId="6" xfId="374" applyFont="1" applyBorder="1" applyAlignment="1">
      <alignment horizontal="left" indent="1"/>
    </xf>
    <xf numFmtId="0" fontId="86" fillId="0" borderId="0" xfId="374" applyFont="1" applyAlignment="1">
      <alignment horizontal="left" indent="1"/>
    </xf>
    <xf numFmtId="0" fontId="86" fillId="0" borderId="6" xfId="374" applyFont="1" applyBorder="1" applyAlignment="1">
      <alignment horizontal="left" wrapText="1" indent="1"/>
    </xf>
    <xf numFmtId="0" fontId="19" fillId="0" borderId="6" xfId="374" applyFont="1" applyBorder="1" applyAlignment="1">
      <alignment vertical="center" wrapText="1"/>
    </xf>
    <xf numFmtId="0" fontId="19" fillId="0" borderId="6" xfId="374" applyFont="1" applyBorder="1" applyAlignment="1">
      <alignment wrapText="1"/>
    </xf>
    <xf numFmtId="0" fontId="19" fillId="0" borderId="6" xfId="374" applyFont="1" applyBorder="1"/>
    <xf numFmtId="0" fontId="20" fillId="0" borderId="6" xfId="374" applyFont="1" applyBorder="1" applyAlignment="1">
      <alignment horizontal="center"/>
    </xf>
    <xf numFmtId="0" fontId="20" fillId="0" borderId="6" xfId="374" applyFont="1" applyBorder="1"/>
    <xf numFmtId="0" fontId="19" fillId="0" borderId="6" xfId="374" applyFont="1" applyBorder="1" applyAlignment="1">
      <alignment vertical="center"/>
    </xf>
    <xf numFmtId="0" fontId="91" fillId="0" borderId="6" xfId="377" applyFont="1" applyBorder="1" applyAlignment="1">
      <alignment horizontal="center" vertical="center"/>
    </xf>
    <xf numFmtId="0" fontId="91" fillId="0" borderId="0" xfId="377" applyFont="1" applyAlignment="1">
      <alignment horizontal="right"/>
    </xf>
    <xf numFmtId="0" fontId="91" fillId="26" borderId="6" xfId="377" applyFont="1" applyFill="1" applyBorder="1" applyAlignment="1">
      <alignment horizontal="center" vertical="center" wrapText="1"/>
    </xf>
    <xf numFmtId="0" fontId="101" fillId="0" borderId="0" xfId="330" applyFont="1" applyAlignment="1">
      <alignment vertical="top" wrapText="1"/>
    </xf>
    <xf numFmtId="0" fontId="47" fillId="0" borderId="0" xfId="330" applyNumberFormat="1" applyFont="1" applyAlignment="1">
      <alignment horizontal="center"/>
    </xf>
    <xf numFmtId="0" fontId="47" fillId="0" borderId="0" xfId="330" applyNumberFormat="1" applyFont="1" applyAlignment="1">
      <alignment horizontal="center" vertical="top"/>
    </xf>
    <xf numFmtId="0" fontId="20" fillId="0" borderId="0" xfId="330" applyFont="1" applyAlignment="1">
      <alignment horizontal="right"/>
    </xf>
    <xf numFmtId="0" fontId="20" fillId="0" borderId="0" xfId="330" applyFont="1"/>
    <xf numFmtId="4" fontId="99" fillId="0" borderId="0" xfId="330" applyNumberFormat="1" applyFont="1" applyAlignment="1">
      <alignment vertical="top"/>
    </xf>
    <xf numFmtId="4" fontId="67" fillId="0" borderId="0" xfId="330" applyNumberFormat="1" applyFont="1" applyAlignment="1">
      <alignment vertical="top"/>
    </xf>
    <xf numFmtId="0" fontId="20" fillId="0" borderId="0" xfId="330" applyFont="1" applyAlignment="1">
      <alignment vertical="top"/>
    </xf>
    <xf numFmtId="0" fontId="57" fillId="0" borderId="0" xfId="330" applyFont="1" applyAlignment="1">
      <alignment horizontal="center"/>
    </xf>
    <xf numFmtId="0" fontId="57" fillId="0" borderId="0" xfId="330" applyFont="1"/>
    <xf numFmtId="0" fontId="57" fillId="0" borderId="0" xfId="330" applyFont="1" applyAlignment="1"/>
    <xf numFmtId="0" fontId="20" fillId="0" borderId="0" xfId="330" applyFont="1" applyAlignment="1"/>
    <xf numFmtId="0" fontId="20" fillId="0" borderId="0" xfId="330" applyNumberFormat="1" applyFont="1" applyAlignment="1">
      <alignment horizontal="center"/>
    </xf>
    <xf numFmtId="0" fontId="68" fillId="0" borderId="0" xfId="330" applyFont="1"/>
    <xf numFmtId="0" fontId="57" fillId="0" borderId="0" xfId="364" applyNumberFormat="1" applyFont="1" applyFill="1" applyAlignment="1">
      <alignment horizontal="center"/>
    </xf>
    <xf numFmtId="0" fontId="222" fillId="0" borderId="6" xfId="0" applyFont="1" applyBorder="1" applyAlignment="1">
      <alignment vertical="top" wrapText="1"/>
    </xf>
    <xf numFmtId="0" fontId="223" fillId="0" borderId="6" xfId="0" applyFont="1" applyBorder="1" applyAlignment="1">
      <alignment horizontal="center" vertical="top" wrapText="1"/>
    </xf>
    <xf numFmtId="0" fontId="224" fillId="0" borderId="6" xfId="0" applyFont="1" applyBorder="1" applyAlignment="1">
      <alignment vertical="top" wrapText="1"/>
    </xf>
    <xf numFmtId="49" fontId="225" fillId="0" borderId="6" xfId="0" applyNumberFormat="1" applyFont="1" applyBorder="1" applyAlignment="1">
      <alignment horizontal="left" vertical="top" wrapText="1"/>
    </xf>
    <xf numFmtId="0" fontId="225" fillId="0" borderId="6" xfId="0" applyFont="1" applyBorder="1" applyAlignment="1">
      <alignment vertical="top" wrapText="1"/>
    </xf>
    <xf numFmtId="0" fontId="226" fillId="0" borderId="6" xfId="0" applyFont="1" applyBorder="1" applyAlignment="1">
      <alignment horizontal="center" vertical="top" wrapText="1"/>
    </xf>
    <xf numFmtId="0" fontId="227" fillId="0" borderId="6" xfId="0" applyFont="1" applyBorder="1" applyAlignment="1">
      <alignment vertical="top" wrapText="1"/>
    </xf>
    <xf numFmtId="0" fontId="225" fillId="0" borderId="6" xfId="0" applyFont="1" applyBorder="1" applyAlignment="1">
      <alignment horizontal="left" vertical="top" wrapText="1"/>
    </xf>
    <xf numFmtId="49" fontId="222" fillId="0" borderId="6" xfId="0" applyNumberFormat="1" applyFont="1" applyBorder="1" applyAlignment="1">
      <alignment horizontal="left" vertical="top" wrapText="1"/>
    </xf>
    <xf numFmtId="0" fontId="56" fillId="0" borderId="0" xfId="371" applyFont="1" applyAlignment="1"/>
    <xf numFmtId="0" fontId="46" fillId="0" borderId="0" xfId="382" applyFont="1" applyAlignment="1">
      <alignment vertical="top"/>
    </xf>
    <xf numFmtId="0" fontId="99" fillId="0" borderId="0" xfId="382" applyFont="1"/>
    <xf numFmtId="0" fontId="66" fillId="0" borderId="24" xfId="382" applyFont="1" applyBorder="1" applyAlignment="1">
      <alignment horizontal="center" vertical="top" wrapText="1"/>
    </xf>
    <xf numFmtId="0" fontId="66" fillId="0" borderId="24" xfId="382" applyFont="1" applyBorder="1" applyAlignment="1">
      <alignment horizontal="center" vertical="center" wrapText="1"/>
    </xf>
    <xf numFmtId="0" fontId="141" fillId="0" borderId="6" xfId="382" applyFont="1" applyBorder="1" applyAlignment="1">
      <alignment horizontal="center" vertical="center" wrapText="1"/>
    </xf>
    <xf numFmtId="0" fontId="48" fillId="0" borderId="6" xfId="382" applyFont="1" applyFill="1" applyBorder="1" applyAlignment="1">
      <alignment horizontal="center" vertical="top"/>
    </xf>
    <xf numFmtId="0" fontId="15" fillId="0" borderId="0" xfId="369" applyFont="1" applyAlignment="1"/>
    <xf numFmtId="0" fontId="18" fillId="0" borderId="0" xfId="369" applyFont="1" applyAlignment="1"/>
    <xf numFmtId="0" fontId="20" fillId="0" borderId="0" xfId="362" applyAlignment="1">
      <alignment vertical="top"/>
    </xf>
    <xf numFmtId="0" fontId="43" fillId="0" borderId="0" xfId="382" applyFont="1" applyAlignment="1">
      <alignment vertical="top"/>
    </xf>
    <xf numFmtId="0" fontId="42" fillId="0" borderId="0" xfId="362" applyFont="1"/>
    <xf numFmtId="0" fontId="99" fillId="0" borderId="6" xfId="382" applyFont="1" applyBorder="1" applyAlignment="1">
      <alignment horizontal="center" vertical="center" textRotation="90" wrapText="1"/>
    </xf>
    <xf numFmtId="0" fontId="66" fillId="0" borderId="0" xfId="382" applyFont="1" applyBorder="1" applyAlignment="1">
      <alignment horizontal="left" vertical="center"/>
    </xf>
    <xf numFmtId="0" fontId="43" fillId="0" borderId="0" xfId="0" applyFont="1" applyBorder="1" applyAlignment="1">
      <alignment horizontal="left" vertical="top"/>
    </xf>
    <xf numFmtId="0" fontId="127" fillId="0" borderId="0" xfId="0" applyFont="1" applyBorder="1" applyAlignment="1">
      <alignment horizontal="left"/>
    </xf>
    <xf numFmtId="0" fontId="12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0" fillId="0" borderId="0" xfId="0" applyFont="1"/>
    <xf numFmtId="0" fontId="127" fillId="0" borderId="0" xfId="0" applyFont="1" applyBorder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127" fillId="0" borderId="0" xfId="0" applyNumberFormat="1" applyFont="1" applyAlignment="1">
      <alignment horizontal="center" wrapText="1"/>
    </xf>
    <xf numFmtId="0" fontId="127" fillId="0" borderId="0" xfId="0" applyNumberFormat="1" applyFont="1" applyAlignment="1">
      <alignment horizontal="center" vertical="top" wrapText="1"/>
    </xf>
    <xf numFmtId="0" fontId="127" fillId="0" borderId="0" xfId="0" applyFont="1" applyAlignment="1">
      <alignment horizontal="center" vertical="top" wrapText="1"/>
    </xf>
    <xf numFmtId="0" fontId="0" fillId="0" borderId="17" xfId="0" applyFont="1" applyBorder="1" applyAlignment="1"/>
    <xf numFmtId="0" fontId="57" fillId="0" borderId="26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left" vertical="top" wrapText="1"/>
    </xf>
    <xf numFmtId="0" fontId="53" fillId="0" borderId="6" xfId="0" applyNumberFormat="1" applyFont="1" applyBorder="1" applyAlignment="1">
      <alignment horizontal="center" wrapText="1"/>
    </xf>
    <xf numFmtId="0" fontId="53" fillId="0" borderId="6" xfId="0" applyFont="1" applyBorder="1" applyAlignment="1">
      <alignment horizontal="center" wrapText="1"/>
    </xf>
    <xf numFmtId="0" fontId="53" fillId="0" borderId="6" xfId="0" applyFont="1" applyBorder="1" applyAlignment="1">
      <alignment horizontal="center" vertical="top" wrapText="1"/>
    </xf>
    <xf numFmtId="0" fontId="53" fillId="0" borderId="6" xfId="0" applyFont="1" applyBorder="1" applyAlignment="1">
      <alignment horizontal="center"/>
    </xf>
    <xf numFmtId="0" fontId="57" fillId="0" borderId="6" xfId="0" applyNumberFormat="1" applyFont="1" applyBorder="1" applyAlignment="1">
      <alignment wrapText="1"/>
    </xf>
    <xf numFmtId="0" fontId="57" fillId="0" borderId="6" xfId="0" applyNumberFormat="1" applyFont="1" applyBorder="1" applyAlignment="1">
      <alignment horizontal="center" wrapText="1"/>
    </xf>
    <xf numFmtId="0" fontId="57" fillId="0" borderId="6" xfId="0" applyFont="1" applyBorder="1" applyAlignment="1">
      <alignment horizontal="center" wrapText="1"/>
    </xf>
    <xf numFmtId="0" fontId="57" fillId="0" borderId="6" xfId="0" applyFont="1" applyBorder="1" applyAlignment="1">
      <alignment wrapText="1"/>
    </xf>
    <xf numFmtId="0" fontId="57" fillId="0" borderId="6" xfId="0" applyFont="1" applyBorder="1" applyAlignment="1"/>
    <xf numFmtId="0" fontId="57" fillId="0" borderId="6" xfId="0" applyFont="1" applyBorder="1"/>
    <xf numFmtId="0" fontId="60" fillId="0" borderId="19" xfId="0" applyFont="1" applyBorder="1" applyAlignment="1">
      <alignment horizontal="left" vertical="top" wrapText="1"/>
    </xf>
    <xf numFmtId="0" fontId="57" fillId="0" borderId="19" xfId="0" applyNumberFormat="1" applyFont="1" applyBorder="1" applyAlignment="1">
      <alignment wrapText="1"/>
    </xf>
    <xf numFmtId="0" fontId="57" fillId="0" borderId="19" xfId="0" applyNumberFormat="1" applyFont="1" applyBorder="1" applyAlignment="1">
      <alignment horizontal="center" wrapText="1"/>
    </xf>
    <xf numFmtId="0" fontId="54" fillId="0" borderId="6" xfId="0" applyFont="1" applyBorder="1" applyAlignment="1">
      <alignment horizontal="center" wrapText="1"/>
    </xf>
    <xf numFmtId="0" fontId="49" fillId="0" borderId="6" xfId="0" applyNumberFormat="1" applyFont="1" applyBorder="1" applyAlignment="1">
      <alignment horizontal="center" wrapText="1"/>
    </xf>
    <xf numFmtId="0" fontId="57" fillId="0" borderId="24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7" fillId="0" borderId="19" xfId="0" applyFont="1" applyBorder="1" applyAlignment="1"/>
    <xf numFmtId="0" fontId="57" fillId="0" borderId="19" xfId="0" applyFont="1" applyBorder="1" applyAlignment="1">
      <alignment horizontal="center"/>
    </xf>
    <xf numFmtId="0" fontId="57" fillId="0" borderId="24" xfId="0" applyFont="1" applyBorder="1" applyAlignment="1"/>
    <xf numFmtId="0" fontId="59" fillId="0" borderId="6" xfId="0" applyFont="1" applyBorder="1" applyAlignment="1">
      <alignment horizontal="left" vertical="top" wrapText="1"/>
    </xf>
    <xf numFmtId="0" fontId="49" fillId="0" borderId="6" xfId="0" applyFont="1" applyBorder="1" applyAlignment="1"/>
    <xf numFmtId="0" fontId="0" fillId="0" borderId="6" xfId="0" applyFont="1" applyBorder="1" applyAlignment="1"/>
    <xf numFmtId="0" fontId="59" fillId="0" borderId="29" xfId="0" applyFont="1" applyBorder="1" applyAlignment="1">
      <alignment horizontal="left" vertical="top" wrapText="1"/>
    </xf>
    <xf numFmtId="0" fontId="57" fillId="0" borderId="29" xfId="0" applyNumberFormat="1" applyFont="1" applyBorder="1" applyAlignment="1">
      <alignment wrapText="1"/>
    </xf>
    <xf numFmtId="0" fontId="57" fillId="0" borderId="29" xfId="0" applyNumberFormat="1" applyFont="1" applyBorder="1" applyAlignment="1">
      <alignment horizontal="center" wrapText="1"/>
    </xf>
    <xf numFmtId="0" fontId="30" fillId="0" borderId="29" xfId="0" applyFont="1" applyBorder="1" applyAlignment="1">
      <alignment wrapText="1"/>
    </xf>
    <xf numFmtId="0" fontId="0" fillId="0" borderId="29" xfId="0" applyFont="1" applyBorder="1" applyAlignment="1"/>
    <xf numFmtId="0" fontId="60" fillId="0" borderId="0" xfId="0" applyFont="1" applyAlignment="1">
      <alignment horizontal="left" vertical="top"/>
    </xf>
    <xf numFmtId="0" fontId="0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top"/>
    </xf>
    <xf numFmtId="0" fontId="19" fillId="0" borderId="6" xfId="374" applyFont="1" applyBorder="1" applyAlignment="1">
      <alignment horizontal="center" vertical="center"/>
    </xf>
    <xf numFmtId="0" fontId="20" fillId="0" borderId="0" xfId="376" applyFont="1" applyBorder="1"/>
    <xf numFmtId="0" fontId="20" fillId="0" borderId="0" xfId="374" applyFont="1"/>
    <xf numFmtId="0" fontId="20" fillId="0" borderId="0" xfId="376" applyFont="1" applyAlignment="1">
      <alignment horizontal="right"/>
    </xf>
    <xf numFmtId="0" fontId="20" fillId="0" borderId="0" xfId="374" applyFont="1" applyAlignment="1">
      <alignment vertical="center"/>
    </xf>
    <xf numFmtId="49" fontId="20" fillId="0" borderId="0" xfId="376" applyNumberFormat="1"/>
    <xf numFmtId="0" fontId="20" fillId="0" borderId="0" xfId="376"/>
    <xf numFmtId="0" fontId="19" fillId="0" borderId="0" xfId="376" applyFont="1"/>
    <xf numFmtId="49" fontId="20" fillId="0" borderId="49" xfId="376" applyNumberFormat="1" applyBorder="1" applyAlignment="1">
      <alignment horizontal="center" vertical="center" wrapText="1"/>
    </xf>
    <xf numFmtId="0" fontId="139" fillId="0" borderId="50" xfId="376" applyFont="1" applyBorder="1" applyAlignment="1">
      <alignment horizontal="center" vertical="center" wrapText="1"/>
    </xf>
    <xf numFmtId="0" fontId="19" fillId="0" borderId="51" xfId="376" applyFont="1" applyBorder="1" applyAlignment="1">
      <alignment horizontal="center" vertical="center"/>
    </xf>
    <xf numFmtId="49" fontId="20" fillId="0" borderId="52" xfId="376" applyNumberFormat="1" applyBorder="1" applyAlignment="1">
      <alignment horizontal="center"/>
    </xf>
    <xf numFmtId="0" fontId="19" fillId="0" borderId="53" xfId="376" applyFont="1" applyBorder="1" applyAlignment="1">
      <alignment horizontal="center"/>
    </xf>
    <xf numFmtId="0" fontId="19" fillId="0" borderId="54" xfId="376" applyFont="1" applyBorder="1" applyAlignment="1">
      <alignment horizontal="center"/>
    </xf>
    <xf numFmtId="0" fontId="19" fillId="0" borderId="37" xfId="376" applyFont="1" applyBorder="1" applyAlignment="1">
      <alignment horizontal="center"/>
    </xf>
    <xf numFmtId="0" fontId="19" fillId="0" borderId="55" xfId="376" applyFont="1" applyBorder="1" applyAlignment="1">
      <alignment horizontal="center"/>
    </xf>
    <xf numFmtId="49" fontId="20" fillId="0" borderId="49" xfId="376" applyNumberFormat="1" applyBorder="1" applyAlignment="1">
      <alignment horizontal="center" vertical="top"/>
    </xf>
    <xf numFmtId="0" fontId="23" fillId="0" borderId="56" xfId="376" applyFont="1" applyBorder="1"/>
    <xf numFmtId="169" fontId="20" fillId="0" borderId="57" xfId="376" applyNumberFormat="1" applyBorder="1" applyAlignment="1">
      <alignment horizontal="center"/>
    </xf>
    <xf numFmtId="169" fontId="20" fillId="0" borderId="47" xfId="376" applyNumberFormat="1" applyBorder="1" applyAlignment="1">
      <alignment horizontal="center"/>
    </xf>
    <xf numFmtId="169" fontId="20" fillId="0" borderId="36" xfId="376" applyNumberFormat="1" applyBorder="1" applyAlignment="1">
      <alignment horizontal="center"/>
    </xf>
    <xf numFmtId="49" fontId="20" fillId="0" borderId="58" xfId="376" applyNumberFormat="1" applyBorder="1" applyAlignment="1">
      <alignment horizontal="center" vertical="top"/>
    </xf>
    <xf numFmtId="0" fontId="20" fillId="0" borderId="45" xfId="376" applyFont="1" applyBorder="1"/>
    <xf numFmtId="169" fontId="20" fillId="0" borderId="20" xfId="376" applyNumberFormat="1" applyBorder="1" applyAlignment="1">
      <alignment horizontal="center"/>
    </xf>
    <xf numFmtId="169" fontId="20" fillId="0" borderId="0" xfId="376" applyNumberFormat="1" applyBorder="1" applyAlignment="1">
      <alignment horizontal="center"/>
    </xf>
    <xf numFmtId="169" fontId="19" fillId="0" borderId="11" xfId="376" applyNumberFormat="1" applyFont="1" applyBorder="1" applyAlignment="1">
      <alignment horizontal="center"/>
    </xf>
    <xf numFmtId="169" fontId="20" fillId="0" borderId="11" xfId="376" applyNumberFormat="1" applyFont="1" applyBorder="1" applyAlignment="1">
      <alignment horizontal="center"/>
    </xf>
    <xf numFmtId="0" fontId="23" fillId="0" borderId="45" xfId="376" applyFont="1" applyBorder="1"/>
    <xf numFmtId="169" fontId="20" fillId="0" borderId="59" xfId="376" applyNumberFormat="1" applyBorder="1" applyAlignment="1">
      <alignment horizontal="center"/>
    </xf>
    <xf numFmtId="169" fontId="20" fillId="0" borderId="11" xfId="376" applyNumberFormat="1" applyBorder="1" applyAlignment="1">
      <alignment horizontal="center"/>
    </xf>
    <xf numFmtId="0" fontId="20" fillId="0" borderId="60" xfId="376" applyFont="1" applyBorder="1"/>
    <xf numFmtId="169" fontId="20" fillId="0" borderId="61" xfId="376" applyNumberFormat="1" applyBorder="1" applyAlignment="1">
      <alignment horizontal="center"/>
    </xf>
    <xf numFmtId="169" fontId="20" fillId="0" borderId="31" xfId="376" applyNumberFormat="1" applyBorder="1" applyAlignment="1">
      <alignment horizontal="center"/>
    </xf>
    <xf numFmtId="169" fontId="20" fillId="0" borderId="62" xfId="376" applyNumberFormat="1" applyFont="1" applyBorder="1" applyAlignment="1">
      <alignment horizontal="center"/>
    </xf>
    <xf numFmtId="169" fontId="20" fillId="0" borderId="36" xfId="376" applyNumberFormat="1" applyFont="1" applyBorder="1" applyAlignment="1">
      <alignment horizontal="center"/>
    </xf>
    <xf numFmtId="49" fontId="20" fillId="0" borderId="63" xfId="376" applyNumberFormat="1" applyBorder="1" applyAlignment="1">
      <alignment horizontal="center" vertical="top"/>
    </xf>
    <xf numFmtId="0" fontId="23" fillId="0" borderId="56" xfId="376" applyFont="1" applyFill="1" applyBorder="1" applyAlignment="1">
      <alignment wrapText="1"/>
    </xf>
    <xf numFmtId="169" fontId="20" fillId="0" borderId="20" xfId="376" applyNumberFormat="1" applyFont="1" applyBorder="1" applyAlignment="1">
      <alignment horizontal="center"/>
    </xf>
    <xf numFmtId="169" fontId="20" fillId="0" borderId="59" xfId="376" applyNumberFormat="1" applyFont="1" applyBorder="1" applyAlignment="1">
      <alignment horizontal="center"/>
    </xf>
    <xf numFmtId="169" fontId="20" fillId="0" borderId="0" xfId="376" applyNumberFormat="1" applyFont="1" applyBorder="1" applyAlignment="1">
      <alignment horizontal="center"/>
    </xf>
    <xf numFmtId="169" fontId="20" fillId="0" borderId="61" xfId="376" applyNumberFormat="1" applyFont="1" applyBorder="1" applyAlignment="1">
      <alignment horizontal="center"/>
    </xf>
    <xf numFmtId="169" fontId="20" fillId="0" borderId="31" xfId="376" applyNumberFormat="1" applyFont="1" applyBorder="1" applyAlignment="1">
      <alignment horizontal="center"/>
    </xf>
    <xf numFmtId="0" fontId="23" fillId="0" borderId="56" xfId="376" applyFont="1" applyBorder="1" applyAlignment="1">
      <alignment wrapText="1"/>
    </xf>
    <xf numFmtId="49" fontId="20" fillId="0" borderId="32" xfId="376" applyNumberFormat="1" applyBorder="1"/>
    <xf numFmtId="169" fontId="19" fillId="0" borderId="47" xfId="376" applyNumberFormat="1" applyFont="1" applyBorder="1" applyAlignment="1">
      <alignment horizontal="center"/>
    </xf>
    <xf numFmtId="169" fontId="19" fillId="0" borderId="57" xfId="376" applyNumberFormat="1" applyFont="1" applyBorder="1" applyAlignment="1">
      <alignment horizontal="center"/>
    </xf>
    <xf numFmtId="169" fontId="19" fillId="0" borderId="36" xfId="376" applyNumberFormat="1" applyFont="1" applyBorder="1" applyAlignment="1">
      <alignment horizontal="center"/>
    </xf>
    <xf numFmtId="49" fontId="20" fillId="0" borderId="33" xfId="376" applyNumberFormat="1" applyBorder="1"/>
    <xf numFmtId="0" fontId="19" fillId="0" borderId="47" xfId="376" applyFont="1" applyFill="1" applyBorder="1" applyAlignment="1">
      <alignment wrapText="1"/>
    </xf>
    <xf numFmtId="49" fontId="20" fillId="0" borderId="58" xfId="376" applyNumberFormat="1" applyBorder="1"/>
    <xf numFmtId="0" fontId="20" fillId="0" borderId="0" xfId="376" applyFont="1" applyFill="1" applyBorder="1" applyAlignment="1">
      <alignment horizontal="left"/>
    </xf>
    <xf numFmtId="0" fontId="20" fillId="0" borderId="20" xfId="376" applyBorder="1"/>
    <xf numFmtId="0" fontId="20" fillId="0" borderId="0" xfId="376" applyBorder="1"/>
    <xf numFmtId="0" fontId="20" fillId="0" borderId="11" xfId="376" applyBorder="1"/>
    <xf numFmtId="0" fontId="23" fillId="0" borderId="0" xfId="376" applyFont="1" applyBorder="1"/>
    <xf numFmtId="168" fontId="20" fillId="0" borderId="20" xfId="376" applyNumberFormat="1" applyBorder="1" applyAlignment="1">
      <alignment horizontal="center"/>
    </xf>
    <xf numFmtId="168" fontId="20" fillId="0" borderId="0" xfId="376" applyNumberFormat="1" applyBorder="1" applyAlignment="1">
      <alignment horizontal="center"/>
    </xf>
    <xf numFmtId="168" fontId="20" fillId="0" borderId="11" xfId="376" applyNumberFormat="1" applyBorder="1" applyAlignment="1">
      <alignment horizontal="center"/>
    </xf>
    <xf numFmtId="49" fontId="20" fillId="0" borderId="63" xfId="376" applyNumberFormat="1" applyBorder="1"/>
    <xf numFmtId="0" fontId="20" fillId="0" borderId="31" xfId="376" applyFont="1" applyBorder="1"/>
    <xf numFmtId="0" fontId="20" fillId="0" borderId="61" xfId="376" applyBorder="1"/>
    <xf numFmtId="0" fontId="20" fillId="0" borderId="31" xfId="376" applyBorder="1"/>
    <xf numFmtId="0" fontId="20" fillId="0" borderId="62" xfId="376" applyBorder="1"/>
    <xf numFmtId="49" fontId="20" fillId="0" borderId="0" xfId="376" applyNumberFormat="1" applyBorder="1"/>
    <xf numFmtId="0" fontId="20" fillId="0" borderId="0" xfId="376" applyAlignment="1">
      <alignment horizontal="right"/>
    </xf>
    <xf numFmtId="49" fontId="54" fillId="0" borderId="6" xfId="377" applyNumberFormat="1" applyFont="1" applyBorder="1" applyAlignment="1">
      <alignment horizontal="left" vertical="center" wrapText="1"/>
    </xf>
    <xf numFmtId="49" fontId="147" fillId="0" borderId="6" xfId="377" applyNumberFormat="1" applyFont="1" applyBorder="1" applyAlignment="1">
      <alignment horizontal="center" vertical="center" wrapText="1"/>
    </xf>
    <xf numFmtId="49" fontId="91" fillId="0" borderId="6" xfId="377" applyNumberFormat="1" applyFont="1" applyBorder="1" applyAlignment="1">
      <alignment horizontal="left" vertical="center" wrapText="1"/>
    </xf>
    <xf numFmtId="0" fontId="91" fillId="0" borderId="6" xfId="0" applyFont="1" applyBorder="1" applyAlignment="1">
      <alignment vertical="center" wrapText="1"/>
    </xf>
    <xf numFmtId="0" fontId="14" fillId="0" borderId="0" xfId="0" applyFont="1"/>
    <xf numFmtId="49" fontId="54" fillId="0" borderId="6" xfId="0" applyNumberFormat="1" applyFont="1" applyBorder="1" applyAlignment="1">
      <alignment vertical="center" wrapText="1"/>
    </xf>
    <xf numFmtId="0" fontId="91" fillId="0" borderId="6" xfId="0" applyFont="1" applyBorder="1" applyAlignment="1">
      <alignment horizontal="center" vertical="center"/>
    </xf>
    <xf numFmtId="49" fontId="91" fillId="0" borderId="6" xfId="0" applyNumberFormat="1" applyFont="1" applyBorder="1" applyAlignment="1">
      <alignment vertical="center" wrapText="1"/>
    </xf>
    <xf numFmtId="0" fontId="153" fillId="0" borderId="0" xfId="0" applyFont="1"/>
    <xf numFmtId="0" fontId="60" fillId="0" borderId="0" xfId="0" applyFont="1" applyAlignment="1">
      <alignment vertical="top" wrapText="1"/>
    </xf>
    <xf numFmtId="3" fontId="57" fillId="0" borderId="6" xfId="0" applyNumberFormat="1" applyFont="1" applyBorder="1" applyAlignment="1">
      <alignment vertical="top" wrapText="1"/>
    </xf>
    <xf numFmtId="169" fontId="57" fillId="0" borderId="6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/>
    </xf>
    <xf numFmtId="0" fontId="47" fillId="0" borderId="0" xfId="0" applyNumberFormat="1" applyFont="1" applyAlignment="1">
      <alignment horizontal="center"/>
    </xf>
    <xf numFmtId="0" fontId="47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right"/>
    </xf>
    <xf numFmtId="4" fontId="99" fillId="0" borderId="0" xfId="0" applyNumberFormat="1" applyFont="1" applyAlignment="1">
      <alignment vertical="top"/>
    </xf>
    <xf numFmtId="0" fontId="219" fillId="0" borderId="17" xfId="0" applyFont="1" applyBorder="1" applyAlignment="1">
      <alignment horizontal="left" vertical="top"/>
    </xf>
    <xf numFmtId="0" fontId="20" fillId="0" borderId="0" xfId="364" applyFont="1" applyAlignment="1">
      <alignment wrapText="1"/>
    </xf>
    <xf numFmtId="49" fontId="91" fillId="0" borderId="6" xfId="377" applyNumberFormat="1" applyFont="1" applyBorder="1" applyAlignment="1">
      <alignment vertical="center" wrapText="1"/>
    </xf>
    <xf numFmtId="49" fontId="54" fillId="26" borderId="6" xfId="377" applyNumberFormat="1" applyFont="1" applyFill="1" applyBorder="1" applyAlignment="1">
      <alignment vertical="center" wrapText="1"/>
    </xf>
    <xf numFmtId="49" fontId="91" fillId="26" borderId="6" xfId="377" applyNumberFormat="1" applyFont="1" applyFill="1" applyBorder="1" applyAlignment="1">
      <alignment vertical="center" wrapText="1"/>
    </xf>
    <xf numFmtId="0" fontId="199" fillId="0" borderId="30" xfId="0" applyNumberFormat="1" applyFont="1" applyFill="1" applyBorder="1" applyAlignment="1">
      <alignment horizontal="left" vertical="center" wrapText="1"/>
    </xf>
    <xf numFmtId="0" fontId="199" fillId="25" borderId="30" xfId="0" applyNumberFormat="1" applyFont="1" applyFill="1" applyBorder="1" applyAlignment="1">
      <alignment horizontal="left" vertical="center" wrapText="1"/>
    </xf>
    <xf numFmtId="0" fontId="91" fillId="0" borderId="30" xfId="0" applyNumberFormat="1" applyFont="1" applyFill="1" applyBorder="1" applyAlignment="1">
      <alignment horizontal="left" vertical="center" wrapText="1"/>
    </xf>
    <xf numFmtId="0" fontId="206" fillId="0" borderId="0" xfId="389" applyFont="1" applyBorder="1" applyAlignment="1">
      <alignment vertical="center"/>
    </xf>
    <xf numFmtId="0" fontId="206" fillId="0" borderId="0" xfId="389" applyFont="1" applyBorder="1" applyAlignment="1">
      <alignment vertical="center" wrapText="1"/>
    </xf>
    <xf numFmtId="0" fontId="130" fillId="0" borderId="0" xfId="333" applyAlignment="1">
      <alignment vertical="top"/>
    </xf>
    <xf numFmtId="0" fontId="23" fillId="0" borderId="29" xfId="333" applyFont="1" applyBorder="1" applyAlignment="1">
      <alignment vertical="top"/>
    </xf>
    <xf numFmtId="0" fontId="22" fillId="0" borderId="29" xfId="333" applyFont="1" applyBorder="1" applyAlignment="1">
      <alignment vertical="top"/>
    </xf>
    <xf numFmtId="0" fontId="22" fillId="0" borderId="27" xfId="333" applyFont="1" applyBorder="1" applyAlignment="1">
      <alignment vertical="top"/>
    </xf>
    <xf numFmtId="0" fontId="22" fillId="0" borderId="28" xfId="333" applyFont="1" applyBorder="1" applyAlignment="1">
      <alignment vertical="top"/>
    </xf>
    <xf numFmtId="0" fontId="22" fillId="0" borderId="17" xfId="333" applyFont="1" applyBorder="1" applyAlignment="1">
      <alignment vertical="top"/>
    </xf>
    <xf numFmtId="0" fontId="22" fillId="0" borderId="25" xfId="333" applyFont="1" applyBorder="1" applyAlignment="1">
      <alignment vertical="top"/>
    </xf>
    <xf numFmtId="0" fontId="130" fillId="0" borderId="6" xfId="333" applyBorder="1" applyAlignment="1">
      <alignment horizontal="center" vertical="center" wrapText="1"/>
    </xf>
    <xf numFmtId="0" fontId="130" fillId="26" borderId="19" xfId="333" applyFill="1" applyBorder="1" applyAlignment="1">
      <alignment horizontal="center" vertical="center" wrapText="1"/>
    </xf>
    <xf numFmtId="0" fontId="130" fillId="26" borderId="6" xfId="333" applyFill="1" applyBorder="1" applyAlignment="1">
      <alignment horizontal="center" vertical="center" wrapText="1"/>
    </xf>
    <xf numFmtId="0" fontId="130" fillId="0" borderId="6" xfId="333" applyBorder="1" applyAlignment="1">
      <alignment horizontal="center" vertical="top"/>
    </xf>
    <xf numFmtId="0" fontId="130" fillId="0" borderId="26" xfId="333" applyBorder="1" applyAlignment="1">
      <alignment horizontal="center" vertical="top"/>
    </xf>
    <xf numFmtId="0" fontId="130" fillId="0" borderId="30" xfId="333" applyBorder="1" applyAlignment="1">
      <alignment horizontal="center" vertical="top"/>
    </xf>
    <xf numFmtId="0" fontId="19" fillId="0" borderId="20" xfId="333" applyFont="1" applyBorder="1" applyAlignment="1">
      <alignment vertical="top" wrapText="1"/>
    </xf>
    <xf numFmtId="0" fontId="19" fillId="0" borderId="28" xfId="333" applyFont="1" applyBorder="1" applyAlignment="1">
      <alignment vertical="top"/>
    </xf>
    <xf numFmtId="0" fontId="19" fillId="0" borderId="20" xfId="333" applyFont="1" applyBorder="1" applyAlignment="1">
      <alignment vertical="top"/>
    </xf>
    <xf numFmtId="0" fontId="19" fillId="0" borderId="19" xfId="333" applyFont="1" applyBorder="1" applyAlignment="1">
      <alignment vertical="top"/>
    </xf>
    <xf numFmtId="0" fontId="22" fillId="0" borderId="20" xfId="333" applyFont="1" applyBorder="1" applyAlignment="1">
      <alignment horizontal="center" vertical="top" wrapText="1"/>
    </xf>
    <xf numFmtId="0" fontId="22" fillId="0" borderId="28" xfId="333" applyFont="1" applyBorder="1" applyAlignment="1">
      <alignment vertical="top" wrapText="1"/>
    </xf>
    <xf numFmtId="0" fontId="19" fillId="0" borderId="24" xfId="333" applyFont="1" applyBorder="1" applyAlignment="1">
      <alignment vertical="top"/>
    </xf>
    <xf numFmtId="0" fontId="19" fillId="0" borderId="27" xfId="333" applyFont="1" applyBorder="1" applyAlignment="1">
      <alignment vertical="top"/>
    </xf>
    <xf numFmtId="0" fontId="19" fillId="0" borderId="44" xfId="333" applyFont="1" applyBorder="1" applyAlignment="1">
      <alignment vertical="top"/>
    </xf>
    <xf numFmtId="0" fontId="19" fillId="0" borderId="45" xfId="333" applyFont="1" applyBorder="1" applyAlignment="1">
      <alignment vertical="top"/>
    </xf>
    <xf numFmtId="0" fontId="31" fillId="0" borderId="19" xfId="333" applyFont="1" applyBorder="1" applyAlignment="1">
      <alignment vertical="top" wrapText="1"/>
    </xf>
    <xf numFmtId="0" fontId="130" fillId="0" borderId="20" xfId="333" applyBorder="1" applyAlignment="1">
      <alignment vertical="top"/>
    </xf>
    <xf numFmtId="0" fontId="130" fillId="0" borderId="28" xfId="333" applyBorder="1" applyAlignment="1">
      <alignment vertical="top"/>
    </xf>
    <xf numFmtId="0" fontId="130" fillId="0" borderId="45" xfId="333" applyBorder="1" applyAlignment="1">
      <alignment vertical="top"/>
    </xf>
    <xf numFmtId="0" fontId="130" fillId="0" borderId="24" xfId="333" applyBorder="1" applyAlignment="1">
      <alignment vertical="top"/>
    </xf>
    <xf numFmtId="0" fontId="130" fillId="0" borderId="25" xfId="333" applyBorder="1" applyAlignment="1">
      <alignment vertical="top"/>
    </xf>
    <xf numFmtId="0" fontId="130" fillId="0" borderId="46" xfId="333" applyBorder="1" applyAlignment="1">
      <alignment vertical="top"/>
    </xf>
    <xf numFmtId="0" fontId="130" fillId="0" borderId="0" xfId="333"/>
    <xf numFmtId="49" fontId="60" fillId="0" borderId="6" xfId="0" applyNumberFormat="1" applyFont="1" applyBorder="1" applyAlignment="1">
      <alignment horizontal="center" vertical="top" wrapText="1"/>
    </xf>
    <xf numFmtId="0" fontId="60" fillId="0" borderId="6" xfId="0" applyFont="1" applyBorder="1" applyAlignment="1">
      <alignment vertical="top" wrapText="1"/>
    </xf>
    <xf numFmtId="3" fontId="57" fillId="0" borderId="6" xfId="0" applyNumberFormat="1" applyFont="1" applyBorder="1" applyAlignment="1">
      <alignment horizontal="center" vertical="top" wrapText="1"/>
    </xf>
    <xf numFmtId="0" fontId="208" fillId="0" borderId="0" xfId="370" applyFont="1" applyAlignment="1">
      <alignment vertical="top" wrapText="1"/>
    </xf>
    <xf numFmtId="49" fontId="219" fillId="0" borderId="0" xfId="0" applyNumberFormat="1" applyFont="1" applyBorder="1" applyAlignment="1">
      <alignment horizontal="center" vertical="top" wrapText="1"/>
    </xf>
    <xf numFmtId="0" fontId="208" fillId="0" borderId="0" xfId="370" applyFont="1"/>
    <xf numFmtId="0" fontId="59" fillId="0" borderId="6" xfId="0" applyFont="1" applyBorder="1" applyAlignment="1">
      <alignment horizontal="center" vertical="top" wrapText="1"/>
    </xf>
    <xf numFmtId="0" fontId="54" fillId="0" borderId="6" xfId="0" applyFont="1" applyBorder="1" applyAlignment="1">
      <alignment vertical="top" wrapText="1"/>
    </xf>
    <xf numFmtId="0" fontId="57" fillId="0" borderId="0" xfId="0" applyFont="1" applyAlignment="1">
      <alignment vertical="top" wrapText="1"/>
    </xf>
    <xf numFmtId="0" fontId="59" fillId="0" borderId="6" xfId="0" applyFont="1" applyBorder="1" applyAlignment="1">
      <alignment vertical="top" wrapText="1"/>
    </xf>
    <xf numFmtId="49" fontId="59" fillId="0" borderId="6" xfId="0" applyNumberFormat="1" applyFont="1" applyBorder="1" applyAlignment="1">
      <alignment horizontal="center" vertical="top" wrapText="1"/>
    </xf>
    <xf numFmtId="49" fontId="60" fillId="0" borderId="0" xfId="0" applyNumberFormat="1" applyFont="1" applyAlignment="1">
      <alignment horizontal="center" vertical="top" wrapText="1"/>
    </xf>
    <xf numFmtId="49" fontId="57" fillId="0" borderId="0" xfId="0" applyNumberFormat="1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54" fillId="0" borderId="0" xfId="367" applyFont="1" applyAlignment="1">
      <alignment horizontal="left"/>
    </xf>
    <xf numFmtId="169" fontId="228" fillId="0" borderId="0" xfId="339" applyFont="1"/>
    <xf numFmtId="169" fontId="229" fillId="0" borderId="0" xfId="339" applyFont="1"/>
    <xf numFmtId="169" fontId="230" fillId="0" borderId="0" xfId="339" applyFont="1" applyAlignment="1">
      <alignment horizontal="left" vertical="center"/>
    </xf>
    <xf numFmtId="169" fontId="231" fillId="0" borderId="0" xfId="339" applyFont="1"/>
    <xf numFmtId="169" fontId="232" fillId="0" borderId="0" xfId="339" applyFont="1" applyAlignment="1">
      <alignment horizontal="center" vertical="center"/>
    </xf>
    <xf numFmtId="169" fontId="233" fillId="0" borderId="0" xfId="339" applyFont="1" applyAlignment="1">
      <alignment horizontal="left" vertical="center"/>
    </xf>
    <xf numFmtId="0" fontId="234" fillId="0" borderId="0" xfId="390" applyFont="1"/>
    <xf numFmtId="49" fontId="94" fillId="0" borderId="6" xfId="353" applyNumberFormat="1" applyFont="1" applyBorder="1" applyAlignment="1">
      <alignment horizontal="center" wrapText="1"/>
    </xf>
    <xf numFmtId="0" fontId="19" fillId="0" borderId="56" xfId="376" applyFont="1" applyBorder="1" applyAlignment="1">
      <alignment horizontal="center" vertical="center"/>
    </xf>
    <xf numFmtId="0" fontId="22" fillId="0" borderId="0" xfId="374" applyFont="1" applyAlignment="1">
      <alignment vertical="center"/>
    </xf>
    <xf numFmtId="49" fontId="20" fillId="0" borderId="0" xfId="376" applyNumberFormat="1" applyBorder="1" applyAlignment="1">
      <alignment wrapText="1"/>
    </xf>
    <xf numFmtId="0" fontId="14" fillId="0" borderId="0" xfId="331" applyAlignment="1">
      <alignment vertical="center" wrapText="1"/>
    </xf>
    <xf numFmtId="0" fontId="14" fillId="0" borderId="0" xfId="331" applyAlignment="1">
      <alignment wrapText="1"/>
    </xf>
    <xf numFmtId="0" fontId="14" fillId="0" borderId="6" xfId="331" applyBorder="1" applyAlignment="1">
      <alignment horizontal="center" vertical="center" wrapText="1"/>
    </xf>
    <xf numFmtId="0" fontId="14" fillId="0" borderId="0" xfId="331" applyAlignment="1">
      <alignment horizontal="center" vertical="center" wrapText="1"/>
    </xf>
    <xf numFmtId="0" fontId="14" fillId="0" borderId="6" xfId="331" applyBorder="1" applyAlignment="1">
      <alignment vertical="center" wrapText="1"/>
    </xf>
    <xf numFmtId="0" fontId="14" fillId="0" borderId="6" xfId="331" applyBorder="1" applyAlignment="1">
      <alignment wrapText="1"/>
    </xf>
    <xf numFmtId="0" fontId="68" fillId="0" borderId="45" xfId="365" applyFont="1" applyBorder="1" applyAlignment="1">
      <alignment wrapText="1"/>
    </xf>
    <xf numFmtId="0" fontId="0" fillId="0" borderId="6" xfId="331" applyFont="1" applyBorder="1" applyAlignment="1">
      <alignment horizontal="center" vertical="center" wrapText="1"/>
    </xf>
    <xf numFmtId="49" fontId="199" fillId="0" borderId="6" xfId="377" applyNumberFormat="1" applyFont="1" applyBorder="1" applyAlignment="1">
      <alignment horizontal="left" vertical="center" wrapText="1"/>
    </xf>
    <xf numFmtId="0" fontId="199" fillId="0" borderId="6" xfId="377" applyFont="1" applyBorder="1" applyAlignment="1">
      <alignment horizontal="center" vertical="center"/>
    </xf>
    <xf numFmtId="49" fontId="199" fillId="26" borderId="30" xfId="377" applyNumberFormat="1" applyFont="1" applyFill="1" applyBorder="1" applyAlignment="1">
      <alignment vertical="center" wrapText="1"/>
    </xf>
    <xf numFmtId="0" fontId="219" fillId="0" borderId="0" xfId="0" applyFont="1" applyAlignment="1">
      <alignment horizontal="right" vertical="center"/>
    </xf>
    <xf numFmtId="0" fontId="228" fillId="0" borderId="0" xfId="0" applyFont="1" applyAlignment="1">
      <alignment horizontal="justify" vertical="center"/>
    </xf>
    <xf numFmtId="0" fontId="235" fillId="0" borderId="6" xfId="0" applyFont="1" applyBorder="1" applyAlignment="1">
      <alignment horizontal="justify" vertical="center" wrapText="1"/>
    </xf>
    <xf numFmtId="0" fontId="236" fillId="0" borderId="0" xfId="0" applyFont="1" applyAlignment="1">
      <alignment horizontal="justify" vertical="center"/>
    </xf>
    <xf numFmtId="0" fontId="219" fillId="0" borderId="0" xfId="0" applyFont="1" applyAlignment="1">
      <alignment horizontal="justify" vertical="center"/>
    </xf>
    <xf numFmtId="0" fontId="219" fillId="0" borderId="0" xfId="0" applyFont="1" applyAlignment="1">
      <alignment vertical="center"/>
    </xf>
    <xf numFmtId="0" fontId="235" fillId="0" borderId="6" xfId="0" applyFont="1" applyBorder="1" applyAlignment="1">
      <alignment horizontal="center" vertical="center" wrapText="1"/>
    </xf>
    <xf numFmtId="0" fontId="235" fillId="0" borderId="19" xfId="0" applyFont="1" applyBorder="1" applyAlignment="1">
      <alignment horizontal="justify" vertical="center" wrapText="1"/>
    </xf>
    <xf numFmtId="0" fontId="235" fillId="0" borderId="26" xfId="0" applyFont="1" applyBorder="1" applyAlignment="1">
      <alignment horizontal="justify" vertical="center" wrapText="1"/>
    </xf>
    <xf numFmtId="49" fontId="54" fillId="0" borderId="6" xfId="0" applyNumberFormat="1" applyFont="1" applyBorder="1" applyAlignment="1">
      <alignment horizontal="center" vertical="top" wrapText="1"/>
    </xf>
    <xf numFmtId="0" fontId="91" fillId="0" borderId="6" xfId="0" applyFont="1" applyBorder="1" applyAlignment="1">
      <alignment vertical="top" wrapText="1"/>
    </xf>
    <xf numFmtId="169" fontId="91" fillId="0" borderId="6" xfId="0" applyNumberFormat="1" applyFont="1" applyBorder="1" applyAlignment="1">
      <alignment horizontal="center" vertical="center" wrapText="1"/>
    </xf>
    <xf numFmtId="3" fontId="91" fillId="0" borderId="6" xfId="0" applyNumberFormat="1" applyFont="1" applyBorder="1" applyAlignment="1">
      <alignment vertical="top" wrapText="1"/>
    </xf>
    <xf numFmtId="49" fontId="91" fillId="0" borderId="6" xfId="0" applyNumberFormat="1" applyFont="1" applyBorder="1" applyAlignment="1">
      <alignment horizontal="center" vertical="top" wrapText="1"/>
    </xf>
    <xf numFmtId="3" fontId="91" fillId="0" borderId="6" xfId="0" applyNumberFormat="1" applyFont="1" applyBorder="1" applyAlignment="1">
      <alignment horizontal="center" vertical="top" wrapText="1"/>
    </xf>
    <xf numFmtId="49" fontId="199" fillId="0" borderId="6" xfId="0" applyNumberFormat="1" applyFont="1" applyBorder="1" applyAlignment="1">
      <alignment vertical="center" wrapText="1"/>
    </xf>
    <xf numFmtId="3" fontId="49" fillId="0" borderId="6" xfId="0" applyNumberFormat="1" applyFont="1" applyBorder="1" applyAlignment="1">
      <alignment vertical="top" wrapText="1"/>
    </xf>
    <xf numFmtId="49" fontId="59" fillId="0" borderId="6" xfId="0" applyNumberFormat="1" applyFont="1" applyBorder="1" applyAlignment="1">
      <alignment vertical="top" wrapText="1"/>
    </xf>
    <xf numFmtId="0" fontId="91" fillId="0" borderId="6" xfId="0" applyFont="1" applyBorder="1" applyAlignment="1">
      <alignment horizontal="right" vertical="top" wrapText="1"/>
    </xf>
    <xf numFmtId="49" fontId="54" fillId="0" borderId="6" xfId="0" applyNumberFormat="1" applyFont="1" applyBorder="1" applyAlignment="1">
      <alignment vertical="top" wrapText="1"/>
    </xf>
    <xf numFmtId="0" fontId="210" fillId="0" borderId="6" xfId="370" applyFont="1" applyBorder="1"/>
    <xf numFmtId="0" fontId="60" fillId="0" borderId="6" xfId="0" applyFont="1" applyBorder="1" applyAlignment="1">
      <alignment horizontal="right" vertical="top" wrapText="1"/>
    </xf>
    <xf numFmtId="0" fontId="43" fillId="0" borderId="0" xfId="382" applyFont="1" applyFill="1"/>
    <xf numFmtId="0" fontId="45" fillId="0" borderId="0" xfId="382" applyFont="1" applyFill="1" applyAlignment="1">
      <alignment horizontal="center"/>
    </xf>
    <xf numFmtId="0" fontId="136" fillId="0" borderId="17" xfId="382" applyFont="1" applyBorder="1" applyAlignment="1">
      <alignment horizontal="center" vertical="top"/>
    </xf>
    <xf numFmtId="0" fontId="211" fillId="0" borderId="0" xfId="382" applyFont="1" applyBorder="1" applyAlignment="1">
      <alignment horizontal="center" vertical="center"/>
    </xf>
    <xf numFmtId="0" fontId="66" fillId="0" borderId="46" xfId="382" applyFont="1" applyFill="1" applyBorder="1" applyAlignment="1">
      <alignment horizontal="center" vertical="center" wrapText="1"/>
    </xf>
    <xf numFmtId="0" fontId="66" fillId="0" borderId="6" xfId="382" applyFont="1" applyFill="1" applyBorder="1" applyAlignment="1">
      <alignment horizontal="center" vertical="center" wrapText="1"/>
    </xf>
    <xf numFmtId="0" fontId="48" fillId="0" borderId="30" xfId="382" applyFont="1" applyFill="1" applyBorder="1" applyAlignment="1">
      <alignment horizontal="justify" vertical="top" wrapText="1"/>
    </xf>
    <xf numFmtId="0" fontId="43" fillId="0" borderId="6" xfId="382" applyFont="1" applyFill="1" applyBorder="1" applyAlignment="1">
      <alignment horizontal="center" vertical="center"/>
    </xf>
    <xf numFmtId="0" fontId="43" fillId="0" borderId="30" xfId="382" applyFont="1" applyFill="1" applyBorder="1" applyAlignment="1">
      <alignment horizontal="justify" vertical="top" wrapText="1"/>
    </xf>
    <xf numFmtId="0" fontId="48" fillId="0" borderId="6" xfId="382" applyFont="1" applyFill="1" applyBorder="1" applyAlignment="1">
      <alignment horizontal="justify" vertical="top" wrapText="1"/>
    </xf>
    <xf numFmtId="0" fontId="43" fillId="0" borderId="6" xfId="382" applyFont="1" applyFill="1" applyBorder="1" applyAlignment="1">
      <alignment horizontal="justify" vertical="top" wrapText="1"/>
    </xf>
    <xf numFmtId="0" fontId="43" fillId="0" borderId="0" xfId="382" applyFont="1" applyFill="1" applyBorder="1" applyAlignment="1">
      <alignment horizontal="center"/>
    </xf>
    <xf numFmtId="0" fontId="48" fillId="0" borderId="0" xfId="382" applyFont="1" applyFill="1" applyBorder="1" applyAlignment="1">
      <alignment horizontal="center"/>
    </xf>
    <xf numFmtId="0" fontId="15" fillId="0" borderId="0" xfId="369" applyFont="1" applyFill="1"/>
    <xf numFmtId="0" fontId="18" fillId="0" borderId="0" xfId="369" applyFont="1" applyFill="1"/>
    <xf numFmtId="3" fontId="78" fillId="0" borderId="17" xfId="358" applyNumberFormat="1" applyFont="1" applyFill="1" applyBorder="1" applyAlignment="1">
      <alignment horizontal="center" wrapText="1"/>
    </xf>
    <xf numFmtId="3" fontId="78" fillId="0" borderId="0" xfId="358" applyNumberFormat="1" applyFont="1" applyFill="1" applyBorder="1" applyAlignment="1">
      <alignment horizontal="center" wrapText="1"/>
    </xf>
    <xf numFmtId="3" fontId="78" fillId="0" borderId="0" xfId="358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4" fillId="0" borderId="6" xfId="0" applyFont="1" applyBorder="1" applyAlignment="1">
      <alignment vertical="center"/>
    </xf>
    <xf numFmtId="0" fontId="212" fillId="26" borderId="0" xfId="356" applyFont="1" applyFill="1" applyAlignment="1">
      <alignment wrapText="1"/>
    </xf>
    <xf numFmtId="0" fontId="54" fillId="0" borderId="0" xfId="358" applyFont="1" applyFill="1" applyAlignment="1">
      <alignment vertical="top" wrapText="1"/>
    </xf>
    <xf numFmtId="0" fontId="212" fillId="0" borderId="0" xfId="0" applyNumberFormat="1" applyFont="1" applyBorder="1" applyAlignment="1">
      <alignment wrapText="1"/>
    </xf>
    <xf numFmtId="0" fontId="137" fillId="0" borderId="0" xfId="0" applyFont="1" applyFill="1" applyAlignment="1">
      <alignment horizontal="left" vertical="top" wrapText="1"/>
    </xf>
    <xf numFmtId="0" fontId="14" fillId="0" borderId="6" xfId="331" applyBorder="1" applyAlignment="1">
      <alignment horizontal="left" vertical="center" wrapText="1"/>
    </xf>
    <xf numFmtId="0" fontId="14" fillId="0" borderId="6" xfId="331" applyBorder="1" applyAlignment="1">
      <alignment horizontal="left" wrapText="1"/>
    </xf>
    <xf numFmtId="0" fontId="14" fillId="0" borderId="0" xfId="331" applyAlignment="1">
      <alignment horizontal="left" wrapText="1"/>
    </xf>
    <xf numFmtId="0" fontId="56" fillId="0" borderId="0" xfId="0" applyFont="1"/>
    <xf numFmtId="0" fontId="93" fillId="0" borderId="0" xfId="0" applyFont="1" applyBorder="1" applyAlignment="1">
      <alignment horizontal="right"/>
    </xf>
    <xf numFmtId="0" fontId="93" fillId="0" borderId="6" xfId="0" applyFont="1" applyBorder="1" applyAlignment="1">
      <alignment horizontal="center" vertical="center"/>
    </xf>
    <xf numFmtId="0" fontId="93" fillId="0" borderId="6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left" vertical="center" wrapText="1"/>
    </xf>
    <xf numFmtId="0" fontId="93" fillId="0" borderId="6" xfId="0" applyFont="1" applyBorder="1" applyAlignment="1">
      <alignment horizontal="left" vertical="center"/>
    </xf>
    <xf numFmtId="0" fontId="93" fillId="0" borderId="6" xfId="0" applyFont="1" applyFill="1" applyBorder="1" applyAlignment="1">
      <alignment horizontal="center" vertical="center"/>
    </xf>
    <xf numFmtId="0" fontId="56" fillId="0" borderId="0" xfId="385" applyFont="1"/>
    <xf numFmtId="0" fontId="214" fillId="0" borderId="0" xfId="386" applyFont="1"/>
    <xf numFmtId="0" fontId="57" fillId="0" borderId="0" xfId="386" applyFont="1"/>
    <xf numFmtId="0" fontId="53" fillId="0" borderId="6" xfId="386" applyFont="1" applyBorder="1" applyAlignment="1">
      <alignment horizontal="center" vertical="center" wrapText="1"/>
    </xf>
    <xf numFmtId="0" fontId="214" fillId="0" borderId="6" xfId="386" applyFont="1" applyBorder="1" applyAlignment="1">
      <alignment horizontal="center"/>
    </xf>
    <xf numFmtId="0" fontId="215" fillId="0" borderId="6" xfId="386" applyFont="1" applyBorder="1" applyAlignment="1">
      <alignment horizontal="center" vertical="center" wrapText="1"/>
    </xf>
    <xf numFmtId="0" fontId="202" fillId="0" borderId="6" xfId="386" applyFont="1" applyBorder="1" applyAlignment="1">
      <alignment horizontal="left" vertical="center" wrapText="1"/>
    </xf>
    <xf numFmtId="0" fontId="216" fillId="0" borderId="6" xfId="386" applyFont="1" applyBorder="1" applyAlignment="1">
      <alignment horizontal="center"/>
    </xf>
    <xf numFmtId="0" fontId="217" fillId="0" borderId="6" xfId="386" applyFont="1" applyBorder="1" applyAlignment="1">
      <alignment horizontal="center" vertical="center" wrapText="1"/>
    </xf>
    <xf numFmtId="0" fontId="149" fillId="0" borderId="6" xfId="386" applyFont="1" applyBorder="1" applyAlignment="1">
      <alignment horizontal="left" vertical="center" wrapText="1"/>
    </xf>
    <xf numFmtId="0" fontId="57" fillId="0" borderId="6" xfId="386" applyFont="1" applyBorder="1"/>
    <xf numFmtId="0" fontId="214" fillId="0" borderId="6" xfId="386" applyFont="1" applyBorder="1" applyAlignment="1">
      <alignment horizontal="center" vertical="center" wrapText="1"/>
    </xf>
    <xf numFmtId="0" fontId="64" fillId="0" borderId="6" xfId="386" applyFont="1" applyBorder="1" applyAlignment="1">
      <alignment horizontal="left" vertical="center" wrapText="1"/>
    </xf>
    <xf numFmtId="0" fontId="202" fillId="0" borderId="6" xfId="386" applyFont="1" applyBorder="1" applyAlignment="1">
      <alignment horizontal="left" vertical="top" wrapText="1"/>
    </xf>
    <xf numFmtId="0" fontId="202" fillId="0" borderId="6" xfId="386" applyFont="1" applyBorder="1" applyAlignment="1">
      <alignment horizontal="center" vertical="center" wrapText="1"/>
    </xf>
    <xf numFmtId="2" fontId="202" fillId="0" borderId="6" xfId="333" applyNumberFormat="1" applyFont="1" applyBorder="1" applyAlignment="1">
      <alignment vertical="top" wrapText="1"/>
    </xf>
    <xf numFmtId="0" fontId="91" fillId="0" borderId="0" xfId="385" applyFont="1"/>
    <xf numFmtId="0" fontId="20" fillId="0" borderId="19" xfId="364" applyFont="1" applyBorder="1"/>
    <xf numFmtId="0" fontId="20" fillId="0" borderId="30" xfId="364" applyFont="1" applyBorder="1"/>
    <xf numFmtId="0" fontId="56" fillId="0" borderId="24" xfId="0" applyFont="1" applyBorder="1" applyAlignment="1">
      <alignment horizontal="center" vertical="top" wrapText="1"/>
    </xf>
    <xf numFmtId="3" fontId="49" fillId="0" borderId="24" xfId="0" applyNumberFormat="1" applyFont="1" applyBorder="1" applyAlignment="1">
      <alignment vertical="top" wrapText="1"/>
    </xf>
    <xf numFmtId="49" fontId="60" fillId="0" borderId="0" xfId="0" applyNumberFormat="1" applyFont="1" applyBorder="1" applyAlignment="1">
      <alignment horizontal="center" vertical="top" wrapText="1"/>
    </xf>
    <xf numFmtId="0" fontId="60" fillId="0" borderId="0" xfId="0" applyFont="1" applyBorder="1" applyAlignment="1">
      <alignment vertical="top" wrapText="1"/>
    </xf>
    <xf numFmtId="3" fontId="57" fillId="0" borderId="0" xfId="0" applyNumberFormat="1" applyFont="1" applyBorder="1" applyAlignment="1">
      <alignment vertical="top" wrapText="1"/>
    </xf>
    <xf numFmtId="3" fontId="57" fillId="0" borderId="0" xfId="0" applyNumberFormat="1" applyFont="1" applyBorder="1" applyAlignment="1">
      <alignment horizontal="center" vertical="top" wrapText="1"/>
    </xf>
    <xf numFmtId="49" fontId="60" fillId="0" borderId="0" xfId="0" applyNumberFormat="1" applyFont="1" applyAlignment="1">
      <alignment vertical="top" wrapText="1"/>
    </xf>
    <xf numFmtId="3" fontId="60" fillId="0" borderId="0" xfId="0" applyNumberFormat="1" applyFont="1" applyAlignment="1">
      <alignment vertical="top" wrapText="1"/>
    </xf>
    <xf numFmtId="49" fontId="240" fillId="0" borderId="6" xfId="0" applyNumberFormat="1" applyFont="1" applyBorder="1" applyAlignment="1">
      <alignment horizontal="center" vertical="top" wrapText="1"/>
    </xf>
    <xf numFmtId="0" fontId="240" fillId="0" borderId="6" xfId="0" applyFont="1" applyBorder="1" applyAlignment="1">
      <alignment vertical="top" wrapText="1"/>
    </xf>
    <xf numFmtId="0" fontId="240" fillId="0" borderId="30" xfId="0" applyFont="1" applyBorder="1" applyAlignment="1">
      <alignment vertical="top" wrapText="1"/>
    </xf>
    <xf numFmtId="0" fontId="93" fillId="0" borderId="0" xfId="0" applyFont="1" applyBorder="1" applyAlignment="1">
      <alignment horizontal="center"/>
    </xf>
    <xf numFmtId="0" fontId="93" fillId="0" borderId="0" xfId="0" applyFont="1" applyBorder="1" applyAlignment="1">
      <alignment horizontal="left" vertical="center" wrapText="1"/>
    </xf>
    <xf numFmtId="0" fontId="93" fillId="0" borderId="6" xfId="353" applyFont="1" applyBorder="1" applyAlignment="1">
      <alignment horizontal="center" wrapText="1"/>
    </xf>
    <xf numFmtId="0" fontId="92" fillId="0" borderId="6" xfId="353" applyFont="1" applyBorder="1" applyAlignment="1">
      <alignment horizontal="left" wrapText="1"/>
    </xf>
    <xf numFmtId="0" fontId="94" fillId="0" borderId="6" xfId="353" applyFont="1" applyBorder="1" applyAlignment="1">
      <alignment horizontal="center" wrapText="1"/>
    </xf>
    <xf numFmtId="0" fontId="92" fillId="0" borderId="0" xfId="353" applyFont="1" applyAlignment="1">
      <alignment horizontal="center" vertical="center" wrapText="1"/>
    </xf>
    <xf numFmtId="0" fontId="91" fillId="0" borderId="6" xfId="353" applyFont="1" applyBorder="1" applyAlignment="1">
      <alignment horizontal="center" wrapText="1"/>
    </xf>
    <xf numFmtId="0" fontId="93" fillId="0" borderId="6" xfId="353" applyFont="1" applyBorder="1" applyAlignment="1">
      <alignment horizontal="left" wrapText="1"/>
    </xf>
    <xf numFmtId="0" fontId="22" fillId="0" borderId="0" xfId="333" applyFont="1" applyAlignment="1">
      <alignment vertical="top"/>
    </xf>
    <xf numFmtId="0" fontId="23" fillId="0" borderId="0" xfId="333" applyFont="1" applyAlignment="1">
      <alignment horizontal="right" vertical="top"/>
    </xf>
    <xf numFmtId="0" fontId="130" fillId="0" borderId="0" xfId="333" applyAlignment="1">
      <alignment horizontal="left" vertical="top"/>
    </xf>
    <xf numFmtId="0" fontId="91" fillId="0" borderId="0" xfId="386" applyFont="1"/>
    <xf numFmtId="0" fontId="56" fillId="0" borderId="0" xfId="386" applyFont="1"/>
    <xf numFmtId="0" fontId="54" fillId="0" borderId="0" xfId="0" applyFont="1" applyFill="1" applyBorder="1" applyAlignment="1">
      <alignment horizontal="center"/>
    </xf>
    <xf numFmtId="0" fontId="54" fillId="0" borderId="0" xfId="0" applyFont="1" applyBorder="1"/>
    <xf numFmtId="0" fontId="91" fillId="0" borderId="6" xfId="0" applyFont="1" applyBorder="1" applyAlignment="1">
      <alignment horizontal="left" vertical="center"/>
    </xf>
    <xf numFmtId="0" fontId="57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/>
    </xf>
    <xf numFmtId="0" fontId="60" fillId="0" borderId="0" xfId="0" applyFont="1" applyBorder="1" applyAlignment="1">
      <alignment horizontal="left" wrapText="1"/>
    </xf>
    <xf numFmtId="0" fontId="213" fillId="0" borderId="0" xfId="0" applyFont="1" applyBorder="1" applyAlignment="1">
      <alignment horizontal="center" vertical="center"/>
    </xf>
    <xf numFmtId="0" fontId="213" fillId="0" borderId="0" xfId="0" applyFont="1" applyBorder="1" applyAlignment="1">
      <alignment horizontal="left" vertical="center"/>
    </xf>
    <xf numFmtId="0" fontId="213" fillId="0" borderId="6" xfId="0" applyFont="1" applyBorder="1" applyAlignment="1">
      <alignment horizontal="center" vertical="center"/>
    </xf>
    <xf numFmtId="0" fontId="93" fillId="0" borderId="6" xfId="0" applyFont="1" applyFill="1" applyBorder="1" applyAlignment="1">
      <alignment vertical="center"/>
    </xf>
    <xf numFmtId="0" fontId="93" fillId="0" borderId="6" xfId="0" applyFont="1" applyBorder="1" applyAlignment="1">
      <alignment vertical="center"/>
    </xf>
    <xf numFmtId="0" fontId="91" fillId="0" borderId="30" xfId="0" applyFont="1" applyBorder="1" applyAlignment="1">
      <alignment horizontal="center" vertical="center"/>
    </xf>
    <xf numFmtId="0" fontId="60" fillId="0" borderId="0" xfId="0" applyFont="1" applyBorder="1" applyAlignment="1">
      <alignment horizontal="right"/>
    </xf>
    <xf numFmtId="0" fontId="91" fillId="0" borderId="0" xfId="0" applyFont="1" applyBorder="1" applyAlignment="1">
      <alignment horizontal="center" wrapText="1"/>
    </xf>
    <xf numFmtId="0" fontId="57" fillId="0" borderId="0" xfId="386" applyFont="1" applyBorder="1"/>
    <xf numFmtId="2" fontId="57" fillId="0" borderId="0" xfId="333" applyNumberFormat="1" applyFont="1" applyBorder="1" applyAlignment="1">
      <alignment vertical="top" wrapText="1"/>
    </xf>
    <xf numFmtId="2" fontId="214" fillId="0" borderId="0" xfId="333" applyNumberFormat="1" applyFont="1" applyBorder="1" applyAlignment="1">
      <alignment vertical="top" wrapText="1"/>
    </xf>
    <xf numFmtId="0" fontId="202" fillId="0" borderId="0" xfId="386" applyFont="1" applyBorder="1" applyAlignment="1">
      <alignment horizontal="center" vertical="center" wrapText="1"/>
    </xf>
    <xf numFmtId="2" fontId="57" fillId="0" borderId="6" xfId="333" applyNumberFormat="1" applyFont="1" applyBorder="1" applyAlignment="1">
      <alignment vertical="top" wrapText="1"/>
    </xf>
    <xf numFmtId="0" fontId="147" fillId="0" borderId="6" xfId="386" applyFont="1" applyBorder="1"/>
    <xf numFmtId="49" fontId="199" fillId="26" borderId="6" xfId="0" applyNumberFormat="1" applyFont="1" applyFill="1" applyBorder="1" applyAlignment="1">
      <alignment vertical="center" wrapText="1"/>
    </xf>
    <xf numFmtId="49" fontId="91" fillId="26" borderId="6" xfId="0" applyNumberFormat="1" applyFont="1" applyFill="1" applyBorder="1" applyAlignment="1">
      <alignment vertical="center" wrapText="1"/>
    </xf>
    <xf numFmtId="0" fontId="244" fillId="0" borderId="0" xfId="413"/>
    <xf numFmtId="0" fontId="219" fillId="0" borderId="0" xfId="413" applyFont="1" applyAlignment="1">
      <alignment vertical="center"/>
    </xf>
    <xf numFmtId="0" fontId="219" fillId="0" borderId="0" xfId="413" applyFont="1" applyAlignment="1">
      <alignment horizontal="justify" vertical="center"/>
    </xf>
    <xf numFmtId="0" fontId="235" fillId="0" borderId="0" xfId="413" applyFont="1" applyAlignment="1">
      <alignment horizontal="left" vertical="center"/>
    </xf>
    <xf numFmtId="0" fontId="219" fillId="0" borderId="0" xfId="413" applyFont="1" applyAlignment="1">
      <alignment horizontal="right" vertical="center"/>
    </xf>
    <xf numFmtId="0" fontId="244" fillId="0" borderId="0" xfId="413" applyAlignment="1"/>
    <xf numFmtId="0" fontId="17" fillId="0" borderId="0" xfId="414" applyFont="1"/>
    <xf numFmtId="0" fontId="20" fillId="0" borderId="51" xfId="376" applyFont="1" applyBorder="1" applyAlignment="1">
      <alignment horizontal="center" vertical="center"/>
    </xf>
    <xf numFmtId="0" fontId="20" fillId="0" borderId="57" xfId="376" applyFont="1" applyBorder="1" applyAlignment="1">
      <alignment horizontal="center" vertical="center"/>
    </xf>
    <xf numFmtId="0" fontId="209" fillId="0" borderId="50" xfId="376" applyFont="1" applyBorder="1" applyAlignment="1">
      <alignment horizontal="center" vertical="center" wrapText="1"/>
    </xf>
    <xf numFmtId="0" fontId="93" fillId="0" borderId="0" xfId="360" applyFont="1" applyBorder="1"/>
    <xf numFmtId="0" fontId="96" fillId="0" borderId="0" xfId="360" applyFont="1" applyBorder="1"/>
    <xf numFmtId="0" fontId="57" fillId="0" borderId="0" xfId="353" applyFont="1"/>
    <xf numFmtId="0" fontId="93" fillId="0" borderId="0" xfId="353" applyFont="1" applyAlignment="1">
      <alignment horizontal="center" vertical="center" wrapText="1"/>
    </xf>
    <xf numFmtId="0" fontId="60" fillId="0" borderId="0" xfId="353" applyFont="1"/>
    <xf numFmtId="0" fontId="93" fillId="0" borderId="0" xfId="353" applyFont="1" applyAlignment="1">
      <alignment horizontal="left" vertical="center" wrapText="1"/>
    </xf>
    <xf numFmtId="0" fontId="94" fillId="0" borderId="6" xfId="353" applyFont="1" applyBorder="1" applyAlignment="1">
      <alignment horizontal="center" vertical="top" wrapText="1"/>
    </xf>
    <xf numFmtId="0" fontId="93" fillId="0" borderId="6" xfId="353" applyFont="1" applyBorder="1" applyAlignment="1">
      <alignment wrapText="1"/>
    </xf>
    <xf numFmtId="0" fontId="93" fillId="0" borderId="6" xfId="353" applyFont="1" applyBorder="1" applyAlignment="1">
      <alignment horizontal="left" vertical="top" wrapText="1"/>
    </xf>
    <xf numFmtId="0" fontId="92" fillId="0" borderId="6" xfId="353" applyFont="1" applyBorder="1" applyAlignment="1">
      <alignment horizontal="left" vertical="top" wrapText="1"/>
    </xf>
    <xf numFmtId="49" fontId="91" fillId="0" borderId="0" xfId="360" applyNumberFormat="1" applyFont="1" applyBorder="1"/>
    <xf numFmtId="49" fontId="93" fillId="0" borderId="0" xfId="360" applyNumberFormat="1" applyFont="1" applyBorder="1"/>
    <xf numFmtId="49" fontId="96" fillId="0" borderId="0" xfId="360" applyNumberFormat="1" applyFont="1" applyBorder="1"/>
    <xf numFmtId="0" fontId="92" fillId="0" borderId="6" xfId="353" applyFont="1" applyBorder="1" applyAlignment="1">
      <alignment wrapText="1"/>
    </xf>
    <xf numFmtId="0" fontId="60" fillId="0" borderId="0" xfId="360" applyFont="1" applyBorder="1"/>
    <xf numFmtId="0" fontId="92" fillId="0" borderId="6" xfId="353" applyFont="1" applyBorder="1" applyAlignment="1">
      <alignment vertical="top" wrapText="1"/>
    </xf>
    <xf numFmtId="0" fontId="92" fillId="0" borderId="6" xfId="353" applyFont="1" applyBorder="1" applyAlignment="1">
      <alignment horizontal="center" vertical="top" wrapText="1"/>
    </xf>
    <xf numFmtId="0" fontId="96" fillId="0" borderId="0" xfId="360" applyFont="1" applyAlignment="1">
      <alignment vertical="center" wrapText="1"/>
    </xf>
    <xf numFmtId="0" fontId="93" fillId="0" borderId="0" xfId="360" applyFont="1"/>
    <xf numFmtId="0" fontId="57" fillId="0" borderId="0" xfId="353" applyFont="1" applyAlignment="1">
      <alignment horizontal="center" vertical="center" wrapText="1"/>
    </xf>
    <xf numFmtId="0" fontId="93" fillId="0" borderId="6" xfId="360" applyFont="1" applyBorder="1"/>
    <xf numFmtId="0" fontId="60" fillId="25" borderId="6" xfId="353" applyFont="1" applyFill="1" applyBorder="1" applyAlignment="1">
      <alignment horizontal="center" vertical="top" wrapText="1"/>
    </xf>
    <xf numFmtId="0" fontId="60" fillId="25" borderId="6" xfId="353" applyFont="1" applyFill="1" applyBorder="1" applyAlignment="1">
      <alignment horizontal="center" vertical="center" wrapText="1"/>
    </xf>
    <xf numFmtId="0" fontId="96" fillId="0" borderId="0" xfId="360" applyFont="1"/>
    <xf numFmtId="0" fontId="91" fillId="0" borderId="0" xfId="360" applyFont="1"/>
    <xf numFmtId="0" fontId="96" fillId="0" borderId="0" xfId="353" applyFont="1" applyAlignment="1">
      <alignment horizontal="center" vertical="center" wrapText="1"/>
    </xf>
    <xf numFmtId="0" fontId="96" fillId="25" borderId="6" xfId="353" applyFont="1" applyFill="1" applyBorder="1" applyAlignment="1">
      <alignment horizontal="right" vertical="top" wrapText="1"/>
    </xf>
    <xf numFmtId="0" fontId="96" fillId="25" borderId="6" xfId="353" applyFont="1" applyFill="1" applyBorder="1" applyAlignment="1">
      <alignment horizontal="center" vertical="top" wrapText="1"/>
    </xf>
    <xf numFmtId="0" fontId="95" fillId="25" borderId="6" xfId="353" applyFont="1" applyFill="1" applyBorder="1" applyAlignment="1">
      <alignment horizontal="left" vertical="top" wrapText="1"/>
    </xf>
    <xf numFmtId="0" fontId="95" fillId="25" borderId="6" xfId="353" applyFont="1" applyFill="1" applyBorder="1" applyAlignment="1">
      <alignment horizontal="center" vertical="top" wrapText="1"/>
    </xf>
    <xf numFmtId="0" fontId="144" fillId="0" borderId="0" xfId="360" applyFont="1" applyAlignment="1">
      <alignment vertical="center" wrapText="1"/>
    </xf>
    <xf numFmtId="0" fontId="96" fillId="0" borderId="0" xfId="353" applyFont="1"/>
    <xf numFmtId="0" fontId="236" fillId="0" borderId="0" xfId="416" applyFont="1" applyBorder="1"/>
    <xf numFmtId="0" fontId="236" fillId="0" borderId="0" xfId="416" applyFont="1" applyBorder="1" applyAlignment="1">
      <alignment vertical="top" wrapText="1"/>
    </xf>
    <xf numFmtId="49" fontId="236" fillId="0" borderId="0" xfId="416" applyNumberFormat="1" applyFont="1" applyBorder="1" applyAlignment="1">
      <alignment horizontal="right" vertical="top"/>
    </xf>
    <xf numFmtId="0" fontId="236" fillId="0" borderId="6" xfId="416" applyFont="1" applyBorder="1" applyAlignment="1">
      <alignment horizontal="center" vertical="center"/>
    </xf>
    <xf numFmtId="0" fontId="236" fillId="0" borderId="6" xfId="416" applyFont="1" applyBorder="1"/>
    <xf numFmtId="0" fontId="236" fillId="0" borderId="6" xfId="416" applyFont="1" applyBorder="1" applyAlignment="1">
      <alignment vertical="top" wrapText="1"/>
    </xf>
    <xf numFmtId="49" fontId="236" fillId="0" borderId="6" xfId="416" applyNumberFormat="1" applyFont="1" applyBorder="1" applyAlignment="1">
      <alignment horizontal="right" vertical="top"/>
    </xf>
    <xf numFmtId="0" fontId="236" fillId="0" borderId="6" xfId="416" applyFont="1" applyFill="1" applyBorder="1" applyAlignment="1">
      <alignment vertical="top" wrapText="1"/>
    </xf>
    <xf numFmtId="0" fontId="236" fillId="0" borderId="6" xfId="416" applyFont="1" applyBorder="1" applyAlignment="1">
      <alignment horizontal="right" vertical="top"/>
    </xf>
    <xf numFmtId="0" fontId="236" fillId="0" borderId="0" xfId="416" applyFont="1" applyAlignment="1">
      <alignment horizontal="right"/>
    </xf>
    <xf numFmtId="0" fontId="236" fillId="0" borderId="0" xfId="416" applyFont="1"/>
    <xf numFmtId="0" fontId="237" fillId="0" borderId="6" xfId="416" applyFont="1" applyBorder="1"/>
    <xf numFmtId="0" fontId="237" fillId="0" borderId="6" xfId="416" applyFont="1" applyBorder="1" applyAlignment="1">
      <alignment vertical="top" wrapText="1"/>
    </xf>
    <xf numFmtId="49" fontId="237" fillId="0" borderId="6" xfId="416" applyNumberFormat="1" applyFont="1" applyBorder="1" applyAlignment="1">
      <alignment horizontal="right" vertical="top"/>
    </xf>
    <xf numFmtId="0" fontId="236" fillId="0" borderId="6" xfId="416" applyFont="1" applyBorder="1" applyAlignment="1">
      <alignment horizontal="center" vertical="center" wrapText="1"/>
    </xf>
    <xf numFmtId="0" fontId="236" fillId="0" borderId="19" xfId="416" applyFont="1" applyBorder="1" applyAlignment="1">
      <alignment horizontal="left" vertical="top"/>
    </xf>
    <xf numFmtId="0" fontId="236" fillId="0" borderId="19" xfId="416" applyFont="1" applyBorder="1" applyAlignment="1">
      <alignment horizontal="right" vertical="top" wrapText="1"/>
    </xf>
    <xf numFmtId="0" fontId="237" fillId="0" borderId="19" xfId="416" applyFont="1" applyBorder="1" applyAlignment="1">
      <alignment horizontal="center" vertical="center"/>
    </xf>
    <xf numFmtId="0" fontId="14" fillId="0" borderId="0" xfId="418"/>
    <xf numFmtId="0" fontId="48" fillId="0" borderId="6" xfId="382" applyFont="1" applyFill="1" applyBorder="1" applyAlignment="1">
      <alignment horizontal="left" vertical="top" wrapText="1"/>
    </xf>
    <xf numFmtId="0" fontId="48" fillId="0" borderId="30" xfId="382" applyFont="1" applyFill="1" applyBorder="1" applyAlignment="1">
      <alignment horizontal="center" vertical="center"/>
    </xf>
    <xf numFmtId="0" fontId="48" fillId="0" borderId="30" xfId="382" applyFont="1" applyFill="1" applyBorder="1" applyAlignment="1">
      <alignment horizontal="justify" vertical="center" wrapText="1"/>
    </xf>
    <xf numFmtId="0" fontId="14" fillId="0" borderId="0" xfId="331" applyFill="1"/>
    <xf numFmtId="0" fontId="30" fillId="0" borderId="0" xfId="354" applyFont="1" applyFill="1"/>
    <xf numFmtId="0" fontId="128" fillId="0" borderId="0" xfId="354" applyFont="1" applyFill="1"/>
    <xf numFmtId="0" fontId="14" fillId="0" borderId="6" xfId="331" applyFill="1" applyBorder="1"/>
    <xf numFmtId="0" fontId="18" fillId="0" borderId="6" xfId="354" applyFont="1" applyFill="1" applyBorder="1"/>
    <xf numFmtId="0" fontId="15" fillId="0" borderId="6" xfId="354" applyFont="1" applyFill="1" applyBorder="1"/>
    <xf numFmtId="0" fontId="53" fillId="0" borderId="6" xfId="371" applyFont="1" applyFill="1" applyBorder="1" applyAlignment="1">
      <alignment horizontal="center"/>
    </xf>
    <xf numFmtId="0" fontId="58" fillId="0" borderId="6" xfId="371" applyFont="1" applyFill="1" applyBorder="1" applyAlignment="1">
      <alignment horizontal="center"/>
    </xf>
    <xf numFmtId="0" fontId="53" fillId="0" borderId="6" xfId="371" applyFont="1" applyFill="1" applyBorder="1" applyAlignment="1">
      <alignment horizontal="center" wrapText="1"/>
    </xf>
    <xf numFmtId="0" fontId="145" fillId="0" borderId="6" xfId="371" applyFont="1" applyFill="1" applyBorder="1" applyAlignment="1">
      <alignment horizontal="center"/>
    </xf>
    <xf numFmtId="0" fontId="91" fillId="0" borderId="6" xfId="371" applyFont="1" applyFill="1" applyBorder="1" applyAlignment="1">
      <alignment horizontal="center"/>
    </xf>
    <xf numFmtId="0" fontId="91" fillId="0" borderId="6" xfId="371" applyFont="1" applyFill="1" applyBorder="1" applyAlignment="1">
      <alignment horizontal="center" wrapText="1"/>
    </xf>
    <xf numFmtId="0" fontId="54" fillId="0" borderId="6" xfId="371" applyFont="1" applyFill="1" applyBorder="1" applyAlignment="1">
      <alignment horizontal="left" vertical="top" wrapText="1"/>
    </xf>
    <xf numFmtId="0" fontId="58" fillId="0" borderId="6" xfId="371" applyFont="1" applyFill="1" applyBorder="1" applyAlignment="1">
      <alignment horizontal="left"/>
    </xf>
    <xf numFmtId="0" fontId="53" fillId="0" borderId="6" xfId="371" applyFont="1" applyFill="1" applyBorder="1" applyAlignment="1">
      <alignment horizontal="left"/>
    </xf>
    <xf numFmtId="0" fontId="53" fillId="0" borderId="6" xfId="371" applyFont="1" applyFill="1" applyBorder="1" applyAlignment="1">
      <alignment horizontal="left" wrapText="1"/>
    </xf>
    <xf numFmtId="0" fontId="54" fillId="0" borderId="6" xfId="371" applyFont="1" applyFill="1" applyBorder="1" applyAlignment="1">
      <alignment horizontal="center" vertical="center" wrapText="1"/>
    </xf>
    <xf numFmtId="0" fontId="60" fillId="0" borderId="6" xfId="331" applyFont="1" applyFill="1" applyBorder="1"/>
    <xf numFmtId="0" fontId="60" fillId="0" borderId="24" xfId="371" applyFont="1" applyFill="1" applyBorder="1" applyAlignment="1">
      <alignment horizontal="center" vertical="center" wrapText="1"/>
    </xf>
    <xf numFmtId="0" fontId="60" fillId="0" borderId="25" xfId="371" applyFont="1" applyFill="1" applyBorder="1" applyAlignment="1">
      <alignment horizontal="center" vertical="center" wrapText="1"/>
    </xf>
    <xf numFmtId="0" fontId="60" fillId="0" borderId="17" xfId="371" applyFont="1" applyFill="1" applyBorder="1" applyAlignment="1">
      <alignment wrapText="1"/>
    </xf>
    <xf numFmtId="0" fontId="20" fillId="0" borderId="0" xfId="371" applyFont="1" applyFill="1" applyAlignment="1">
      <alignment horizontal="left"/>
    </xf>
    <xf numFmtId="0" fontId="56" fillId="0" borderId="0" xfId="371" applyFont="1" applyFill="1" applyAlignment="1">
      <alignment horizontal="left"/>
    </xf>
    <xf numFmtId="0" fontId="143" fillId="0" borderId="0" xfId="371" applyFont="1" applyFill="1"/>
    <xf numFmtId="0" fontId="56" fillId="0" borderId="0" xfId="371" applyFont="1" applyFill="1" applyAlignment="1">
      <alignment horizontal="left" vertical="top"/>
    </xf>
    <xf numFmtId="0" fontId="18" fillId="0" borderId="0" xfId="331" applyFont="1" applyFill="1"/>
    <xf numFmtId="0" fontId="15" fillId="0" borderId="0" xfId="331" applyFont="1" applyFill="1"/>
    <xf numFmtId="0" fontId="20" fillId="0" borderId="0" xfId="364" applyFill="1"/>
    <xf numFmtId="0" fontId="219" fillId="0" borderId="17" xfId="416" applyFont="1" applyBorder="1"/>
    <xf numFmtId="0" fontId="239" fillId="0" borderId="0" xfId="416" applyFont="1"/>
    <xf numFmtId="0" fontId="91" fillId="0" borderId="0" xfId="416" applyFont="1"/>
    <xf numFmtId="0" fontId="247" fillId="0" borderId="0" xfId="416" applyFont="1"/>
    <xf numFmtId="0" fontId="245" fillId="0" borderId="0" xfId="416" applyAlignment="1"/>
    <xf numFmtId="3" fontId="247" fillId="28" borderId="6" xfId="416" applyNumberFormat="1" applyFont="1" applyFill="1" applyBorder="1"/>
    <xf numFmtId="0" fontId="247" fillId="28" borderId="6" xfId="416" applyFont="1" applyFill="1" applyBorder="1"/>
    <xf numFmtId="4" fontId="60" fillId="29" borderId="6" xfId="416" applyNumberFormat="1" applyFont="1" applyFill="1" applyBorder="1" applyAlignment="1">
      <alignment vertical="top" shrinkToFit="1"/>
    </xf>
    <xf numFmtId="0" fontId="60" fillId="29" borderId="6" xfId="416" applyFont="1" applyFill="1" applyBorder="1" applyAlignment="1">
      <alignment vertical="top" shrinkToFit="1"/>
    </xf>
    <xf numFmtId="49" fontId="60" fillId="29" borderId="6" xfId="416" applyNumberFormat="1" applyFont="1" applyFill="1" applyBorder="1" applyAlignment="1">
      <alignment vertical="top" wrapText="1" shrinkToFit="1"/>
    </xf>
    <xf numFmtId="14" fontId="60" fillId="29" borderId="6" xfId="416" applyNumberFormat="1" applyFont="1" applyFill="1" applyBorder="1" applyAlignment="1">
      <alignment vertical="top" wrapText="1" shrinkToFit="1"/>
    </xf>
    <xf numFmtId="4" fontId="60" fillId="0" borderId="6" xfId="416" applyNumberFormat="1" applyFont="1" applyBorder="1" applyAlignment="1">
      <alignment vertical="top" shrinkToFit="1"/>
    </xf>
    <xf numFmtId="3" fontId="59" fillId="26" borderId="6" xfId="416" applyNumberFormat="1" applyFont="1" applyFill="1" applyBorder="1" applyAlignment="1">
      <alignment vertical="top" shrinkToFit="1"/>
    </xf>
    <xf numFmtId="4" fontId="60" fillId="26" borderId="6" xfId="416" applyNumberFormat="1" applyFont="1" applyFill="1" applyBorder="1" applyAlignment="1">
      <alignment vertical="top" shrinkToFit="1"/>
    </xf>
    <xf numFmtId="2" fontId="60" fillId="0" borderId="6" xfId="416" applyNumberFormat="1" applyFont="1" applyBorder="1" applyAlignment="1">
      <alignment vertical="top" shrinkToFit="1"/>
    </xf>
    <xf numFmtId="0" fontId="60" fillId="0" borderId="6" xfId="416" applyFont="1" applyBorder="1" applyAlignment="1">
      <alignment vertical="top" shrinkToFit="1"/>
    </xf>
    <xf numFmtId="3" fontId="60" fillId="0" borderId="6" xfId="416" applyNumberFormat="1" applyFont="1" applyBorder="1" applyAlignment="1">
      <alignment vertical="top" shrinkToFit="1"/>
    </xf>
    <xf numFmtId="1" fontId="60" fillId="0" borderId="6" xfId="416" applyNumberFormat="1" applyFont="1" applyBorder="1" applyAlignment="1">
      <alignment vertical="top" wrapText="1" shrinkToFit="1"/>
    </xf>
    <xf numFmtId="14" fontId="60" fillId="0" borderId="6" xfId="416" applyNumberFormat="1" applyFont="1" applyBorder="1" applyAlignment="1">
      <alignment vertical="top" wrapText="1" shrinkToFit="1"/>
    </xf>
    <xf numFmtId="49" fontId="60" fillId="0" borderId="6" xfId="416" applyNumberFormat="1" applyFont="1" applyBorder="1" applyAlignment="1">
      <alignment vertical="top" wrapText="1" shrinkToFit="1"/>
    </xf>
    <xf numFmtId="168" fontId="60" fillId="0" borderId="6" xfId="416" applyNumberFormat="1" applyFont="1" applyBorder="1" applyAlignment="1">
      <alignment vertical="top" shrinkToFit="1"/>
    </xf>
    <xf numFmtId="0" fontId="219" fillId="0" borderId="0" xfId="416" applyFont="1" applyAlignment="1"/>
    <xf numFmtId="0" fontId="219" fillId="0" borderId="0" xfId="416" applyFont="1" applyFill="1" applyAlignment="1"/>
    <xf numFmtId="0" fontId="219" fillId="30" borderId="0" xfId="416" applyFont="1" applyFill="1" applyAlignment="1"/>
    <xf numFmtId="0" fontId="219" fillId="31" borderId="0" xfId="416" applyFont="1" applyFill="1" applyAlignment="1"/>
    <xf numFmtId="208" fontId="219" fillId="0" borderId="0" xfId="416" applyNumberFormat="1" applyFont="1" applyFill="1" applyAlignment="1"/>
    <xf numFmtId="209" fontId="219" fillId="32" borderId="0" xfId="416" applyNumberFormat="1" applyFont="1" applyFill="1" applyAlignment="1"/>
    <xf numFmtId="2" fontId="219" fillId="33" borderId="0" xfId="416" applyNumberFormat="1" applyFont="1" applyFill="1" applyAlignment="1"/>
    <xf numFmtId="210" fontId="219" fillId="0" borderId="0" xfId="416" applyNumberFormat="1" applyFont="1" applyAlignment="1"/>
    <xf numFmtId="0" fontId="219" fillId="0" borderId="0" xfId="416" applyFont="1" applyBorder="1" applyAlignment="1"/>
    <xf numFmtId="173" fontId="57" fillId="0" borderId="0" xfId="420" applyNumberFormat="1" applyFont="1" applyBorder="1" applyAlignment="1">
      <alignment horizontal="center"/>
    </xf>
    <xf numFmtId="0" fontId="239" fillId="0" borderId="0" xfId="416" applyFont="1" applyFill="1" applyAlignment="1">
      <alignment horizontal="center" vertical="center"/>
    </xf>
    <xf numFmtId="0" fontId="251" fillId="0" borderId="0" xfId="416" applyFont="1" applyFill="1" applyAlignment="1">
      <alignment horizontal="center" vertical="center"/>
    </xf>
    <xf numFmtId="211" fontId="245" fillId="0" borderId="0" xfId="416" applyNumberFormat="1"/>
    <xf numFmtId="43" fontId="0" fillId="0" borderId="0" xfId="420" applyFont="1"/>
    <xf numFmtId="43" fontId="245" fillId="0" borderId="0" xfId="416" applyNumberFormat="1"/>
    <xf numFmtId="165" fontId="252" fillId="0" borderId="0" xfId="416" applyNumberFormat="1" applyFont="1"/>
    <xf numFmtId="0" fontId="253" fillId="0" borderId="0" xfId="416" applyFont="1" applyAlignment="1">
      <alignment horizontal="right"/>
    </xf>
    <xf numFmtId="0" fontId="245" fillId="0" borderId="0" xfId="416" applyFill="1" applyAlignment="1">
      <alignment horizontal="right"/>
    </xf>
    <xf numFmtId="0" fontId="252" fillId="0" borderId="0" xfId="416" applyFont="1"/>
    <xf numFmtId="0" fontId="232" fillId="0" borderId="0" xfId="416" applyFont="1"/>
    <xf numFmtId="3" fontId="232" fillId="28" borderId="6" xfId="416" applyNumberFormat="1" applyFont="1" applyFill="1" applyBorder="1"/>
    <xf numFmtId="0" fontId="232" fillId="28" borderId="6" xfId="416" applyFont="1" applyFill="1" applyBorder="1"/>
    <xf numFmtId="3" fontId="60" fillId="29" borderId="6" xfId="416" applyNumberFormat="1" applyFont="1" applyFill="1" applyBorder="1" applyAlignment="1">
      <alignment vertical="top" shrinkToFit="1"/>
    </xf>
    <xf numFmtId="0" fontId="59" fillId="29" borderId="6" xfId="416" applyFont="1" applyFill="1" applyBorder="1" applyAlignment="1">
      <alignment vertical="top" shrinkToFit="1"/>
    </xf>
    <xf numFmtId="1" fontId="60" fillId="29" borderId="6" xfId="416" applyNumberFormat="1" applyFont="1" applyFill="1" applyBorder="1" applyAlignment="1">
      <alignment vertical="top" shrinkToFit="1"/>
    </xf>
    <xf numFmtId="14" fontId="60" fillId="29" borderId="6" xfId="416" applyNumberFormat="1" applyFont="1" applyFill="1" applyBorder="1" applyAlignment="1">
      <alignment vertical="top" shrinkToFit="1"/>
    </xf>
    <xf numFmtId="49" fontId="57" fillId="0" borderId="6" xfId="416" applyNumberFormat="1" applyFont="1" applyBorder="1" applyAlignment="1">
      <alignment vertical="top" wrapText="1" shrinkToFit="1"/>
    </xf>
    <xf numFmtId="9" fontId="60" fillId="0" borderId="6" xfId="416" applyNumberFormat="1" applyFont="1" applyBorder="1" applyAlignment="1">
      <alignment vertical="top" shrinkToFit="1"/>
    </xf>
    <xf numFmtId="1" fontId="60" fillId="0" borderId="6" xfId="416" applyNumberFormat="1" applyFont="1" applyBorder="1" applyAlignment="1">
      <alignment vertical="top" shrinkToFit="1"/>
    </xf>
    <xf numFmtId="14" fontId="60" fillId="0" borderId="6" xfId="416" applyNumberFormat="1" applyFont="1" applyBorder="1" applyAlignment="1">
      <alignment vertical="top" shrinkToFit="1"/>
    </xf>
    <xf numFmtId="0" fontId="219" fillId="32" borderId="0" xfId="416" applyFont="1" applyFill="1" applyAlignment="1"/>
    <xf numFmtId="2" fontId="219" fillId="0" borderId="0" xfId="416" applyNumberFormat="1" applyFont="1" applyFill="1" applyAlignment="1"/>
    <xf numFmtId="0" fontId="91" fillId="0" borderId="0" xfId="388" applyFont="1"/>
    <xf numFmtId="0" fontId="68" fillId="0" borderId="0" xfId="381" applyFont="1"/>
    <xf numFmtId="0" fontId="91" fillId="0" borderId="0" xfId="384" applyFont="1"/>
    <xf numFmtId="0" fontId="68" fillId="0" borderId="0" xfId="387" applyFont="1"/>
    <xf numFmtId="0" fontId="68" fillId="0" borderId="0" xfId="351" applyFont="1"/>
    <xf numFmtId="0" fontId="68" fillId="0" borderId="0" xfId="390" applyFont="1"/>
    <xf numFmtId="0" fontId="68" fillId="0" borderId="0" xfId="355" applyFont="1"/>
    <xf numFmtId="0" fontId="91" fillId="0" borderId="0" xfId="380" applyFont="1" applyAlignment="1">
      <alignment horizontal="right"/>
    </xf>
    <xf numFmtId="0" fontId="97" fillId="0" borderId="0" xfId="358" applyFont="1" applyFill="1" applyAlignment="1">
      <alignment vertical="top"/>
    </xf>
    <xf numFmtId="0" fontId="20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  <xf numFmtId="0" fontId="0" fillId="0" borderId="0" xfId="0" quotePrefix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/>
    </xf>
    <xf numFmtId="0" fontId="22" fillId="0" borderId="0" xfId="0" applyFont="1" applyAlignment="1">
      <alignment vertical="top"/>
    </xf>
    <xf numFmtId="2" fontId="258" fillId="0" borderId="0" xfId="0" applyNumberFormat="1" applyFont="1" applyAlignment="1">
      <alignment horizontal="center" vertical="top" wrapText="1"/>
    </xf>
    <xf numFmtId="0" fontId="258" fillId="0" borderId="0" xfId="0" applyFont="1" applyAlignment="1">
      <alignment vertical="top"/>
    </xf>
    <xf numFmtId="2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2" fontId="0" fillId="0" borderId="0" xfId="0" applyNumberFormat="1" applyAlignment="1">
      <alignment vertical="top"/>
    </xf>
    <xf numFmtId="2" fontId="256" fillId="0" borderId="0" xfId="0" applyNumberFormat="1" applyFont="1" applyAlignment="1">
      <alignment horizontal="center" vertical="top" wrapText="1"/>
    </xf>
    <xf numFmtId="0" fontId="25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2" fontId="19" fillId="0" borderId="0" xfId="0" applyNumberFormat="1" applyFont="1" applyAlignment="1">
      <alignment vertical="top"/>
    </xf>
    <xf numFmtId="2" fontId="257" fillId="0" borderId="0" xfId="0" applyNumberFormat="1" applyFont="1" applyAlignment="1">
      <alignment horizontal="center" vertical="top" wrapText="1"/>
    </xf>
    <xf numFmtId="0" fontId="257" fillId="0" borderId="0" xfId="0" applyFont="1" applyAlignment="1">
      <alignment vertical="top"/>
    </xf>
    <xf numFmtId="168" fontId="0" fillId="0" borderId="0" xfId="0" applyNumberFormat="1" applyAlignment="1">
      <alignment vertical="top"/>
    </xf>
    <xf numFmtId="0" fontId="256" fillId="0" borderId="0" xfId="0" applyFont="1" applyAlignment="1">
      <alignment horizontal="center" vertical="top" wrapText="1"/>
    </xf>
    <xf numFmtId="0" fontId="256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0" fillId="0" borderId="0" xfId="0" applyFont="1"/>
    <xf numFmtId="0" fontId="20" fillId="0" borderId="24" xfId="421" applyFont="1" applyBorder="1" applyAlignment="1">
      <alignment horizontal="center"/>
    </xf>
    <xf numFmtId="0" fontId="32" fillId="0" borderId="24" xfId="421" applyFont="1" applyBorder="1" applyAlignment="1">
      <alignment horizontal="center"/>
    </xf>
    <xf numFmtId="0" fontId="32" fillId="0" borderId="25" xfId="421" applyFont="1" applyBorder="1" applyAlignment="1">
      <alignment horizontal="center" wrapText="1"/>
    </xf>
    <xf numFmtId="0" fontId="32" fillId="0" borderId="25" xfId="421" applyFont="1" applyBorder="1" applyAlignment="1">
      <alignment horizontal="center"/>
    </xf>
    <xf numFmtId="0" fontId="20" fillId="0" borderId="20" xfId="421" applyFont="1" applyBorder="1" applyAlignment="1">
      <alignment horizontal="center"/>
    </xf>
    <xf numFmtId="0" fontId="32" fillId="0" borderId="20" xfId="421" applyFont="1" applyBorder="1" applyAlignment="1">
      <alignment horizontal="center"/>
    </xf>
    <xf numFmtId="0" fontId="32" fillId="0" borderId="19" xfId="421" applyFont="1" applyBorder="1" applyAlignment="1">
      <alignment horizontal="center"/>
    </xf>
    <xf numFmtId="0" fontId="32" fillId="0" borderId="28" xfId="421" applyFont="1" applyBorder="1" applyAlignment="1">
      <alignment horizontal="center"/>
    </xf>
    <xf numFmtId="0" fontId="20" fillId="0" borderId="19" xfId="421" applyFont="1" applyBorder="1" applyAlignment="1">
      <alignment horizontal="center"/>
    </xf>
    <xf numFmtId="0" fontId="32" fillId="0" borderId="29" xfId="421" applyFont="1" applyBorder="1" applyAlignment="1">
      <alignment horizontal="center"/>
    </xf>
    <xf numFmtId="0" fontId="32" fillId="0" borderId="19" xfId="421" quotePrefix="1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259" fillId="0" borderId="0" xfId="0" applyFont="1"/>
    <xf numFmtId="0" fontId="20" fillId="0" borderId="0" xfId="0" applyFont="1" applyFill="1" applyBorder="1" applyAlignment="1">
      <alignment vertical="top" wrapText="1"/>
    </xf>
    <xf numFmtId="0" fontId="260" fillId="0" borderId="0" xfId="0" applyFont="1"/>
    <xf numFmtId="0" fontId="20" fillId="0" borderId="0" xfId="0" applyFont="1" applyBorder="1" applyAlignment="1">
      <alignment vertical="top" wrapText="1"/>
    </xf>
    <xf numFmtId="2" fontId="260" fillId="0" borderId="0" xfId="0" applyNumberFormat="1" applyFont="1"/>
    <xf numFmtId="0" fontId="18" fillId="0" borderId="0" xfId="0" applyFont="1" applyBorder="1" applyAlignment="1">
      <alignment vertical="top" wrapText="1"/>
    </xf>
    <xf numFmtId="0" fontId="0" fillId="0" borderId="0" xfId="0" applyFill="1"/>
    <xf numFmtId="0" fontId="261" fillId="0" borderId="0" xfId="0" applyFont="1" applyFill="1" applyBorder="1" applyAlignment="1">
      <alignment vertical="top" wrapText="1"/>
    </xf>
    <xf numFmtId="0" fontId="20" fillId="0" borderId="0" xfId="0" applyFont="1" applyBorder="1"/>
    <xf numFmtId="0" fontId="262" fillId="0" borderId="0" xfId="0" applyFont="1" applyFill="1" applyBorder="1" applyAlignment="1">
      <alignment vertical="top" wrapText="1"/>
    </xf>
    <xf numFmtId="0" fontId="261" fillId="0" borderId="0" xfId="0" applyFont="1" applyBorder="1" applyAlignment="1">
      <alignment vertical="top" wrapText="1"/>
    </xf>
    <xf numFmtId="0" fontId="52" fillId="0" borderId="0" xfId="0" applyFont="1" applyBorder="1" applyAlignment="1">
      <alignment vertical="top" wrapText="1"/>
    </xf>
    <xf numFmtId="0" fontId="19" fillId="0" borderId="24" xfId="0" applyFont="1" applyBorder="1"/>
    <xf numFmtId="0" fontId="19" fillId="0" borderId="20" xfId="0" applyFont="1" applyBorder="1"/>
    <xf numFmtId="0" fontId="19" fillId="0" borderId="20" xfId="0" applyFont="1" applyBorder="1" applyAlignment="1">
      <alignment horizontal="center"/>
    </xf>
    <xf numFmtId="0" fontId="19" fillId="0" borderId="19" xfId="0" applyFont="1" applyBorder="1"/>
    <xf numFmtId="0" fontId="0" fillId="0" borderId="0" xfId="0" applyAlignment="1">
      <alignment horizontal="left"/>
    </xf>
    <xf numFmtId="0" fontId="32" fillId="0" borderId="0" xfId="0" applyFont="1" applyAlignment="1">
      <alignment horizontal="center" vertical="top"/>
    </xf>
    <xf numFmtId="0" fontId="22" fillId="0" borderId="0" xfId="0" applyFont="1" applyAlignment="1">
      <alignment horizontal="left" wrapText="1" indent="3"/>
    </xf>
    <xf numFmtId="0" fontId="20" fillId="0" borderId="0" xfId="0" applyFont="1" applyAlignment="1">
      <alignment horizontal="left" indent="3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8" fillId="0" borderId="0" xfId="0" applyFont="1" applyAlignment="1"/>
    <xf numFmtId="0" fontId="19" fillId="0" borderId="0" xfId="0" applyFont="1"/>
    <xf numFmtId="168" fontId="15" fillId="0" borderId="0" xfId="0" applyNumberFormat="1" applyFont="1" applyBorder="1"/>
    <xf numFmtId="0" fontId="264" fillId="0" borderId="0" xfId="0" applyFont="1" applyBorder="1" applyAlignment="1"/>
    <xf numFmtId="208" fontId="16" fillId="0" borderId="0" xfId="0" applyNumberFormat="1" applyFont="1" applyBorder="1"/>
    <xf numFmtId="0" fontId="28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168" fontId="18" fillId="0" borderId="0" xfId="0" applyNumberFormat="1" applyFont="1"/>
    <xf numFmtId="1" fontId="18" fillId="0" borderId="0" xfId="0" applyNumberFormat="1" applyFont="1"/>
    <xf numFmtId="0" fontId="265" fillId="0" borderId="0" xfId="0" applyFont="1" applyAlignment="1"/>
    <xf numFmtId="0" fontId="265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right"/>
    </xf>
    <xf numFmtId="4" fontId="260" fillId="0" borderId="0" xfId="0" applyNumberFormat="1" applyFont="1"/>
    <xf numFmtId="4" fontId="0" fillId="0" borderId="0" xfId="0" applyNumberFormat="1"/>
    <xf numFmtId="4" fontId="260" fillId="0" borderId="0" xfId="0" applyNumberFormat="1" applyFont="1" applyFill="1"/>
    <xf numFmtId="0" fontId="259" fillId="0" borderId="0" xfId="0" applyFont="1" applyBorder="1"/>
    <xf numFmtId="0" fontId="0" fillId="0" borderId="0" xfId="0" applyAlignment="1">
      <alignment wrapText="1"/>
    </xf>
    <xf numFmtId="0" fontId="64" fillId="0" borderId="6" xfId="386" applyFont="1" applyBorder="1" applyAlignment="1">
      <alignment horizontal="center" vertical="center" wrapText="1"/>
    </xf>
    <xf numFmtId="0" fontId="57" fillId="0" borderId="64" xfId="0" applyFont="1" applyBorder="1" applyAlignment="1">
      <alignment vertical="center" wrapText="1"/>
    </xf>
    <xf numFmtId="0" fontId="57" fillId="0" borderId="65" xfId="0" applyFont="1" applyBorder="1" applyAlignment="1">
      <alignment vertical="center" wrapText="1"/>
    </xf>
    <xf numFmtId="0" fontId="0" fillId="0" borderId="66" xfId="0" applyBorder="1"/>
    <xf numFmtId="0" fontId="0" fillId="0" borderId="67" xfId="0" applyBorder="1"/>
    <xf numFmtId="0" fontId="236" fillId="0" borderId="67" xfId="0" applyFont="1" applyBorder="1" applyAlignment="1">
      <alignment horizontal="justify" vertical="center"/>
    </xf>
    <xf numFmtId="0" fontId="0" fillId="0" borderId="68" xfId="0" applyBorder="1"/>
    <xf numFmtId="0" fontId="235" fillId="0" borderId="6" xfId="0" applyFont="1" applyBorder="1" applyAlignment="1">
      <alignment horizontal="justify" vertical="top" wrapText="1"/>
    </xf>
    <xf numFmtId="0" fontId="69" fillId="0" borderId="0" xfId="390" applyFont="1" applyAlignment="1">
      <alignment horizontal="center"/>
    </xf>
    <xf numFmtId="0" fontId="57" fillId="0" borderId="6" xfId="384" applyFont="1" applyBorder="1" applyAlignment="1">
      <alignment horizontal="center" vertical="center" wrapText="1"/>
    </xf>
    <xf numFmtId="0" fontId="136" fillId="0" borderId="0" xfId="382" applyFont="1" applyBorder="1" applyAlignment="1">
      <alignment horizontal="center" vertical="top"/>
    </xf>
    <xf numFmtId="0" fontId="142" fillId="0" borderId="0" xfId="382" applyFont="1" applyAlignment="1">
      <alignment horizontal="center" wrapText="1"/>
    </xf>
    <xf numFmtId="0" fontId="57" fillId="0" borderId="0" xfId="371" applyFont="1" applyFill="1" applyAlignment="1"/>
    <xf numFmtId="0" fontId="0" fillId="0" borderId="0" xfId="0" applyFont="1" applyAlignment="1">
      <alignment horizontal="left"/>
    </xf>
    <xf numFmtId="0" fontId="96" fillId="0" borderId="0" xfId="360" applyFont="1" applyAlignment="1">
      <alignment horizontal="center" vertical="center" wrapText="1"/>
    </xf>
    <xf numFmtId="0" fontId="228" fillId="0" borderId="0" xfId="0" applyFont="1" applyAlignment="1">
      <alignment vertical="top" wrapText="1"/>
    </xf>
    <xf numFmtId="0" fontId="96" fillId="0" borderId="0" xfId="0" applyFont="1" applyFill="1" applyAlignment="1">
      <alignment vertical="center" wrapText="1"/>
    </xf>
    <xf numFmtId="0" fontId="31" fillId="26" borderId="44" xfId="365" applyFont="1" applyFill="1" applyBorder="1"/>
    <xf numFmtId="0" fontId="20" fillId="0" borderId="0" xfId="384" applyFill="1"/>
    <xf numFmtId="0" fontId="57" fillId="0" borderId="0" xfId="384" applyFont="1" applyFill="1"/>
    <xf numFmtId="0" fontId="57" fillId="0" borderId="0" xfId="0" applyFont="1" applyFill="1"/>
    <xf numFmtId="0" fontId="60" fillId="0" borderId="0" xfId="0" applyFont="1" applyFill="1"/>
    <xf numFmtId="0" fontId="57" fillId="0" borderId="25" xfId="384" applyFont="1" applyFill="1" applyBorder="1"/>
    <xf numFmtId="0" fontId="57" fillId="0" borderId="24" xfId="384" applyFont="1" applyFill="1" applyBorder="1"/>
    <xf numFmtId="0" fontId="57" fillId="0" borderId="17" xfId="384" applyFont="1" applyFill="1" applyBorder="1"/>
    <xf numFmtId="0" fontId="91" fillId="0" borderId="46" xfId="0" applyFont="1" applyFill="1" applyBorder="1"/>
    <xf numFmtId="0" fontId="91" fillId="0" borderId="17" xfId="0" applyFont="1" applyFill="1" applyBorder="1"/>
    <xf numFmtId="0" fontId="91" fillId="0" borderId="24" xfId="0" applyFont="1" applyFill="1" applyBorder="1"/>
    <xf numFmtId="0" fontId="91" fillId="0" borderId="17" xfId="0" applyFont="1" applyFill="1" applyBorder="1" applyAlignment="1">
      <alignment wrapText="1"/>
    </xf>
    <xf numFmtId="0" fontId="91" fillId="0" borderId="24" xfId="0" applyFont="1" applyFill="1" applyBorder="1" applyAlignment="1">
      <alignment wrapText="1"/>
    </xf>
    <xf numFmtId="0" fontId="57" fillId="0" borderId="27" xfId="384" applyFont="1" applyFill="1" applyBorder="1"/>
    <xf numFmtId="0" fontId="57" fillId="0" borderId="19" xfId="384" applyFont="1" applyFill="1" applyBorder="1"/>
    <xf numFmtId="0" fontId="57" fillId="0" borderId="29" xfId="384" applyFont="1" applyFill="1" applyBorder="1"/>
    <xf numFmtId="0" fontId="91" fillId="0" borderId="44" xfId="0" applyFont="1" applyFill="1" applyBorder="1"/>
    <xf numFmtId="0" fontId="91" fillId="0" borderId="29" xfId="0" applyFont="1" applyFill="1" applyBorder="1"/>
    <xf numFmtId="0" fontId="91" fillId="0" borderId="19" xfId="0" applyFont="1" applyFill="1" applyBorder="1"/>
    <xf numFmtId="49" fontId="91" fillId="0" borderId="29" xfId="0" applyNumberFormat="1" applyFont="1" applyFill="1" applyBorder="1" applyAlignment="1">
      <alignment horizontal="center" wrapText="1"/>
    </xf>
    <xf numFmtId="0" fontId="91" fillId="0" borderId="19" xfId="0" applyFont="1" applyFill="1" applyBorder="1" applyAlignment="1">
      <alignment horizontal="center" wrapText="1"/>
    </xf>
    <xf numFmtId="0" fontId="54" fillId="0" borderId="19" xfId="0" applyFont="1" applyFill="1" applyBorder="1" applyAlignment="1">
      <alignment wrapText="1"/>
    </xf>
    <xf numFmtId="0" fontId="91" fillId="0" borderId="45" xfId="0" applyFont="1" applyFill="1" applyBorder="1"/>
    <xf numFmtId="0" fontId="91" fillId="0" borderId="0" xfId="0" applyFont="1" applyFill="1" applyBorder="1"/>
    <xf numFmtId="0" fontId="91" fillId="0" borderId="20" xfId="0" applyFont="1" applyFill="1" applyBorder="1"/>
    <xf numFmtId="0" fontId="91" fillId="0" borderId="0" xfId="0" applyFont="1" applyFill="1" applyBorder="1" applyAlignment="1">
      <alignment wrapText="1"/>
    </xf>
    <xf numFmtId="0" fontId="91" fillId="0" borderId="20" xfId="0" applyFont="1" applyFill="1" applyBorder="1" applyAlignment="1">
      <alignment wrapText="1"/>
    </xf>
    <xf numFmtId="0" fontId="57" fillId="0" borderId="28" xfId="384" applyFont="1" applyFill="1" applyBorder="1"/>
    <xf numFmtId="0" fontId="57" fillId="0" borderId="20" xfId="384" applyFont="1" applyFill="1" applyBorder="1"/>
    <xf numFmtId="0" fontId="57" fillId="0" borderId="0" xfId="384" applyFont="1" applyFill="1" applyBorder="1"/>
    <xf numFmtId="0" fontId="91" fillId="0" borderId="20" xfId="413" applyFont="1" applyFill="1" applyBorder="1" applyAlignment="1">
      <alignment vertical="top" wrapText="1"/>
    </xf>
    <xf numFmtId="0" fontId="91" fillId="0" borderId="20" xfId="0" applyFont="1" applyFill="1" applyBorder="1" applyAlignment="1">
      <alignment horizontal="left" wrapText="1"/>
    </xf>
    <xf numFmtId="0" fontId="91" fillId="0" borderId="20" xfId="0" applyFont="1" applyFill="1" applyBorder="1" applyAlignment="1">
      <alignment horizontal="justify"/>
    </xf>
    <xf numFmtId="0" fontId="91" fillId="0" borderId="20" xfId="375" applyFont="1" applyFill="1" applyBorder="1" applyAlignment="1">
      <alignment horizontal="left" vertical="top" wrapText="1"/>
    </xf>
    <xf numFmtId="0" fontId="91" fillId="0" borderId="20" xfId="0" applyFont="1" applyFill="1" applyBorder="1" applyAlignment="1">
      <alignment horizontal="center" wrapText="1"/>
    </xf>
    <xf numFmtId="0" fontId="91" fillId="0" borderId="19" xfId="0" applyFont="1" applyFill="1" applyBorder="1" applyAlignment="1">
      <alignment wrapText="1"/>
    </xf>
    <xf numFmtId="0" fontId="57" fillId="0" borderId="26" xfId="384" applyFont="1" applyFill="1" applyBorder="1"/>
    <xf numFmtId="0" fontId="57" fillId="0" borderId="6" xfId="384" applyFont="1" applyFill="1" applyBorder="1"/>
    <xf numFmtId="0" fontId="57" fillId="0" borderId="43" xfId="384" applyFont="1" applyFill="1" applyBorder="1"/>
    <xf numFmtId="0" fontId="91" fillId="0" borderId="30" xfId="0" applyFont="1" applyFill="1" applyBorder="1"/>
    <xf numFmtId="0" fontId="91" fillId="0" borderId="43" xfId="0" applyFont="1" applyFill="1" applyBorder="1"/>
    <xf numFmtId="0" fontId="91" fillId="0" borderId="6" xfId="0" applyFont="1" applyFill="1" applyBorder="1"/>
    <xf numFmtId="0" fontId="91" fillId="0" borderId="6" xfId="0" applyFont="1" applyFill="1" applyBorder="1" applyAlignment="1">
      <alignment horizontal="center" wrapText="1"/>
    </xf>
    <xf numFmtId="0" fontId="54" fillId="0" borderId="6" xfId="384" applyFont="1" applyFill="1" applyBorder="1" applyAlignment="1">
      <alignment vertical="center" wrapText="1"/>
    </xf>
    <xf numFmtId="0" fontId="57" fillId="0" borderId="28" xfId="384" applyFont="1" applyFill="1" applyBorder="1" applyAlignment="1">
      <alignment horizontal="center" vertical="center" wrapText="1"/>
    </xf>
    <xf numFmtId="0" fontId="64" fillId="0" borderId="20" xfId="384" applyFont="1" applyFill="1" applyBorder="1" applyAlignment="1">
      <alignment horizontal="center" vertical="center" wrapText="1"/>
    </xf>
    <xf numFmtId="0" fontId="57" fillId="0" borderId="0" xfId="384" applyFont="1" applyFill="1" applyBorder="1" applyAlignment="1">
      <alignment horizontal="center" vertical="center" wrapText="1"/>
    </xf>
    <xf numFmtId="0" fontId="57" fillId="0" borderId="26" xfId="384" applyFont="1" applyFill="1" applyBorder="1" applyAlignment="1">
      <alignment horizontal="center" vertical="center" wrapText="1"/>
    </xf>
    <xf numFmtId="0" fontId="64" fillId="0" borderId="6" xfId="384" applyFont="1" applyFill="1" applyBorder="1" applyAlignment="1">
      <alignment horizontal="center" vertical="center" wrapText="1"/>
    </xf>
    <xf numFmtId="0" fontId="57" fillId="0" borderId="43" xfId="384" applyFont="1" applyFill="1" applyBorder="1" applyAlignment="1">
      <alignment horizontal="center" vertical="center" wrapText="1"/>
    </xf>
    <xf numFmtId="49" fontId="91" fillId="0" borderId="43" xfId="0" applyNumberFormat="1" applyFont="1" applyFill="1" applyBorder="1" applyAlignment="1">
      <alignment horizontal="center" wrapText="1"/>
    </xf>
    <xf numFmtId="0" fontId="54" fillId="0" borderId="6" xfId="384" applyFont="1" applyFill="1" applyBorder="1" applyAlignment="1">
      <alignment horizontal="justify" vertical="top" wrapText="1"/>
    </xf>
    <xf numFmtId="0" fontId="57" fillId="0" borderId="24" xfId="384" applyFont="1" applyFill="1" applyBorder="1" applyAlignment="1">
      <alignment horizontal="center" vertical="center" wrapText="1"/>
    </xf>
    <xf numFmtId="0" fontId="64" fillId="0" borderId="17" xfId="384" applyFont="1" applyFill="1" applyBorder="1" applyAlignment="1">
      <alignment horizontal="center" vertical="center" wrapText="1"/>
    </xf>
    <xf numFmtId="0" fontId="64" fillId="0" borderId="46" xfId="384" applyFont="1" applyFill="1" applyBorder="1" applyAlignment="1">
      <alignment horizontal="center" vertical="center" wrapText="1"/>
    </xf>
    <xf numFmtId="0" fontId="91" fillId="0" borderId="45" xfId="384" applyFont="1" applyFill="1" applyBorder="1" applyAlignment="1">
      <alignment horizontal="center" vertical="center" wrapText="1"/>
    </xf>
    <xf numFmtId="0" fontId="91" fillId="0" borderId="0" xfId="384" applyFont="1" applyFill="1" applyBorder="1" applyAlignment="1">
      <alignment horizontal="center" vertical="center" wrapText="1"/>
    </xf>
    <xf numFmtId="0" fontId="91" fillId="0" borderId="28" xfId="384" applyFont="1" applyFill="1" applyBorder="1" applyAlignment="1">
      <alignment horizontal="center" vertical="center" wrapText="1"/>
    </xf>
    <xf numFmtId="0" fontId="91" fillId="0" borderId="20" xfId="0" applyFont="1" applyFill="1" applyBorder="1" applyAlignment="1">
      <alignment horizontal="left" wrapText="1" indent="3"/>
    </xf>
    <xf numFmtId="0" fontId="57" fillId="0" borderId="20" xfId="384" applyFont="1" applyFill="1" applyBorder="1" applyAlignment="1">
      <alignment horizontal="center" vertical="center" wrapText="1"/>
    </xf>
    <xf numFmtId="0" fontId="64" fillId="0" borderId="0" xfId="384" applyFont="1" applyFill="1" applyBorder="1" applyAlignment="1">
      <alignment horizontal="center" vertical="center" wrapText="1"/>
    </xf>
    <xf numFmtId="0" fontId="64" fillId="0" borderId="45" xfId="384" applyFont="1" applyFill="1" applyBorder="1" applyAlignment="1">
      <alignment horizontal="center" vertical="center" wrapText="1"/>
    </xf>
    <xf numFmtId="0" fontId="57" fillId="0" borderId="19" xfId="384" applyFont="1" applyFill="1" applyBorder="1" applyAlignment="1">
      <alignment horizontal="center" vertical="center" wrapText="1"/>
    </xf>
    <xf numFmtId="0" fontId="64" fillId="0" borderId="29" xfId="384" applyFont="1" applyFill="1" applyBorder="1" applyAlignment="1">
      <alignment horizontal="center" vertical="center" wrapText="1"/>
    </xf>
    <xf numFmtId="0" fontId="64" fillId="0" borderId="44" xfId="384" applyFont="1" applyFill="1" applyBorder="1" applyAlignment="1">
      <alignment horizontal="center" vertical="center" wrapText="1"/>
    </xf>
    <xf numFmtId="0" fontId="54" fillId="0" borderId="19" xfId="384" applyFont="1" applyFill="1" applyBorder="1" applyAlignment="1">
      <alignment vertical="center" wrapText="1"/>
    </xf>
    <xf numFmtId="0" fontId="53" fillId="0" borderId="30" xfId="384" applyFont="1" applyFill="1" applyBorder="1" applyAlignment="1">
      <alignment horizontal="center" vertical="center" wrapText="1"/>
    </xf>
    <xf numFmtId="0" fontId="57" fillId="0" borderId="0" xfId="384" applyFont="1" applyFill="1" applyAlignment="1"/>
    <xf numFmtId="0" fontId="54" fillId="0" borderId="0" xfId="388" applyFont="1" applyFill="1" applyAlignment="1"/>
    <xf numFmtId="0" fontId="56" fillId="0" borderId="0" xfId="384" applyFont="1" applyFill="1"/>
    <xf numFmtId="0" fontId="68" fillId="0" borderId="0" xfId="384" applyFont="1" applyFill="1"/>
    <xf numFmtId="0" fontId="59" fillId="26" borderId="44" xfId="384" applyFont="1" applyFill="1" applyBorder="1" applyAlignment="1">
      <alignment horizontal="justify" vertical="top" wrapText="1"/>
    </xf>
    <xf numFmtId="0" fontId="7" fillId="0" borderId="0" xfId="0" applyFont="1" applyAlignment="1">
      <alignment horizontal="left" vertical="top"/>
    </xf>
    <xf numFmtId="0" fontId="60" fillId="0" borderId="6" xfId="384" applyFont="1" applyBorder="1" applyAlignment="1">
      <alignment horizontal="left" vertical="center" wrapText="1"/>
    </xf>
    <xf numFmtId="0" fontId="60" fillId="0" borderId="30" xfId="384" applyFont="1" applyBorder="1" applyAlignment="1">
      <alignment horizontal="left" vertical="center" wrapText="1"/>
    </xf>
    <xf numFmtId="0" fontId="60" fillId="0" borderId="30" xfId="384" applyFont="1" applyFill="1" applyBorder="1" applyAlignment="1">
      <alignment horizontal="left" vertical="center" wrapText="1"/>
    </xf>
    <xf numFmtId="0" fontId="20" fillId="0" borderId="6" xfId="367" applyBorder="1"/>
    <xf numFmtId="0" fontId="104" fillId="0" borderId="46" xfId="367" applyFont="1" applyBorder="1" applyAlignment="1">
      <alignment horizontal="left"/>
    </xf>
    <xf numFmtId="0" fontId="56" fillId="0" borderId="6" xfId="367" applyFont="1" applyBorder="1" applyAlignment="1">
      <alignment vertical="top" wrapText="1"/>
    </xf>
    <xf numFmtId="0" fontId="56" fillId="0" borderId="6" xfId="367" applyFont="1" applyFill="1" applyBorder="1" applyAlignment="1">
      <alignment vertical="top" wrapText="1"/>
    </xf>
    <xf numFmtId="0" fontId="147" fillId="0" borderId="6" xfId="367" applyFont="1" applyBorder="1" applyAlignment="1">
      <alignment horizontal="justify" vertical="center"/>
    </xf>
    <xf numFmtId="0" fontId="0" fillId="0" borderId="0" xfId="0" applyAlignment="1"/>
    <xf numFmtId="49" fontId="152" fillId="0" borderId="43" xfId="0" applyNumberFormat="1" applyFont="1" applyFill="1" applyBorder="1" applyAlignment="1">
      <alignment horizontal="center" vertical="center" wrapText="1"/>
    </xf>
    <xf numFmtId="0" fontId="57" fillId="0" borderId="6" xfId="0" applyFont="1" applyBorder="1" applyAlignment="1">
      <alignment horizontal="left" vertical="center" wrapText="1"/>
    </xf>
    <xf numFmtId="0" fontId="0" fillId="0" borderId="6" xfId="0" applyBorder="1"/>
    <xf numFmtId="0" fontId="147" fillId="0" borderId="6" xfId="0" applyFont="1" applyBorder="1" applyAlignment="1">
      <alignment horizontal="left" vertical="center" wrapText="1" indent="3"/>
    </xf>
    <xf numFmtId="49" fontId="147" fillId="0" borderId="6" xfId="0" applyNumberFormat="1" applyFont="1" applyFill="1" applyBorder="1" applyAlignment="1">
      <alignment horizontal="left" vertical="center" wrapText="1"/>
    </xf>
    <xf numFmtId="0" fontId="14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2" fillId="0" borderId="0" xfId="374" applyFont="1" applyAlignment="1">
      <alignment horizontal="left" vertical="center" wrapText="1"/>
    </xf>
    <xf numFmtId="0" fontId="20" fillId="0" borderId="0" xfId="376" applyFont="1"/>
    <xf numFmtId="0" fontId="91" fillId="0" borderId="20" xfId="384" applyFont="1" applyFill="1" applyBorder="1" applyAlignment="1">
      <alignment horizontal="center" vertical="center" wrapText="1"/>
    </xf>
    <xf numFmtId="0" fontId="43" fillId="0" borderId="24" xfId="382" applyFont="1" applyBorder="1" applyAlignment="1">
      <alignment horizontal="center" vertical="top" wrapText="1"/>
    </xf>
    <xf numFmtId="169" fontId="230" fillId="0" borderId="64" xfId="339" applyFont="1" applyBorder="1" applyAlignment="1">
      <alignment horizontal="center" vertical="center"/>
    </xf>
    <xf numFmtId="169" fontId="231" fillId="0" borderId="6" xfId="339" applyFont="1" applyBorder="1" applyAlignment="1"/>
    <xf numFmtId="169" fontId="230" fillId="0" borderId="66" xfId="339" applyFont="1" applyBorder="1" applyAlignment="1">
      <alignment horizontal="center" vertical="center"/>
    </xf>
    <xf numFmtId="169" fontId="231" fillId="0" borderId="67" xfId="339" applyFont="1" applyBorder="1" applyAlignment="1"/>
    <xf numFmtId="0" fontId="245" fillId="0" borderId="68" xfId="416" applyBorder="1"/>
    <xf numFmtId="0" fontId="245" fillId="0" borderId="67" xfId="416" applyBorder="1"/>
    <xf numFmtId="0" fontId="236" fillId="0" borderId="83" xfId="416" applyFont="1" applyBorder="1" applyAlignment="1">
      <alignment horizontal="center" vertical="center"/>
    </xf>
    <xf numFmtId="0" fontId="245" fillId="0" borderId="66" xfId="416" applyBorder="1"/>
    <xf numFmtId="0" fontId="235" fillId="0" borderId="65" xfId="416" applyFont="1" applyBorder="1" applyAlignment="1">
      <alignment horizontal="center" vertical="top" wrapText="1"/>
    </xf>
    <xf numFmtId="0" fontId="235" fillId="0" borderId="19" xfId="416" applyFont="1" applyBorder="1" applyAlignment="1">
      <alignment horizontal="center" vertical="top" wrapText="1"/>
    </xf>
    <xf numFmtId="0" fontId="235" fillId="0" borderId="44" xfId="416" applyFont="1" applyBorder="1" applyAlignment="1">
      <alignment horizontal="center" vertical="top" wrapText="1"/>
    </xf>
    <xf numFmtId="0" fontId="235" fillId="0" borderId="84" xfId="416" applyFont="1" applyBorder="1" applyAlignment="1">
      <alignment horizontal="center" vertical="top" wrapText="1"/>
    </xf>
    <xf numFmtId="0" fontId="20" fillId="0" borderId="27" xfId="390" applyBorder="1" applyAlignment="1">
      <alignment horizontal="center" vertical="center"/>
    </xf>
    <xf numFmtId="0" fontId="20" fillId="0" borderId="44" xfId="390" applyBorder="1" applyAlignment="1">
      <alignment horizontal="center" vertical="center"/>
    </xf>
    <xf numFmtId="0" fontId="20" fillId="0" borderId="19" xfId="390" applyBorder="1" applyAlignment="1">
      <alignment horizontal="center" vertical="center"/>
    </xf>
    <xf numFmtId="0" fontId="20" fillId="0" borderId="85" xfId="390" applyBorder="1" applyAlignment="1">
      <alignment horizontal="center" vertical="center"/>
    </xf>
    <xf numFmtId="0" fontId="20" fillId="0" borderId="28" xfId="390" applyBorder="1" applyAlignment="1">
      <alignment horizontal="center" vertical="center"/>
    </xf>
    <xf numFmtId="0" fontId="20" fillId="0" borderId="45" xfId="390" applyBorder="1" applyAlignment="1">
      <alignment horizontal="center" vertical="center"/>
    </xf>
    <xf numFmtId="0" fontId="20" fillId="0" borderId="20" xfId="390" applyBorder="1" applyAlignment="1">
      <alignment horizontal="center" vertical="center"/>
    </xf>
    <xf numFmtId="0" fontId="20" fillId="0" borderId="59" xfId="390" applyBorder="1" applyAlignment="1">
      <alignment horizontal="center" vertical="center"/>
    </xf>
    <xf numFmtId="0" fontId="20" fillId="0" borderId="86" xfId="390" applyBorder="1" applyAlignment="1">
      <alignment horizontal="center" vertical="center"/>
    </xf>
    <xf numFmtId="0" fontId="20" fillId="0" borderId="60" xfId="390" applyBorder="1" applyAlignment="1">
      <alignment horizontal="center" vertical="center"/>
    </xf>
    <xf numFmtId="0" fontId="20" fillId="0" borderId="61" xfId="390" applyBorder="1" applyAlignment="1">
      <alignment horizontal="center" vertical="center"/>
    </xf>
    <xf numFmtId="0" fontId="20" fillId="0" borderId="87" xfId="390" applyBorder="1" applyAlignment="1">
      <alignment horizontal="center" vertical="center"/>
    </xf>
    <xf numFmtId="0" fontId="20" fillId="0" borderId="73" xfId="390" applyBorder="1" applyAlignment="1">
      <alignment wrapText="1"/>
    </xf>
    <xf numFmtId="0" fontId="20" fillId="0" borderId="88" xfId="390" applyBorder="1"/>
    <xf numFmtId="0" fontId="20" fillId="0" borderId="40" xfId="390" applyBorder="1" applyAlignment="1">
      <alignment wrapText="1"/>
    </xf>
    <xf numFmtId="0" fontId="20" fillId="0" borderId="6" xfId="390" applyBorder="1"/>
    <xf numFmtId="0" fontId="20" fillId="0" borderId="65" xfId="390" applyBorder="1"/>
    <xf numFmtId="0" fontId="20" fillId="0" borderId="40" xfId="390" applyFont="1" applyBorder="1" applyAlignment="1">
      <alignment wrapText="1"/>
    </xf>
    <xf numFmtId="0" fontId="234" fillId="0" borderId="26" xfId="390" applyFont="1" applyBorder="1"/>
    <xf numFmtId="0" fontId="234" fillId="0" borderId="6" xfId="390" applyFont="1" applyBorder="1"/>
    <xf numFmtId="0" fontId="234" fillId="0" borderId="65" xfId="390" applyFont="1" applyBorder="1"/>
    <xf numFmtId="0" fontId="20" fillId="0" borderId="89" xfId="390" applyBorder="1" applyAlignment="1">
      <alignment wrapText="1"/>
    </xf>
    <xf numFmtId="0" fontId="20" fillId="0" borderId="85" xfId="390" applyBorder="1"/>
    <xf numFmtId="0" fontId="31" fillId="0" borderId="35" xfId="390" applyFont="1" applyBorder="1"/>
    <xf numFmtId="0" fontId="20" fillId="0" borderId="90" xfId="390" applyBorder="1"/>
    <xf numFmtId="0" fontId="20" fillId="0" borderId="54" xfId="390" applyBorder="1"/>
    <xf numFmtId="0" fontId="20" fillId="0" borderId="91" xfId="390" applyBorder="1"/>
    <xf numFmtId="0" fontId="31" fillId="0" borderId="0" xfId="390" applyFont="1" applyBorder="1"/>
    <xf numFmtId="0" fontId="23" fillId="0" borderId="92" xfId="351" applyFont="1" applyBorder="1" applyAlignment="1">
      <alignment wrapText="1"/>
    </xf>
    <xf numFmtId="0" fontId="20" fillId="0" borderId="88" xfId="351" applyBorder="1" applyAlignment="1">
      <alignment horizontal="center"/>
    </xf>
    <xf numFmtId="0" fontId="22" fillId="0" borderId="64" xfId="351" applyFont="1" applyBorder="1" applyAlignment="1">
      <alignment horizontal="right"/>
    </xf>
    <xf numFmtId="0" fontId="20" fillId="0" borderId="65" xfId="351" applyBorder="1" applyAlignment="1">
      <alignment horizontal="center"/>
    </xf>
    <xf numFmtId="0" fontId="20" fillId="0" borderId="64" xfId="351" applyFont="1" applyBorder="1" applyAlignment="1"/>
    <xf numFmtId="0" fontId="20" fillId="0" borderId="64" xfId="351" applyFont="1" applyBorder="1" applyAlignment="1">
      <alignment wrapText="1"/>
    </xf>
    <xf numFmtId="0" fontId="23" fillId="0" borderId="64" xfId="351" applyFont="1" applyBorder="1" applyAlignment="1"/>
    <xf numFmtId="0" fontId="20" fillId="0" borderId="64" xfId="351" applyBorder="1" applyAlignment="1"/>
    <xf numFmtId="0" fontId="22" fillId="0" borderId="64" xfId="351" applyFont="1" applyBorder="1" applyAlignment="1">
      <alignment wrapText="1"/>
    </xf>
    <xf numFmtId="0" fontId="23" fillId="0" borderId="64" xfId="351" applyFont="1" applyBorder="1" applyAlignment="1">
      <alignment wrapText="1"/>
    </xf>
    <xf numFmtId="0" fontId="22" fillId="0" borderId="64" xfId="351" applyFont="1" applyBorder="1" applyAlignment="1"/>
    <xf numFmtId="0" fontId="19" fillId="0" borderId="66" xfId="351" applyFont="1" applyBorder="1"/>
    <xf numFmtId="0" fontId="20" fillId="0" borderId="68" xfId="351" applyBorder="1" applyAlignment="1">
      <alignment horizontal="center"/>
    </xf>
    <xf numFmtId="0" fontId="0" fillId="0" borderId="26" xfId="0" applyBorder="1"/>
    <xf numFmtId="0" fontId="20" fillId="0" borderId="0" xfId="376" applyAlignment="1">
      <alignment vertical="center"/>
    </xf>
    <xf numFmtId="0" fontId="20" fillId="0" borderId="57" xfId="376" applyBorder="1" applyAlignment="1">
      <alignment vertical="center"/>
    </xf>
    <xf numFmtId="0" fontId="23" fillId="0" borderId="56" xfId="376" applyFont="1" applyBorder="1" applyAlignment="1">
      <alignment vertical="center" wrapText="1"/>
    </xf>
    <xf numFmtId="49" fontId="20" fillId="0" borderId="49" xfId="376" applyNumberFormat="1" applyBorder="1" applyAlignment="1">
      <alignment vertical="center"/>
    </xf>
    <xf numFmtId="0" fontId="0" fillId="0" borderId="6" xfId="331" applyFont="1" applyBorder="1" applyAlignment="1">
      <alignment vertical="center" wrapText="1"/>
    </xf>
    <xf numFmtId="0" fontId="146" fillId="0" borderId="0" xfId="370" applyFont="1" applyAlignment="1">
      <alignment wrapText="1"/>
    </xf>
    <xf numFmtId="0" fontId="91" fillId="0" borderId="19" xfId="0" applyFont="1" applyBorder="1" applyAlignment="1">
      <alignment horizontal="center" vertical="center" wrapText="1"/>
    </xf>
    <xf numFmtId="0" fontId="19" fillId="27" borderId="0" xfId="0" applyFont="1" applyFill="1" applyAlignment="1">
      <alignment vertical="top" wrapText="1"/>
    </xf>
    <xf numFmtId="0" fontId="19" fillId="27" borderId="0" xfId="0" applyFont="1" applyFill="1" applyAlignment="1">
      <alignment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2" fillId="0" borderId="0" xfId="0" applyNumberFormat="1" applyFont="1" applyAlignment="1">
      <alignment horizontal="center" vertical="top" wrapText="1"/>
    </xf>
    <xf numFmtId="0" fontId="3" fillId="0" borderId="0" xfId="499"/>
    <xf numFmtId="0" fontId="270" fillId="0" borderId="0" xfId="499" applyFont="1"/>
    <xf numFmtId="0" fontId="228" fillId="0" borderId="6" xfId="499" applyFont="1" applyBorder="1" applyAlignment="1">
      <alignment horizontal="center" vertical="center" wrapText="1"/>
    </xf>
    <xf numFmtId="0" fontId="270" fillId="0" borderId="0" xfId="499" applyFont="1" applyAlignment="1"/>
    <xf numFmtId="0" fontId="245" fillId="0" borderId="0" xfId="416"/>
    <xf numFmtId="0" fontId="219" fillId="0" borderId="0" xfId="416" applyFont="1"/>
    <xf numFmtId="0" fontId="48" fillId="0" borderId="0" xfId="416" applyFont="1" applyFill="1" applyAlignment="1">
      <alignment vertical="top" wrapText="1"/>
    </xf>
    <xf numFmtId="0" fontId="66" fillId="0" borderId="6" xfId="416" applyNumberFormat="1" applyFont="1" applyFill="1" applyBorder="1" applyAlignment="1">
      <alignment horizontal="center" vertical="center" wrapText="1"/>
    </xf>
    <xf numFmtId="0" fontId="48" fillId="0" borderId="0" xfId="416" applyNumberFormat="1" applyFont="1" applyFill="1" applyBorder="1" applyAlignment="1">
      <alignment horizontal="center" vertical="top" wrapText="1"/>
    </xf>
    <xf numFmtId="0" fontId="66" fillId="0" borderId="0" xfId="416" applyNumberFormat="1" applyFont="1" applyFill="1" applyBorder="1" applyAlignment="1">
      <alignment horizontal="center" vertical="center" wrapText="1"/>
    </xf>
    <xf numFmtId="0" fontId="48" fillId="0" borderId="0" xfId="416" applyNumberFormat="1" applyFont="1" applyFill="1" applyBorder="1" applyAlignment="1">
      <alignment horizontal="center" vertical="center" wrapText="1"/>
    </xf>
    <xf numFmtId="0" fontId="43" fillId="0" borderId="0" xfId="416" applyFont="1" applyFill="1" applyAlignment="1">
      <alignment vertical="top" wrapText="1"/>
    </xf>
    <xf numFmtId="0" fontId="43" fillId="0" borderId="0" xfId="416" applyFont="1" applyFill="1" applyAlignment="1">
      <alignment horizontal="left" vertical="top" wrapText="1" indent="2"/>
    </xf>
    <xf numFmtId="0" fontId="47" fillId="0" borderId="0" xfId="416" applyFont="1" applyAlignment="1">
      <alignment vertical="top" wrapText="1"/>
    </xf>
    <xf numFmtId="0" fontId="103" fillId="0" borderId="6" xfId="416" applyNumberFormat="1" applyFont="1" applyFill="1" applyBorder="1" applyAlignment="1">
      <alignment horizontal="center" vertical="center" wrapText="1"/>
    </xf>
    <xf numFmtId="0" fontId="235" fillId="0" borderId="6" xfId="416" applyFont="1" applyBorder="1" applyAlignment="1">
      <alignment horizontal="center" vertical="center"/>
    </xf>
    <xf numFmtId="0" fontId="219" fillId="0" borderId="0" xfId="416" applyFont="1" applyAlignment="1">
      <alignment horizontal="right" vertical="center"/>
    </xf>
    <xf numFmtId="0" fontId="219" fillId="0" borderId="0" xfId="416" applyFont="1" applyFill="1"/>
    <xf numFmtId="0" fontId="245" fillId="0" borderId="0" xfId="416" applyFill="1"/>
    <xf numFmtId="0" fontId="130" fillId="0" borderId="0" xfId="333" applyAlignment="1">
      <alignment horizontal="left" vertical="center"/>
    </xf>
    <xf numFmtId="0" fontId="0" fillId="0" borderId="0" xfId="0" applyAlignment="1">
      <alignment horizontal="center"/>
    </xf>
    <xf numFmtId="0" fontId="235" fillId="0" borderId="6" xfId="0" applyFont="1" applyBorder="1" applyAlignment="1">
      <alignment horizontal="center" vertical="top" wrapText="1"/>
    </xf>
    <xf numFmtId="0" fontId="20" fillId="0" borderId="6" xfId="364" applyBorder="1" applyAlignment="1">
      <alignment horizontal="center"/>
    </xf>
    <xf numFmtId="0" fontId="242" fillId="0" borderId="6" xfId="427" applyFont="1" applyBorder="1" applyAlignment="1">
      <alignment horizontal="center" vertical="center" wrapText="1"/>
    </xf>
    <xf numFmtId="0" fontId="235" fillId="0" borderId="6" xfId="416" applyFont="1" applyBorder="1" applyAlignment="1">
      <alignment horizontal="center" vertical="top" wrapText="1"/>
    </xf>
    <xf numFmtId="0" fontId="245" fillId="0" borderId="83" xfId="416" applyBorder="1" applyAlignment="1">
      <alignment horizontal="center"/>
    </xf>
    <xf numFmtId="49" fontId="104" fillId="0" borderId="0" xfId="419" applyNumberFormat="1" applyFont="1" applyBorder="1" applyAlignment="1">
      <alignment horizontal="left" wrapText="1" shrinkToFit="1"/>
    </xf>
    <xf numFmtId="0" fontId="245" fillId="0" borderId="0" xfId="416" applyAlignment="1">
      <alignment horizontal="left"/>
    </xf>
    <xf numFmtId="49" fontId="104" fillId="0" borderId="0" xfId="419" applyNumberFormat="1" applyFont="1" applyBorder="1" applyAlignment="1">
      <alignment horizontal="center" wrapText="1" shrinkToFit="1"/>
    </xf>
    <xf numFmtId="0" fontId="228" fillId="0" borderId="0" xfId="0" applyFont="1" applyAlignment="1">
      <alignment horizontal="center" vertical="top" wrapText="1"/>
    </xf>
    <xf numFmtId="0" fontId="219" fillId="0" borderId="0" xfId="0" applyFont="1" applyAlignment="1">
      <alignment horizontal="left" vertical="center"/>
    </xf>
    <xf numFmtId="0" fontId="220" fillId="0" borderId="0" xfId="0" applyFont="1" applyAlignment="1">
      <alignment horizontal="left" vertical="center"/>
    </xf>
    <xf numFmtId="0" fontId="91" fillId="0" borderId="19" xfId="0" applyFont="1" applyBorder="1" applyAlignment="1">
      <alignment horizontal="center" vertical="top" wrapText="1"/>
    </xf>
    <xf numFmtId="0" fontId="91" fillId="0" borderId="24" xfId="0" applyFont="1" applyBorder="1" applyAlignment="1">
      <alignment horizontal="center" vertical="top" wrapText="1"/>
    </xf>
    <xf numFmtId="0" fontId="56" fillId="0" borderId="19" xfId="0" applyFont="1" applyBorder="1" applyAlignment="1">
      <alignment horizontal="center" vertical="top" wrapText="1"/>
    </xf>
    <xf numFmtId="0" fontId="96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 vertical="top" wrapText="1"/>
    </xf>
    <xf numFmtId="0" fontId="219" fillId="0" borderId="6" xfId="0" applyFont="1" applyBorder="1" applyAlignment="1">
      <alignment horizontal="center" vertical="top" wrapText="1"/>
    </xf>
    <xf numFmtId="0" fontId="239" fillId="0" borderId="6" xfId="0" applyFont="1" applyBorder="1" applyAlignment="1">
      <alignment horizontal="center" vertical="top" wrapText="1"/>
    </xf>
    <xf numFmtId="0" fontId="57" fillId="0" borderId="6" xfId="352" applyFont="1" applyBorder="1" applyAlignment="1">
      <alignment horizontal="center" vertical="center" wrapText="1"/>
    </xf>
    <xf numFmtId="0" fontId="57" fillId="0" borderId="6" xfId="364" applyFont="1" applyBorder="1" applyAlignment="1">
      <alignment horizontal="center" vertical="center" wrapText="1"/>
    </xf>
    <xf numFmtId="0" fontId="93" fillId="0" borderId="6" xfId="353" applyFont="1" applyBorder="1" applyAlignment="1">
      <alignment horizontal="center" vertical="center" wrapText="1"/>
    </xf>
    <xf numFmtId="0" fontId="95" fillId="0" borderId="0" xfId="353" applyFont="1" applyAlignment="1">
      <alignment horizontal="center" vertical="center" wrapText="1"/>
    </xf>
    <xf numFmtId="0" fontId="92" fillId="25" borderId="6" xfId="353" applyFont="1" applyFill="1" applyBorder="1" applyAlignment="1">
      <alignment horizontal="center" vertical="top" wrapText="1"/>
    </xf>
    <xf numFmtId="0" fontId="95" fillId="25" borderId="6" xfId="353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2" fillId="0" borderId="27" xfId="421" applyFont="1" applyBorder="1" applyAlignment="1">
      <alignment horizontal="center"/>
    </xf>
    <xf numFmtId="0" fontId="268" fillId="0" borderId="0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center"/>
    </xf>
    <xf numFmtId="0" fontId="57" fillId="0" borderId="0" xfId="500" applyFont="1"/>
    <xf numFmtId="0" fontId="60" fillId="0" borderId="0" xfId="500" applyFont="1" applyBorder="1"/>
    <xf numFmtId="0" fontId="2" fillId="0" borderId="0" xfId="500"/>
    <xf numFmtId="0" fontId="2" fillId="0" borderId="6" xfId="500" applyBorder="1"/>
    <xf numFmtId="0" fontId="220" fillId="38" borderId="6" xfId="500" applyFont="1" applyFill="1" applyBorder="1" applyAlignment="1">
      <alignment horizontal="left" vertical="center" wrapText="1"/>
    </xf>
    <xf numFmtId="49" fontId="220" fillId="38" borderId="6" xfId="500" applyNumberFormat="1" applyFont="1" applyFill="1" applyBorder="1" applyAlignment="1">
      <alignment horizontal="center" vertical="center" wrapText="1"/>
    </xf>
    <xf numFmtId="0" fontId="220" fillId="38" borderId="6" xfId="500" applyFont="1" applyFill="1" applyBorder="1" applyAlignment="1">
      <alignment horizontal="center" vertical="center" wrapText="1"/>
    </xf>
    <xf numFmtId="0" fontId="274" fillId="38" borderId="6" xfId="500" applyFont="1" applyFill="1" applyBorder="1" applyAlignment="1">
      <alignment horizontal="center" vertical="center" wrapText="1"/>
    </xf>
    <xf numFmtId="2" fontId="274" fillId="38" borderId="6" xfId="500" applyNumberFormat="1" applyFont="1" applyFill="1" applyBorder="1" applyAlignment="1">
      <alignment horizontal="center" vertical="center" wrapText="1"/>
    </xf>
    <xf numFmtId="0" fontId="2" fillId="0" borderId="0" xfId="500" applyAlignment="1">
      <alignment horizontal="right"/>
    </xf>
    <xf numFmtId="0" fontId="241" fillId="0" borderId="0" xfId="416" applyFont="1"/>
    <xf numFmtId="0" fontId="232" fillId="0" borderId="6" xfId="416" applyFont="1" applyBorder="1"/>
    <xf numFmtId="0" fontId="239" fillId="0" borderId="6" xfId="416" applyFont="1" applyBorder="1"/>
    <xf numFmtId="0" fontId="241" fillId="0" borderId="6" xfId="416" applyFont="1" applyBorder="1"/>
    <xf numFmtId="0" fontId="239" fillId="0" borderId="6" xfId="416" applyFont="1" applyBorder="1" applyAlignment="1">
      <alignment wrapText="1"/>
    </xf>
    <xf numFmtId="0" fontId="228" fillId="0" borderId="6" xfId="416" applyFont="1" applyBorder="1" applyAlignment="1">
      <alignment vertical="center" wrapText="1"/>
    </xf>
    <xf numFmtId="0" fontId="239" fillId="0" borderId="6" xfId="416" applyFont="1" applyBorder="1" applyAlignment="1">
      <alignment vertical="center"/>
    </xf>
    <xf numFmtId="49" fontId="275" fillId="0" borderId="6" xfId="416" applyNumberFormat="1" applyFont="1" applyBorder="1" applyAlignment="1">
      <alignment horizontal="right" vertical="center"/>
    </xf>
    <xf numFmtId="0" fontId="276" fillId="0" borderId="6" xfId="416" applyFont="1" applyBorder="1" applyAlignment="1">
      <alignment vertical="center" wrapText="1"/>
    </xf>
    <xf numFmtId="49" fontId="239" fillId="0" borderId="6" xfId="416" applyNumberFormat="1" applyFont="1" applyBorder="1" applyAlignment="1">
      <alignment horizontal="right" vertical="center"/>
    </xf>
    <xf numFmtId="0" fontId="275" fillId="0" borderId="6" xfId="416" applyFont="1" applyBorder="1" applyAlignment="1">
      <alignment horizontal="right" vertical="center"/>
    </xf>
    <xf numFmtId="0" fontId="277" fillId="0" borderId="6" xfId="416" applyFont="1" applyBorder="1" applyAlignment="1">
      <alignment horizontal="center" vertical="center"/>
    </xf>
    <xf numFmtId="0" fontId="239" fillId="0" borderId="0" xfId="416" applyFont="1" applyBorder="1" applyAlignment="1">
      <alignment horizontal="right" vertical="center"/>
    </xf>
    <xf numFmtId="0" fontId="239" fillId="0" borderId="0" xfId="416" applyFont="1" applyBorder="1" applyAlignment="1">
      <alignment vertical="center"/>
    </xf>
    <xf numFmtId="0" fontId="239" fillId="0" borderId="17" xfId="416" applyFont="1" applyBorder="1" applyAlignment="1">
      <alignment vertical="center"/>
    </xf>
    <xf numFmtId="4" fontId="260" fillId="0" borderId="0" xfId="0" applyNumberFormat="1" applyFont="1" applyAlignment="1">
      <alignment horizontal="right"/>
    </xf>
    <xf numFmtId="0" fontId="260" fillId="0" borderId="0" xfId="0" applyFont="1" applyAlignment="1">
      <alignment horizontal="right"/>
    </xf>
    <xf numFmtId="0" fontId="60" fillId="0" borderId="0" xfId="501" applyFont="1" applyFill="1" applyBorder="1" applyAlignment="1">
      <alignment vertical="top" wrapText="1"/>
    </xf>
    <xf numFmtId="0" fontId="2" fillId="0" borderId="0" xfId="502"/>
    <xf numFmtId="0" fontId="19" fillId="0" borderId="19" xfId="335" applyFont="1" applyFill="1" applyBorder="1" applyAlignment="1">
      <alignment vertical="top" wrapText="1"/>
    </xf>
    <xf numFmtId="0" fontId="19" fillId="0" borderId="28" xfId="333" applyFont="1" applyFill="1" applyBorder="1" applyAlignment="1">
      <alignment vertical="top"/>
    </xf>
    <xf numFmtId="0" fontId="19" fillId="0" borderId="20" xfId="333" applyFont="1" applyFill="1" applyBorder="1" applyAlignment="1">
      <alignment vertical="top"/>
    </xf>
    <xf numFmtId="0" fontId="22" fillId="0" borderId="20" xfId="335" applyFont="1" applyFill="1" applyBorder="1" applyAlignment="1">
      <alignment horizontal="center" vertical="top" wrapText="1"/>
    </xf>
    <xf numFmtId="0" fontId="19" fillId="0" borderId="45" xfId="333" applyFont="1" applyFill="1" applyBorder="1" applyAlignment="1">
      <alignment vertical="top"/>
    </xf>
    <xf numFmtId="0" fontId="19" fillId="0" borderId="24" xfId="333" applyFont="1" applyFill="1" applyBorder="1" applyAlignment="1">
      <alignment vertical="top"/>
    </xf>
    <xf numFmtId="0" fontId="2" fillId="0" borderId="0" xfId="502" applyFill="1"/>
    <xf numFmtId="169" fontId="231" fillId="0" borderId="83" xfId="339" applyFont="1" applyBorder="1" applyAlignment="1"/>
    <xf numFmtId="169" fontId="231" fillId="0" borderId="30" xfId="339" applyFont="1" applyBorder="1" applyAlignment="1"/>
    <xf numFmtId="169" fontId="228" fillId="0" borderId="0" xfId="339" applyFont="1" applyAlignment="1">
      <alignment horizontal="left"/>
    </xf>
    <xf numFmtId="0" fontId="57" fillId="0" borderId="0" xfId="503"/>
    <xf numFmtId="0" fontId="219" fillId="0" borderId="0" xfId="503" applyFont="1" applyAlignment="1">
      <alignment vertical="center"/>
    </xf>
    <xf numFmtId="0" fontId="219" fillId="0" borderId="0" xfId="503" applyFont="1" applyAlignment="1">
      <alignment horizontal="justify" vertical="center"/>
    </xf>
    <xf numFmtId="0" fontId="57" fillId="0" borderId="0" xfId="503" applyAlignment="1">
      <alignment horizontal="center" vertical="center"/>
    </xf>
    <xf numFmtId="0" fontId="235" fillId="0" borderId="0" xfId="503" applyFont="1" applyAlignment="1">
      <alignment horizontal="left" vertical="center"/>
    </xf>
    <xf numFmtId="0" fontId="219" fillId="0" borderId="0" xfId="503" applyFont="1" applyAlignment="1">
      <alignment horizontal="right" vertical="center"/>
    </xf>
    <xf numFmtId="0" fontId="57" fillId="0" borderId="0" xfId="503" applyAlignment="1"/>
    <xf numFmtId="0" fontId="219" fillId="0" borderId="6" xfId="416" applyFont="1" applyBorder="1" applyAlignment="1">
      <alignment horizontal="center" vertical="center" wrapText="1"/>
    </xf>
    <xf numFmtId="0" fontId="236" fillId="0" borderId="0" xfId="416" applyFont="1" applyBorder="1" applyAlignment="1">
      <alignment horizontal="center" vertical="center" wrapText="1"/>
    </xf>
    <xf numFmtId="0" fontId="236" fillId="0" borderId="0" xfId="416" applyFont="1" applyBorder="1" applyAlignment="1">
      <alignment horizontal="center" vertical="center"/>
    </xf>
    <xf numFmtId="0" fontId="237" fillId="0" borderId="6" xfId="416" applyFont="1" applyBorder="1" applyAlignment="1">
      <alignment horizontal="center" vertical="center"/>
    </xf>
    <xf numFmtId="0" fontId="237" fillId="0" borderId="6" xfId="416" applyFont="1" applyBorder="1" applyAlignment="1">
      <alignment horizontal="center" vertical="center" wrapText="1"/>
    </xf>
    <xf numFmtId="0" fontId="19" fillId="0" borderId="20" xfId="351" applyFont="1" applyBorder="1" applyAlignment="1">
      <alignment horizontal="center" wrapText="1"/>
    </xf>
    <xf numFmtId="0" fontId="1" fillId="0" borderId="0" xfId="504"/>
    <xf numFmtId="0" fontId="1" fillId="0" borderId="0" xfId="505"/>
    <xf numFmtId="0" fontId="1" fillId="0" borderId="0" xfId="505" applyBorder="1"/>
    <xf numFmtId="0" fontId="1" fillId="0" borderId="6" xfId="505" applyBorder="1"/>
    <xf numFmtId="0" fontId="219" fillId="0" borderId="6" xfId="505" applyFont="1" applyBorder="1" applyAlignment="1">
      <alignment horizontal="center" vertical="center" wrapText="1"/>
    </xf>
    <xf numFmtId="0" fontId="237" fillId="0" borderId="0" xfId="416" applyFont="1" applyBorder="1" applyAlignment="1">
      <alignment horizontal="center" vertical="center"/>
    </xf>
    <xf numFmtId="0" fontId="237" fillId="0" borderId="0" xfId="416" applyFont="1" applyBorder="1"/>
    <xf numFmtId="0" fontId="237" fillId="0" borderId="0" xfId="416" applyFont="1" applyBorder="1" applyAlignment="1">
      <alignment vertical="top" wrapText="1"/>
    </xf>
    <xf numFmtId="49" fontId="237" fillId="0" borderId="0" xfId="416" applyNumberFormat="1" applyFont="1" applyBorder="1" applyAlignment="1">
      <alignment horizontal="right" vertical="top"/>
    </xf>
    <xf numFmtId="0" fontId="237" fillId="0" borderId="19" xfId="416" applyFont="1" applyBorder="1" applyAlignment="1">
      <alignment horizontal="center" vertical="center" wrapText="1"/>
    </xf>
    <xf numFmtId="49" fontId="57" fillId="0" borderId="6" xfId="0" applyNumberFormat="1" applyFont="1" applyFill="1" applyBorder="1" applyAlignment="1">
      <alignment horizontal="left" vertical="center" wrapText="1"/>
    </xf>
    <xf numFmtId="0" fontId="0" fillId="0" borderId="6" xfId="0" applyBorder="1"/>
    <xf numFmtId="0" fontId="147" fillId="0" borderId="6" xfId="0" applyFont="1" applyBorder="1" applyAlignment="1">
      <alignment horizontal="center" vertical="center" wrapText="1"/>
    </xf>
    <xf numFmtId="0" fontId="147" fillId="0" borderId="6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vertical="center" wrapText="1"/>
    </xf>
    <xf numFmtId="0" fontId="75" fillId="0" borderId="0" xfId="358" applyFont="1" applyFill="1" applyAlignment="1">
      <alignment horizontal="center" vertical="top" wrapText="1"/>
    </xf>
    <xf numFmtId="170" fontId="78" fillId="0" borderId="21" xfId="358" applyNumberFormat="1" applyFont="1" applyFill="1" applyBorder="1" applyAlignment="1">
      <alignment horizontal="center" vertical="center" textRotation="90" wrapText="1"/>
    </xf>
    <xf numFmtId="170" fontId="78" fillId="0" borderId="22" xfId="358" applyNumberFormat="1" applyFont="1" applyFill="1" applyBorder="1" applyAlignment="1">
      <alignment horizontal="center" vertical="center" textRotation="90" wrapText="1"/>
    </xf>
    <xf numFmtId="170" fontId="78" fillId="0" borderId="23" xfId="358" applyNumberFormat="1" applyFont="1" applyFill="1" applyBorder="1" applyAlignment="1">
      <alignment horizontal="center" vertical="center" textRotation="90" wrapText="1"/>
    </xf>
    <xf numFmtId="169" fontId="47" fillId="0" borderId="38" xfId="379" applyNumberFormat="1" applyFont="1" applyFill="1" applyBorder="1" applyAlignment="1">
      <alignment horizontal="center"/>
    </xf>
    <xf numFmtId="169" fontId="47" fillId="0" borderId="37" xfId="379" applyNumberFormat="1" applyFont="1" applyFill="1" applyBorder="1" applyAlignment="1">
      <alignment horizontal="center"/>
    </xf>
    <xf numFmtId="169" fontId="47" fillId="0" borderId="55" xfId="379" applyNumberFormat="1" applyFont="1" applyFill="1" applyBorder="1" applyAlignment="1">
      <alignment horizontal="center"/>
    </xf>
    <xf numFmtId="0" fontId="32" fillId="0" borderId="0" xfId="502" applyFont="1" applyAlignment="1">
      <alignment horizontal="center"/>
    </xf>
    <xf numFmtId="0" fontId="31" fillId="0" borderId="0" xfId="333" applyFont="1" applyFill="1" applyAlignment="1">
      <alignment horizontal="center" vertical="center" wrapText="1"/>
    </xf>
    <xf numFmtId="0" fontId="23" fillId="0" borderId="0" xfId="333" applyFont="1" applyAlignment="1">
      <alignment horizontal="left" vertical="top" wrapText="1"/>
    </xf>
    <xf numFmtId="0" fontId="23" fillId="0" borderId="28" xfId="333" applyFont="1" applyBorder="1" applyAlignment="1">
      <alignment horizontal="left" vertical="top" wrapText="1"/>
    </xf>
    <xf numFmtId="0" fontId="130" fillId="0" borderId="0" xfId="333" applyAlignment="1">
      <alignment horizontal="left" vertical="center"/>
    </xf>
    <xf numFmtId="0" fontId="239" fillId="0" borderId="0" xfId="416" applyFont="1" applyAlignment="1">
      <alignment horizontal="center"/>
    </xf>
    <xf numFmtId="0" fontId="278" fillId="0" borderId="6" xfId="416" applyFont="1" applyBorder="1" applyAlignment="1">
      <alignment horizontal="center" vertical="center" wrapText="1"/>
    </xf>
    <xf numFmtId="0" fontId="279" fillId="0" borderId="0" xfId="416" applyFont="1" applyBorder="1" applyAlignment="1">
      <alignment horizontal="center" vertical="center" wrapText="1"/>
    </xf>
    <xf numFmtId="0" fontId="239" fillId="0" borderId="6" xfId="416" applyFont="1" applyBorder="1" applyAlignment="1">
      <alignment horizontal="center" vertical="center" wrapText="1"/>
    </xf>
    <xf numFmtId="0" fontId="278" fillId="0" borderId="19" xfId="416" applyFont="1" applyBorder="1" applyAlignment="1">
      <alignment horizontal="center" vertical="center" wrapText="1"/>
    </xf>
    <xf numFmtId="0" fontId="278" fillId="0" borderId="20" xfId="416" applyFont="1" applyBorder="1" applyAlignment="1">
      <alignment horizontal="center" vertical="center" wrapText="1"/>
    </xf>
    <xf numFmtId="0" fontId="278" fillId="0" borderId="24" xfId="416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93" fillId="0" borderId="19" xfId="0" applyFont="1" applyBorder="1" applyAlignment="1">
      <alignment horizontal="center" vertical="center" wrapText="1"/>
    </xf>
    <xf numFmtId="0" fontId="93" fillId="0" borderId="24" xfId="0" applyFont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30" xfId="0" applyFont="1" applyBorder="1" applyAlignment="1">
      <alignment horizontal="center" vertical="top" wrapText="1"/>
    </xf>
    <xf numFmtId="0" fontId="93" fillId="0" borderId="26" xfId="0" applyFont="1" applyBorder="1" applyAlignment="1">
      <alignment horizontal="center" vertical="top" wrapText="1"/>
    </xf>
    <xf numFmtId="0" fontId="93" fillId="0" borderId="0" xfId="0" applyFont="1" applyAlignment="1">
      <alignment horizontal="right" vertical="center"/>
    </xf>
    <xf numFmtId="0" fontId="93" fillId="0" borderId="0" xfId="0" applyFont="1" applyBorder="1" applyAlignment="1">
      <alignment horizontal="left" vertical="center" wrapText="1"/>
    </xf>
    <xf numFmtId="0" fontId="104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60" fillId="0" borderId="17" xfId="0" applyFont="1" applyBorder="1" applyAlignment="1">
      <alignment horizontal="left" wrapText="1"/>
    </xf>
    <xf numFmtId="0" fontId="93" fillId="0" borderId="19" xfId="0" applyFont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top" wrapText="1"/>
    </xf>
    <xf numFmtId="0" fontId="206" fillId="0" borderId="30" xfId="0" applyFont="1" applyBorder="1" applyAlignment="1">
      <alignment horizontal="left" vertical="center"/>
    </xf>
    <xf numFmtId="0" fontId="206" fillId="0" borderId="26" xfId="0" applyFont="1" applyBorder="1" applyAlignment="1">
      <alignment horizontal="left" vertical="center"/>
    </xf>
    <xf numFmtId="49" fontId="60" fillId="0" borderId="0" xfId="0" applyNumberFormat="1" applyFont="1" applyBorder="1" applyAlignment="1">
      <alignment horizontal="center" vertical="center" wrapText="1"/>
    </xf>
    <xf numFmtId="49" fontId="60" fillId="0" borderId="0" xfId="0" applyNumberFormat="1" applyFont="1" applyBorder="1" applyAlignment="1">
      <alignment horizontal="center"/>
    </xf>
    <xf numFmtId="49" fontId="93" fillId="0" borderId="0" xfId="0" applyNumberFormat="1" applyFont="1" applyBorder="1" applyAlignment="1">
      <alignment horizontal="center" vertical="center" wrapText="1"/>
    </xf>
    <xf numFmtId="0" fontId="213" fillId="0" borderId="6" xfId="0" applyFont="1" applyBorder="1" applyAlignment="1">
      <alignment horizontal="left" vertical="center"/>
    </xf>
    <xf numFmtId="0" fontId="64" fillId="0" borderId="0" xfId="386" applyFont="1" applyAlignment="1">
      <alignment horizontal="left" vertical="center" wrapText="1"/>
    </xf>
    <xf numFmtId="0" fontId="94" fillId="0" borderId="0" xfId="385" applyFont="1" applyAlignment="1">
      <alignment horizontal="right"/>
    </xf>
    <xf numFmtId="0" fontId="93" fillId="0" borderId="0" xfId="386" applyFont="1" applyAlignment="1">
      <alignment horizontal="center" wrapText="1"/>
    </xf>
    <xf numFmtId="0" fontId="93" fillId="0" borderId="0" xfId="386" applyFont="1" applyAlignment="1">
      <alignment horizontal="center"/>
    </xf>
    <xf numFmtId="0" fontId="57" fillId="0" borderId="0" xfId="386" applyFont="1" applyAlignment="1">
      <alignment horizontal="center" wrapText="1"/>
    </xf>
    <xf numFmtId="0" fontId="57" fillId="0" borderId="0" xfId="386" applyFont="1" applyAlignment="1">
      <alignment horizontal="center"/>
    </xf>
    <xf numFmtId="0" fontId="57" fillId="0" borderId="0" xfId="386" applyFont="1" applyAlignment="1"/>
    <xf numFmtId="0" fontId="219" fillId="0" borderId="6" xfId="416" applyFont="1" applyBorder="1" applyAlignment="1">
      <alignment horizontal="center" vertical="center" wrapText="1"/>
    </xf>
    <xf numFmtId="0" fontId="235" fillId="0" borderId="6" xfId="416" applyFont="1" applyBorder="1" applyAlignment="1">
      <alignment horizontal="center" vertical="center"/>
    </xf>
    <xf numFmtId="0" fontId="273" fillId="0" borderId="0" xfId="416" applyFont="1" applyAlignment="1">
      <alignment horizontal="center"/>
    </xf>
    <xf numFmtId="0" fontId="127" fillId="0" borderId="6" xfId="416" applyNumberFormat="1" applyFont="1" applyFill="1" applyBorder="1" applyAlignment="1">
      <alignment horizontal="center" vertical="center" wrapText="1"/>
    </xf>
    <xf numFmtId="170" fontId="272" fillId="0" borderId="6" xfId="416" applyNumberFormat="1" applyFont="1" applyFill="1" applyBorder="1" applyAlignment="1">
      <alignment horizontal="center" vertical="center" textRotation="90" wrapText="1"/>
    </xf>
    <xf numFmtId="0" fontId="219" fillId="0" borderId="6" xfId="416" applyFont="1" applyBorder="1" applyAlignment="1">
      <alignment horizontal="center"/>
    </xf>
    <xf numFmtId="49" fontId="147" fillId="0" borderId="19" xfId="377" applyNumberFormat="1" applyFont="1" applyBorder="1" applyAlignment="1">
      <alignment horizontal="center" vertical="center" wrapText="1"/>
    </xf>
    <xf numFmtId="49" fontId="147" fillId="0" borderId="20" xfId="377" applyNumberFormat="1" applyFont="1" applyBorder="1" applyAlignment="1">
      <alignment horizontal="center" vertical="center" wrapText="1"/>
    </xf>
    <xf numFmtId="49" fontId="147" fillId="0" borderId="24" xfId="377" applyNumberFormat="1" applyFont="1" applyBorder="1" applyAlignment="1">
      <alignment horizontal="center" vertical="center" wrapText="1"/>
    </xf>
    <xf numFmtId="0" fontId="206" fillId="0" borderId="0" xfId="389" applyFont="1" applyBorder="1" applyAlignment="1">
      <alignment horizontal="center" vertical="center" wrapText="1"/>
    </xf>
    <xf numFmtId="0" fontId="206" fillId="0" borderId="0" xfId="389" applyFont="1" applyBorder="1" applyAlignment="1">
      <alignment horizontal="center" vertical="center"/>
    </xf>
    <xf numFmtId="0" fontId="54" fillId="0" borderId="6" xfId="377" applyFont="1" applyBorder="1" applyAlignment="1">
      <alignment horizontal="center" vertical="center"/>
    </xf>
    <xf numFmtId="0" fontId="147" fillId="0" borderId="19" xfId="377" applyFont="1" applyBorder="1" applyAlignment="1">
      <alignment horizontal="center" vertical="center" textRotation="90" wrapText="1"/>
    </xf>
    <xf numFmtId="0" fontId="147" fillId="0" borderId="24" xfId="377" applyFont="1" applyBorder="1" applyAlignment="1">
      <alignment horizontal="center" vertical="center" textRotation="90" wrapText="1"/>
    </xf>
    <xf numFmtId="0" fontId="54" fillId="0" borderId="19" xfId="377" applyFont="1" applyBorder="1" applyAlignment="1">
      <alignment horizontal="center" vertical="center"/>
    </xf>
    <xf numFmtId="0" fontId="54" fillId="0" borderId="24" xfId="377" applyFont="1" applyBorder="1" applyAlignment="1">
      <alignment horizontal="center" vertical="center"/>
    </xf>
    <xf numFmtId="0" fontId="219" fillId="0" borderId="0" xfId="413" applyFont="1" applyAlignment="1">
      <alignment horizontal="justify" vertical="top" wrapText="1"/>
    </xf>
    <xf numFmtId="0" fontId="235" fillId="0" borderId="64" xfId="0" applyFont="1" applyBorder="1" applyAlignment="1">
      <alignment horizontal="center" vertical="top" wrapText="1"/>
    </xf>
    <xf numFmtId="0" fontId="235" fillId="0" borderId="6" xfId="0" applyFont="1" applyBorder="1" applyAlignment="1">
      <alignment horizontal="center" vertical="top" wrapText="1"/>
    </xf>
    <xf numFmtId="0" fontId="235" fillId="0" borderId="65" xfId="0" applyFont="1" applyBorder="1" applyAlignment="1">
      <alignment horizontal="center" vertical="top" wrapText="1"/>
    </xf>
    <xf numFmtId="0" fontId="235" fillId="0" borderId="19" xfId="0" applyFont="1" applyBorder="1" applyAlignment="1">
      <alignment horizontal="center" vertical="top" wrapText="1"/>
    </xf>
    <xf numFmtId="0" fontId="235" fillId="0" borderId="24" xfId="0" applyFont="1" applyBorder="1" applyAlignment="1">
      <alignment horizontal="center" vertical="top" wrapText="1"/>
    </xf>
    <xf numFmtId="0" fontId="241" fillId="0" borderId="0" xfId="413" applyFont="1" applyAlignment="1">
      <alignment horizontal="center" vertical="center"/>
    </xf>
    <xf numFmtId="0" fontId="235" fillId="0" borderId="0" xfId="413" applyFont="1" applyAlignment="1">
      <alignment horizontal="center" vertical="center"/>
    </xf>
    <xf numFmtId="0" fontId="49" fillId="0" borderId="48" xfId="0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49" fillId="0" borderId="71" xfId="0" applyFont="1" applyBorder="1" applyAlignment="1">
      <alignment horizontal="center"/>
    </xf>
    <xf numFmtId="0" fontId="49" fillId="0" borderId="72" xfId="0" applyFont="1" applyBorder="1" applyAlignment="1">
      <alignment horizontal="center"/>
    </xf>
    <xf numFmtId="0" fontId="241" fillId="0" borderId="0" xfId="0" applyFont="1" applyAlignment="1">
      <alignment horizontal="center" vertical="center" wrapText="1"/>
    </xf>
    <xf numFmtId="0" fontId="219" fillId="0" borderId="0" xfId="0" applyFont="1" applyAlignment="1">
      <alignment horizontal="justify" vertical="top" wrapText="1"/>
    </xf>
    <xf numFmtId="0" fontId="241" fillId="0" borderId="0" xfId="0" applyFont="1" applyAlignment="1">
      <alignment horizontal="center" vertical="center"/>
    </xf>
    <xf numFmtId="0" fontId="235" fillId="0" borderId="0" xfId="0" applyFont="1" applyAlignment="1">
      <alignment horizontal="left" vertical="center"/>
    </xf>
    <xf numFmtId="0" fontId="235" fillId="0" borderId="30" xfId="0" applyFont="1" applyBorder="1" applyAlignment="1">
      <alignment horizontal="left" vertical="center" wrapText="1"/>
    </xf>
    <xf numFmtId="0" fontId="235" fillId="0" borderId="26" xfId="0" applyFont="1" applyBorder="1" applyAlignment="1">
      <alignment horizontal="left" vertical="center" wrapText="1"/>
    </xf>
    <xf numFmtId="0" fontId="20" fillId="0" borderId="19" xfId="364" applyFont="1" applyBorder="1" applyAlignment="1">
      <alignment horizontal="center" vertical="center" wrapText="1"/>
    </xf>
    <xf numFmtId="0" fontId="20" fillId="0" borderId="20" xfId="364" applyFont="1" applyBorder="1" applyAlignment="1">
      <alignment horizontal="center" vertical="center" wrapText="1"/>
    </xf>
    <xf numFmtId="0" fontId="20" fillId="0" borderId="24" xfId="364" applyFont="1" applyBorder="1" applyAlignment="1">
      <alignment horizontal="center" vertical="center" wrapText="1"/>
    </xf>
    <xf numFmtId="0" fontId="22" fillId="0" borderId="0" xfId="378" applyFont="1" applyAlignment="1">
      <alignment horizontal="center" wrapText="1"/>
    </xf>
    <xf numFmtId="0" fontId="16" fillId="0" borderId="0" xfId="364" applyFont="1" applyAlignment="1">
      <alignment horizontal="center"/>
    </xf>
    <xf numFmtId="0" fontId="20" fillId="0" borderId="6" xfId="364" applyFont="1" applyBorder="1" applyAlignment="1">
      <alignment horizontal="center"/>
    </xf>
    <xf numFmtId="0" fontId="20" fillId="0" borderId="6" xfId="364" applyBorder="1" applyAlignment="1">
      <alignment horizontal="center"/>
    </xf>
    <xf numFmtId="0" fontId="20" fillId="0" borderId="6" xfId="364" applyFont="1" applyBorder="1" applyAlignment="1">
      <alignment horizontal="center" vertical="center" wrapText="1"/>
    </xf>
    <xf numFmtId="0" fontId="20" fillId="0" borderId="19" xfId="364" applyBorder="1" applyAlignment="1">
      <alignment horizontal="center" vertical="center"/>
    </xf>
    <xf numFmtId="0" fontId="20" fillId="0" borderId="20" xfId="364" applyBorder="1" applyAlignment="1">
      <alignment horizontal="center" vertical="center"/>
    </xf>
    <xf numFmtId="0" fontId="20" fillId="0" borderId="24" xfId="364" applyBorder="1" applyAlignment="1">
      <alignment horizontal="center" vertical="center"/>
    </xf>
    <xf numFmtId="169" fontId="233" fillId="0" borderId="0" xfId="339" applyFont="1" applyAlignment="1">
      <alignment horizontal="left" vertical="center" wrapText="1"/>
    </xf>
    <xf numFmtId="169" fontId="230" fillId="0" borderId="0" xfId="339" applyFont="1" applyAlignment="1">
      <alignment horizontal="center" wrapText="1"/>
    </xf>
    <xf numFmtId="0" fontId="245" fillId="0" borderId="0" xfId="416" applyAlignment="1">
      <alignment wrapText="1"/>
    </xf>
    <xf numFmtId="169" fontId="230" fillId="0" borderId="0" xfId="339" applyFont="1" applyAlignment="1">
      <alignment horizontal="center"/>
    </xf>
    <xf numFmtId="169" fontId="229" fillId="0" borderId="0" xfId="339" applyFont="1" applyAlignment="1">
      <alignment horizontal="center"/>
    </xf>
    <xf numFmtId="169" fontId="230" fillId="0" borderId="79" xfId="339" applyFont="1" applyBorder="1" applyAlignment="1">
      <alignment horizontal="center" vertical="center" wrapText="1"/>
    </xf>
    <xf numFmtId="0" fontId="245" fillId="0" borderId="64" xfId="416" applyBorder="1" applyAlignment="1">
      <alignment vertical="center" wrapText="1"/>
    </xf>
    <xf numFmtId="169" fontId="230" fillId="0" borderId="80" xfId="339" applyFont="1" applyBorder="1" applyAlignment="1">
      <alignment horizontal="center"/>
    </xf>
    <xf numFmtId="0" fontId="245" fillId="0" borderId="80" xfId="416" applyBorder="1" applyAlignment="1"/>
    <xf numFmtId="0" fontId="245" fillId="0" borderId="81" xfId="416" applyBorder="1" applyAlignment="1"/>
    <xf numFmtId="0" fontId="242" fillId="0" borderId="6" xfId="427" applyFont="1" applyBorder="1" applyAlignment="1">
      <alignment horizontal="center" vertical="center" wrapText="1"/>
    </xf>
    <xf numFmtId="0" fontId="242" fillId="0" borderId="65" xfId="427" applyFont="1" applyBorder="1" applyAlignment="1">
      <alignment horizontal="center" vertical="center" wrapText="1"/>
    </xf>
    <xf numFmtId="0" fontId="242" fillId="0" borderId="30" xfId="427" applyFont="1" applyBorder="1" applyAlignment="1">
      <alignment horizontal="center" vertical="center" wrapText="1"/>
    </xf>
    <xf numFmtId="0" fontId="245" fillId="0" borderId="94" xfId="416" applyBorder="1" applyAlignment="1">
      <alignment horizontal="center" vertical="center" wrapText="1"/>
    </xf>
    <xf numFmtId="0" fontId="242" fillId="0" borderId="83" xfId="427" applyFont="1" applyBorder="1" applyAlignment="1">
      <alignment horizontal="center" vertical="center" wrapText="1"/>
    </xf>
    <xf numFmtId="0" fontId="245" fillId="0" borderId="93" xfId="416" applyBorder="1" applyAlignment="1">
      <alignment horizontal="center" vertical="center" wrapText="1"/>
    </xf>
    <xf numFmtId="0" fontId="235" fillId="0" borderId="6" xfId="416" applyFont="1" applyBorder="1" applyAlignment="1">
      <alignment horizontal="center" vertical="top" wrapText="1"/>
    </xf>
    <xf numFmtId="0" fontId="219" fillId="0" borderId="0" xfId="503" applyFont="1" applyAlignment="1">
      <alignment horizontal="justify" vertical="top" wrapText="1"/>
    </xf>
    <xf numFmtId="0" fontId="245" fillId="0" borderId="83" xfId="416" applyBorder="1" applyAlignment="1">
      <alignment horizontal="center"/>
    </xf>
    <xf numFmtId="0" fontId="245" fillId="0" borderId="82" xfId="416" applyBorder="1" applyAlignment="1">
      <alignment horizontal="center"/>
    </xf>
    <xf numFmtId="0" fontId="241" fillId="0" borderId="0" xfId="503" applyFont="1" applyAlignment="1">
      <alignment horizontal="center" vertical="center"/>
    </xf>
    <xf numFmtId="0" fontId="241" fillId="0" borderId="0" xfId="503" applyFont="1" applyAlignment="1">
      <alignment horizontal="center" vertical="center" wrapText="1"/>
    </xf>
    <xf numFmtId="0" fontId="235" fillId="0" borderId="0" xfId="503" applyFont="1" applyAlignment="1">
      <alignment horizontal="center" vertical="center"/>
    </xf>
    <xf numFmtId="0" fontId="49" fillId="0" borderId="48" xfId="416" applyFont="1" applyBorder="1" applyAlignment="1">
      <alignment horizontal="center" vertical="center"/>
    </xf>
    <xf numFmtId="0" fontId="49" fillId="0" borderId="69" xfId="416" applyFont="1" applyBorder="1" applyAlignment="1">
      <alignment horizontal="center" vertical="center"/>
    </xf>
    <xf numFmtId="0" fontId="49" fillId="0" borderId="71" xfId="416" applyFont="1" applyBorder="1" applyAlignment="1">
      <alignment horizontal="center" vertical="center"/>
    </xf>
    <xf numFmtId="0" fontId="49" fillId="0" borderId="72" xfId="416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357" applyFont="1" applyAlignment="1">
      <alignment horizontal="center"/>
    </xf>
    <xf numFmtId="0" fontId="89" fillId="0" borderId="0" xfId="359" applyFont="1" applyFill="1" applyBorder="1" applyAlignment="1">
      <alignment horizontal="center"/>
    </xf>
    <xf numFmtId="0" fontId="236" fillId="0" borderId="0" xfId="416" applyFont="1" applyBorder="1" applyAlignment="1">
      <alignment horizontal="center" vertical="center" wrapText="1"/>
    </xf>
    <xf numFmtId="49" fontId="237" fillId="0" borderId="6" xfId="416" applyNumberFormat="1" applyFont="1" applyBorder="1" applyAlignment="1">
      <alignment horizontal="center" vertical="top"/>
    </xf>
    <xf numFmtId="0" fontId="238" fillId="0" borderId="0" xfId="416" applyFont="1" applyAlignment="1">
      <alignment horizontal="center" vertical="top" wrapText="1"/>
    </xf>
    <xf numFmtId="0" fontId="237" fillId="0" borderId="0" xfId="416" applyFont="1" applyAlignment="1">
      <alignment horizontal="center" wrapText="1"/>
    </xf>
    <xf numFmtId="0" fontId="236" fillId="0" borderId="0" xfId="416" applyFont="1" applyAlignment="1">
      <alignment horizontal="center" vertical="top"/>
    </xf>
    <xf numFmtId="0" fontId="236" fillId="0" borderId="0" xfId="416" applyFont="1" applyBorder="1" applyAlignment="1">
      <alignment horizontal="center" vertical="center"/>
    </xf>
    <xf numFmtId="0" fontId="237" fillId="0" borderId="6" xfId="416" applyFont="1" applyBorder="1" applyAlignment="1">
      <alignment horizontal="center" vertical="center" wrapText="1"/>
    </xf>
    <xf numFmtId="0" fontId="237" fillId="0" borderId="6" xfId="416" applyFont="1" applyBorder="1" applyAlignment="1">
      <alignment horizontal="center" vertical="center"/>
    </xf>
    <xf numFmtId="0" fontId="238" fillId="0" borderId="0" xfId="416" applyFont="1" applyBorder="1" applyAlignment="1">
      <alignment vertical="top" wrapText="1"/>
    </xf>
    <xf numFmtId="0" fontId="236" fillId="0" borderId="17" xfId="416" applyFont="1" applyBorder="1" applyAlignment="1">
      <alignment horizontal="center" vertical="center"/>
    </xf>
    <xf numFmtId="0" fontId="238" fillId="0" borderId="0" xfId="416" applyFont="1" applyBorder="1" applyAlignment="1">
      <alignment horizontal="left" vertical="top" wrapText="1"/>
    </xf>
    <xf numFmtId="0" fontId="238" fillId="0" borderId="0" xfId="416" applyFont="1" applyAlignment="1">
      <alignment horizontal="justify" vertical="top" wrapText="1"/>
    </xf>
    <xf numFmtId="0" fontId="131" fillId="0" borderId="0" xfId="372" applyFont="1" applyAlignment="1">
      <alignment horizontal="center"/>
    </xf>
    <xf numFmtId="0" fontId="132" fillId="0" borderId="0" xfId="372" applyFont="1" applyAlignment="1">
      <alignment horizontal="center"/>
    </xf>
    <xf numFmtId="0" fontId="133" fillId="0" borderId="0" xfId="372" applyFont="1" applyAlignment="1">
      <alignment horizontal="center"/>
    </xf>
    <xf numFmtId="0" fontId="30" fillId="0" borderId="44" xfId="372" applyBorder="1" applyAlignment="1">
      <alignment horizontal="center"/>
    </xf>
    <xf numFmtId="0" fontId="30" fillId="0" borderId="45" xfId="372" applyBorder="1" applyAlignment="1">
      <alignment horizontal="center"/>
    </xf>
    <xf numFmtId="0" fontId="30" fillId="0" borderId="46" xfId="372" applyBorder="1" applyAlignment="1">
      <alignment horizontal="center"/>
    </xf>
    <xf numFmtId="0" fontId="69" fillId="0" borderId="0" xfId="381" applyFont="1" applyAlignment="1">
      <alignment horizontal="center" vertical="center"/>
    </xf>
    <xf numFmtId="0" fontId="70" fillId="0" borderId="0" xfId="381" applyFont="1" applyAlignment="1">
      <alignment horizontal="center" vertical="center"/>
    </xf>
    <xf numFmtId="0" fontId="25" fillId="0" borderId="19" xfId="381" applyFont="1" applyBorder="1" applyAlignment="1">
      <alignment horizontal="center" vertical="center"/>
    </xf>
    <xf numFmtId="0" fontId="25" fillId="0" borderId="24" xfId="381" applyFont="1" applyBorder="1" applyAlignment="1">
      <alignment horizontal="center" vertical="center"/>
    </xf>
    <xf numFmtId="0" fontId="25" fillId="0" borderId="30" xfId="381" applyFont="1" applyBorder="1" applyAlignment="1">
      <alignment horizontal="center" vertical="center" wrapText="1"/>
    </xf>
    <xf numFmtId="0" fontId="25" fillId="0" borderId="26" xfId="381" applyFont="1" applyBorder="1" applyAlignment="1">
      <alignment horizontal="center" vertical="center" wrapText="1"/>
    </xf>
    <xf numFmtId="0" fontId="20" fillId="0" borderId="19" xfId="366" applyBorder="1" applyAlignment="1">
      <alignment horizontal="center" vertical="center" wrapText="1"/>
    </xf>
    <xf numFmtId="0" fontId="20" fillId="0" borderId="24" xfId="366" applyBorder="1" applyAlignment="1">
      <alignment horizontal="center" vertical="center" wrapText="1"/>
    </xf>
    <xf numFmtId="0" fontId="33" fillId="0" borderId="19" xfId="366" applyFont="1" applyBorder="1" applyAlignment="1">
      <alignment horizontal="center" vertical="center" wrapText="1"/>
    </xf>
    <xf numFmtId="0" fontId="33" fillId="0" borderId="24" xfId="366" applyFont="1" applyBorder="1" applyAlignment="1">
      <alignment horizontal="center" vertical="center" wrapText="1"/>
    </xf>
    <xf numFmtId="0" fontId="42" fillId="0" borderId="19" xfId="366" applyFont="1" applyBorder="1" applyAlignment="1">
      <alignment horizontal="center" vertical="center" textRotation="90" wrapText="1"/>
    </xf>
    <xf numFmtId="0" fontId="42" fillId="0" borderId="24" xfId="366" applyFont="1" applyBorder="1" applyAlignment="1">
      <alignment horizontal="center" vertical="center" textRotation="90" wrapText="1"/>
    </xf>
    <xf numFmtId="0" fontId="20" fillId="0" borderId="17" xfId="366" applyFont="1" applyBorder="1" applyAlignment="1">
      <alignment horizontal="center"/>
    </xf>
    <xf numFmtId="0" fontId="20" fillId="0" borderId="17" xfId="366" applyBorder="1" applyAlignment="1">
      <alignment horizontal="center"/>
    </xf>
    <xf numFmtId="0" fontId="20" fillId="0" borderId="6" xfId="366" applyBorder="1" applyAlignment="1">
      <alignment horizontal="center" vertical="center" wrapText="1"/>
    </xf>
    <xf numFmtId="0" fontId="42" fillId="0" borderId="43" xfId="366" applyFont="1" applyBorder="1" applyAlignment="1">
      <alignment horizontal="center" vertical="center" wrapText="1"/>
    </xf>
    <xf numFmtId="0" fontId="68" fillId="0" borderId="0" xfId="366" applyFont="1" applyAlignment="1"/>
    <xf numFmtId="0" fontId="20" fillId="0" borderId="0" xfId="366" applyAlignment="1"/>
    <xf numFmtId="0" fontId="104" fillId="0" borderId="0" xfId="366" applyFont="1" applyAlignment="1">
      <alignment horizontal="center"/>
    </xf>
    <xf numFmtId="0" fontId="19" fillId="0" borderId="0" xfId="366" applyFont="1" applyAlignment="1">
      <alignment horizontal="center"/>
    </xf>
    <xf numFmtId="0" fontId="42" fillId="0" borderId="30" xfId="366" applyFont="1" applyBorder="1" applyAlignment="1">
      <alignment horizontal="center" vertical="center" wrapText="1"/>
    </xf>
    <xf numFmtId="0" fontId="42" fillId="0" borderId="26" xfId="366" applyFont="1" applyBorder="1" applyAlignment="1">
      <alignment horizontal="center" vertical="center" wrapText="1"/>
    </xf>
    <xf numFmtId="0" fontId="20" fillId="0" borderId="30" xfId="366" applyFont="1" applyBorder="1" applyAlignment="1">
      <alignment horizontal="center" vertical="center" wrapText="1"/>
    </xf>
    <xf numFmtId="0" fontId="20" fillId="0" borderId="26" xfId="366" applyBorder="1" applyAlignment="1">
      <alignment horizontal="center" vertical="center" wrapText="1"/>
    </xf>
    <xf numFmtId="0" fontId="69" fillId="0" borderId="0" xfId="390" applyFont="1" applyAlignment="1">
      <alignment horizontal="center"/>
    </xf>
    <xf numFmtId="0" fontId="20" fillId="0" borderId="21" xfId="390" applyBorder="1" applyAlignment="1">
      <alignment horizontal="center" vertical="center" wrapText="1"/>
    </xf>
    <xf numFmtId="0" fontId="20" fillId="0" borderId="22" xfId="390" applyBorder="1" applyAlignment="1">
      <alignment horizontal="center" vertical="center" wrapText="1"/>
    </xf>
    <xf numFmtId="0" fontId="20" fillId="0" borderId="23" xfId="390" applyBorder="1" applyAlignment="1">
      <alignment horizontal="center" vertical="center" wrapText="1"/>
    </xf>
    <xf numFmtId="0" fontId="20" fillId="0" borderId="69" xfId="390" applyFont="1" applyBorder="1" applyAlignment="1">
      <alignment horizontal="center" vertical="center" wrapText="1"/>
    </xf>
    <xf numFmtId="0" fontId="20" fillId="0" borderId="70" xfId="390" applyFont="1" applyBorder="1" applyAlignment="1">
      <alignment horizontal="center" vertical="center" wrapText="1"/>
    </xf>
    <xf numFmtId="0" fontId="20" fillId="0" borderId="71" xfId="390" applyFont="1" applyBorder="1" applyAlignment="1">
      <alignment horizontal="center" vertical="center" wrapText="1"/>
    </xf>
    <xf numFmtId="0" fontId="20" fillId="0" borderId="72" xfId="390" applyFont="1" applyBorder="1" applyAlignment="1">
      <alignment horizontal="center" vertical="center" wrapText="1"/>
    </xf>
    <xf numFmtId="0" fontId="31" fillId="0" borderId="19" xfId="365" applyFont="1" applyFill="1" applyBorder="1" applyAlignment="1">
      <alignment horizontal="center" vertical="center" wrapText="1"/>
    </xf>
    <xf numFmtId="0" fontId="31" fillId="0" borderId="20" xfId="365" applyFont="1" applyFill="1" applyBorder="1" applyAlignment="1">
      <alignment horizontal="center" vertical="center" wrapText="1"/>
    </xf>
    <xf numFmtId="0" fontId="25" fillId="0" borderId="19" xfId="365" applyFont="1" applyBorder="1" applyAlignment="1">
      <alignment horizontal="center" vertical="center" wrapText="1"/>
    </xf>
    <xf numFmtId="0" fontId="25" fillId="0" borderId="20" xfId="365" applyFont="1" applyBorder="1" applyAlignment="1">
      <alignment horizontal="center" vertical="center" wrapText="1"/>
    </xf>
    <xf numFmtId="0" fontId="69" fillId="0" borderId="0" xfId="365" applyFont="1" applyAlignment="1">
      <alignment horizontal="center"/>
    </xf>
    <xf numFmtId="0" fontId="31" fillId="0" borderId="30" xfId="365" applyFont="1" applyBorder="1" applyAlignment="1">
      <alignment horizontal="center"/>
    </xf>
    <xf numFmtId="0" fontId="31" fillId="0" borderId="26" xfId="365" applyFont="1" applyBorder="1" applyAlignment="1">
      <alignment horizontal="center"/>
    </xf>
    <xf numFmtId="0" fontId="20" fillId="0" borderId="19" xfId="351" applyBorder="1" applyAlignment="1"/>
    <xf numFmtId="0" fontId="20" fillId="0" borderId="24" xfId="351" applyBorder="1" applyAlignment="1"/>
    <xf numFmtId="0" fontId="20" fillId="0" borderId="20" xfId="351" applyBorder="1" applyAlignment="1"/>
    <xf numFmtId="0" fontId="57" fillId="0" borderId="6" xfId="0" applyFont="1" applyBorder="1" applyAlignment="1">
      <alignment horizontal="left" vertical="center" wrapText="1"/>
    </xf>
    <xf numFmtId="0" fontId="0" fillId="0" borderId="6" xfId="0" applyBorder="1"/>
    <xf numFmtId="0" fontId="147" fillId="0" borderId="6" xfId="0" applyFont="1" applyBorder="1" applyAlignment="1">
      <alignment horizontal="left" vertical="center" wrapText="1" indent="3"/>
    </xf>
    <xf numFmtId="49" fontId="57" fillId="0" borderId="6" xfId="0" applyNumberFormat="1" applyFont="1" applyFill="1" applyBorder="1" applyAlignment="1">
      <alignment horizontal="left" vertical="center" wrapText="1"/>
    </xf>
    <xf numFmtId="49" fontId="152" fillId="0" borderId="30" xfId="0" applyNumberFormat="1" applyFont="1" applyFill="1" applyBorder="1" applyAlignment="1">
      <alignment horizontal="center" vertical="center" wrapText="1"/>
    </xf>
    <xf numFmtId="49" fontId="152" fillId="0" borderId="43" xfId="0" applyNumberFormat="1" applyFont="1" applyFill="1" applyBorder="1" applyAlignment="1">
      <alignment horizontal="center" vertical="center" wrapText="1"/>
    </xf>
    <xf numFmtId="49" fontId="152" fillId="0" borderId="26" xfId="0" applyNumberFormat="1" applyFont="1" applyFill="1" applyBorder="1" applyAlignment="1">
      <alignment horizontal="center" vertical="center" wrapText="1"/>
    </xf>
    <xf numFmtId="49" fontId="59" fillId="0" borderId="30" xfId="0" applyNumberFormat="1" applyFont="1" applyFill="1" applyBorder="1" applyAlignment="1">
      <alignment horizontal="center" vertical="center" wrapText="1"/>
    </xf>
    <xf numFmtId="49" fontId="59" fillId="0" borderId="43" xfId="0" applyNumberFormat="1" applyFont="1" applyFill="1" applyBorder="1" applyAlignment="1">
      <alignment horizontal="center" vertical="center" wrapText="1"/>
    </xf>
    <xf numFmtId="49" fontId="59" fillId="0" borderId="26" xfId="0" applyNumberFormat="1" applyFont="1" applyFill="1" applyBorder="1" applyAlignment="1">
      <alignment horizontal="center" vertical="center" wrapText="1"/>
    </xf>
    <xf numFmtId="49" fontId="147" fillId="0" borderId="6" xfId="0" applyNumberFormat="1" applyFont="1" applyFill="1" applyBorder="1" applyAlignment="1">
      <alignment horizontal="left" vertical="center" wrapText="1" indent="5"/>
    </xf>
    <xf numFmtId="0" fontId="147" fillId="0" borderId="19" xfId="0" applyFont="1" applyBorder="1" applyAlignment="1">
      <alignment horizontal="center" vertical="center" wrapText="1"/>
    </xf>
    <xf numFmtId="0" fontId="147" fillId="0" borderId="20" xfId="0" applyFont="1" applyBorder="1" applyAlignment="1">
      <alignment horizontal="center" vertical="center" wrapText="1"/>
    </xf>
    <xf numFmtId="0" fontId="147" fillId="0" borderId="24" xfId="0" applyFont="1" applyBorder="1" applyAlignment="1">
      <alignment horizontal="center" vertical="center" wrapText="1"/>
    </xf>
    <xf numFmtId="0" fontId="147" fillId="0" borderId="6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left" vertical="center" wrapText="1"/>
    </xf>
    <xf numFmtId="0" fontId="148" fillId="0" borderId="6" xfId="0" applyFont="1" applyBorder="1" applyAlignment="1">
      <alignment horizontal="left" vertical="center" wrapText="1"/>
    </xf>
    <xf numFmtId="0" fontId="29" fillId="0" borderId="0" xfId="371" applyFont="1" applyAlignment="1">
      <alignment horizontal="center"/>
    </xf>
    <xf numFmtId="0" fontId="49" fillId="0" borderId="6" xfId="383" applyFont="1" applyBorder="1" applyAlignment="1">
      <alignment horizontal="center" vertical="center" wrapText="1"/>
    </xf>
    <xf numFmtId="0" fontId="48" fillId="0" borderId="30" xfId="371" applyFont="1" applyBorder="1" applyAlignment="1">
      <alignment horizontal="center" wrapText="1"/>
    </xf>
    <xf numFmtId="0" fontId="48" fillId="0" borderId="43" xfId="371" applyFont="1" applyBorder="1" applyAlignment="1">
      <alignment horizontal="center" wrapText="1"/>
    </xf>
    <xf numFmtId="0" fontId="48" fillId="0" borderId="26" xfId="371" applyFont="1" applyBorder="1" applyAlignment="1">
      <alignment horizontal="center" wrapText="1"/>
    </xf>
    <xf numFmtId="0" fontId="54" fillId="0" borderId="19" xfId="371" applyFont="1" applyBorder="1" applyAlignment="1">
      <alignment horizontal="center" vertical="center" wrapText="1"/>
    </xf>
    <xf numFmtId="0" fontId="54" fillId="0" borderId="24" xfId="371" applyFont="1" applyBorder="1" applyAlignment="1">
      <alignment horizontal="center" vertical="center" wrapText="1"/>
    </xf>
    <xf numFmtId="0" fontId="29" fillId="0" borderId="0" xfId="371" applyFont="1" applyAlignment="1">
      <alignment horizontal="center" vertical="center" wrapText="1"/>
    </xf>
    <xf numFmtId="0" fontId="54" fillId="0" borderId="6" xfId="371" applyFont="1" applyBorder="1" applyAlignment="1">
      <alignment horizontal="center" vertical="center" wrapText="1"/>
    </xf>
    <xf numFmtId="0" fontId="54" fillId="0" borderId="6" xfId="371" applyFont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49" fontId="57" fillId="0" borderId="6" xfId="0" applyNumberFormat="1" applyFont="1" applyFill="1" applyBorder="1" applyAlignment="1">
      <alignment horizontal="left" vertical="center" wrapText="1" indent="6"/>
    </xf>
    <xf numFmtId="49" fontId="147" fillId="0" borderId="6" xfId="0" applyNumberFormat="1" applyFont="1" applyFill="1" applyBorder="1" applyAlignment="1">
      <alignment horizontal="left" vertical="center" wrapText="1"/>
    </xf>
    <xf numFmtId="49" fontId="57" fillId="0" borderId="19" xfId="0" applyNumberFormat="1" applyFont="1" applyFill="1" applyBorder="1" applyAlignment="1">
      <alignment horizontal="left" vertical="center" wrapText="1"/>
    </xf>
    <xf numFmtId="49" fontId="57" fillId="0" borderId="24" xfId="0" applyNumberFormat="1" applyFont="1" applyFill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0" fontId="0" fillId="0" borderId="6" xfId="0" applyBorder="1" applyAlignment="1">
      <alignment vertical="center" wrapText="1"/>
    </xf>
    <xf numFmtId="0" fontId="57" fillId="0" borderId="6" xfId="0" applyFont="1" applyBorder="1" applyAlignment="1">
      <alignment horizontal="left" vertical="center" wrapText="1" indent="6"/>
    </xf>
    <xf numFmtId="0" fontId="22" fillId="0" borderId="0" xfId="374" applyFont="1" applyAlignment="1">
      <alignment horizontal="left" vertical="center" wrapText="1"/>
    </xf>
    <xf numFmtId="0" fontId="20" fillId="0" borderId="0" xfId="374" applyFont="1" applyAlignment="1">
      <alignment horizontal="right"/>
    </xf>
    <xf numFmtId="0" fontId="25" fillId="0" borderId="0" xfId="374" applyFont="1" applyAlignment="1">
      <alignment horizontal="center" wrapText="1"/>
    </xf>
    <xf numFmtId="0" fontId="25" fillId="0" borderId="0" xfId="374" applyFont="1" applyAlignment="1">
      <alignment horizontal="center"/>
    </xf>
    <xf numFmtId="0" fontId="22" fillId="0" borderId="0" xfId="374" applyFont="1" applyAlignment="1">
      <alignment horizontal="left" vertical="center"/>
    </xf>
    <xf numFmtId="0" fontId="19" fillId="0" borderId="0" xfId="376" applyFont="1" applyAlignment="1">
      <alignment horizontal="center" vertical="center" wrapText="1"/>
    </xf>
    <xf numFmtId="49" fontId="22" fillId="0" borderId="0" xfId="376" applyNumberFormat="1" applyFont="1" applyAlignment="1">
      <alignment horizontal="center"/>
    </xf>
    <xf numFmtId="0" fontId="20" fillId="0" borderId="0" xfId="376" applyFont="1"/>
    <xf numFmtId="0" fontId="19" fillId="0" borderId="0" xfId="331" applyFont="1" applyAlignment="1">
      <alignment horizontal="center" wrapText="1"/>
    </xf>
    <xf numFmtId="0" fontId="221" fillId="0" borderId="19" xfId="416" applyFont="1" applyBorder="1" applyAlignment="1">
      <alignment horizontal="center" vertical="center"/>
    </xf>
    <xf numFmtId="0" fontId="248" fillId="0" borderId="20" xfId="416" applyFont="1" applyBorder="1" applyAlignment="1">
      <alignment horizontal="center" vertical="center"/>
    </xf>
    <xf numFmtId="0" fontId="248" fillId="0" borderId="24" xfId="416" applyFont="1" applyBorder="1" applyAlignment="1">
      <alignment horizontal="center" vertical="center"/>
    </xf>
    <xf numFmtId="0" fontId="221" fillId="26" borderId="19" xfId="416" applyFont="1" applyFill="1" applyBorder="1" applyAlignment="1">
      <alignment horizontal="center" vertical="center"/>
    </xf>
    <xf numFmtId="0" fontId="245" fillId="0" borderId="20" xfId="416" applyBorder="1" applyAlignment="1">
      <alignment horizontal="center" vertical="center"/>
    </xf>
    <xf numFmtId="0" fontId="245" fillId="0" borderId="24" xfId="416" applyBorder="1" applyAlignment="1">
      <alignment horizontal="center" vertical="center"/>
    </xf>
    <xf numFmtId="0" fontId="221" fillId="26" borderId="19" xfId="416" applyFont="1" applyFill="1" applyBorder="1" applyAlignment="1">
      <alignment vertical="top" wrapText="1"/>
    </xf>
    <xf numFmtId="0" fontId="221" fillId="26" borderId="20" xfId="416" applyFont="1" applyFill="1" applyBorder="1" applyAlignment="1">
      <alignment vertical="top" wrapText="1"/>
    </xf>
    <xf numFmtId="0" fontId="221" fillId="26" borderId="24" xfId="416" applyFont="1" applyFill="1" applyBorder="1" applyAlignment="1">
      <alignment vertical="top" wrapText="1"/>
    </xf>
    <xf numFmtId="0" fontId="221" fillId="0" borderId="6" xfId="416" applyFont="1" applyBorder="1" applyAlignment="1">
      <alignment horizontal="center" vertical="center"/>
    </xf>
    <xf numFmtId="0" fontId="249" fillId="26" borderId="19" xfId="416" applyFont="1" applyFill="1" applyBorder="1" applyAlignment="1">
      <alignment horizontal="center" vertical="center"/>
    </xf>
    <xf numFmtId="0" fontId="219" fillId="0" borderId="20" xfId="416" applyFont="1" applyBorder="1" applyAlignment="1">
      <alignment horizontal="center" vertical="center"/>
    </xf>
    <xf numFmtId="0" fontId="219" fillId="0" borderId="24" xfId="416" applyFont="1" applyBorder="1" applyAlignment="1">
      <alignment horizontal="center" vertical="center"/>
    </xf>
    <xf numFmtId="0" fontId="248" fillId="0" borderId="6" xfId="416" applyFont="1" applyBorder="1" applyAlignment="1">
      <alignment horizontal="center" vertical="center"/>
    </xf>
    <xf numFmtId="49" fontId="104" fillId="0" borderId="0" xfId="419" applyNumberFormat="1" applyFont="1" applyBorder="1" applyAlignment="1">
      <alignment horizontal="left" wrapText="1" shrinkToFit="1"/>
    </xf>
    <xf numFmtId="0" fontId="245" fillId="0" borderId="0" xfId="416" applyAlignment="1">
      <alignment horizontal="left"/>
    </xf>
    <xf numFmtId="49" fontId="59" fillId="26" borderId="19" xfId="416" applyNumberFormat="1" applyFont="1" applyFill="1" applyBorder="1" applyAlignment="1">
      <alignment vertical="center" wrapText="1" shrinkToFit="1"/>
    </xf>
    <xf numFmtId="49" fontId="59" fillId="26" borderId="20" xfId="416" applyNumberFormat="1" applyFont="1" applyFill="1" applyBorder="1" applyAlignment="1">
      <alignment vertical="center" wrapText="1" shrinkToFit="1"/>
    </xf>
    <xf numFmtId="49" fontId="59" fillId="26" borderId="24" xfId="416" applyNumberFormat="1" applyFont="1" applyFill="1" applyBorder="1" applyAlignment="1">
      <alignment vertical="center" wrapText="1" shrinkToFit="1"/>
    </xf>
    <xf numFmtId="0" fontId="219" fillId="0" borderId="20" xfId="416" applyFont="1" applyBorder="1" applyAlignment="1">
      <alignment vertical="center" wrapText="1" shrinkToFit="1"/>
    </xf>
    <xf numFmtId="0" fontId="219" fillId="0" borderId="24" xfId="416" applyFont="1" applyBorder="1" applyAlignment="1">
      <alignment vertical="center" wrapText="1" shrinkToFit="1"/>
    </xf>
    <xf numFmtId="49" fontId="54" fillId="26" borderId="19" xfId="416" applyNumberFormat="1" applyFont="1" applyFill="1" applyBorder="1" applyAlignment="1">
      <alignment horizontal="center" vertical="center" wrapText="1" shrinkToFit="1"/>
    </xf>
    <xf numFmtId="49" fontId="54" fillId="26" borderId="20" xfId="416" applyNumberFormat="1" applyFont="1" applyFill="1" applyBorder="1" applyAlignment="1">
      <alignment horizontal="center" vertical="center" wrapText="1" shrinkToFit="1"/>
    </xf>
    <xf numFmtId="49" fontId="54" fillId="26" borderId="24" xfId="416" applyNumberFormat="1" applyFont="1" applyFill="1" applyBorder="1" applyAlignment="1">
      <alignment horizontal="center" vertical="center" wrapText="1" shrinkToFit="1"/>
    </xf>
    <xf numFmtId="0" fontId="221" fillId="26" borderId="30" xfId="416" applyFont="1" applyFill="1" applyBorder="1" applyAlignment="1">
      <alignment horizontal="center" vertical="center"/>
    </xf>
    <xf numFmtId="0" fontId="219" fillId="0" borderId="43" xfId="416" applyFont="1" applyBorder="1" applyAlignment="1">
      <alignment horizontal="center" vertical="center"/>
    </xf>
    <xf numFmtId="0" fontId="221" fillId="26" borderId="6" xfId="416" applyFont="1" applyFill="1" applyBorder="1" applyAlignment="1">
      <alignment horizontal="center" vertical="center"/>
    </xf>
    <xf numFmtId="0" fontId="219" fillId="0" borderId="6" xfId="416" applyFont="1" applyBorder="1" applyAlignment="1">
      <alignment horizontal="center" vertical="center"/>
    </xf>
    <xf numFmtId="207" fontId="221" fillId="26" borderId="30" xfId="416" applyNumberFormat="1" applyFont="1" applyFill="1" applyBorder="1" applyAlignment="1">
      <alignment horizontal="center" vertical="center"/>
    </xf>
    <xf numFmtId="207" fontId="221" fillId="26" borderId="26" xfId="416" applyNumberFormat="1" applyFont="1" applyFill="1" applyBorder="1" applyAlignment="1">
      <alignment horizontal="center" vertical="center"/>
    </xf>
    <xf numFmtId="0" fontId="221" fillId="26" borderId="30" xfId="416" applyFont="1" applyFill="1" applyBorder="1" applyAlignment="1">
      <alignment horizontal="center" vertical="top" wrapText="1"/>
    </xf>
    <xf numFmtId="0" fontId="221" fillId="26" borderId="26" xfId="416" applyFont="1" applyFill="1" applyBorder="1" applyAlignment="1">
      <alignment horizontal="center" vertical="top" wrapText="1"/>
    </xf>
    <xf numFmtId="0" fontId="221" fillId="0" borderId="20" xfId="416" applyFont="1" applyBorder="1" applyAlignment="1">
      <alignment horizontal="center" vertical="center"/>
    </xf>
    <xf numFmtId="0" fontId="221" fillId="0" borderId="24" xfId="416" applyFont="1" applyBorder="1" applyAlignment="1">
      <alignment horizontal="center" vertical="center"/>
    </xf>
    <xf numFmtId="0" fontId="245" fillId="0" borderId="43" xfId="416" applyBorder="1" applyAlignment="1">
      <alignment horizontal="center" vertical="center"/>
    </xf>
    <xf numFmtId="0" fontId="245" fillId="0" borderId="26" xfId="416" applyBorder="1" applyAlignment="1">
      <alignment horizontal="center" vertical="center"/>
    </xf>
    <xf numFmtId="0" fontId="221" fillId="26" borderId="19" xfId="416" applyFont="1" applyFill="1" applyBorder="1" applyAlignment="1">
      <alignment horizontal="center" vertical="top" wrapText="1"/>
    </xf>
    <xf numFmtId="0" fontId="221" fillId="26" borderId="24" xfId="416" applyFont="1" applyFill="1" applyBorder="1" applyAlignment="1">
      <alignment horizontal="center" vertical="top" wrapText="1"/>
    </xf>
    <xf numFmtId="49" fontId="59" fillId="26" borderId="19" xfId="416" applyNumberFormat="1" applyFont="1" applyFill="1" applyBorder="1" applyAlignment="1">
      <alignment horizontal="center" vertical="center" wrapText="1" shrinkToFit="1"/>
    </xf>
    <xf numFmtId="49" fontId="59" fillId="26" borderId="24" xfId="416" applyNumberFormat="1" applyFont="1" applyFill="1" applyBorder="1" applyAlignment="1">
      <alignment horizontal="center" vertical="center" wrapText="1" shrinkToFit="1"/>
    </xf>
    <xf numFmtId="0" fontId="221" fillId="26" borderId="43" xfId="416" applyFont="1" applyFill="1" applyBorder="1" applyAlignment="1">
      <alignment horizontal="center" vertical="center"/>
    </xf>
    <xf numFmtId="0" fontId="219" fillId="0" borderId="26" xfId="416" applyFont="1" applyBorder="1" applyAlignment="1">
      <alignment horizontal="center" vertical="center"/>
    </xf>
    <xf numFmtId="49" fontId="249" fillId="26" borderId="19" xfId="416" applyNumberFormat="1" applyFont="1" applyFill="1" applyBorder="1" applyAlignment="1">
      <alignment horizontal="center" vertical="center" wrapText="1" shrinkToFit="1"/>
    </xf>
    <xf numFmtId="0" fontId="254" fillId="0" borderId="24" xfId="416" applyFont="1" applyBorder="1" applyAlignment="1">
      <alignment horizontal="center" vertical="center" wrapText="1" shrinkToFit="1"/>
    </xf>
    <xf numFmtId="207" fontId="221" fillId="26" borderId="6" xfId="416" applyNumberFormat="1" applyFont="1" applyFill="1" applyBorder="1" applyAlignment="1">
      <alignment horizontal="center" vertical="center"/>
    </xf>
    <xf numFmtId="207" fontId="245" fillId="0" borderId="6" xfId="416" applyNumberFormat="1" applyBorder="1" applyAlignment="1">
      <alignment horizontal="center" vertical="center"/>
    </xf>
    <xf numFmtId="49" fontId="104" fillId="26" borderId="19" xfId="419" applyNumberFormat="1" applyFont="1" applyFill="1" applyBorder="1" applyAlignment="1">
      <alignment wrapText="1" shrinkToFit="1"/>
    </xf>
    <xf numFmtId="49" fontId="104" fillId="26" borderId="20" xfId="419" applyNumberFormat="1" applyFont="1" applyFill="1" applyBorder="1" applyAlignment="1">
      <alignment wrapText="1" shrinkToFit="1"/>
    </xf>
    <xf numFmtId="49" fontId="104" fillId="26" borderId="24" xfId="419" applyNumberFormat="1" applyFont="1" applyFill="1" applyBorder="1" applyAlignment="1">
      <alignment wrapText="1" shrinkToFit="1"/>
    </xf>
    <xf numFmtId="0" fontId="59" fillId="26" borderId="19" xfId="416" applyNumberFormat="1" applyFont="1" applyFill="1" applyBorder="1" applyAlignment="1">
      <alignment vertical="center" wrapText="1" shrinkToFit="1"/>
    </xf>
    <xf numFmtId="0" fontId="59" fillId="26" borderId="20" xfId="416" applyNumberFormat="1" applyFont="1" applyFill="1" applyBorder="1" applyAlignment="1">
      <alignment vertical="center" wrapText="1" shrinkToFit="1"/>
    </xf>
    <xf numFmtId="0" fontId="59" fillId="26" borderId="24" xfId="416" applyNumberFormat="1" applyFont="1" applyFill="1" applyBorder="1" applyAlignment="1">
      <alignment vertical="center" wrapText="1" shrinkToFit="1"/>
    </xf>
    <xf numFmtId="49" fontId="104" fillId="0" borderId="0" xfId="419" applyNumberFormat="1" applyFont="1" applyBorder="1" applyAlignment="1">
      <alignment horizontal="center" wrapText="1" shrinkToFit="1"/>
    </xf>
    <xf numFmtId="0" fontId="104" fillId="0" borderId="0" xfId="384" applyFont="1" applyAlignment="1">
      <alignment horizontal="center"/>
    </xf>
    <xf numFmtId="0" fontId="54" fillId="0" borderId="0" xfId="388" applyFont="1" applyAlignment="1">
      <alignment horizontal="center"/>
    </xf>
    <xf numFmtId="0" fontId="57" fillId="0" borderId="30" xfId="384" applyFont="1" applyBorder="1" applyAlignment="1">
      <alignment horizontal="center"/>
    </xf>
    <xf numFmtId="0" fontId="57" fillId="0" borderId="43" xfId="384" applyFont="1" applyBorder="1" applyAlignment="1">
      <alignment horizontal="center"/>
    </xf>
    <xf numFmtId="0" fontId="57" fillId="0" borderId="26" xfId="384" applyFont="1" applyBorder="1" applyAlignment="1">
      <alignment horizontal="center"/>
    </xf>
    <xf numFmtId="0" fontId="104" fillId="0" borderId="0" xfId="388" applyFont="1" applyAlignment="1">
      <alignment horizontal="center"/>
    </xf>
    <xf numFmtId="0" fontId="91" fillId="0" borderId="19" xfId="388" applyFont="1" applyBorder="1" applyAlignment="1">
      <alignment horizontal="center" vertical="center" wrapText="1"/>
    </xf>
    <xf numFmtId="0" fontId="91" fillId="0" borderId="24" xfId="388" applyFont="1" applyBorder="1" applyAlignment="1">
      <alignment horizontal="center" vertical="center" wrapText="1"/>
    </xf>
    <xf numFmtId="0" fontId="91" fillId="0" borderId="21" xfId="388" applyFont="1" applyBorder="1" applyAlignment="1">
      <alignment horizontal="center" vertical="center" wrapText="1"/>
    </xf>
    <xf numFmtId="0" fontId="91" fillId="0" borderId="73" xfId="388" applyFont="1" applyBorder="1" applyAlignment="1">
      <alignment horizontal="center" vertical="center" wrapText="1"/>
    </xf>
    <xf numFmtId="0" fontId="91" fillId="0" borderId="32" xfId="388" applyFont="1" applyBorder="1" applyAlignment="1">
      <alignment horizontal="center" vertical="center" wrapText="1"/>
    </xf>
    <xf numFmtId="0" fontId="91" fillId="0" borderId="36" xfId="388" applyFont="1" applyBorder="1" applyAlignment="1">
      <alignment horizontal="center" vertical="center" wrapText="1"/>
    </xf>
    <xf numFmtId="0" fontId="91" fillId="0" borderId="38" xfId="388" applyFont="1" applyBorder="1" applyAlignment="1">
      <alignment horizontal="center" vertical="center"/>
    </xf>
    <xf numFmtId="0" fontId="91" fillId="0" borderId="55" xfId="388" applyFont="1" applyBorder="1" applyAlignment="1">
      <alignment horizontal="center" vertical="center"/>
    </xf>
    <xf numFmtId="0" fontId="53" fillId="0" borderId="19" xfId="384" applyFont="1" applyFill="1" applyBorder="1" applyAlignment="1">
      <alignment horizontal="center" vertical="center" textRotation="90" wrapText="1"/>
    </xf>
    <xf numFmtId="0" fontId="53" fillId="0" borderId="24" xfId="384" applyFont="1" applyFill="1" applyBorder="1" applyAlignment="1">
      <alignment horizontal="center" vertical="center" textRotation="90" wrapText="1"/>
    </xf>
    <xf numFmtId="0" fontId="91" fillId="0" borderId="19" xfId="384" applyFont="1" applyFill="1" applyBorder="1" applyAlignment="1">
      <alignment horizontal="center" vertical="center" wrapText="1"/>
    </xf>
    <xf numFmtId="0" fontId="91" fillId="0" borderId="20" xfId="384" applyFont="1" applyFill="1" applyBorder="1" applyAlignment="1">
      <alignment horizontal="center" vertical="center" wrapText="1"/>
    </xf>
    <xf numFmtId="0" fontId="104" fillId="0" borderId="0" xfId="384" applyFont="1" applyFill="1" applyAlignment="1">
      <alignment horizontal="center"/>
    </xf>
    <xf numFmtId="0" fontId="54" fillId="0" borderId="0" xfId="388" applyFont="1" applyFill="1" applyAlignment="1">
      <alignment horizontal="center"/>
    </xf>
    <xf numFmtId="0" fontId="57" fillId="0" borderId="6" xfId="384" applyFont="1" applyFill="1" applyBorder="1" applyAlignment="1">
      <alignment horizontal="center" vertical="center" wrapText="1"/>
    </xf>
    <xf numFmtId="0" fontId="53" fillId="0" borderId="30" xfId="384" applyFont="1" applyFill="1" applyBorder="1" applyAlignment="1">
      <alignment horizontal="center" vertical="center" wrapText="1"/>
    </xf>
    <xf numFmtId="0" fontId="53" fillId="0" borderId="26" xfId="384" applyFont="1" applyFill="1" applyBorder="1" applyAlignment="1">
      <alignment horizontal="center" vertical="center" wrapText="1"/>
    </xf>
    <xf numFmtId="0" fontId="91" fillId="0" borderId="30" xfId="384" applyFont="1" applyFill="1" applyBorder="1" applyAlignment="1">
      <alignment horizontal="center" vertical="center" wrapText="1"/>
    </xf>
    <xf numFmtId="0" fontId="91" fillId="0" borderId="26" xfId="384" applyFont="1" applyFill="1" applyBorder="1" applyAlignment="1">
      <alignment horizontal="center" vertical="center" wrapText="1"/>
    </xf>
    <xf numFmtId="0" fontId="91" fillId="0" borderId="30" xfId="367" applyFont="1" applyBorder="1" applyAlignment="1">
      <alignment horizontal="center"/>
    </xf>
    <xf numFmtId="0" fontId="91" fillId="0" borderId="43" xfId="367" applyFont="1" applyBorder="1" applyAlignment="1">
      <alignment horizontal="center"/>
    </xf>
    <xf numFmtId="0" fontId="91" fillId="0" borderId="26" xfId="367" applyFont="1" applyBorder="1" applyAlignment="1">
      <alignment horizontal="center"/>
    </xf>
    <xf numFmtId="0" fontId="91" fillId="0" borderId="6" xfId="367" applyFont="1" applyBorder="1" applyAlignment="1">
      <alignment horizontal="center" vertical="center"/>
    </xf>
    <xf numFmtId="0" fontId="57" fillId="0" borderId="6" xfId="367" applyFont="1" applyBorder="1" applyAlignment="1"/>
    <xf numFmtId="0" fontId="56" fillId="0" borderId="0" xfId="367" applyFont="1" applyAlignment="1">
      <alignment horizontal="center"/>
    </xf>
    <xf numFmtId="0" fontId="54" fillId="0" borderId="30" xfId="367" applyFont="1" applyBorder="1" applyAlignment="1">
      <alignment horizontal="center" vertical="top" wrapText="1"/>
    </xf>
    <xf numFmtId="0" fontId="54" fillId="0" borderId="43" xfId="367" applyFont="1" applyBorder="1" applyAlignment="1">
      <alignment horizontal="center" vertical="top" wrapText="1"/>
    </xf>
    <xf numFmtId="0" fontId="54" fillId="0" borderId="26" xfId="367" applyFont="1" applyBorder="1" applyAlignment="1">
      <alignment horizontal="center" vertical="top" wrapText="1"/>
    </xf>
    <xf numFmtId="0" fontId="228" fillId="0" borderId="0" xfId="499" applyFont="1" applyAlignment="1">
      <alignment horizontal="center" vertical="center" wrapText="1"/>
    </xf>
    <xf numFmtId="0" fontId="270" fillId="0" borderId="0" xfId="499" applyFont="1" applyAlignment="1">
      <alignment horizontal="center" vertical="center" wrapText="1"/>
    </xf>
    <xf numFmtId="0" fontId="270" fillId="0" borderId="0" xfId="499" applyFont="1" applyAlignment="1">
      <alignment wrapText="1"/>
    </xf>
    <xf numFmtId="0" fontId="1" fillId="0" borderId="0" xfId="499" applyFont="1" applyAlignment="1">
      <alignment horizontal="center"/>
    </xf>
    <xf numFmtId="0" fontId="3" fillId="0" borderId="0" xfId="499" applyAlignment="1">
      <alignment horizontal="center"/>
    </xf>
    <xf numFmtId="0" fontId="57" fillId="0" borderId="17" xfId="366" applyFont="1" applyBorder="1" applyAlignment="1">
      <alignment horizontal="center"/>
    </xf>
    <xf numFmtId="0" fontId="49" fillId="0" borderId="0" xfId="366" applyFont="1" applyAlignment="1">
      <alignment horizontal="center"/>
    </xf>
    <xf numFmtId="0" fontId="57" fillId="0" borderId="30" xfId="366" applyFont="1" applyBorder="1" applyAlignment="1">
      <alignment horizontal="center" vertical="center" wrapText="1"/>
    </xf>
    <xf numFmtId="0" fontId="57" fillId="0" borderId="26" xfId="366" applyFont="1" applyBorder="1" applyAlignment="1">
      <alignment horizontal="center" vertical="center" wrapText="1"/>
    </xf>
    <xf numFmtId="0" fontId="53" fillId="0" borderId="19" xfId="366" applyFont="1" applyBorder="1" applyAlignment="1">
      <alignment horizontal="center" vertical="center" textRotation="90" wrapText="1"/>
    </xf>
    <xf numFmtId="0" fontId="53" fillId="0" borderId="24" xfId="366" applyFont="1" applyBorder="1" applyAlignment="1">
      <alignment horizontal="center" vertical="center" textRotation="90" wrapText="1"/>
    </xf>
    <xf numFmtId="0" fontId="57" fillId="0" borderId="19" xfId="366" applyFont="1" applyBorder="1" applyAlignment="1">
      <alignment horizontal="center" vertical="center" wrapText="1"/>
    </xf>
    <xf numFmtId="0" fontId="57" fillId="0" borderId="24" xfId="366" applyFont="1" applyBorder="1" applyAlignment="1">
      <alignment horizontal="center" vertical="center" wrapText="1"/>
    </xf>
    <xf numFmtId="0" fontId="64" fillId="0" borderId="19" xfId="366" applyFont="1" applyBorder="1" applyAlignment="1">
      <alignment horizontal="center" vertical="center" wrapText="1"/>
    </xf>
    <xf numFmtId="0" fontId="64" fillId="0" borderId="24" xfId="366" applyFont="1" applyBorder="1" applyAlignment="1">
      <alignment horizontal="center" vertical="center" wrapText="1"/>
    </xf>
    <xf numFmtId="0" fontId="57" fillId="0" borderId="6" xfId="366" applyFont="1" applyBorder="1" applyAlignment="1">
      <alignment horizontal="center" vertical="center" wrapText="1"/>
    </xf>
    <xf numFmtId="0" fontId="53" fillId="0" borderId="43" xfId="366" applyFont="1" applyBorder="1" applyAlignment="1">
      <alignment horizontal="center" vertical="center" wrapText="1"/>
    </xf>
    <xf numFmtId="0" fontId="53" fillId="0" borderId="30" xfId="366" applyFont="1" applyBorder="1" applyAlignment="1">
      <alignment horizontal="center" vertical="center" wrapText="1"/>
    </xf>
    <xf numFmtId="0" fontId="53" fillId="0" borderId="26" xfId="366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top" wrapText="1"/>
    </xf>
    <xf numFmtId="0" fontId="228" fillId="0" borderId="0" xfId="0" applyFont="1" applyAlignment="1">
      <alignment horizontal="center" vertical="top" wrapText="1"/>
    </xf>
    <xf numFmtId="49" fontId="228" fillId="0" borderId="0" xfId="0" applyNumberFormat="1" applyFont="1" applyBorder="1" applyAlignment="1">
      <alignment horizontal="center" vertical="top" wrapText="1"/>
    </xf>
    <xf numFmtId="0" fontId="219" fillId="0" borderId="0" xfId="0" applyFont="1" applyAlignment="1">
      <alignment horizontal="left" vertical="center"/>
    </xf>
    <xf numFmtId="0" fontId="220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 wrapText="1"/>
    </xf>
    <xf numFmtId="0" fontId="91" fillId="0" borderId="19" xfId="0" applyFont="1" applyBorder="1" applyAlignment="1">
      <alignment horizontal="center" vertical="top" wrapText="1"/>
    </xf>
    <xf numFmtId="0" fontId="91" fillId="0" borderId="20" xfId="0" applyFont="1" applyBorder="1" applyAlignment="1">
      <alignment horizontal="center" vertical="top" wrapText="1"/>
    </xf>
    <xf numFmtId="0" fontId="91" fillId="0" borderId="24" xfId="0" applyFont="1" applyBorder="1" applyAlignment="1">
      <alignment horizontal="center" vertical="top" wrapText="1"/>
    </xf>
    <xf numFmtId="0" fontId="56" fillId="0" borderId="19" xfId="0" applyFont="1" applyBorder="1" applyAlignment="1">
      <alignment horizontal="center" vertical="top" wrapText="1"/>
    </xf>
    <xf numFmtId="0" fontId="56" fillId="0" borderId="45" xfId="0" applyFont="1" applyBorder="1" applyAlignment="1">
      <alignment horizontal="center" vertical="top" wrapText="1"/>
    </xf>
    <xf numFmtId="0" fontId="56" fillId="0" borderId="46" xfId="0" applyFont="1" applyBorder="1" applyAlignment="1">
      <alignment horizontal="center" vertical="top" wrapText="1"/>
    </xf>
    <xf numFmtId="0" fontId="91" fillId="0" borderId="6" xfId="0" applyFont="1" applyBorder="1" applyAlignment="1">
      <alignment horizontal="center" vertical="top" wrapText="1"/>
    </xf>
    <xf numFmtId="49" fontId="96" fillId="0" borderId="0" xfId="0" applyNumberFormat="1" applyFont="1" applyAlignment="1">
      <alignment horizontal="center" vertical="top" wrapText="1"/>
    </xf>
    <xf numFmtId="0" fontId="96" fillId="0" borderId="0" xfId="0" applyFont="1" applyFill="1" applyAlignment="1">
      <alignment horizontal="center" vertical="center" wrapText="1"/>
    </xf>
    <xf numFmtId="0" fontId="60" fillId="0" borderId="6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221" fillId="27" borderId="6" xfId="0" applyFont="1" applyFill="1" applyBorder="1" applyAlignment="1">
      <alignment horizontal="center" vertical="top" wrapText="1"/>
    </xf>
    <xf numFmtId="0" fontId="228" fillId="0" borderId="0" xfId="0" applyFont="1" applyAlignment="1">
      <alignment horizontal="right" vertical="top" wrapText="1"/>
    </xf>
    <xf numFmtId="49" fontId="239" fillId="0" borderId="0" xfId="0" applyNumberFormat="1" applyFont="1" applyAlignment="1">
      <alignment horizontal="center" vertical="center" wrapText="1"/>
    </xf>
    <xf numFmtId="49" fontId="236" fillId="0" borderId="17" xfId="0" applyNumberFormat="1" applyFont="1" applyBorder="1" applyAlignment="1">
      <alignment horizontal="center" vertical="top" wrapText="1"/>
    </xf>
    <xf numFmtId="49" fontId="219" fillId="0" borderId="6" xfId="0" applyNumberFormat="1" applyFont="1" applyBorder="1" applyAlignment="1">
      <alignment horizontal="center" vertical="top" wrapText="1"/>
    </xf>
    <xf numFmtId="0" fontId="219" fillId="0" borderId="6" xfId="0" applyFont="1" applyBorder="1" applyAlignment="1">
      <alignment horizontal="center" vertical="top" wrapText="1"/>
    </xf>
    <xf numFmtId="0" fontId="239" fillId="0" borderId="6" xfId="0" applyFont="1" applyBorder="1" applyAlignment="1">
      <alignment horizontal="center" vertical="top" wrapText="1"/>
    </xf>
    <xf numFmtId="49" fontId="243" fillId="0" borderId="29" xfId="0" applyNumberFormat="1" applyFont="1" applyBorder="1" applyAlignment="1">
      <alignment horizontal="justify" vertical="top" wrapText="1"/>
    </xf>
    <xf numFmtId="0" fontId="59" fillId="0" borderId="19" xfId="0" applyFont="1" applyBorder="1" applyAlignment="1">
      <alignment horizontal="center" vertical="top" wrapText="1"/>
    </xf>
    <xf numFmtId="0" fontId="59" fillId="0" borderId="24" xfId="0" applyFont="1" applyBorder="1" applyAlignment="1">
      <alignment horizontal="center" vertical="top" wrapText="1"/>
    </xf>
    <xf numFmtId="49" fontId="228" fillId="0" borderId="0" xfId="0" applyNumberFormat="1" applyFont="1" applyAlignment="1">
      <alignment horizontal="center" vertical="center" wrapText="1"/>
    </xf>
    <xf numFmtId="49" fontId="219" fillId="0" borderId="17" xfId="0" applyNumberFormat="1" applyFont="1" applyBorder="1" applyAlignment="1">
      <alignment horizontal="center" vertical="top" wrapText="1"/>
    </xf>
    <xf numFmtId="49" fontId="219" fillId="0" borderId="19" xfId="0" applyNumberFormat="1" applyFont="1" applyBorder="1" applyAlignment="1">
      <alignment horizontal="center" vertical="top" wrapText="1"/>
    </xf>
    <xf numFmtId="49" fontId="219" fillId="0" borderId="24" xfId="0" applyNumberFormat="1" applyFont="1" applyBorder="1" applyAlignment="1">
      <alignment horizontal="center" vertical="top" wrapText="1"/>
    </xf>
    <xf numFmtId="0" fontId="219" fillId="0" borderId="19" xfId="0" applyFont="1" applyBorder="1" applyAlignment="1">
      <alignment horizontal="center" vertical="top" wrapText="1"/>
    </xf>
    <xf numFmtId="0" fontId="219" fillId="0" borderId="24" xfId="0" applyFont="1" applyBorder="1" applyAlignment="1">
      <alignment horizontal="center" vertical="top" wrapText="1"/>
    </xf>
    <xf numFmtId="0" fontId="239" fillId="0" borderId="30" xfId="0" applyFont="1" applyBorder="1" applyAlignment="1">
      <alignment horizontal="center" vertical="top" wrapText="1"/>
    </xf>
    <xf numFmtId="0" fontId="239" fillId="0" borderId="26" xfId="0" applyFont="1" applyBorder="1" applyAlignment="1">
      <alignment horizontal="center" vertical="top" wrapText="1"/>
    </xf>
    <xf numFmtId="0" fontId="57" fillId="0" borderId="6" xfId="352" applyFont="1" applyBorder="1" applyAlignment="1">
      <alignment horizontal="center" vertical="center" wrapText="1"/>
    </xf>
    <xf numFmtId="0" fontId="96" fillId="0" borderId="0" xfId="364" applyFont="1" applyFill="1" applyAlignment="1">
      <alignment horizontal="center"/>
    </xf>
    <xf numFmtId="0" fontId="96" fillId="0" borderId="0" xfId="364" applyFont="1" applyAlignment="1">
      <alignment horizontal="center" vertical="center" wrapText="1"/>
    </xf>
    <xf numFmtId="0" fontId="60" fillId="0" borderId="17" xfId="364" applyFont="1" applyBorder="1" applyAlignment="1">
      <alignment horizontal="right"/>
    </xf>
    <xf numFmtId="0" fontId="91" fillId="0" borderId="6" xfId="352" applyFont="1" applyBorder="1" applyAlignment="1">
      <alignment horizontal="center" vertical="center" wrapText="1"/>
    </xf>
    <xf numFmtId="0" fontId="57" fillId="0" borderId="6" xfId="364" applyFont="1" applyBorder="1" applyAlignment="1">
      <alignment horizontal="center" vertical="center" wrapText="1"/>
    </xf>
    <xf numFmtId="0" fontId="57" fillId="0" borderId="19" xfId="352" applyFont="1" applyBorder="1" applyAlignment="1">
      <alignment horizontal="center" vertical="center" wrapText="1"/>
    </xf>
    <xf numFmtId="0" fontId="57" fillId="0" borderId="24" xfId="352" applyFont="1" applyBorder="1" applyAlignment="1">
      <alignment horizontal="center" vertical="center" wrapText="1"/>
    </xf>
    <xf numFmtId="0" fontId="274" fillId="38" borderId="6" xfId="500" applyFont="1" applyFill="1" applyBorder="1" applyAlignment="1">
      <alignment horizontal="center" vertical="center" wrapText="1"/>
    </xf>
    <xf numFmtId="49" fontId="220" fillId="38" borderId="6" xfId="500" applyNumberFormat="1" applyFont="1" applyFill="1" applyBorder="1" applyAlignment="1">
      <alignment horizontal="center" vertical="center" wrapText="1"/>
    </xf>
    <xf numFmtId="0" fontId="221" fillId="0" borderId="0" xfId="500" applyFont="1" applyAlignment="1">
      <alignment horizontal="right"/>
    </xf>
    <xf numFmtId="0" fontId="221" fillId="0" borderId="0" xfId="500" applyFont="1" applyAlignment="1">
      <alignment horizontal="center"/>
    </xf>
    <xf numFmtId="0" fontId="91" fillId="0" borderId="0" xfId="371" applyFont="1" applyFill="1" applyAlignment="1">
      <alignment horizontal="right"/>
    </xf>
    <xf numFmtId="0" fontId="142" fillId="0" borderId="0" xfId="382" applyFont="1" applyFill="1" applyAlignment="1">
      <alignment horizontal="center" vertical="center" wrapText="1"/>
    </xf>
    <xf numFmtId="0" fontId="46" fillId="0" borderId="0" xfId="382" applyFont="1" applyAlignment="1">
      <alignment horizontal="center" vertical="top"/>
    </xf>
    <xf numFmtId="0" fontId="136" fillId="0" borderId="0" xfId="382" applyFont="1" applyBorder="1" applyAlignment="1">
      <alignment horizontal="center" vertical="top"/>
    </xf>
    <xf numFmtId="0" fontId="43" fillId="0" borderId="30" xfId="382" applyFont="1" applyFill="1" applyBorder="1" applyAlignment="1">
      <alignment horizontal="center" vertical="center" wrapText="1"/>
    </xf>
    <xf numFmtId="0" fontId="43" fillId="0" borderId="19" xfId="382" applyFont="1" applyFill="1" applyBorder="1" applyAlignment="1">
      <alignment horizontal="center" vertical="center" wrapText="1"/>
    </xf>
    <xf numFmtId="0" fontId="43" fillId="0" borderId="24" xfId="382" applyFont="1" applyFill="1" applyBorder="1" applyAlignment="1">
      <alignment horizontal="center" vertical="center" wrapText="1"/>
    </xf>
    <xf numFmtId="0" fontId="142" fillId="0" borderId="0" xfId="382" applyFont="1" applyAlignment="1">
      <alignment horizontal="center" wrapText="1"/>
    </xf>
    <xf numFmtId="0" fontId="43" fillId="0" borderId="19" xfId="382" applyFont="1" applyFill="1" applyBorder="1" applyAlignment="1">
      <alignment horizontal="center" vertical="top" wrapText="1"/>
    </xf>
    <xf numFmtId="0" fontId="43" fillId="0" borderId="24" xfId="382" applyFont="1" applyFill="1" applyBorder="1" applyAlignment="1">
      <alignment horizontal="center" vertical="top" wrapText="1"/>
    </xf>
    <xf numFmtId="0" fontId="43" fillId="0" borderId="19" xfId="382" applyFont="1" applyBorder="1" applyAlignment="1">
      <alignment horizontal="center" vertical="top" wrapText="1"/>
    </xf>
    <xf numFmtId="0" fontId="43" fillId="0" borderId="24" xfId="382" applyFont="1" applyBorder="1" applyAlignment="1">
      <alignment horizontal="center" vertical="top" wrapText="1"/>
    </xf>
    <xf numFmtId="0" fontId="45" fillId="0" borderId="19" xfId="382" applyFont="1" applyBorder="1" applyAlignment="1">
      <alignment horizontal="center" vertical="top" wrapText="1"/>
    </xf>
    <xf numFmtId="0" fontId="45" fillId="0" borderId="20" xfId="382" applyFont="1" applyBorder="1" applyAlignment="1">
      <alignment horizontal="center" vertical="top" wrapText="1"/>
    </xf>
    <xf numFmtId="0" fontId="43" fillId="0" borderId="6" xfId="382" applyFont="1" applyBorder="1" applyAlignment="1">
      <alignment horizontal="center" vertical="top" wrapText="1"/>
    </xf>
    <xf numFmtId="0" fontId="67" fillId="0" borderId="29" xfId="382" applyFont="1" applyFill="1" applyBorder="1" applyAlignment="1">
      <alignment horizontal="left" wrapText="1"/>
    </xf>
    <xf numFmtId="0" fontId="102" fillId="0" borderId="29" xfId="331" applyFont="1" applyBorder="1" applyAlignment="1">
      <alignment horizontal="left" wrapText="1"/>
    </xf>
    <xf numFmtId="0" fontId="60" fillId="0" borderId="0" xfId="371" applyFont="1" applyAlignment="1"/>
    <xf numFmtId="0" fontId="43" fillId="0" borderId="30" xfId="382" applyFont="1" applyBorder="1" applyAlignment="1">
      <alignment horizontal="center" vertical="center" wrapText="1"/>
    </xf>
    <xf numFmtId="0" fontId="45" fillId="0" borderId="6" xfId="382" applyFont="1" applyBorder="1" applyAlignment="1">
      <alignment horizontal="center" vertical="top" wrapText="1"/>
    </xf>
    <xf numFmtId="0" fontId="45" fillId="0" borderId="6" xfId="382" applyFont="1" applyBorder="1" applyAlignment="1">
      <alignment horizontal="center" vertical="top"/>
    </xf>
    <xf numFmtId="0" fontId="144" fillId="0" borderId="0" xfId="371" applyFont="1" applyFill="1" applyBorder="1" applyAlignment="1">
      <alignment horizontal="center" vertical="top" wrapText="1"/>
    </xf>
    <xf numFmtId="0" fontId="46" fillId="0" borderId="0" xfId="382" applyFont="1" applyFill="1" applyAlignment="1">
      <alignment horizontal="center"/>
    </xf>
    <xf numFmtId="0" fontId="57" fillId="0" borderId="17" xfId="371" applyFont="1" applyFill="1" applyBorder="1" applyAlignment="1">
      <alignment horizontal="left" vertical="top" wrapText="1"/>
    </xf>
    <xf numFmtId="2" fontId="91" fillId="0" borderId="19" xfId="371" applyNumberFormat="1" applyFont="1" applyFill="1" applyBorder="1" applyAlignment="1">
      <alignment horizontal="center" vertical="center"/>
    </xf>
    <xf numFmtId="2" fontId="91" fillId="0" borderId="24" xfId="371" applyNumberFormat="1" applyFont="1" applyFill="1" applyBorder="1" applyAlignment="1">
      <alignment horizontal="center" vertical="center"/>
    </xf>
    <xf numFmtId="0" fontId="60" fillId="0" borderId="6" xfId="371" applyFont="1" applyFill="1" applyBorder="1" applyAlignment="1">
      <alignment horizontal="center" vertical="center" wrapText="1"/>
    </xf>
    <xf numFmtId="0" fontId="49" fillId="0" borderId="19" xfId="364" applyNumberFormat="1" applyFont="1" applyFill="1" applyBorder="1" applyAlignment="1">
      <alignment horizontal="center" vertical="center" wrapText="1"/>
    </xf>
    <xf numFmtId="0" fontId="49" fillId="0" borderId="20" xfId="364" applyNumberFormat="1" applyFont="1" applyFill="1" applyBorder="1" applyAlignment="1">
      <alignment horizontal="center" vertical="center" wrapText="1"/>
    </xf>
    <xf numFmtId="0" fontId="49" fillId="0" borderId="24" xfId="364" applyNumberFormat="1" applyFont="1" applyFill="1" applyBorder="1" applyAlignment="1">
      <alignment horizontal="center" vertical="center" wrapText="1"/>
    </xf>
    <xf numFmtId="0" fontId="55" fillId="0" borderId="44" xfId="364" applyNumberFormat="1" applyFont="1" applyFill="1" applyBorder="1" applyAlignment="1">
      <alignment horizontal="center" wrapText="1"/>
    </xf>
    <xf numFmtId="0" fontId="55" fillId="0" borderId="27" xfId="364" applyNumberFormat="1" applyFont="1" applyFill="1" applyBorder="1" applyAlignment="1">
      <alignment horizontal="center" wrapText="1"/>
    </xf>
    <xf numFmtId="0" fontId="55" fillId="0" borderId="46" xfId="364" applyNumberFormat="1" applyFont="1" applyFill="1" applyBorder="1" applyAlignment="1">
      <alignment horizontal="center" wrapText="1"/>
    </xf>
    <xf numFmtId="0" fontId="55" fillId="0" borderId="25" xfId="364" applyNumberFormat="1" applyFont="1" applyFill="1" applyBorder="1" applyAlignment="1">
      <alignment horizontal="center" wrapText="1"/>
    </xf>
    <xf numFmtId="0" fontId="55" fillId="0" borderId="29" xfId="364" applyNumberFormat="1" applyFont="1" applyFill="1" applyBorder="1" applyAlignment="1">
      <alignment horizontal="center" wrapText="1"/>
    </xf>
    <xf numFmtId="0" fontId="55" fillId="0" borderId="74" xfId="364" applyNumberFormat="1" applyFont="1" applyFill="1" applyBorder="1" applyAlignment="1">
      <alignment horizontal="center" wrapText="1"/>
    </xf>
    <xf numFmtId="0" fontId="55" fillId="0" borderId="17" xfId="364" applyNumberFormat="1" applyFont="1" applyFill="1" applyBorder="1" applyAlignment="1">
      <alignment horizontal="center" wrapText="1"/>
    </xf>
    <xf numFmtId="0" fontId="55" fillId="0" borderId="75" xfId="364" applyNumberFormat="1" applyFont="1" applyFill="1" applyBorder="1" applyAlignment="1">
      <alignment horizontal="center" wrapText="1"/>
    </xf>
    <xf numFmtId="0" fontId="49" fillId="0" borderId="76" xfId="364" applyNumberFormat="1" applyFont="1" applyFill="1" applyBorder="1" applyAlignment="1">
      <alignment horizontal="center" wrapText="1"/>
    </xf>
    <xf numFmtId="0" fontId="49" fillId="0" borderId="74" xfId="364" applyNumberFormat="1" applyFont="1" applyFill="1" applyBorder="1" applyAlignment="1">
      <alignment horizontal="center" wrapText="1"/>
    </xf>
    <xf numFmtId="0" fontId="49" fillId="0" borderId="78" xfId="364" applyNumberFormat="1" applyFont="1" applyFill="1" applyBorder="1" applyAlignment="1">
      <alignment horizontal="center" vertical="center" wrapText="1"/>
    </xf>
    <xf numFmtId="0" fontId="49" fillId="0" borderId="19" xfId="364" applyNumberFormat="1" applyFont="1" applyFill="1" applyBorder="1" applyAlignment="1">
      <alignment horizontal="center" vertical="center" textRotation="90" wrapText="1"/>
    </xf>
    <xf numFmtId="0" fontId="49" fillId="0" borderId="78" xfId="364" applyNumberFormat="1" applyFont="1" applyFill="1" applyBorder="1" applyAlignment="1">
      <alignment horizontal="center" vertical="center" textRotation="90" wrapText="1"/>
    </xf>
    <xf numFmtId="0" fontId="49" fillId="0" borderId="77" xfId="364" applyNumberFormat="1" applyFont="1" applyFill="1" applyBorder="1" applyAlignment="1">
      <alignment horizontal="center" vertical="center" wrapText="1"/>
    </xf>
    <xf numFmtId="0" fontId="49" fillId="0" borderId="75" xfId="364" applyNumberFormat="1" applyFont="1" applyFill="1" applyBorder="1" applyAlignment="1">
      <alignment horizontal="center" vertical="center" wrapText="1"/>
    </xf>
    <xf numFmtId="0" fontId="57" fillId="0" borderId="0" xfId="371" applyFont="1" applyFill="1" applyAlignment="1"/>
    <xf numFmtId="0" fontId="104" fillId="0" borderId="0" xfId="364" applyNumberFormat="1" applyFont="1" applyFill="1" applyAlignment="1">
      <alignment horizontal="center"/>
    </xf>
    <xf numFmtId="0" fontId="56" fillId="0" borderId="0" xfId="364" applyNumberFormat="1" applyFont="1" applyFill="1" applyAlignment="1">
      <alignment horizontal="center"/>
    </xf>
    <xf numFmtId="0" fontId="49" fillId="0" borderId="17" xfId="364" applyNumberFormat="1" applyFont="1" applyFill="1" applyBorder="1" applyAlignment="1"/>
    <xf numFmtId="0" fontId="57" fillId="0" borderId="17" xfId="364" applyNumberFormat="1" applyFont="1" applyFill="1" applyBorder="1" applyAlignment="1">
      <alignment horizontal="right"/>
    </xf>
    <xf numFmtId="0" fontId="91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49" fillId="0" borderId="44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top" wrapText="1"/>
    </xf>
    <xf numFmtId="0" fontId="57" fillId="0" borderId="26" xfId="0" applyFont="1" applyBorder="1" applyAlignment="1">
      <alignment horizontal="center" vertical="top" wrapText="1"/>
    </xf>
    <xf numFmtId="0" fontId="54" fillId="0" borderId="30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top" wrapText="1"/>
    </xf>
    <xf numFmtId="0" fontId="54" fillId="0" borderId="29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vertical="center" wrapText="1"/>
    </xf>
    <xf numFmtId="0" fontId="49" fillId="0" borderId="19" xfId="0" applyNumberFormat="1" applyFont="1" applyBorder="1" applyAlignment="1">
      <alignment horizontal="center" vertical="top" wrapText="1"/>
    </xf>
    <xf numFmtId="0" fontId="49" fillId="0" borderId="20" xfId="0" applyNumberFormat="1" applyFont="1" applyBorder="1" applyAlignment="1">
      <alignment horizontal="center" vertical="top" wrapText="1"/>
    </xf>
    <xf numFmtId="0" fontId="49" fillId="0" borderId="24" xfId="0" applyNumberFormat="1" applyFont="1" applyBorder="1" applyAlignment="1">
      <alignment horizontal="center" vertical="top" wrapText="1"/>
    </xf>
    <xf numFmtId="0" fontId="49" fillId="0" borderId="6" xfId="0" applyFont="1" applyBorder="1" applyAlignment="1">
      <alignment horizontal="center" vertical="center" wrapText="1"/>
    </xf>
    <xf numFmtId="4" fontId="67" fillId="0" borderId="0" xfId="0" applyNumberFormat="1" applyFont="1" applyAlignment="1">
      <alignment horizontal="left" vertical="top"/>
    </xf>
    <xf numFmtId="170" fontId="54" fillId="0" borderId="6" xfId="0" applyNumberFormat="1" applyFont="1" applyFill="1" applyBorder="1" applyAlignment="1">
      <alignment horizontal="center" vertical="center" wrapText="1"/>
    </xf>
    <xf numFmtId="170" fontId="54" fillId="0" borderId="44" xfId="0" applyNumberFormat="1" applyFont="1" applyFill="1" applyBorder="1" applyAlignment="1">
      <alignment horizontal="center" vertical="center" wrapText="1"/>
    </xf>
    <xf numFmtId="170" fontId="54" fillId="0" borderId="29" xfId="0" applyNumberFormat="1" applyFont="1" applyFill="1" applyBorder="1" applyAlignment="1">
      <alignment horizontal="center" vertical="center" wrapText="1"/>
    </xf>
    <xf numFmtId="170" fontId="54" fillId="0" borderId="27" xfId="0" applyNumberFormat="1" applyFont="1" applyFill="1" applyBorder="1" applyAlignment="1">
      <alignment horizontal="center" vertical="center" wrapText="1"/>
    </xf>
    <xf numFmtId="170" fontId="54" fillId="0" borderId="46" xfId="0" applyNumberFormat="1" applyFont="1" applyFill="1" applyBorder="1" applyAlignment="1">
      <alignment horizontal="center" vertical="center" wrapText="1"/>
    </xf>
    <xf numFmtId="170" fontId="54" fillId="0" borderId="17" xfId="0" applyNumberFormat="1" applyFont="1" applyFill="1" applyBorder="1" applyAlignment="1">
      <alignment horizontal="center" vertical="center" wrapText="1"/>
    </xf>
    <xf numFmtId="170" fontId="54" fillId="0" borderId="25" xfId="0" applyNumberFormat="1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 vertical="top" wrapText="1"/>
    </xf>
    <xf numFmtId="0" fontId="49" fillId="0" borderId="19" xfId="0" applyNumberFormat="1" applyFont="1" applyFill="1" applyBorder="1" applyAlignment="1">
      <alignment horizontal="center" vertical="center" wrapText="1"/>
    </xf>
    <xf numFmtId="0" fontId="49" fillId="0" borderId="20" xfId="0" applyNumberFormat="1" applyFont="1" applyFill="1" applyBorder="1" applyAlignment="1">
      <alignment horizontal="center" vertical="center" wrapText="1"/>
    </xf>
    <xf numFmtId="0" fontId="49" fillId="0" borderId="24" xfId="0" applyNumberFormat="1" applyFont="1" applyFill="1" applyBorder="1" applyAlignment="1">
      <alignment horizontal="center" vertical="center" wrapText="1"/>
    </xf>
    <xf numFmtId="0" fontId="144" fillId="0" borderId="0" xfId="360" applyFont="1" applyAlignment="1">
      <alignment horizontal="center" vertical="center" wrapText="1"/>
    </xf>
    <xf numFmtId="0" fontId="95" fillId="0" borderId="0" xfId="353" applyFont="1" applyAlignment="1">
      <alignment horizontal="center" vertical="center" wrapText="1"/>
    </xf>
    <xf numFmtId="0" fontId="92" fillId="0" borderId="0" xfId="353" applyFont="1" applyAlignment="1">
      <alignment horizontal="right" vertical="center" wrapText="1"/>
    </xf>
    <xf numFmtId="0" fontId="93" fillId="0" borderId="6" xfId="353" applyFont="1" applyBorder="1" applyAlignment="1">
      <alignment horizontal="center" vertical="center" wrapText="1"/>
    </xf>
    <xf numFmtId="0" fontId="92" fillId="0" borderId="0" xfId="353" applyFont="1" applyAlignment="1">
      <alignment horizontal="left" vertical="center" wrapText="1"/>
    </xf>
    <xf numFmtId="0" fontId="124" fillId="0" borderId="6" xfId="353" applyFont="1" applyBorder="1" applyAlignment="1">
      <alignment horizontal="center" vertical="top" wrapText="1"/>
    </xf>
    <xf numFmtId="0" fontId="92" fillId="0" borderId="6" xfId="353" applyFont="1" applyBorder="1" applyAlignment="1">
      <alignment horizontal="center" vertical="center" wrapText="1"/>
    </xf>
    <xf numFmtId="0" fontId="94" fillId="0" borderId="0" xfId="353" applyFont="1" applyAlignment="1">
      <alignment horizontal="left" vertical="center" wrapText="1"/>
    </xf>
    <xf numFmtId="0" fontId="92" fillId="25" borderId="6" xfId="353" applyFont="1" applyFill="1" applyBorder="1" applyAlignment="1">
      <alignment horizontal="center" vertical="top" wrapText="1"/>
    </xf>
    <xf numFmtId="0" fontId="144" fillId="0" borderId="0" xfId="360" applyFont="1" applyAlignment="1">
      <alignment horizontal="left" vertical="center" wrapText="1"/>
    </xf>
    <xf numFmtId="0" fontId="91" fillId="0" borderId="0" xfId="353" applyFont="1" applyBorder="1" applyAlignment="1">
      <alignment horizontal="right" vertical="center" wrapText="1"/>
    </xf>
    <xf numFmtId="0" fontId="95" fillId="25" borderId="6" xfId="353" applyFont="1" applyFill="1" applyBorder="1" applyAlignment="1">
      <alignment horizontal="center" vertical="center" wrapText="1"/>
    </xf>
    <xf numFmtId="0" fontId="95" fillId="0" borderId="0" xfId="353" applyFont="1" applyAlignment="1">
      <alignment horizontal="left" vertical="center" wrapText="1"/>
    </xf>
    <xf numFmtId="0" fontId="95" fillId="25" borderId="19" xfId="353" applyFont="1" applyFill="1" applyBorder="1" applyAlignment="1">
      <alignment horizontal="center" vertical="center" wrapText="1"/>
    </xf>
    <xf numFmtId="0" fontId="95" fillId="25" borderId="24" xfId="353" applyFont="1" applyFill="1" applyBorder="1" applyAlignment="1">
      <alignment horizontal="center" vertical="center" wrapText="1"/>
    </xf>
    <xf numFmtId="0" fontId="97" fillId="0" borderId="0" xfId="353" applyFont="1" applyAlignment="1">
      <alignment vertical="center" wrapText="1"/>
    </xf>
    <xf numFmtId="0" fontId="255" fillId="0" borderId="6" xfId="0" applyFont="1" applyFill="1" applyBorder="1" applyAlignment="1">
      <alignment horizontal="center" vertical="center" wrapText="1"/>
    </xf>
    <xf numFmtId="0" fontId="255" fillId="0" borderId="30" xfId="0" applyFont="1" applyFill="1" applyBorder="1" applyAlignment="1">
      <alignment horizontal="center" vertical="center" wrapText="1"/>
    </xf>
    <xf numFmtId="0" fontId="255" fillId="0" borderId="43" xfId="0" applyFont="1" applyFill="1" applyBorder="1" applyAlignment="1">
      <alignment horizontal="center" vertical="center" wrapText="1"/>
    </xf>
    <xf numFmtId="0" fontId="255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256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2" fillId="0" borderId="44" xfId="421" applyFont="1" applyBorder="1" applyAlignment="1">
      <alignment horizontal="center"/>
    </xf>
    <xf numFmtId="0" fontId="32" fillId="0" borderId="27" xfId="421" applyFont="1" applyBorder="1" applyAlignment="1">
      <alignment horizontal="center"/>
    </xf>
    <xf numFmtId="0" fontId="32" fillId="0" borderId="19" xfId="421" applyFont="1" applyBorder="1" applyAlignment="1">
      <alignment horizontal="center" vertical="center"/>
    </xf>
    <xf numFmtId="0" fontId="32" fillId="0" borderId="20" xfId="421" applyFont="1" applyBorder="1" applyAlignment="1">
      <alignment horizontal="center" vertical="center"/>
    </xf>
    <xf numFmtId="0" fontId="32" fillId="0" borderId="24" xfId="421" applyFont="1" applyBorder="1" applyAlignment="1">
      <alignment horizontal="center" vertical="center"/>
    </xf>
    <xf numFmtId="0" fontId="20" fillId="0" borderId="19" xfId="421" applyFont="1" applyBorder="1" applyAlignment="1">
      <alignment horizontal="center" vertical="center" wrapText="1"/>
    </xf>
    <xf numFmtId="0" fontId="20" fillId="0" borderId="20" xfId="421" applyFont="1" applyBorder="1" applyAlignment="1">
      <alignment horizontal="center" vertical="center" wrapText="1"/>
    </xf>
    <xf numFmtId="0" fontId="20" fillId="0" borderId="24" xfId="421" applyFont="1" applyBorder="1" applyAlignment="1">
      <alignment horizontal="center" vertical="center" wrapText="1"/>
    </xf>
    <xf numFmtId="0" fontId="25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57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8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68" fillId="0" borderId="0" xfId="0" applyFont="1" applyFill="1" applyBorder="1" applyAlignment="1">
      <alignment horizontal="left" vertical="top" wrapText="1"/>
    </xf>
    <xf numFmtId="0" fontId="25" fillId="0" borderId="30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4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263" fillId="0" borderId="6" xfId="0" applyFont="1" applyBorder="1" applyAlignment="1">
      <alignment horizontal="center" wrapText="1"/>
    </xf>
    <xf numFmtId="0" fontId="90" fillId="0" borderId="0" xfId="0" applyFont="1" applyBorder="1" applyAlignment="1">
      <alignment horizontal="center"/>
    </xf>
    <xf numFmtId="0" fontId="259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1" fillId="0" borderId="0" xfId="0" applyFont="1" applyAlignment="1">
      <alignment horizontal="center"/>
    </xf>
    <xf numFmtId="0" fontId="266" fillId="0" borderId="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63" fillId="0" borderId="30" xfId="0" applyFont="1" applyBorder="1" applyAlignment="1">
      <alignment horizontal="center" vertical="center" wrapText="1"/>
    </xf>
    <xf numFmtId="0" fontId="263" fillId="0" borderId="43" xfId="0" applyFont="1" applyBorder="1" applyAlignment="1">
      <alignment horizontal="center" vertical="center" wrapText="1"/>
    </xf>
    <xf numFmtId="0" fontId="263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506">
    <cellStyle name="_BLR MTScenarioTable" xfId="1" xr:uid="{00000000-0005-0000-0000-000000000000}"/>
    <cellStyle name="_BLR MTScenarioTable 2" xfId="2" xr:uid="{00000000-0005-0000-0000-000001000000}"/>
    <cellStyle name="_BLR MTScenarioTable_Print Table" xfId="3" xr:uid="{00000000-0005-0000-0000-000002000000}"/>
    <cellStyle name="1 indent" xfId="4" xr:uid="{00000000-0005-0000-0000-000003000000}"/>
    <cellStyle name="2 indents" xfId="5" xr:uid="{00000000-0005-0000-0000-000004000000}"/>
    <cellStyle name="20% - Accent1 2" xfId="6" xr:uid="{00000000-0005-0000-0000-000005000000}"/>
    <cellStyle name="20% - Accent2 2" xfId="7" xr:uid="{00000000-0005-0000-0000-000006000000}"/>
    <cellStyle name="20% - Accent3 2" xfId="8" xr:uid="{00000000-0005-0000-0000-000007000000}"/>
    <cellStyle name="20% - Accent4 2" xfId="9" xr:uid="{00000000-0005-0000-0000-000008000000}"/>
    <cellStyle name="20% - Accent5 2" xfId="10" xr:uid="{00000000-0005-0000-0000-000009000000}"/>
    <cellStyle name="20% - Accent6 2" xfId="11" xr:uid="{00000000-0005-0000-0000-00000A000000}"/>
    <cellStyle name="20% - Акцент1 2" xfId="443" xr:uid="{00000000-0005-0000-0000-00000B000000}"/>
    <cellStyle name="20% - Акцент2 2" xfId="444" xr:uid="{00000000-0005-0000-0000-00000C000000}"/>
    <cellStyle name="20% - Акцент3 2" xfId="445" xr:uid="{00000000-0005-0000-0000-00000D000000}"/>
    <cellStyle name="20% - Акцент4 2" xfId="446" xr:uid="{00000000-0005-0000-0000-00000E000000}"/>
    <cellStyle name="20% - Акцент5 2" xfId="447" xr:uid="{00000000-0005-0000-0000-00000F000000}"/>
    <cellStyle name="20% - Акцент6 2" xfId="448" xr:uid="{00000000-0005-0000-0000-000010000000}"/>
    <cellStyle name="3 indents" xfId="12" xr:uid="{00000000-0005-0000-0000-00000B000000}"/>
    <cellStyle name="4 indents" xfId="13" xr:uid="{00000000-0005-0000-0000-00000C000000}"/>
    <cellStyle name="40% - Accent1 2" xfId="14" xr:uid="{00000000-0005-0000-0000-00000D000000}"/>
    <cellStyle name="40% - Accent2 2" xfId="15" xr:uid="{00000000-0005-0000-0000-00000E000000}"/>
    <cellStyle name="40% - Accent3 2" xfId="16" xr:uid="{00000000-0005-0000-0000-00000F000000}"/>
    <cellStyle name="40% - Accent4 2" xfId="17" xr:uid="{00000000-0005-0000-0000-000010000000}"/>
    <cellStyle name="40% - Accent5 2" xfId="18" xr:uid="{00000000-0005-0000-0000-000011000000}"/>
    <cellStyle name="40% - Accent6 2" xfId="19" xr:uid="{00000000-0005-0000-0000-000012000000}"/>
    <cellStyle name="40% - Акцент1 2" xfId="449" xr:uid="{00000000-0005-0000-0000-000019000000}"/>
    <cellStyle name="40% - Акцент2 2" xfId="450" xr:uid="{00000000-0005-0000-0000-00001A000000}"/>
    <cellStyle name="40% - Акцент3 2" xfId="451" xr:uid="{00000000-0005-0000-0000-00001B000000}"/>
    <cellStyle name="40% - Акцент4 2" xfId="452" xr:uid="{00000000-0005-0000-0000-00001C000000}"/>
    <cellStyle name="40% - Акцент5 2" xfId="453" xr:uid="{00000000-0005-0000-0000-00001D000000}"/>
    <cellStyle name="40% - Акцент6 2" xfId="454" xr:uid="{00000000-0005-0000-0000-00001E000000}"/>
    <cellStyle name="5 indents" xfId="20" xr:uid="{00000000-0005-0000-0000-000013000000}"/>
    <cellStyle name="60% - Accent1 2" xfId="21" xr:uid="{00000000-0005-0000-0000-000014000000}"/>
    <cellStyle name="60% - Accent2 2" xfId="22" xr:uid="{00000000-0005-0000-0000-000015000000}"/>
    <cellStyle name="60% - Accent3 2" xfId="23" xr:uid="{00000000-0005-0000-0000-000016000000}"/>
    <cellStyle name="60% - Accent4 2" xfId="24" xr:uid="{00000000-0005-0000-0000-000017000000}"/>
    <cellStyle name="60% - Accent5 2" xfId="25" xr:uid="{00000000-0005-0000-0000-000018000000}"/>
    <cellStyle name="60% - Accent6 2" xfId="26" xr:uid="{00000000-0005-0000-0000-000019000000}"/>
    <cellStyle name="60% - Акцент1 2" xfId="455" xr:uid="{00000000-0005-0000-0000-000026000000}"/>
    <cellStyle name="60% - Акцент2 2" xfId="456" xr:uid="{00000000-0005-0000-0000-000027000000}"/>
    <cellStyle name="60% - Акцент3 2" xfId="457" xr:uid="{00000000-0005-0000-0000-000028000000}"/>
    <cellStyle name="60% - Акцент4 2" xfId="458" xr:uid="{00000000-0005-0000-0000-000029000000}"/>
    <cellStyle name="60% - Акцент5 2" xfId="459" xr:uid="{00000000-0005-0000-0000-00002A000000}"/>
    <cellStyle name="60% - Акцент6 2" xfId="460" xr:uid="{00000000-0005-0000-0000-00002B000000}"/>
    <cellStyle name="Accent1 2" xfId="27" xr:uid="{00000000-0005-0000-0000-00001A000000}"/>
    <cellStyle name="Accent2 2" xfId="28" xr:uid="{00000000-0005-0000-0000-00001B000000}"/>
    <cellStyle name="Accent3 2" xfId="29" xr:uid="{00000000-0005-0000-0000-00001C000000}"/>
    <cellStyle name="Accent4 2" xfId="30" xr:uid="{00000000-0005-0000-0000-00001D000000}"/>
    <cellStyle name="Accent5 2" xfId="31" xr:uid="{00000000-0005-0000-0000-00001E000000}"/>
    <cellStyle name="Accent6 2" xfId="32" xr:uid="{00000000-0005-0000-0000-00001F000000}"/>
    <cellStyle name="Bad 2" xfId="33" xr:uid="{00000000-0005-0000-0000-000020000000}"/>
    <cellStyle name="Cabe‡alho 1" xfId="34" xr:uid="{00000000-0005-0000-0000-000021000000}"/>
    <cellStyle name="Cabe‡alho 2" xfId="35" xr:uid="{00000000-0005-0000-0000-000022000000}"/>
    <cellStyle name="Cabecera 1" xfId="36" xr:uid="{00000000-0005-0000-0000-000023000000}"/>
    <cellStyle name="Cabecera 2" xfId="37" xr:uid="{00000000-0005-0000-0000-000024000000}"/>
    <cellStyle name="Calculation 2" xfId="38" xr:uid="{00000000-0005-0000-0000-000025000000}"/>
    <cellStyle name="Check Cell 2" xfId="39" xr:uid="{00000000-0005-0000-0000-000026000000}"/>
    <cellStyle name="Comma 2" xfId="40" xr:uid="{00000000-0005-0000-0000-000027000000}"/>
    <cellStyle name="Comma 2 2" xfId="41" xr:uid="{00000000-0005-0000-0000-000028000000}"/>
    <cellStyle name="Comma 2 2 2" xfId="42" xr:uid="{00000000-0005-0000-0000-000029000000}"/>
    <cellStyle name="Comma 2 3" xfId="43" xr:uid="{00000000-0005-0000-0000-00002A000000}"/>
    <cellStyle name="Comma 2 3 2" xfId="44" xr:uid="{00000000-0005-0000-0000-00002B000000}"/>
    <cellStyle name="Comma 2 4" xfId="45" xr:uid="{00000000-0005-0000-0000-00002C000000}"/>
    <cellStyle name="Comma 3" xfId="46" xr:uid="{00000000-0005-0000-0000-00002D000000}"/>
    <cellStyle name="Comma 3 2" xfId="47" xr:uid="{00000000-0005-0000-0000-00002E000000}"/>
    <cellStyle name="Comma 3 2 2" xfId="48" xr:uid="{00000000-0005-0000-0000-00002F000000}"/>
    <cellStyle name="Comma 3 3" xfId="49" xr:uid="{00000000-0005-0000-0000-000030000000}"/>
    <cellStyle name="Comma 4" xfId="50" xr:uid="{00000000-0005-0000-0000-000031000000}"/>
    <cellStyle name="Comma 4 2" xfId="51" xr:uid="{00000000-0005-0000-0000-000032000000}"/>
    <cellStyle name="Comma 4 2 2" xfId="52" xr:uid="{00000000-0005-0000-0000-000033000000}"/>
    <cellStyle name="Comma 4 3" xfId="53" xr:uid="{00000000-0005-0000-0000-000034000000}"/>
    <cellStyle name="Comma 5" xfId="54" xr:uid="{00000000-0005-0000-0000-000035000000}"/>
    <cellStyle name="Comma 6" xfId="55" xr:uid="{00000000-0005-0000-0000-000036000000}"/>
    <cellStyle name="Comma 6 2" xfId="56" xr:uid="{00000000-0005-0000-0000-000037000000}"/>
    <cellStyle name="Comma 6 2 2" xfId="57" xr:uid="{00000000-0005-0000-0000-000038000000}"/>
    <cellStyle name="Comma 6 3" xfId="58" xr:uid="{00000000-0005-0000-0000-000039000000}"/>
    <cellStyle name="Comma 7" xfId="59" xr:uid="{00000000-0005-0000-0000-00003A000000}"/>
    <cellStyle name="Comma 7 2" xfId="60" xr:uid="{00000000-0005-0000-0000-00003B000000}"/>
    <cellStyle name="Comma 7 2 2" xfId="61" xr:uid="{00000000-0005-0000-0000-00003C000000}"/>
    <cellStyle name="Comma 7 3" xfId="62" xr:uid="{00000000-0005-0000-0000-00003D000000}"/>
    <cellStyle name="Comma 7 3 2" xfId="63" xr:uid="{00000000-0005-0000-0000-00003E000000}"/>
    <cellStyle name="Comma 7 4" xfId="64" xr:uid="{00000000-0005-0000-0000-00003F000000}"/>
    <cellStyle name="Comma 8" xfId="65" xr:uid="{00000000-0005-0000-0000-000040000000}"/>
    <cellStyle name="Comma 8 2" xfId="66" xr:uid="{00000000-0005-0000-0000-000041000000}"/>
    <cellStyle name="Comma 9" xfId="67" xr:uid="{00000000-0005-0000-0000-000042000000}"/>
    <cellStyle name="Comma 9 2" xfId="68" xr:uid="{00000000-0005-0000-0000-000043000000}"/>
    <cellStyle name="Comma0" xfId="69" xr:uid="{00000000-0005-0000-0000-000044000000}"/>
    <cellStyle name="Comma0 2" xfId="70" xr:uid="{00000000-0005-0000-0000-000045000000}"/>
    <cellStyle name="Comma0_Print Table" xfId="71" xr:uid="{00000000-0005-0000-0000-000046000000}"/>
    <cellStyle name="Currency0" xfId="72" xr:uid="{00000000-0005-0000-0000-000047000000}"/>
    <cellStyle name="Currency0 2" xfId="73" xr:uid="{00000000-0005-0000-0000-000048000000}"/>
    <cellStyle name="Currency0_Print Table" xfId="74" xr:uid="{00000000-0005-0000-0000-000049000000}"/>
    <cellStyle name="Data" xfId="75" xr:uid="{00000000-0005-0000-0000-00004A000000}"/>
    <cellStyle name="Date" xfId="76" xr:uid="{00000000-0005-0000-0000-00004B000000}"/>
    <cellStyle name="Euro" xfId="77" xr:uid="{00000000-0005-0000-0000-00004C000000}"/>
    <cellStyle name="Euro 2" xfId="78" xr:uid="{00000000-0005-0000-0000-00004D000000}"/>
    <cellStyle name="Excel.Chart" xfId="79" xr:uid="{00000000-0005-0000-0000-00004E000000}"/>
    <cellStyle name="Explanatory Text 2" xfId="80" xr:uid="{00000000-0005-0000-0000-00004F000000}"/>
    <cellStyle name="f‰H_x0010_‹Ëf‰h,ÿt$_x0018_è¸Wÿÿé&gt;Ëÿÿ÷Ç_x0001_" xfId="81" xr:uid="{00000000-0005-0000-0000-000050000000}"/>
    <cellStyle name="F2" xfId="82" xr:uid="{00000000-0005-0000-0000-000051000000}"/>
    <cellStyle name="F3" xfId="83" xr:uid="{00000000-0005-0000-0000-000052000000}"/>
    <cellStyle name="F4" xfId="84" xr:uid="{00000000-0005-0000-0000-000053000000}"/>
    <cellStyle name="F5" xfId="85" xr:uid="{00000000-0005-0000-0000-000054000000}"/>
    <cellStyle name="F5 - Style8" xfId="86" xr:uid="{00000000-0005-0000-0000-000055000000}"/>
    <cellStyle name="F6" xfId="87" xr:uid="{00000000-0005-0000-0000-000056000000}"/>
    <cellStyle name="F6 - Style5" xfId="88" xr:uid="{00000000-0005-0000-0000-000057000000}"/>
    <cellStyle name="F7" xfId="89" xr:uid="{00000000-0005-0000-0000-000058000000}"/>
    <cellStyle name="F7 - Style7" xfId="90" xr:uid="{00000000-0005-0000-0000-000059000000}"/>
    <cellStyle name="F8" xfId="91" xr:uid="{00000000-0005-0000-0000-00005A000000}"/>
    <cellStyle name="F8 - Style6" xfId="92" xr:uid="{00000000-0005-0000-0000-00005B000000}"/>
    <cellStyle name="facha" xfId="93" xr:uid="{00000000-0005-0000-0000-00005C000000}"/>
    <cellStyle name="Fecha" xfId="94" xr:uid="{00000000-0005-0000-0000-00005D000000}"/>
    <cellStyle name="Fijo" xfId="95" xr:uid="{00000000-0005-0000-0000-00005E000000}"/>
    <cellStyle name="Fixed" xfId="96" xr:uid="{00000000-0005-0000-0000-00005F000000}"/>
    <cellStyle name="fixed0 - Style4" xfId="97" xr:uid="{00000000-0005-0000-0000-000060000000}"/>
    <cellStyle name="Fixed1 - Style1" xfId="98" xr:uid="{00000000-0005-0000-0000-000061000000}"/>
    <cellStyle name="Fixed1 - Style2" xfId="99" xr:uid="{00000000-0005-0000-0000-000062000000}"/>
    <cellStyle name="Fixo" xfId="100" xr:uid="{00000000-0005-0000-0000-000063000000}"/>
    <cellStyle name="Good 2" xfId="101" xr:uid="{00000000-0005-0000-0000-000064000000}"/>
    <cellStyle name="Grey" xfId="102" xr:uid="{00000000-0005-0000-0000-000065000000}"/>
    <cellStyle name="Heading 1 2" xfId="103" xr:uid="{00000000-0005-0000-0000-000066000000}"/>
    <cellStyle name="Heading 2 2" xfId="104" xr:uid="{00000000-0005-0000-0000-000067000000}"/>
    <cellStyle name="Heading 3 2" xfId="105" xr:uid="{00000000-0005-0000-0000-000068000000}"/>
    <cellStyle name="Heading 4 2" xfId="106" xr:uid="{00000000-0005-0000-0000-000069000000}"/>
    <cellStyle name="HEADING1" xfId="107" xr:uid="{00000000-0005-0000-0000-00006A000000}"/>
    <cellStyle name="HEADING2" xfId="108" xr:uid="{00000000-0005-0000-0000-00006B000000}"/>
    <cellStyle name="Hipervínculo" xfId="109" xr:uid="{00000000-0005-0000-0000-00006C000000}"/>
    <cellStyle name="Hipervínculo visitado" xfId="110" xr:uid="{00000000-0005-0000-0000-00006D000000}"/>
    <cellStyle name="Hipervínculo_10-01-03 2003 2003 NUEVOS RON -NUEVOS INTERESES" xfId="111" xr:uid="{00000000-0005-0000-0000-00006E000000}"/>
    <cellStyle name="Hyperlink seguido_NFGC_SPE_1995_2003" xfId="112" xr:uid="{00000000-0005-0000-0000-00006F000000}"/>
    <cellStyle name="Hyperlink_Financing table" xfId="113" xr:uid="{00000000-0005-0000-0000-000070000000}"/>
    <cellStyle name="Îáû÷íûé_Table16" xfId="114" xr:uid="{00000000-0005-0000-0000-000071000000}"/>
    <cellStyle name="imf-one decimal" xfId="115" xr:uid="{00000000-0005-0000-0000-000072000000}"/>
    <cellStyle name="imf-zero decimal" xfId="116" xr:uid="{00000000-0005-0000-0000-000073000000}"/>
    <cellStyle name="Input [yellow]" xfId="117" xr:uid="{00000000-0005-0000-0000-000074000000}"/>
    <cellStyle name="Input 2" xfId="118" xr:uid="{00000000-0005-0000-0000-000075000000}"/>
    <cellStyle name="Input 3" xfId="119" xr:uid="{00000000-0005-0000-0000-000076000000}"/>
    <cellStyle name="İzlenen Köprü" xfId="120" xr:uid="{00000000-0005-0000-0000-000077000000}"/>
    <cellStyle name="jo[" xfId="121" xr:uid="{00000000-0005-0000-0000-000078000000}"/>
    <cellStyle name="jo[ 2" xfId="122" xr:uid="{00000000-0005-0000-0000-000079000000}"/>
    <cellStyle name="jo[_Print Table" xfId="123" xr:uid="{00000000-0005-0000-0000-00007A000000}"/>
    <cellStyle name="Köprü" xfId="124" xr:uid="{00000000-0005-0000-0000-00007B000000}"/>
    <cellStyle name="leftli - Style3" xfId="125" xr:uid="{00000000-0005-0000-0000-00007C000000}"/>
    <cellStyle name="Linked Cell 2" xfId="126" xr:uid="{00000000-0005-0000-0000-00007D000000}"/>
    <cellStyle name="Millares [0]_11.1.3. bis" xfId="127" xr:uid="{00000000-0005-0000-0000-00007E000000}"/>
    <cellStyle name="Millares_11.1.3. bis" xfId="128" xr:uid="{00000000-0005-0000-0000-00007F000000}"/>
    <cellStyle name="Milliers [0]_Feuil1" xfId="129" xr:uid="{00000000-0005-0000-0000-000080000000}"/>
    <cellStyle name="Milliers_Feuil1" xfId="130" xr:uid="{00000000-0005-0000-0000-000081000000}"/>
    <cellStyle name="Moeda [0]_A" xfId="131" xr:uid="{00000000-0005-0000-0000-000082000000}"/>
    <cellStyle name="Moeda_A" xfId="132" xr:uid="{00000000-0005-0000-0000-000083000000}"/>
    <cellStyle name="Moeda0" xfId="133" xr:uid="{00000000-0005-0000-0000-000084000000}"/>
    <cellStyle name="Moneda [0]_11.1.3. bis" xfId="134" xr:uid="{00000000-0005-0000-0000-000085000000}"/>
    <cellStyle name="Moneda_11.1.3. bis" xfId="135" xr:uid="{00000000-0005-0000-0000-000086000000}"/>
    <cellStyle name="Monétaire [0]_Feuil1" xfId="136" xr:uid="{00000000-0005-0000-0000-000087000000}"/>
    <cellStyle name="Monétaire_Feuil1" xfId="137" xr:uid="{00000000-0005-0000-0000-000088000000}"/>
    <cellStyle name="Monetario" xfId="138" xr:uid="{00000000-0005-0000-0000-000089000000}"/>
    <cellStyle name="Monetario0" xfId="139" xr:uid="{00000000-0005-0000-0000-00008A000000}"/>
    <cellStyle name="Money" xfId="140" xr:uid="{00000000-0005-0000-0000-00008B000000}"/>
    <cellStyle name="Neutral 2" xfId="141" xr:uid="{00000000-0005-0000-0000-00008C000000}"/>
    <cellStyle name="Normal - Style1" xfId="142" xr:uid="{00000000-0005-0000-0000-00008D000000}"/>
    <cellStyle name="Normal - Style2" xfId="143" xr:uid="{00000000-0005-0000-0000-00008E000000}"/>
    <cellStyle name="Normal - Style3" xfId="144" xr:uid="{00000000-0005-0000-0000-00008F000000}"/>
    <cellStyle name="Normal 10" xfId="145" xr:uid="{00000000-0005-0000-0000-000090000000}"/>
    <cellStyle name="Normal 10 2" xfId="146" xr:uid="{00000000-0005-0000-0000-000091000000}"/>
    <cellStyle name="Normal 10_Print Table" xfId="147" xr:uid="{00000000-0005-0000-0000-000092000000}"/>
    <cellStyle name="Normal 11" xfId="148" xr:uid="{00000000-0005-0000-0000-000093000000}"/>
    <cellStyle name="Normal 11 2" xfId="149" xr:uid="{00000000-0005-0000-0000-000094000000}"/>
    <cellStyle name="Normal 11 2 2" xfId="150" xr:uid="{00000000-0005-0000-0000-000095000000}"/>
    <cellStyle name="Normal 11 2_Print Table" xfId="151" xr:uid="{00000000-0005-0000-0000-000096000000}"/>
    <cellStyle name="Normal 12" xfId="152" xr:uid="{00000000-0005-0000-0000-000097000000}"/>
    <cellStyle name="Normal 13" xfId="153" xr:uid="{00000000-0005-0000-0000-000098000000}"/>
    <cellStyle name="Normal 14" xfId="154" xr:uid="{00000000-0005-0000-0000-000099000000}"/>
    <cellStyle name="Normal 15" xfId="155" xr:uid="{00000000-0005-0000-0000-00009A000000}"/>
    <cellStyle name="Normal 16" xfId="156" xr:uid="{00000000-0005-0000-0000-00009B000000}"/>
    <cellStyle name="Normal 17" xfId="157" xr:uid="{00000000-0005-0000-0000-00009C000000}"/>
    <cellStyle name="Normal 18" xfId="158" xr:uid="{00000000-0005-0000-0000-00009D000000}"/>
    <cellStyle name="Normal 18 2" xfId="159" xr:uid="{00000000-0005-0000-0000-00009E000000}"/>
    <cellStyle name="Normal 18_Print Table" xfId="160" xr:uid="{00000000-0005-0000-0000-00009F000000}"/>
    <cellStyle name="Normal 19" xfId="161" xr:uid="{00000000-0005-0000-0000-0000A0000000}"/>
    <cellStyle name="Normal 2" xfId="162" xr:uid="{00000000-0005-0000-0000-0000A1000000}"/>
    <cellStyle name="Normal 2 2" xfId="163" xr:uid="{00000000-0005-0000-0000-0000A2000000}"/>
    <cellStyle name="Normal 2 3" xfId="164" xr:uid="{00000000-0005-0000-0000-0000A3000000}"/>
    <cellStyle name="Normal 2 4" xfId="165" xr:uid="{00000000-0005-0000-0000-0000A4000000}"/>
    <cellStyle name="Normal 2_К осн.напр" xfId="166" xr:uid="{00000000-0005-0000-0000-0000A5000000}"/>
    <cellStyle name="Normal 20" xfId="167" xr:uid="{00000000-0005-0000-0000-0000A6000000}"/>
    <cellStyle name="Normal 21" xfId="168" xr:uid="{00000000-0005-0000-0000-0000A7000000}"/>
    <cellStyle name="Normal 22" xfId="169" xr:uid="{00000000-0005-0000-0000-0000A8000000}"/>
    <cellStyle name="Normal 23" xfId="170" xr:uid="{00000000-0005-0000-0000-0000A9000000}"/>
    <cellStyle name="Normal 24" xfId="171" xr:uid="{00000000-0005-0000-0000-0000AA000000}"/>
    <cellStyle name="Normal 25" xfId="172" xr:uid="{00000000-0005-0000-0000-0000AB000000}"/>
    <cellStyle name="Normal 26" xfId="173" xr:uid="{00000000-0005-0000-0000-0000AC000000}"/>
    <cellStyle name="Normal 27" xfId="174" xr:uid="{00000000-0005-0000-0000-0000AD000000}"/>
    <cellStyle name="Normal 28" xfId="175" xr:uid="{00000000-0005-0000-0000-0000AE000000}"/>
    <cellStyle name="Normal 29" xfId="176" xr:uid="{00000000-0005-0000-0000-0000AF000000}"/>
    <cellStyle name="Normal 3" xfId="177" xr:uid="{00000000-0005-0000-0000-0000B0000000}"/>
    <cellStyle name="Normal 3 2" xfId="178" xr:uid="{00000000-0005-0000-0000-0000B1000000}"/>
    <cellStyle name="Normal 3_Print Table" xfId="179" xr:uid="{00000000-0005-0000-0000-0000B2000000}"/>
    <cellStyle name="Normal 30" xfId="180" xr:uid="{00000000-0005-0000-0000-0000B3000000}"/>
    <cellStyle name="Normal 31" xfId="181" xr:uid="{00000000-0005-0000-0000-0000B4000000}"/>
    <cellStyle name="Normal 32" xfId="182" xr:uid="{00000000-0005-0000-0000-0000B5000000}"/>
    <cellStyle name="Normal 33" xfId="183" xr:uid="{00000000-0005-0000-0000-0000B6000000}"/>
    <cellStyle name="Normal 34" xfId="184" xr:uid="{00000000-0005-0000-0000-0000B7000000}"/>
    <cellStyle name="Normal 35" xfId="185" xr:uid="{00000000-0005-0000-0000-0000B8000000}"/>
    <cellStyle name="Normal 36" xfId="186" xr:uid="{00000000-0005-0000-0000-0000B9000000}"/>
    <cellStyle name="Normal 37" xfId="187" xr:uid="{00000000-0005-0000-0000-0000BA000000}"/>
    <cellStyle name="Normal 38" xfId="188" xr:uid="{00000000-0005-0000-0000-0000BB000000}"/>
    <cellStyle name="Normal 39" xfId="189" xr:uid="{00000000-0005-0000-0000-0000BC000000}"/>
    <cellStyle name="Normal 4" xfId="190" xr:uid="{00000000-0005-0000-0000-0000BD000000}"/>
    <cellStyle name="Normal 40" xfId="191" xr:uid="{00000000-0005-0000-0000-0000BE000000}"/>
    <cellStyle name="Normal 41" xfId="192" xr:uid="{00000000-0005-0000-0000-0000BF000000}"/>
    <cellStyle name="Normal 42" xfId="193" xr:uid="{00000000-0005-0000-0000-0000C0000000}"/>
    <cellStyle name="Normal 43" xfId="194" xr:uid="{00000000-0005-0000-0000-0000C1000000}"/>
    <cellStyle name="Normal 44" xfId="195" xr:uid="{00000000-0005-0000-0000-0000C2000000}"/>
    <cellStyle name="Normal 45" xfId="196" xr:uid="{00000000-0005-0000-0000-0000C3000000}"/>
    <cellStyle name="Normal 46" xfId="197" xr:uid="{00000000-0005-0000-0000-0000C4000000}"/>
    <cellStyle name="Normal 47" xfId="198" xr:uid="{00000000-0005-0000-0000-0000C5000000}"/>
    <cellStyle name="Normal 48" xfId="199" xr:uid="{00000000-0005-0000-0000-0000C6000000}"/>
    <cellStyle name="Normal 5" xfId="200" xr:uid="{00000000-0005-0000-0000-0000C7000000}"/>
    <cellStyle name="Normal 6" xfId="201" xr:uid="{00000000-0005-0000-0000-0000C8000000}"/>
    <cellStyle name="Normal 7" xfId="202" xr:uid="{00000000-0005-0000-0000-0000C9000000}"/>
    <cellStyle name="Normal 8" xfId="203" xr:uid="{00000000-0005-0000-0000-0000CA000000}"/>
    <cellStyle name="Normal 9" xfId="204" xr:uid="{00000000-0005-0000-0000-0000CB000000}"/>
    <cellStyle name="Normal_2009-05-07 - fiscal financing Q1 2" xfId="205" xr:uid="{00000000-0005-0000-0000-0000CC000000}"/>
    <cellStyle name="Note 2" xfId="206" xr:uid="{00000000-0005-0000-0000-0000CD000000}"/>
    <cellStyle name="Output 2" xfId="207" xr:uid="{00000000-0005-0000-0000-0000CE000000}"/>
    <cellStyle name="ParaBirimi [0]_2004_iller" xfId="208" xr:uid="{00000000-0005-0000-0000-0000CF000000}"/>
    <cellStyle name="ParaBirimi_2004_iller" xfId="209" xr:uid="{00000000-0005-0000-0000-0000D0000000}"/>
    <cellStyle name="Percen - Style1" xfId="210" xr:uid="{00000000-0005-0000-0000-0000D1000000}"/>
    <cellStyle name="Percent [2]" xfId="211" xr:uid="{00000000-0005-0000-0000-0000D2000000}"/>
    <cellStyle name="Percent [2] 2" xfId="212" xr:uid="{00000000-0005-0000-0000-0000D3000000}"/>
    <cellStyle name="Percent [2] 3" xfId="213" xr:uid="{00000000-0005-0000-0000-0000D4000000}"/>
    <cellStyle name="Percent 10" xfId="214" xr:uid="{00000000-0005-0000-0000-0000D5000000}"/>
    <cellStyle name="Percent 11" xfId="215" xr:uid="{00000000-0005-0000-0000-0000D6000000}"/>
    <cellStyle name="Percent 12" xfId="216" xr:uid="{00000000-0005-0000-0000-0000D7000000}"/>
    <cellStyle name="Percent 13" xfId="217" xr:uid="{00000000-0005-0000-0000-0000D8000000}"/>
    <cellStyle name="Percent 14" xfId="218" xr:uid="{00000000-0005-0000-0000-0000D9000000}"/>
    <cellStyle name="Percent 14 2" xfId="219" xr:uid="{00000000-0005-0000-0000-0000DA000000}"/>
    <cellStyle name="Percent 15" xfId="220" xr:uid="{00000000-0005-0000-0000-0000DB000000}"/>
    <cellStyle name="Percent 15 2" xfId="221" xr:uid="{00000000-0005-0000-0000-0000DC000000}"/>
    <cellStyle name="Percent 16" xfId="222" xr:uid="{00000000-0005-0000-0000-0000DD000000}"/>
    <cellStyle name="Percent 16 2" xfId="223" xr:uid="{00000000-0005-0000-0000-0000DE000000}"/>
    <cellStyle name="Percent 17" xfId="224" xr:uid="{00000000-0005-0000-0000-0000DF000000}"/>
    <cellStyle name="Percent 17 2" xfId="225" xr:uid="{00000000-0005-0000-0000-0000E0000000}"/>
    <cellStyle name="Percent 17 3" xfId="226" xr:uid="{00000000-0005-0000-0000-0000E1000000}"/>
    <cellStyle name="Percent 18" xfId="227" xr:uid="{00000000-0005-0000-0000-0000E2000000}"/>
    <cellStyle name="Percent 18 2" xfId="228" xr:uid="{00000000-0005-0000-0000-0000E3000000}"/>
    <cellStyle name="Percent 18 3" xfId="229" xr:uid="{00000000-0005-0000-0000-0000E4000000}"/>
    <cellStyle name="Percent 19" xfId="230" xr:uid="{00000000-0005-0000-0000-0000E5000000}"/>
    <cellStyle name="Percent 2" xfId="231" xr:uid="{00000000-0005-0000-0000-0000E6000000}"/>
    <cellStyle name="Percent 2 2" xfId="232" xr:uid="{00000000-0005-0000-0000-0000E7000000}"/>
    <cellStyle name="Percent 2 3" xfId="233" xr:uid="{00000000-0005-0000-0000-0000E8000000}"/>
    <cellStyle name="Percent 20" xfId="234" xr:uid="{00000000-0005-0000-0000-0000E9000000}"/>
    <cellStyle name="Percent 21" xfId="235" xr:uid="{00000000-0005-0000-0000-0000EA000000}"/>
    <cellStyle name="Percent 22" xfId="236" xr:uid="{00000000-0005-0000-0000-0000EB000000}"/>
    <cellStyle name="Percent 3" xfId="237" xr:uid="{00000000-0005-0000-0000-0000EC000000}"/>
    <cellStyle name="Percent 3 2" xfId="238" xr:uid="{00000000-0005-0000-0000-0000ED000000}"/>
    <cellStyle name="Percent 4" xfId="239" xr:uid="{00000000-0005-0000-0000-0000EE000000}"/>
    <cellStyle name="Percent 4 2" xfId="240" xr:uid="{00000000-0005-0000-0000-0000EF000000}"/>
    <cellStyle name="Percent 5" xfId="241" xr:uid="{00000000-0005-0000-0000-0000F0000000}"/>
    <cellStyle name="Percent 6" xfId="242" xr:uid="{00000000-0005-0000-0000-0000F1000000}"/>
    <cellStyle name="Percent 7" xfId="243" xr:uid="{00000000-0005-0000-0000-0000F2000000}"/>
    <cellStyle name="Percent 8" xfId="244" xr:uid="{00000000-0005-0000-0000-0000F3000000}"/>
    <cellStyle name="Percent 9" xfId="245" xr:uid="{00000000-0005-0000-0000-0000F4000000}"/>
    <cellStyle name="percentage difference" xfId="246" xr:uid="{00000000-0005-0000-0000-0000F5000000}"/>
    <cellStyle name="percentage difference 2" xfId="247" xr:uid="{00000000-0005-0000-0000-0000F6000000}"/>
    <cellStyle name="percentage difference 2 2" xfId="248" xr:uid="{00000000-0005-0000-0000-0000F7000000}"/>
    <cellStyle name="percentage difference 3" xfId="249" xr:uid="{00000000-0005-0000-0000-0000F8000000}"/>
    <cellStyle name="percentage difference 3 2" xfId="250" xr:uid="{00000000-0005-0000-0000-0000F9000000}"/>
    <cellStyle name="percentage difference 4" xfId="251" xr:uid="{00000000-0005-0000-0000-0000FA000000}"/>
    <cellStyle name="percentage difference 4 2" xfId="252" xr:uid="{00000000-0005-0000-0000-0000FB000000}"/>
    <cellStyle name="percentage difference 5" xfId="253" xr:uid="{00000000-0005-0000-0000-0000FC000000}"/>
    <cellStyle name="percentage difference 5 2" xfId="254" xr:uid="{00000000-0005-0000-0000-0000FD000000}"/>
    <cellStyle name="percentage difference 5 3" xfId="255" xr:uid="{00000000-0005-0000-0000-0000FE000000}"/>
    <cellStyle name="percentage difference 6" xfId="256" xr:uid="{00000000-0005-0000-0000-0000FF000000}"/>
    <cellStyle name="percentage difference 7" xfId="257" xr:uid="{00000000-0005-0000-0000-000000010000}"/>
    <cellStyle name="percentage difference one decimal" xfId="258" xr:uid="{00000000-0005-0000-0000-000001010000}"/>
    <cellStyle name="percentage difference zero decimal" xfId="259" xr:uid="{00000000-0005-0000-0000-000002010000}"/>
    <cellStyle name="Percentual" xfId="260" xr:uid="{00000000-0005-0000-0000-000003010000}"/>
    <cellStyle name="Ponto" xfId="261" xr:uid="{00000000-0005-0000-0000-000004010000}"/>
    <cellStyle name="Porcentagem_SEP1196" xfId="262" xr:uid="{00000000-0005-0000-0000-000005010000}"/>
    <cellStyle name="Porcentaje" xfId="263" xr:uid="{00000000-0005-0000-0000-000006010000}"/>
    <cellStyle name="Presentation" xfId="264" xr:uid="{00000000-0005-0000-0000-000007010000}"/>
    <cellStyle name="Publication" xfId="265" xr:uid="{00000000-0005-0000-0000-000008010000}"/>
    <cellStyle name="Punto" xfId="266" xr:uid="{00000000-0005-0000-0000-000009010000}"/>
    <cellStyle name="Punto0" xfId="267" xr:uid="{00000000-0005-0000-0000-00000A010000}"/>
    <cellStyle name="Sep. milhar [2]" xfId="268" xr:uid="{00000000-0005-0000-0000-00000B010000}"/>
    <cellStyle name="Separador de m" xfId="269" xr:uid="{00000000-0005-0000-0000-00000C010000}"/>
    <cellStyle name="Separador de m 2" xfId="270" xr:uid="{00000000-0005-0000-0000-00000D010000}"/>
    <cellStyle name="Separador de m_Print Table" xfId="271" xr:uid="{00000000-0005-0000-0000-00000E010000}"/>
    <cellStyle name="Separador de milhares [0]_A" xfId="272" xr:uid="{00000000-0005-0000-0000-00000F010000}"/>
    <cellStyle name="Separador de milhares_A" xfId="273" xr:uid="{00000000-0005-0000-0000-000010010000}"/>
    <cellStyle name="Standaard_Kadaster prijzen per provincie" xfId="274" xr:uid="{00000000-0005-0000-0000-000011010000}"/>
    <cellStyle name="Style 1" xfId="275" xr:uid="{00000000-0005-0000-0000-000012010000}"/>
    <cellStyle name="Style 1 2" xfId="276" xr:uid="{00000000-0005-0000-0000-000013010000}"/>
    <cellStyle name="Style 1_Print Table" xfId="277" xr:uid="{00000000-0005-0000-0000-000014010000}"/>
    <cellStyle name="Style1" xfId="278" xr:uid="{00000000-0005-0000-0000-000015010000}"/>
    <cellStyle name="Text" xfId="279" xr:uid="{00000000-0005-0000-0000-000016010000}"/>
    <cellStyle name="Text 2" xfId="280" xr:uid="{00000000-0005-0000-0000-000017010000}"/>
    <cellStyle name="Text_Print Table" xfId="281" xr:uid="{00000000-0005-0000-0000-000018010000}"/>
    <cellStyle name="Title 2" xfId="282" xr:uid="{00000000-0005-0000-0000-000019010000}"/>
    <cellStyle name="Titulo1" xfId="283" xr:uid="{00000000-0005-0000-0000-00001A010000}"/>
    <cellStyle name="Titulo2" xfId="284" xr:uid="{00000000-0005-0000-0000-00001B010000}"/>
    <cellStyle name="Total" xfId="285" xr:uid="{00000000-0005-0000-0000-00001C010000}"/>
    <cellStyle name="Total 2" xfId="286" xr:uid="{00000000-0005-0000-0000-00001D010000}"/>
    <cellStyle name="Tusental (0)_Bank D" xfId="287" xr:uid="{00000000-0005-0000-0000-00001E010000}"/>
    <cellStyle name="V¡rgula" xfId="288" xr:uid="{00000000-0005-0000-0000-00001F010000}"/>
    <cellStyle name="V¡rgula0" xfId="289" xr:uid="{00000000-0005-0000-0000-000020010000}"/>
    <cellStyle name="vaca" xfId="290" xr:uid="{00000000-0005-0000-0000-000021010000}"/>
    <cellStyle name="Valuta (0)_Bank D" xfId="291" xr:uid="{00000000-0005-0000-0000-000022010000}"/>
    <cellStyle name="Valuta [0]_Betaalbaarheid_a" xfId="292" xr:uid="{00000000-0005-0000-0000-000023010000}"/>
    <cellStyle name="Valuta_Betaalbaarheid_a" xfId="293" xr:uid="{00000000-0005-0000-0000-000024010000}"/>
    <cellStyle name="Virgül [0]_08-01" xfId="294" xr:uid="{00000000-0005-0000-0000-000025010000}"/>
    <cellStyle name="Virgül_08-01" xfId="295" xr:uid="{00000000-0005-0000-0000-000026010000}"/>
    <cellStyle name="Vírgula" xfId="296" xr:uid="{00000000-0005-0000-0000-000027010000}"/>
    <cellStyle name="Vírgula 2" xfId="297" xr:uid="{00000000-0005-0000-0000-000028010000}"/>
    <cellStyle name="Warning Text 2" xfId="298" xr:uid="{00000000-0005-0000-0000-000029010000}"/>
    <cellStyle name="Абзац" xfId="299" xr:uid="{00000000-0005-0000-0000-00002A010000}"/>
    <cellStyle name="Акцент1" xfId="300" builtinId="29" customBuiltin="1"/>
    <cellStyle name="Акцент1 2" xfId="461" xr:uid="{00000000-0005-0000-0000-00002F010000}"/>
    <cellStyle name="Акцент2" xfId="301" builtinId="33" customBuiltin="1"/>
    <cellStyle name="Акцент2 2" xfId="462" xr:uid="{00000000-0005-0000-0000-000030010000}"/>
    <cellStyle name="Акцент3" xfId="302" builtinId="37" customBuiltin="1"/>
    <cellStyle name="Акцент3 2" xfId="463" xr:uid="{00000000-0005-0000-0000-000031010000}"/>
    <cellStyle name="Акцент4" xfId="303" builtinId="41" customBuiltin="1"/>
    <cellStyle name="Акцент4 2" xfId="464" xr:uid="{00000000-0005-0000-0000-000032010000}"/>
    <cellStyle name="Акцент5" xfId="304" builtinId="45" customBuiltin="1"/>
    <cellStyle name="Акцент5 2" xfId="465" xr:uid="{00000000-0005-0000-0000-000033010000}"/>
    <cellStyle name="Акцент6" xfId="305" builtinId="49" customBuiltin="1"/>
    <cellStyle name="Акцент6 2" xfId="466" xr:uid="{00000000-0005-0000-0000-000034010000}"/>
    <cellStyle name="Блок" xfId="429" xr:uid="{00000000-0005-0000-0000-000035010000}"/>
    <cellStyle name="Ввод " xfId="306" builtinId="20" customBuiltin="1"/>
    <cellStyle name="Ввод  2" xfId="467" xr:uid="{00000000-0005-0000-0000-000036010000}"/>
    <cellStyle name="Вывод" xfId="307" builtinId="21" customBuiltin="1"/>
    <cellStyle name="Вывод 2" xfId="468" xr:uid="{00000000-0005-0000-0000-000037010000}"/>
    <cellStyle name="Вычисление" xfId="308" builtinId="22" customBuiltin="1"/>
    <cellStyle name="Вычисление 2" xfId="469" xr:uid="{00000000-0005-0000-0000-000038010000}"/>
    <cellStyle name="ДАТА" xfId="309" xr:uid="{00000000-0005-0000-0000-000034010000}"/>
    <cellStyle name="ДАТА 2" xfId="310" xr:uid="{00000000-0005-0000-0000-000035010000}"/>
    <cellStyle name="ДАТА 3" xfId="470" xr:uid="{00000000-0005-0000-0000-00003B010000}"/>
    <cellStyle name="Дата 4" xfId="430" xr:uid="{00000000-0005-0000-0000-000039010000}"/>
    <cellStyle name="ДАТА_Print Table" xfId="311" xr:uid="{00000000-0005-0000-0000-000036010000}"/>
    <cellStyle name="Денежный 2" xfId="312" xr:uid="{00000000-0005-0000-0000-000037010000}"/>
    <cellStyle name="Заголовок 1" xfId="313" builtinId="16" customBuiltin="1"/>
    <cellStyle name="Заголовок 1 2" xfId="471" xr:uid="{00000000-0005-0000-0000-00003E010000}"/>
    <cellStyle name="Заголовок 2" xfId="314" builtinId="17" customBuiltin="1"/>
    <cellStyle name="Заголовок 2 2" xfId="472" xr:uid="{00000000-0005-0000-0000-00003F010000}"/>
    <cellStyle name="Заголовок 3" xfId="315" builtinId="18" customBuiltin="1"/>
    <cellStyle name="Заголовок 3 2" xfId="473" xr:uid="{00000000-0005-0000-0000-000040010000}"/>
    <cellStyle name="Заголовок 4" xfId="316" builtinId="19" customBuiltin="1"/>
    <cellStyle name="Заголовок 4 2" xfId="474" xr:uid="{00000000-0005-0000-0000-000041010000}"/>
    <cellStyle name="ЗАГОЛОВОК1" xfId="317" xr:uid="{00000000-0005-0000-0000-00003C010000}"/>
    <cellStyle name="ЗАГОЛОВОК2" xfId="318" xr:uid="{00000000-0005-0000-0000-00003D010000}"/>
    <cellStyle name="ЗаголовокБланка" xfId="319" xr:uid="{00000000-0005-0000-0000-00003E010000}"/>
    <cellStyle name="ЗаголовокТаблицы" xfId="320" xr:uid="{00000000-0005-0000-0000-00003F010000}"/>
    <cellStyle name="ЗвездочкаСноски" xfId="431" xr:uid="{00000000-0005-0000-0000-000046010000}"/>
    <cellStyle name="Итог" xfId="321" builtinId="25" customBuiltin="1"/>
    <cellStyle name="Итог 2" xfId="475" xr:uid="{00000000-0005-0000-0000-000047010000}"/>
    <cellStyle name="ИТОГОВЫЙ" xfId="322" xr:uid="{00000000-0005-0000-0000-000041010000}"/>
    <cellStyle name="ИТОГОВЫЙ 2" xfId="323" xr:uid="{00000000-0005-0000-0000-000042010000}"/>
    <cellStyle name="ИТОГОВЫЙ_Print Table" xfId="324" xr:uid="{00000000-0005-0000-0000-000043010000}"/>
    <cellStyle name="Контрольная ячейка" xfId="325" builtinId="23" customBuiltin="1"/>
    <cellStyle name="Контрольная ячейка 2" xfId="476" xr:uid="{00000000-0005-0000-0000-00004B010000}"/>
    <cellStyle name="Название" xfId="326" builtinId="15" customBuiltin="1"/>
    <cellStyle name="Название 2" xfId="477" xr:uid="{00000000-0005-0000-0000-00004C010000}"/>
    <cellStyle name="Нейтральный" xfId="327" builtinId="28" customBuiltin="1"/>
    <cellStyle name="Нейтральный 2" xfId="478" xr:uid="{00000000-0005-0000-0000-00004D010000}"/>
    <cellStyle name="Обычный" xfId="0" builtinId="0"/>
    <cellStyle name="Обычный 10" xfId="328" xr:uid="{00000000-0005-0000-0000-000048010000}"/>
    <cellStyle name="Обычный 11" xfId="329" xr:uid="{00000000-0005-0000-0000-000049010000}"/>
    <cellStyle name="Обычный 12" xfId="330" xr:uid="{00000000-0005-0000-0000-00004A010000}"/>
    <cellStyle name="Обычный 13" xfId="331" xr:uid="{00000000-0005-0000-0000-00004B010000}"/>
    <cellStyle name="Обычный 14" xfId="413" xr:uid="{73F7F958-F4C1-439A-AD9F-FE625E042E91}"/>
    <cellStyle name="Обычный 14 2" xfId="442" xr:uid="{00000000-0005-0000-0000-000053010000}"/>
    <cellStyle name="Обычный 14 3" xfId="503" xr:uid="{E467B518-71CB-4D74-B748-CA2E9818B771}"/>
    <cellStyle name="Обычный 15" xfId="332" xr:uid="{00000000-0005-0000-0000-00004C010000}"/>
    <cellStyle name="Обычный 15 2" xfId="497" xr:uid="{2239250B-61A8-498F-80C5-32B4D8AD297D}"/>
    <cellStyle name="Обычный 16" xfId="415" xr:uid="{53AE87D6-7A80-4820-9AF8-B783D785961D}"/>
    <cellStyle name="Обычный 16 2" xfId="493" xr:uid="{AADEB69E-CEE4-4B5D-9102-AFD64E808B7D}"/>
    <cellStyle name="Обычный 16 2 2" xfId="505" xr:uid="{C8B82006-D64B-4293-A862-B7D786AFB3E5}"/>
    <cellStyle name="Обычный 17" xfId="416" xr:uid="{4C30B3CD-C1C0-41DA-88F4-2045E9D931AD}"/>
    <cellStyle name="Обычный 18" xfId="417" xr:uid="{E5B5F2B3-2753-4A4E-8911-9F6C84033480}"/>
    <cellStyle name="Обычный 18 2" xfId="494" xr:uid="{4C2AAFB6-FAC5-4C35-B2AE-759F0C7D5900}"/>
    <cellStyle name="Обычный 18 3" xfId="496" xr:uid="{E996ACDC-87D0-4C05-89D6-B5A1ECBB1F88}"/>
    <cellStyle name="Обычный 18 3 2" xfId="500" xr:uid="{00409AAB-C550-4F93-9CB5-560A3BF27C1A}"/>
    <cellStyle name="Обычный 19" xfId="495" xr:uid="{8D8BA427-BED6-4BCB-A45D-9D9687E94641}"/>
    <cellStyle name="Обычный 19 2" xfId="502" xr:uid="{5FACEF26-5192-43A3-AAA7-D9A8D888CC9E}"/>
    <cellStyle name="Обычный 2" xfId="333" xr:uid="{00000000-0005-0000-0000-00004D010000}"/>
    <cellStyle name="Обычный 2 2" xfId="334" xr:uid="{00000000-0005-0000-0000-00004E010000}"/>
    <cellStyle name="Обычный 2 2 2" xfId="335" xr:uid="{00000000-0005-0000-0000-00004F010000}"/>
    <cellStyle name="Обычный 2 2 3" xfId="480" xr:uid="{00000000-0005-0000-0000-000058010000}"/>
    <cellStyle name="Обычный 2 2 4" xfId="424" xr:uid="{00000000-0005-0000-0000-000056010000}"/>
    <cellStyle name="Обычный 2 3" xfId="336" xr:uid="{00000000-0005-0000-0000-000050010000}"/>
    <cellStyle name="Обычный 2 4" xfId="337" xr:uid="{00000000-0005-0000-0000-000051010000}"/>
    <cellStyle name="Обычный 2 5" xfId="418" xr:uid="{FAAC120A-673A-4469-8212-50BCA61DE505}"/>
    <cellStyle name="Обычный 2 5 2" xfId="440" xr:uid="{00000000-0005-0000-0000-00005C010000}"/>
    <cellStyle name="Обычный 2 5 3" xfId="441" xr:uid="{00000000-0005-0000-0000-00005D010000}"/>
    <cellStyle name="Обычный 2 5 4" xfId="428" xr:uid="{00000000-0005-0000-0000-00005B010000}"/>
    <cellStyle name="Обычный 2 6" xfId="419" xr:uid="{EF70D1A7-7F85-44EE-948D-2DEEF32B7B37}"/>
    <cellStyle name="Обычный 2 6 2" xfId="479" xr:uid="{00000000-0005-0000-0000-00005E010000}"/>
    <cellStyle name="Обычный 2 7" xfId="423" xr:uid="{00000000-0005-0000-0000-000055010000}"/>
    <cellStyle name="Обычный 2 8" xfId="498" xr:uid="{3EECACAB-ABC9-40FC-BF83-466E8FA56A55}"/>
    <cellStyle name="Обычный 2_инновац  фонды с 2013 года (включить в указания)" xfId="338" xr:uid="{00000000-0005-0000-0000-000052010000}"/>
    <cellStyle name="Обычный 20" xfId="499" xr:uid="{426FEF69-14B2-4CBF-A8AB-3A69C2F1CB16}"/>
    <cellStyle name="Обычный 21" xfId="504" xr:uid="{F3756E51-7897-40AD-93D6-31F323E7DBD1}"/>
    <cellStyle name="Обычный 3" xfId="339" xr:uid="{00000000-0005-0000-0000-000053010000}"/>
    <cellStyle name="Обычный 3 2" xfId="340" xr:uid="{00000000-0005-0000-0000-000054010000}"/>
    <cellStyle name="Обычный 3 3" xfId="414" xr:uid="{365281A6-1975-4CD2-B1CD-482B249F1FA0}"/>
    <cellStyle name="Обычный 3 3 2" xfId="481" xr:uid="{00000000-0005-0000-0000-000062010000}"/>
    <cellStyle name="Обычный 3 4" xfId="427" xr:uid="{00000000-0005-0000-0000-000060010000}"/>
    <cellStyle name="Обычный 4" xfId="341" xr:uid="{00000000-0005-0000-0000-000055010000}"/>
    <cellStyle name="Обычный 4 2" xfId="482" xr:uid="{00000000-0005-0000-0000-000064010000}"/>
    <cellStyle name="Обычный 4 3" xfId="438" xr:uid="{00000000-0005-0000-0000-000063010000}"/>
    <cellStyle name="Обычный 5" xfId="342" xr:uid="{00000000-0005-0000-0000-000056010000}"/>
    <cellStyle name="Обычный 5 2" xfId="483" xr:uid="{00000000-0005-0000-0000-000066010000}"/>
    <cellStyle name="Обычный 5 3" xfId="343" xr:uid="{00000000-0005-0000-0000-000057010000}"/>
    <cellStyle name="Обычный 5 4" xfId="439" xr:uid="{00000000-0005-0000-0000-000065010000}"/>
    <cellStyle name="Обычный 6" xfId="344" xr:uid="{00000000-0005-0000-0000-000058010000}"/>
    <cellStyle name="Обычный 7" xfId="345" xr:uid="{00000000-0005-0000-0000-000059010000}"/>
    <cellStyle name="Обычный 8" xfId="346" xr:uid="{00000000-0005-0000-0000-00005A010000}"/>
    <cellStyle name="Обычный 8 2" xfId="347" xr:uid="{00000000-0005-0000-0000-00005B010000}"/>
    <cellStyle name="Обычный 9" xfId="348" xr:uid="{00000000-0005-0000-0000-00005C010000}"/>
    <cellStyle name="Обычный 9 2" xfId="349" xr:uid="{00000000-0005-0000-0000-00005D010000}"/>
    <cellStyle name="Обычный 9 2 2" xfId="350" xr:uid="{00000000-0005-0000-0000-00005E010000}"/>
    <cellStyle name="Обычный 9 2 2 2" xfId="412" xr:uid="{418B2E1F-40B4-4B8F-9C39-FB7B1E183BB0}"/>
    <cellStyle name="Обычный 9 2 2 3" xfId="422" xr:uid="{47EABE38-8225-415E-ABAC-04DA9CDC974F}"/>
    <cellStyle name="Обычный 9 2 2 4" xfId="501" xr:uid="{C07B52AE-2067-4958-A13A-5D3FD239916D}"/>
    <cellStyle name="Обычный 9 2 3" xfId="484" xr:uid="{00000000-0005-0000-0000-00006C010000}"/>
    <cellStyle name="Обычный_2010 -трансферты" xfId="351" xr:uid="{00000000-0005-0000-0000-00005F010000}"/>
    <cellStyle name="Обычный_30 раздел" xfId="352" xr:uid="{00000000-0005-0000-0000-000060010000}"/>
    <cellStyle name="Обычный_BT2010 (приложения)" xfId="353" xr:uid="{00000000-0005-0000-0000-000061010000}"/>
    <cellStyle name="Обычный_BT2012 (приложения)" xfId="354" xr:uid="{00000000-0005-0000-0000-000062010000}"/>
    <cellStyle name="Обычный_JilSubs_Forma 20" xfId="355" xr:uid="{00000000-0005-0000-0000-000063010000}"/>
    <cellStyle name="Обычный_KSelect1" xfId="356" xr:uid="{00000000-0005-0000-0000-000064010000}"/>
    <cellStyle name="Обычный_PRILBT99" xfId="357" xr:uid="{00000000-0005-0000-0000-000065010000}"/>
    <cellStyle name="Обычный_PROGNOZ3 2007" xfId="358" xr:uid="{00000000-0005-0000-0000-000066010000}"/>
    <cellStyle name="Обычный_R222(безКВ)" xfId="359" xr:uid="{00000000-0005-0000-0000-000067010000}"/>
    <cellStyle name="Обычный_Trans_Pril" xfId="360" xr:uid="{00000000-0005-0000-0000-000068010000}"/>
    <cellStyle name="Обычный_заглав" xfId="361" xr:uid="{00000000-0005-0000-0000-000069010000}"/>
    <cellStyle name="Обычный_Заменить 3 приложения из приложений на 2012 год образование" xfId="362" xr:uid="{00000000-0005-0000-0000-00006A010000}"/>
    <cellStyle name="Обычный_К указаниям" xfId="363" xr:uid="{00000000-0005-0000-0000-00006B010000}"/>
    <cellStyle name="Обычный_Книга1" xfId="364" xr:uid="{00000000-0005-0000-0000-00006C010000}"/>
    <cellStyle name="Обычный_компенсация затрат р 10" xfId="365" xr:uid="{00000000-0005-0000-0000-00006D010000}"/>
    <cellStyle name="Обычный_Копия Возмещение расходов-спорт" xfId="366" xr:uid="{00000000-0005-0000-0000-00006E010000}"/>
    <cellStyle name="Обычный_Копия Сеть  к бюджету спорт 2011" xfId="367" xr:uid="{00000000-0005-0000-0000-00006F010000}"/>
    <cellStyle name="Обычный_Лист1" xfId="368" xr:uid="{00000000-0005-0000-0000-000070010000}"/>
    <cellStyle name="Обычный_Лист2" xfId="369" xr:uid="{00000000-0005-0000-0000-000071010000}"/>
    <cellStyle name="Обычный_мест дороги по категориям" xfId="370" xr:uid="{00000000-0005-0000-0000-000072010000}"/>
    <cellStyle name="Обычный_План по сети 2002" xfId="371" xr:uid="{00000000-0005-0000-0000-000073010000}"/>
    <cellStyle name="Обычный_Приложение 1 СМИ поддержкаl" xfId="372" xr:uid="{00000000-0005-0000-0000-000074010000}"/>
    <cellStyle name="Обычный_Приложение 12 Андриевская" xfId="373" xr:uid="{00000000-0005-0000-0000-000075010000}"/>
    <cellStyle name="Обычный_Приложение 60" xfId="374" xr:uid="{00000000-0005-0000-0000-000076010000}"/>
    <cellStyle name="Обычный_Приложение 7 формы 1-11 здр.спорт.образ.оборудование" xfId="375" xr:uid="{00000000-0005-0000-0000-000077010000}"/>
    <cellStyle name="Обычный_Приложение № 59 (2)" xfId="376" xr:uid="{00000000-0005-0000-0000-000078010000}"/>
    <cellStyle name="Обычный_Приложения АПК - 2013" xfId="377" xr:uid="{00000000-0005-0000-0000-000079010000}"/>
    <cellStyle name="Обычный_расчет на 2006г." xfId="421" xr:uid="{98624BF1-5590-4D92-9D6F-BBB13F86E978}"/>
    <cellStyle name="Обычный_расчет топлива" xfId="378" xr:uid="{00000000-0005-0000-0000-00007F010000}"/>
    <cellStyle name="Обычный_Расчетные" xfId="379" xr:uid="{00000000-0005-0000-0000-000080010000}"/>
    <cellStyle name="Обычный_расшифровка числ по (мвд)" xfId="380" xr:uid="{00000000-0005-0000-0000-000081010000}"/>
    <cellStyle name="Обычный_СЕТЬ-к-проекту-бюджета-КУЛЬТУРА" xfId="381" xr:uid="{00000000-0005-0000-0000-000082010000}"/>
    <cellStyle name="Обычный_Спр Образование 2006" xfId="382" xr:uid="{00000000-0005-0000-0000-000083010000}"/>
    <cellStyle name="Обычный_Таблица по ЧАЭС в указания 2013 года" xfId="383" xr:uid="{00000000-0005-0000-0000-000084010000}"/>
    <cellStyle name="Обычный_таблицы  к бюджету здрав (2)" xfId="384" xr:uid="{00000000-0005-0000-0000-000085010000}"/>
    <cellStyle name="Обычный_таблицы 2013" xfId="385" xr:uid="{00000000-0005-0000-0000-000086010000}"/>
    <cellStyle name="Обычный_таблицы к бюджету 2007года бюдж " xfId="386" xr:uid="{00000000-0005-0000-0000-000087010000}"/>
    <cellStyle name="Обычный_Таблицы к бюджету-2008" xfId="387" xr:uid="{00000000-0005-0000-0000-000088010000}"/>
    <cellStyle name="Обычный_трансферты табл. к бюджету" xfId="388" xr:uid="{00000000-0005-0000-0000-000089010000}"/>
    <cellStyle name="Обычный_Указания по бюджету на 2009" xfId="389" xr:uid="{00000000-0005-0000-0000-00008A010000}"/>
    <cellStyle name="Обычный_Формы 2009" xfId="390" xr:uid="{00000000-0005-0000-0000-00008C010000}"/>
    <cellStyle name="Плохой" xfId="391" builtinId="27" customBuiltin="1"/>
    <cellStyle name="Плохой 2" xfId="485" xr:uid="{00000000-0005-0000-0000-00006E010000}"/>
    <cellStyle name="Подпись" xfId="392" xr:uid="{00000000-0005-0000-0000-00008F010000}"/>
    <cellStyle name="Подстрочный" xfId="432" xr:uid="{00000000-0005-0000-0000-000070010000}"/>
    <cellStyle name="ПоляЗаполнения" xfId="393" xr:uid="{00000000-0005-0000-0000-000090010000}"/>
    <cellStyle name="Пояснение" xfId="394" builtinId="53" customBuiltin="1"/>
    <cellStyle name="Пояснение 2" xfId="486" xr:uid="{00000000-0005-0000-0000-000072010000}"/>
    <cellStyle name="Приложение" xfId="395" xr:uid="{00000000-0005-0000-0000-000092010000}"/>
    <cellStyle name="Примечание" xfId="396" builtinId="10" customBuiltin="1"/>
    <cellStyle name="Примечание 2" xfId="397" xr:uid="{00000000-0005-0000-0000-000094010000}"/>
    <cellStyle name="Примечание 3" xfId="487" xr:uid="{00000000-0005-0000-0000-000075010000}"/>
    <cellStyle name="Процентный 2" xfId="433" xr:uid="{00000000-0005-0000-0000-000076010000}"/>
    <cellStyle name="Связанная ячейка" xfId="398" builtinId="24" customBuiltin="1"/>
    <cellStyle name="Связанная ячейка 2" xfId="488" xr:uid="{00000000-0005-0000-0000-000077010000}"/>
    <cellStyle name="Стиль 1" xfId="399" xr:uid="{00000000-0005-0000-0000-000096010000}"/>
    <cellStyle name="Стиль 1 2" xfId="400" xr:uid="{00000000-0005-0000-0000-000097010000}"/>
    <cellStyle name="Табличный" xfId="401" xr:uid="{00000000-0005-0000-0000-000098010000}"/>
    <cellStyle name="Табличный 2" xfId="425" xr:uid="{00000000-0005-0000-0000-00007B010000}"/>
    <cellStyle name="Табличный 2 2" xfId="426" xr:uid="{00000000-0005-0000-0000-00007C010000}"/>
    <cellStyle name="ТЕКСТ" xfId="402" xr:uid="{00000000-0005-0000-0000-000099010000}"/>
    <cellStyle name="Текст предупреждения" xfId="403" builtinId="11" customBuiltin="1"/>
    <cellStyle name="Текст предупреждения 2" xfId="489" xr:uid="{00000000-0005-0000-0000-00007E010000}"/>
    <cellStyle name="ТекстСноски" xfId="434" xr:uid="{00000000-0005-0000-0000-00007F010000}"/>
    <cellStyle name="Тысячи [0]_Розподіл (2)" xfId="404" xr:uid="{00000000-0005-0000-0000-00009B010000}"/>
    <cellStyle name="Тысячи_Розподіл (2)" xfId="405" xr:uid="{00000000-0005-0000-0000-00009C010000}"/>
    <cellStyle name="ФИКСИРОВАННЫЙ" xfId="406" xr:uid="{00000000-0005-0000-0000-00009D010000}"/>
    <cellStyle name="ФИКСИРОВАННЫЙ 2" xfId="407" xr:uid="{00000000-0005-0000-0000-00009E010000}"/>
    <cellStyle name="ФИКСИРОВАННЫЙ_Print Table" xfId="408" xr:uid="{00000000-0005-0000-0000-00009F010000}"/>
    <cellStyle name="Финансовый [0]" xfId="409" builtinId="6"/>
    <cellStyle name="Финансовый [0] 2" xfId="490" xr:uid="{00000000-0005-0000-0000-000085010000}"/>
    <cellStyle name="Финансовый 2" xfId="410" xr:uid="{00000000-0005-0000-0000-0000A1010000}"/>
    <cellStyle name="Финансовый 2 2" xfId="491" xr:uid="{00000000-0005-0000-0000-000087010000}"/>
    <cellStyle name="Финансовый 2 3" xfId="435" xr:uid="{00000000-0005-0000-0000-000086010000}"/>
    <cellStyle name="Финансовый 3" xfId="420" xr:uid="{E4F3B342-32B1-4060-B4E5-C621B9795B8D}"/>
    <cellStyle name="Финансовый 3 2" xfId="436" xr:uid="{00000000-0005-0000-0000-000088010000}"/>
    <cellStyle name="Финансовый 4" xfId="437" xr:uid="{00000000-0005-0000-0000-000089010000}"/>
    <cellStyle name="Хороший" xfId="411" builtinId="26" customBuiltin="1"/>
    <cellStyle name="Хороший 2" xfId="492" xr:uid="{00000000-0005-0000-0000-00008A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onnections" Target="connection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12</xdr:row>
      <xdr:rowOff>9525</xdr:rowOff>
    </xdr:from>
    <xdr:to>
      <xdr:col>1</xdr:col>
      <xdr:colOff>2352675</xdr:colOff>
      <xdr:row>12</xdr:row>
      <xdr:rowOff>219075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F7A4757D-0E0D-43AF-BC26-07A6E39B813B}"/>
            </a:ext>
          </a:extLst>
        </xdr:cNvPr>
        <xdr:cNvSpPr txBox="1">
          <a:spLocks noChangeArrowheads="1"/>
        </xdr:cNvSpPr>
      </xdr:nvSpPr>
      <xdr:spPr bwMode="auto">
        <a:xfrm>
          <a:off x="2457450" y="3390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30</xdr:row>
      <xdr:rowOff>19050</xdr:rowOff>
    </xdr:to>
    <xdr:sp macro="" textlink="">
      <xdr:nvSpPr>
        <xdr:cNvPr id="166116" name="Text Box 1">
          <a:extLst>
            <a:ext uri="{FF2B5EF4-FFF2-40B4-BE49-F238E27FC236}">
              <a16:creationId xmlns:a16="http://schemas.microsoft.com/office/drawing/2014/main" id="{5C2F724E-7263-4281-8165-3EF55D37706C}"/>
            </a:ext>
          </a:extLst>
        </xdr:cNvPr>
        <xdr:cNvSpPr txBox="1">
          <a:spLocks noChangeArrowheads="1"/>
        </xdr:cNvSpPr>
      </xdr:nvSpPr>
      <xdr:spPr bwMode="auto">
        <a:xfrm>
          <a:off x="3495675" y="73056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30</xdr:row>
      <xdr:rowOff>19050</xdr:rowOff>
    </xdr:to>
    <xdr:sp macro="" textlink="">
      <xdr:nvSpPr>
        <xdr:cNvPr id="166117" name="Text Box 2">
          <a:extLst>
            <a:ext uri="{FF2B5EF4-FFF2-40B4-BE49-F238E27FC236}">
              <a16:creationId xmlns:a16="http://schemas.microsoft.com/office/drawing/2014/main" id="{605BBF59-315A-46E3-A3A4-D1CF8EB83C0A}"/>
            </a:ext>
          </a:extLst>
        </xdr:cNvPr>
        <xdr:cNvSpPr txBox="1">
          <a:spLocks noChangeArrowheads="1"/>
        </xdr:cNvSpPr>
      </xdr:nvSpPr>
      <xdr:spPr bwMode="auto">
        <a:xfrm>
          <a:off x="3495675" y="73056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91440" cy="28384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9198E4C-6C2D-4ABF-8B6F-1B30F476BF52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9144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1440" cy="28384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8C62B1F-B461-4ADB-9C2F-0299ACF1E061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9144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1440" cy="28384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22DEAEC-32B4-4473-9AE2-A04C79A63A38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9144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1440" cy="28384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B03EC1C-57F6-4720-AF9D-DAC60CF5413C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9144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72</xdr:row>
      <xdr:rowOff>22860</xdr:rowOff>
    </xdr:from>
    <xdr:ext cx="106680" cy="18288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EAFCBB-498E-4EA7-9058-E13DC23B66C8}"/>
            </a:ext>
          </a:extLst>
        </xdr:cNvPr>
        <xdr:cNvSpPr txBox="1">
          <a:spLocks noChangeArrowheads="1"/>
        </xdr:cNvSpPr>
      </xdr:nvSpPr>
      <xdr:spPr bwMode="auto">
        <a:xfrm>
          <a:off x="609600" y="11681460"/>
          <a:ext cx="1066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22860</xdr:rowOff>
    </xdr:from>
    <xdr:ext cx="106680" cy="13716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903A237-4FBA-46F5-9A46-41596B36ED48}"/>
            </a:ext>
          </a:extLst>
        </xdr:cNvPr>
        <xdr:cNvSpPr txBox="1">
          <a:spLocks noChangeArrowheads="1"/>
        </xdr:cNvSpPr>
      </xdr:nvSpPr>
      <xdr:spPr bwMode="auto">
        <a:xfrm>
          <a:off x="609600" y="12005310"/>
          <a:ext cx="1066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85</xdr:row>
      <xdr:rowOff>15240</xdr:rowOff>
    </xdr:from>
    <xdr:ext cx="106680" cy="1905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31CE486-7D1D-4B22-8C0E-EF38D11C40EA}"/>
            </a:ext>
          </a:extLst>
        </xdr:cNvPr>
        <xdr:cNvSpPr txBox="1">
          <a:spLocks noChangeArrowheads="1"/>
        </xdr:cNvSpPr>
      </xdr:nvSpPr>
      <xdr:spPr bwMode="auto">
        <a:xfrm>
          <a:off x="609600" y="13778865"/>
          <a:ext cx="1066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22860</xdr:rowOff>
    </xdr:from>
    <xdr:ext cx="106680" cy="18288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0ADE536-58F4-4680-85E8-D324F2705C93}"/>
            </a:ext>
          </a:extLst>
        </xdr:cNvPr>
        <xdr:cNvSpPr txBox="1">
          <a:spLocks noChangeArrowheads="1"/>
        </xdr:cNvSpPr>
      </xdr:nvSpPr>
      <xdr:spPr bwMode="auto">
        <a:xfrm>
          <a:off x="609600" y="11681460"/>
          <a:ext cx="1066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22860</xdr:rowOff>
    </xdr:from>
    <xdr:ext cx="106680" cy="1371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D3F2175-7562-49EE-9B31-BFCC61530AF2}"/>
            </a:ext>
          </a:extLst>
        </xdr:cNvPr>
        <xdr:cNvSpPr txBox="1">
          <a:spLocks noChangeArrowheads="1"/>
        </xdr:cNvSpPr>
      </xdr:nvSpPr>
      <xdr:spPr bwMode="auto">
        <a:xfrm>
          <a:off x="609600" y="12005310"/>
          <a:ext cx="1066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85</xdr:row>
      <xdr:rowOff>15240</xdr:rowOff>
    </xdr:from>
    <xdr:ext cx="106680" cy="1905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9386131-70DF-4CF8-A364-5AF52C7C1712}"/>
            </a:ext>
          </a:extLst>
        </xdr:cNvPr>
        <xdr:cNvSpPr txBox="1">
          <a:spLocks noChangeArrowheads="1"/>
        </xdr:cNvSpPr>
      </xdr:nvSpPr>
      <xdr:spPr bwMode="auto">
        <a:xfrm>
          <a:off x="609600" y="13778865"/>
          <a:ext cx="1066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chan\&#1055;&#1054;&#1051;&#1053;&#1067;&#1049;%20&#1044;&#1054;&#1057;&#1058;&#1059;&#1055;\DATA\UR\REAL\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NE\Gen\Katya's%20files\Belarus\Balazs\Belarus%20Market%20Monit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DA\BLR\REAL\Blr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100304"/>
      <sheetName val="REER"/>
      <sheetName val="control"/>
      <sheetName val="Proj"/>
      <sheetName val="Ass"/>
      <sheetName val="Ass Model"/>
      <sheetName val="Proj_Model"/>
      <sheetName val="Sweden_MCI CPI based"/>
      <sheetName val="raw data"/>
      <sheetName val="nbk-t20"/>
      <sheetName val="RED2000_Real_Fis_Mon"/>
      <sheetName val="EXP"/>
      <sheetName val="IN"/>
      <sheetName val="DBF"/>
      <sheetName val="private"/>
      <sheetName val="bop-weo"/>
      <sheetName val="Q6"/>
      <sheetName val="real-weo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Приложение 3-1"/>
      <sheetName val="счетa"/>
      <sheetName val="Свод"/>
      <sheetName val="факт_9_мес_рабочая"/>
      <sheetName val="номенклатура"/>
      <sheetName val="M740"/>
      <sheetName val="BLS_original.Tabs1-27"/>
      <sheetName val="Further_Req"/>
      <sheetName val="Basic_Data"/>
      <sheetName val="Table_13"/>
      <sheetName val="tab_21"/>
      <sheetName val="tab_22"/>
      <sheetName val="Tab39_(2)"/>
      <sheetName val="Financial_Indicators_(daily)"/>
      <sheetName val="daily_calculations"/>
      <sheetName val="Sweden_MCI_CPI_based"/>
      <sheetName val="raw_data"/>
      <sheetName val="Ass_Model"/>
      <sheetName val="output_fiscal_table"/>
      <sheetName val="input_data_1996-2000"/>
      <sheetName val="бюдж_(6_2)"/>
      <sheetName val="пром_цны_(4_2)"/>
      <sheetName val="govt_revenue"/>
      <sheetName val="Volume_of_FX_trade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 xml:space="preserve"> </v>
          </cell>
        </row>
        <row r="7">
          <cell r="E7" t="str">
            <v xml:space="preserve"> </v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 t="str">
            <v xml:space="preserve"> </v>
          </cell>
          <cell r="H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/>
      <sheetData sheetId="90"/>
      <sheetData sheetId="91"/>
      <sheetData sheetId="92">
        <row r="1">
          <cell r="A1" t="str">
            <v xml:space="preserve">Table 39. Belarus:  Commercial Banks and Branches of Foreign Banks </v>
          </cell>
        </row>
      </sheetData>
      <sheetData sheetId="93">
        <row r="1">
          <cell r="A1" t="str">
            <v xml:space="preserve">Table 39. Belarus:  Commercial Banks and Branches of Foreign Banks </v>
          </cell>
        </row>
      </sheetData>
      <sheetData sheetId="94">
        <row r="1">
          <cell r="A1" t="str">
            <v xml:space="preserve">Table 39. Belarus:  Commercial Banks and Branches of Foreign Banks </v>
          </cell>
        </row>
      </sheetData>
      <sheetData sheetId="95">
        <row r="1">
          <cell r="A1" t="str">
            <v xml:space="preserve">Table 39. Belarus:  Commercial Banks and Branches of Foreign Banks 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 Monthly Report"/>
      <sheetName val="T Macro Ind"/>
      <sheetName val="T Macro Framework"/>
      <sheetName val="T Med Term Ass"/>
      <sheetName val="T Social Data"/>
      <sheetName val="T Macro Ass"/>
      <sheetName val="T Proj_Quarter"/>
      <sheetName val="T Proj_Year"/>
      <sheetName val="T SR Real"/>
      <sheetName val="T SR Fiscal"/>
      <sheetName val="C Output"/>
      <sheetName val="C Comp"/>
      <sheetName val="C Inflation"/>
      <sheetName val="C Int Rate"/>
      <sheetName val="C SR Output"/>
      <sheetName val="ControlSheet"/>
      <sheetName val="C SR Consensus"/>
      <sheetName val="T_C SR Box"/>
      <sheetName val="IN_SYS"/>
      <sheetName val="EDSSSheet"/>
      <sheetName val="OUT_SYS"/>
      <sheetName val="EDSS_OUT"/>
      <sheetName val="WEO"/>
      <sheetName val="Input, Misc"/>
      <sheetName val="GDP Exp"/>
      <sheetName val="GDP Sectoral"/>
      <sheetName val="GDP Income"/>
      <sheetName val="Customs Data"/>
      <sheetName val="Profits"/>
      <sheetName val="Consensus Forecasts"/>
      <sheetName val="Hidden Economy"/>
      <sheetName val="Greff Center Program"/>
      <sheetName val="Data Analysis"/>
      <sheetName val="Ass"/>
      <sheetName val="Proj"/>
      <sheetName val="Ass Model"/>
      <sheetName val="Proj_Model"/>
      <sheetName val="T Proj_Quarter, 01_02_02"/>
      <sheetName val="T Proj_Year, 01_02_02"/>
      <sheetName val="T SR"/>
      <sheetName val="T Kasyanov"/>
      <sheetName val="C Consensus"/>
      <sheetName val="C Box SR"/>
      <sheetName val="C Annex 2 RED"/>
      <sheetName val="C Misc GDP"/>
      <sheetName val="C Misc Indl Q"/>
      <sheetName val="C Misc Inflation"/>
      <sheetName val="TempEdssSheet"/>
      <sheetName val="T Imports GDP REER"/>
      <sheetName val="T Proj_Quarter ER 26.5"/>
      <sheetName val="T Proj_Year ER 26.5"/>
      <sheetName val="T Proj_Quarter ER 28"/>
      <sheetName val="T Proj_Quarter ER 26"/>
      <sheetName val="OUT_SYS 00_09"/>
      <sheetName val="T Proj_Quarter, ER 28.5"/>
      <sheetName val="T Proj_Quarter, ER 25"/>
      <sheetName val="T Macro Framework 00_03_24"/>
      <sheetName val="Main"/>
      <sheetName val="Links"/>
      <sheetName val="ErrCheck"/>
      <sheetName val="Tab40"/>
      <sheetName val="Financial Indicators (daily)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9">
          <cell r="D19">
            <v>4.4408920985006262E-11</v>
          </cell>
          <cell r="E19">
            <v>1.5187850976872141E-9</v>
          </cell>
        </row>
        <row r="20">
          <cell r="D20" t="e">
            <v>#N/A</v>
          </cell>
          <cell r="E20">
            <v>-6.5446523223045006E-2</v>
          </cell>
        </row>
        <row r="21">
          <cell r="D21" t="e">
            <v>#N/A</v>
          </cell>
          <cell r="E21">
            <v>-11263.158942802036</v>
          </cell>
        </row>
        <row r="22">
          <cell r="D22">
            <v>-0.5</v>
          </cell>
          <cell r="E22">
            <v>-54.353718933043638</v>
          </cell>
        </row>
        <row r="23">
          <cell r="E23" t="e">
            <v>#N/A</v>
          </cell>
        </row>
        <row r="24">
          <cell r="E24" t="e">
            <v>#N/A</v>
          </cell>
        </row>
        <row r="29">
          <cell r="AB29">
            <v>1.2784349648421334</v>
          </cell>
          <cell r="AF29">
            <v>0.77053863564646186</v>
          </cell>
        </row>
        <row r="49">
          <cell r="AC49">
            <v>5.8581692733983477</v>
          </cell>
          <cell r="AD49">
            <v>-0.82915944976122846</v>
          </cell>
          <cell r="AE49">
            <v>2.15281319308873</v>
          </cell>
          <cell r="AF49">
            <v>-1.4475730390240629</v>
          </cell>
          <cell r="BU49">
            <v>3.5450186872672429</v>
          </cell>
        </row>
        <row r="50">
          <cell r="AC50">
            <v>3.5219177622028996</v>
          </cell>
          <cell r="AD50">
            <v>-1.0121106839955454</v>
          </cell>
          <cell r="AE50">
            <v>1.1110446232400852</v>
          </cell>
          <cell r="AF50">
            <v>-4.2536120566868076</v>
          </cell>
          <cell r="BU50">
            <v>0.88967971530249379</v>
          </cell>
        </row>
        <row r="52">
          <cell r="CG52">
            <v>0.84167873832904583</v>
          </cell>
        </row>
        <row r="56">
          <cell r="AB56">
            <v>0.64795413935965473</v>
          </cell>
          <cell r="AC56">
            <v>-2.5207405676682906</v>
          </cell>
          <cell r="AD56">
            <v>-1.4911539942941452</v>
          </cell>
          <cell r="AE56">
            <v>-1.2164720337070838</v>
          </cell>
          <cell r="AF56">
            <v>-1.2121722575841873</v>
          </cell>
          <cell r="AJ56">
            <v>-4.9366448784925719E-4</v>
          </cell>
          <cell r="AN56">
            <v>1.9370436611698949E-3</v>
          </cell>
          <cell r="AR56">
            <v>-1.9609888095601363E-3</v>
          </cell>
          <cell r="AV56">
            <v>1.5749922774872128E-3</v>
          </cell>
        </row>
        <row r="76">
          <cell r="D76">
            <v>7595641.9359113378</v>
          </cell>
          <cell r="E76">
            <v>9</v>
          </cell>
        </row>
      </sheetData>
      <sheetData sheetId="35" refreshError="1">
        <row r="4">
          <cell r="H4">
            <v>4607</v>
          </cell>
          <cell r="I4">
            <v>6946.5</v>
          </cell>
          <cell r="J4">
            <v>8554.3537189330436</v>
          </cell>
          <cell r="K4">
            <v>9720.4373943766404</v>
          </cell>
          <cell r="L4">
            <v>11094.983371738665</v>
          </cell>
          <cell r="M4">
            <v>12553.551694359243</v>
          </cell>
          <cell r="N4">
            <v>14157.138658755533</v>
          </cell>
          <cell r="BB4">
            <v>1930.1417749904647</v>
          </cell>
          <cell r="BC4">
            <v>2073.2853251844726</v>
          </cell>
          <cell r="BD4">
            <v>2247.5141358565206</v>
          </cell>
          <cell r="BE4">
            <v>2303.412482901585</v>
          </cell>
        </row>
        <row r="12">
          <cell r="I12">
            <v>7.6999999999999957</v>
          </cell>
          <cell r="J12">
            <v>3.9999999999998481</v>
          </cell>
        </row>
        <row r="103">
          <cell r="J103">
            <v>16.648694114759888</v>
          </cell>
          <cell r="AZ103">
            <v>1.5888507383321038</v>
          </cell>
          <cell r="BA103">
            <v>6.8217333983942252</v>
          </cell>
          <cell r="BB103">
            <v>4.4999251503894611</v>
          </cell>
          <cell r="BC103">
            <v>4.0000010460793378</v>
          </cell>
          <cell r="BD103">
            <v>3.4999868792463973</v>
          </cell>
          <cell r="BE103">
            <v>3.0000000000000027</v>
          </cell>
        </row>
        <row r="113">
          <cell r="J113">
            <v>8.1512798289698161</v>
          </cell>
          <cell r="AZ113">
            <v>4.7687527966678411</v>
          </cell>
          <cell r="BA113">
            <v>0.89659294680215496</v>
          </cell>
          <cell r="BB113">
            <v>1.5999794835799053</v>
          </cell>
          <cell r="BC113">
            <v>1.400009613307418</v>
          </cell>
          <cell r="BD113">
            <v>1.2003352885546104</v>
          </cell>
          <cell r="BE113">
            <v>1.0000000000000231</v>
          </cell>
        </row>
        <row r="154">
          <cell r="J154">
            <v>3.515906486077597</v>
          </cell>
          <cell r="K154">
            <v>0.58983983767018344</v>
          </cell>
          <cell r="L154">
            <v>1.6307963337310127</v>
          </cell>
          <cell r="M154">
            <v>0.72888520980990723</v>
          </cell>
          <cell r="N154">
            <v>0.10471624077932606</v>
          </cell>
        </row>
        <row r="161">
          <cell r="J161">
            <v>14.000006544652322</v>
          </cell>
        </row>
        <row r="294">
          <cell r="ED294">
            <v>-3.1220012361272258</v>
          </cell>
          <cell r="EP294">
            <v>0.9365367986979829</v>
          </cell>
          <cell r="FB294">
            <v>-2.5503286120381508</v>
          </cell>
          <cell r="FN294">
            <v>1.4941682648673942</v>
          </cell>
          <cell r="FZ294">
            <v>-1.3710195571853501</v>
          </cell>
        </row>
        <row r="295">
          <cell r="DR295">
            <v>4.9581769868706846</v>
          </cell>
        </row>
        <row r="298">
          <cell r="I298">
            <v>-4.8934042250920982</v>
          </cell>
          <cell r="J298">
            <v>4.6444961104796789E-4</v>
          </cell>
          <cell r="K298">
            <v>-2.8301985537382279E-6</v>
          </cell>
          <cell r="L298">
            <v>1.8225473024102712E-6</v>
          </cell>
          <cell r="M298">
            <v>-3.3284354600304766E-4</v>
          </cell>
          <cell r="N298">
            <v>8.8415056631596656E-5</v>
          </cell>
          <cell r="BA298">
            <v>-1.0318899512640201E-6</v>
          </cell>
        </row>
        <row r="303">
          <cell r="DR303">
            <v>0</v>
          </cell>
          <cell r="ED303">
            <v>0.18674421895448212</v>
          </cell>
          <cell r="EP303">
            <v>0.12811253343158391</v>
          </cell>
          <cell r="FB303">
            <v>0.18400050097433215</v>
          </cell>
          <cell r="FN303">
            <v>7.8023292358670976E-2</v>
          </cell>
          <cell r="FZ303">
            <v>0.17851358575468687</v>
          </cell>
        </row>
        <row r="304">
          <cell r="CW304">
            <v>0</v>
          </cell>
        </row>
        <row r="307">
          <cell r="I307">
            <v>-24.668487821666616</v>
          </cell>
          <cell r="J307">
            <v>8.9940388681826846</v>
          </cell>
          <cell r="K307">
            <v>-7.0042427486871617E-4</v>
          </cell>
          <cell r="L307">
            <v>-1.0386418614061199E-6</v>
          </cell>
          <cell r="M307">
            <v>-1.027108322171344E-4</v>
          </cell>
          <cell r="N307">
            <v>-1.8215124297782381E-6</v>
          </cell>
          <cell r="AZ307">
            <v>43.183651086886599</v>
          </cell>
          <cell r="BA307">
            <v>-218.30140196500091</v>
          </cell>
        </row>
        <row r="312">
          <cell r="DR312">
            <v>-7.6709147786322141E+144</v>
          </cell>
          <cell r="ED312">
            <v>-1.6901810956981187</v>
          </cell>
          <cell r="EP312">
            <v>0.93652706803333274</v>
          </cell>
          <cell r="FB312">
            <v>-1.2784844056682239</v>
          </cell>
          <cell r="FN312">
            <v>0.94071569977269787</v>
          </cell>
          <cell r="FZ312">
            <v>-0.68760075451385416</v>
          </cell>
        </row>
        <row r="313">
          <cell r="DI313">
            <v>0</v>
          </cell>
          <cell r="DL313">
            <v>0</v>
          </cell>
          <cell r="DO313">
            <v>0</v>
          </cell>
          <cell r="DR313">
            <v>0</v>
          </cell>
        </row>
        <row r="314">
          <cell r="I314">
            <v>-2103.5394241785639</v>
          </cell>
          <cell r="J314">
            <v>-2.9991134020690424E-7</v>
          </cell>
          <cell r="K314">
            <v>-6.0219784714377056E-8</v>
          </cell>
          <cell r="L314">
            <v>1.3293745806386426E-4</v>
          </cell>
          <cell r="M314">
            <v>-2.8980923927335311E-4</v>
          </cell>
          <cell r="N314">
            <v>2.5825320004724261E-4</v>
          </cell>
          <cell r="AZ314">
            <v>-260.75972588505579</v>
          </cell>
          <cell r="BA314">
            <v>-503.811525981952</v>
          </cell>
        </row>
        <row r="319">
          <cell r="DF319">
            <v>0</v>
          </cell>
          <cell r="DR319">
            <v>0</v>
          </cell>
          <cell r="ED319">
            <v>0.11049939021365862</v>
          </cell>
          <cell r="EP319">
            <v>0.10108661367676096</v>
          </cell>
          <cell r="FB319">
            <v>6.7665037305143505E-2</v>
          </cell>
          <cell r="FN319">
            <v>9.5849961382004481E-2</v>
          </cell>
          <cell r="FZ319">
            <v>7.2079576980847798E-2</v>
          </cell>
        </row>
        <row r="320">
          <cell r="DI320">
            <v>0</v>
          </cell>
          <cell r="DL320">
            <v>0</v>
          </cell>
          <cell r="DO320">
            <v>0</v>
          </cell>
          <cell r="DR320">
            <v>0</v>
          </cell>
        </row>
        <row r="323">
          <cell r="I323">
            <v>5.8729563209180213</v>
          </cell>
          <cell r="J323">
            <v>87.415762967495425</v>
          </cell>
          <cell r="K323">
            <v>1.6505552036250037E-4</v>
          </cell>
          <cell r="L323">
            <v>-8.6958906830858496E-5</v>
          </cell>
          <cell r="M323">
            <v>6.2574647685664786E-5</v>
          </cell>
          <cell r="N323">
            <v>-1.5548236032003615E-5</v>
          </cell>
          <cell r="AZ323">
            <v>-100.35010466430738</v>
          </cell>
          <cell r="BA323">
            <v>417.06881051545963</v>
          </cell>
        </row>
        <row r="389">
          <cell r="DI389">
            <v>-0.93812222392402056</v>
          </cell>
        </row>
        <row r="391">
          <cell r="I391">
            <v>28.16</v>
          </cell>
          <cell r="J391">
            <v>28.926315894280204</v>
          </cell>
        </row>
        <row r="392">
          <cell r="DI392">
            <v>-0.69783670621074156</v>
          </cell>
        </row>
        <row r="396">
          <cell r="I396">
            <v>12.335765328916759</v>
          </cell>
        </row>
        <row r="399">
          <cell r="I399">
            <v>22.855739531927078</v>
          </cell>
        </row>
      </sheetData>
      <sheetData sheetId="36" refreshError="1">
        <row r="48">
          <cell r="B48">
            <v>0.61951845995698374</v>
          </cell>
        </row>
      </sheetData>
      <sheetData sheetId="37" refreshError="1">
        <row r="16">
          <cell r="K16">
            <v>1381.3683000000001</v>
          </cell>
          <cell r="M16">
            <v>1519.6877758043397</v>
          </cell>
          <cell r="N16">
            <v>1552.6433575802555</v>
          </cell>
          <cell r="O16">
            <v>1608.1790321598114</v>
          </cell>
          <cell r="P16">
            <v>1663.1482736827409</v>
          </cell>
          <cell r="Q16">
            <v>1719.7793681005223</v>
          </cell>
          <cell r="R16">
            <v>1785.0645747282765</v>
          </cell>
          <cell r="S16">
            <v>1865.2604208163932</v>
          </cell>
          <cell r="T16">
            <v>1973.8645768496879</v>
          </cell>
          <cell r="U16">
            <v>2101.2711575674675</v>
          </cell>
          <cell r="V16">
            <v>2235.7191642897842</v>
          </cell>
          <cell r="W16">
            <v>2378.705706786689</v>
          </cell>
          <cell r="X16">
            <v>2532.0481122064903</v>
          </cell>
          <cell r="Y16">
            <v>2693.1597377853536</v>
          </cell>
          <cell r="Z16">
            <v>2864.2828165146179</v>
          </cell>
          <cell r="AA16">
            <v>3045.389082564785</v>
          </cell>
        </row>
        <row r="23">
          <cell r="L23">
            <v>23.721224014190739</v>
          </cell>
          <cell r="M23">
            <v>29.322729915676064</v>
          </cell>
          <cell r="N23">
            <v>25.193398706172047</v>
          </cell>
          <cell r="O23">
            <v>27.894021571140456</v>
          </cell>
          <cell r="P23">
            <v>34.665808063844906</v>
          </cell>
          <cell r="Q23">
            <v>46.853071950736194</v>
          </cell>
          <cell r="R23">
            <v>42.34569381369829</v>
          </cell>
          <cell r="S23">
            <v>7.9769347965200268</v>
          </cell>
          <cell r="T23">
            <v>-9.609086777573566</v>
          </cell>
          <cell r="U23">
            <v>-17.97881102488509</v>
          </cell>
          <cell r="V23">
            <v>-26.251181250686841</v>
          </cell>
          <cell r="W23">
            <v>-35.351662736854905</v>
          </cell>
          <cell r="X23">
            <v>-44.787599326886266</v>
          </cell>
          <cell r="Y23">
            <v>-52.784625775330824</v>
          </cell>
          <cell r="Z23">
            <v>-60.620414754570447</v>
          </cell>
          <cell r="AA23">
            <v>-68.556795162904564</v>
          </cell>
        </row>
        <row r="120">
          <cell r="M120">
            <v>7822.6530566960673</v>
          </cell>
          <cell r="N120">
            <v>8678.3861754188201</v>
          </cell>
          <cell r="O120">
            <v>9694.2926917911955</v>
          </cell>
          <cell r="P120">
            <v>10717.808554544948</v>
          </cell>
          <cell r="Q120">
            <v>11790.718151525647</v>
          </cell>
          <cell r="R120">
            <v>12912.70165157152</v>
          </cell>
          <cell r="S120">
            <v>14324.085539332274</v>
          </cell>
          <cell r="T120">
            <v>16139.106278393579</v>
          </cell>
          <cell r="U120">
            <v>18359.313021212361</v>
          </cell>
          <cell r="V120">
            <v>20898.275163084789</v>
          </cell>
          <cell r="W120">
            <v>23815.186211575285</v>
          </cell>
          <cell r="X120">
            <v>27155.708089407988</v>
          </cell>
          <cell r="Y120">
            <v>30980.216130350807</v>
          </cell>
          <cell r="Z120">
            <v>35337.620841250013</v>
          </cell>
          <cell r="AA120">
            <v>40288.4019352467</v>
          </cell>
        </row>
        <row r="124">
          <cell r="K124">
            <v>0</v>
          </cell>
          <cell r="L124">
            <v>264.31771382556872</v>
          </cell>
          <cell r="M124">
            <v>242.49318282791046</v>
          </cell>
          <cell r="N124">
            <v>150.76713602489144</v>
          </cell>
          <cell r="O124">
            <v>96.575006564051364</v>
          </cell>
          <cell r="P124">
            <v>75.145835361812715</v>
          </cell>
          <cell r="Q124">
            <v>114.25536044138971</v>
          </cell>
          <cell r="R124">
            <v>123.90611873580383</v>
          </cell>
          <cell r="S124">
            <v>-99.458848260910599</v>
          </cell>
          <cell r="T124">
            <v>-177.23133623490321</v>
          </cell>
          <cell r="U124">
            <v>-196.55526059212934</v>
          </cell>
          <cell r="V124">
            <v>-224.53400416370641</v>
          </cell>
          <cell r="W124">
            <v>-269.51355892793799</v>
          </cell>
          <cell r="X124">
            <v>-305.39444493798146</v>
          </cell>
          <cell r="Y124">
            <v>-358.4155463722891</v>
          </cell>
          <cell r="Z124">
            <v>-394.34718947282818</v>
          </cell>
          <cell r="AA124">
            <v>-407.00917185391154</v>
          </cell>
        </row>
        <row r="342">
          <cell r="K342">
            <v>32.71438692239542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Proj"/>
      <sheetName val="Ass"/>
      <sheetName val="Ass Model"/>
      <sheetName val="Proj_Model"/>
      <sheetName val="WEO"/>
      <sheetName val="Main"/>
      <sheetName val="Links"/>
      <sheetName val="ErrCheck"/>
      <sheetName val="Tab40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L2" t="str">
            <v>Refinance Rate (eop)</v>
          </cell>
          <cell r="N2" t="str">
            <v>Interbank Lending Rate 2/</v>
          </cell>
        </row>
        <row r="3">
          <cell r="L3" t="str">
            <v>(%)</v>
          </cell>
          <cell r="N3" t="str">
            <v>(%)</v>
          </cell>
        </row>
        <row r="4">
          <cell r="L4" t="str">
            <v>(%)</v>
          </cell>
          <cell r="S4" t="str">
            <v>Average Weighted Yield</v>
          </cell>
        </row>
        <row r="5">
          <cell r="N5" t="str">
            <v>(%)</v>
          </cell>
        </row>
        <row r="6">
          <cell r="S6" t="str">
            <v>Average Weighted Yield</v>
          </cell>
        </row>
        <row r="7">
          <cell r="L7">
            <v>38</v>
          </cell>
        </row>
        <row r="8">
          <cell r="L8">
            <v>38</v>
          </cell>
        </row>
        <row r="9">
          <cell r="L9">
            <v>38</v>
          </cell>
        </row>
        <row r="10">
          <cell r="L10">
            <v>38</v>
          </cell>
        </row>
        <row r="11">
          <cell r="L11">
            <v>38</v>
          </cell>
        </row>
        <row r="12">
          <cell r="L12">
            <v>38</v>
          </cell>
        </row>
        <row r="13">
          <cell r="L13">
            <v>38</v>
          </cell>
        </row>
        <row r="14">
          <cell r="L14">
            <v>38</v>
          </cell>
        </row>
        <row r="15">
          <cell r="L15">
            <v>38</v>
          </cell>
        </row>
        <row r="16">
          <cell r="L16">
            <v>38</v>
          </cell>
        </row>
        <row r="17">
          <cell r="L17">
            <v>38</v>
          </cell>
        </row>
        <row r="18">
          <cell r="L18">
            <v>38</v>
          </cell>
        </row>
        <row r="19">
          <cell r="L19">
            <v>38</v>
          </cell>
        </row>
        <row r="20">
          <cell r="L20">
            <v>38</v>
          </cell>
        </row>
        <row r="21">
          <cell r="L21">
            <v>38</v>
          </cell>
        </row>
        <row r="22">
          <cell r="L22">
            <v>38</v>
          </cell>
        </row>
        <row r="23">
          <cell r="L23">
            <v>38</v>
          </cell>
        </row>
        <row r="24">
          <cell r="L24">
            <v>38</v>
          </cell>
        </row>
        <row r="25">
          <cell r="L25">
            <v>38</v>
          </cell>
        </row>
        <row r="26">
          <cell r="L26">
            <v>38</v>
          </cell>
        </row>
        <row r="27">
          <cell r="L27">
            <v>38</v>
          </cell>
        </row>
        <row r="28">
          <cell r="L28">
            <v>38</v>
          </cell>
        </row>
        <row r="29">
          <cell r="L29">
            <v>38</v>
          </cell>
        </row>
        <row r="30">
          <cell r="L30">
            <v>38</v>
          </cell>
        </row>
        <row r="31">
          <cell r="L31">
            <v>38</v>
          </cell>
        </row>
        <row r="32">
          <cell r="L32">
            <v>38</v>
          </cell>
        </row>
        <row r="33">
          <cell r="L33">
            <v>38</v>
          </cell>
        </row>
        <row r="34">
          <cell r="L34">
            <v>38</v>
          </cell>
        </row>
        <row r="35">
          <cell r="L35">
            <v>38</v>
          </cell>
        </row>
        <row r="36">
          <cell r="L36">
            <v>38</v>
          </cell>
        </row>
        <row r="37">
          <cell r="L37">
            <v>38</v>
          </cell>
        </row>
        <row r="38">
          <cell r="L38">
            <v>38</v>
          </cell>
        </row>
        <row r="39">
          <cell r="L39">
            <v>38</v>
          </cell>
        </row>
        <row r="40">
          <cell r="L40">
            <v>38</v>
          </cell>
        </row>
        <row r="41">
          <cell r="L41">
            <v>38</v>
          </cell>
        </row>
        <row r="42">
          <cell r="L42">
            <v>38</v>
          </cell>
        </row>
        <row r="43">
          <cell r="L43">
            <v>38</v>
          </cell>
        </row>
        <row r="44">
          <cell r="L44">
            <v>38</v>
          </cell>
        </row>
        <row r="45">
          <cell r="L45">
            <v>38</v>
          </cell>
        </row>
        <row r="46">
          <cell r="L46">
            <v>38</v>
          </cell>
        </row>
        <row r="47">
          <cell r="L47">
            <v>38</v>
          </cell>
        </row>
        <row r="48">
          <cell r="L48">
            <v>38</v>
          </cell>
        </row>
        <row r="49">
          <cell r="L49">
            <v>38</v>
          </cell>
        </row>
        <row r="50">
          <cell r="L50">
            <v>38</v>
          </cell>
        </row>
        <row r="51">
          <cell r="L51">
            <v>38</v>
          </cell>
        </row>
        <row r="52">
          <cell r="L52">
            <v>38</v>
          </cell>
        </row>
        <row r="53">
          <cell r="L53">
            <v>38</v>
          </cell>
        </row>
        <row r="54">
          <cell r="L54">
            <v>38</v>
          </cell>
        </row>
        <row r="55">
          <cell r="L55">
            <v>38</v>
          </cell>
        </row>
        <row r="56">
          <cell r="L56">
            <v>38</v>
          </cell>
        </row>
        <row r="57">
          <cell r="L57">
            <v>38</v>
          </cell>
        </row>
        <row r="58">
          <cell r="L58">
            <v>38</v>
          </cell>
        </row>
        <row r="59">
          <cell r="L59">
            <v>38</v>
          </cell>
        </row>
        <row r="60">
          <cell r="L60">
            <v>38</v>
          </cell>
        </row>
        <row r="61">
          <cell r="L61">
            <v>37</v>
          </cell>
        </row>
        <row r="62">
          <cell r="L62">
            <v>37</v>
          </cell>
        </row>
        <row r="63">
          <cell r="L63">
            <v>37</v>
          </cell>
        </row>
        <row r="64">
          <cell r="L64">
            <v>37</v>
          </cell>
        </row>
        <row r="65">
          <cell r="L65">
            <v>37</v>
          </cell>
        </row>
        <row r="66">
          <cell r="L66">
            <v>37</v>
          </cell>
        </row>
        <row r="67">
          <cell r="L67">
            <v>37</v>
          </cell>
        </row>
        <row r="68">
          <cell r="L68">
            <v>37</v>
          </cell>
        </row>
        <row r="69">
          <cell r="L69">
            <v>37</v>
          </cell>
        </row>
        <row r="70">
          <cell r="L70">
            <v>37</v>
          </cell>
        </row>
        <row r="71">
          <cell r="L71">
            <v>37</v>
          </cell>
        </row>
        <row r="72">
          <cell r="L72">
            <v>37</v>
          </cell>
        </row>
        <row r="73">
          <cell r="L73">
            <v>37</v>
          </cell>
        </row>
        <row r="74">
          <cell r="L74">
            <v>37</v>
          </cell>
        </row>
        <row r="75">
          <cell r="L75">
            <v>37</v>
          </cell>
        </row>
        <row r="76">
          <cell r="L76">
            <v>37</v>
          </cell>
        </row>
        <row r="77">
          <cell r="L77">
            <v>37</v>
          </cell>
        </row>
        <row r="78">
          <cell r="L78">
            <v>37</v>
          </cell>
        </row>
        <row r="79">
          <cell r="L79">
            <v>37</v>
          </cell>
        </row>
        <row r="80">
          <cell r="L80">
            <v>37</v>
          </cell>
        </row>
        <row r="81">
          <cell r="L81">
            <v>37</v>
          </cell>
        </row>
        <row r="82">
          <cell r="L82">
            <v>35</v>
          </cell>
        </row>
        <row r="83">
          <cell r="L83">
            <v>35</v>
          </cell>
        </row>
        <row r="84">
          <cell r="L84">
            <v>35</v>
          </cell>
        </row>
        <row r="85">
          <cell r="L85">
            <v>35</v>
          </cell>
        </row>
        <row r="86">
          <cell r="L86">
            <v>35</v>
          </cell>
        </row>
        <row r="87">
          <cell r="L87">
            <v>35</v>
          </cell>
        </row>
        <row r="88">
          <cell r="L88">
            <v>35</v>
          </cell>
        </row>
        <row r="89">
          <cell r="L89">
            <v>35</v>
          </cell>
        </row>
        <row r="90">
          <cell r="L90">
            <v>35</v>
          </cell>
          <cell r="N90">
            <v>16.600000000000001</v>
          </cell>
        </row>
        <row r="91">
          <cell r="N91">
            <v>16.600000000000001</v>
          </cell>
        </row>
        <row r="92">
          <cell r="L92">
            <v>35</v>
          </cell>
          <cell r="N92">
            <v>18.3</v>
          </cell>
        </row>
        <row r="93">
          <cell r="L93">
            <v>35</v>
          </cell>
          <cell r="N93">
            <v>21.6</v>
          </cell>
        </row>
        <row r="94">
          <cell r="L94">
            <v>35</v>
          </cell>
          <cell r="N94">
            <v>19.7</v>
          </cell>
        </row>
        <row r="95">
          <cell r="L95">
            <v>35</v>
          </cell>
          <cell r="N95">
            <v>20.6</v>
          </cell>
        </row>
        <row r="96">
          <cell r="L96">
            <v>35</v>
          </cell>
          <cell r="N96">
            <v>18.7</v>
          </cell>
        </row>
        <row r="97">
          <cell r="L97">
            <v>35</v>
          </cell>
          <cell r="N97">
            <v>36.200000000000003</v>
          </cell>
        </row>
        <row r="98">
          <cell r="L98">
            <v>35</v>
          </cell>
          <cell r="N98">
            <v>20.2</v>
          </cell>
        </row>
        <row r="99">
          <cell r="L99">
            <v>35</v>
          </cell>
          <cell r="N99">
            <v>18.600000000000001</v>
          </cell>
        </row>
        <row r="100">
          <cell r="L100">
            <v>35</v>
          </cell>
          <cell r="N100">
            <v>17.600000000000001</v>
          </cell>
        </row>
        <row r="101">
          <cell r="L101">
            <v>34</v>
          </cell>
          <cell r="N101">
            <v>18.600000000000001</v>
          </cell>
        </row>
        <row r="102">
          <cell r="L102">
            <v>34</v>
          </cell>
          <cell r="N102">
            <v>27.4</v>
          </cell>
        </row>
        <row r="103">
          <cell r="L103">
            <v>34</v>
          </cell>
          <cell r="N103">
            <v>18.8</v>
          </cell>
        </row>
        <row r="104">
          <cell r="L104">
            <v>34</v>
          </cell>
          <cell r="N104">
            <v>16.5</v>
          </cell>
        </row>
        <row r="105">
          <cell r="L105">
            <v>34</v>
          </cell>
          <cell r="N105">
            <v>18.3</v>
          </cell>
        </row>
        <row r="106">
          <cell r="L106">
            <v>34</v>
          </cell>
          <cell r="N106">
            <v>17.600000000000001</v>
          </cell>
        </row>
        <row r="107">
          <cell r="L107">
            <v>34</v>
          </cell>
          <cell r="N107">
            <v>15</v>
          </cell>
        </row>
        <row r="108">
          <cell r="L108">
            <v>34</v>
          </cell>
          <cell r="N108">
            <v>19.600000000000001</v>
          </cell>
        </row>
        <row r="109">
          <cell r="L109">
            <v>34</v>
          </cell>
          <cell r="N109">
            <v>16.100000000000001</v>
          </cell>
        </row>
        <row r="110">
          <cell r="L110">
            <v>34</v>
          </cell>
        </row>
        <row r="111">
          <cell r="L111">
            <v>34</v>
          </cell>
          <cell r="N111">
            <v>18.600000000000001</v>
          </cell>
        </row>
        <row r="112">
          <cell r="L112">
            <v>34</v>
          </cell>
          <cell r="N112">
            <v>15</v>
          </cell>
        </row>
        <row r="113">
          <cell r="L113">
            <v>34</v>
          </cell>
          <cell r="N113">
            <v>18.3</v>
          </cell>
        </row>
        <row r="114">
          <cell r="L114">
            <v>34</v>
          </cell>
          <cell r="N114">
            <v>19.399999999999999</v>
          </cell>
        </row>
        <row r="115">
          <cell r="L115">
            <v>34</v>
          </cell>
          <cell r="N115">
            <v>20.3</v>
          </cell>
        </row>
        <row r="116">
          <cell r="L116">
            <v>34</v>
          </cell>
          <cell r="N116">
            <v>20.5</v>
          </cell>
        </row>
        <row r="117">
          <cell r="L117">
            <v>34</v>
          </cell>
          <cell r="N117">
            <v>23.8</v>
          </cell>
        </row>
        <row r="118">
          <cell r="L118">
            <v>34</v>
          </cell>
          <cell r="N118">
            <v>20.5</v>
          </cell>
        </row>
        <row r="119">
          <cell r="L119">
            <v>34</v>
          </cell>
          <cell r="N119">
            <v>19</v>
          </cell>
        </row>
        <row r="120">
          <cell r="L120">
            <v>34</v>
          </cell>
          <cell r="N120">
            <v>19.8</v>
          </cell>
        </row>
        <row r="121">
          <cell r="L121">
            <v>34</v>
          </cell>
          <cell r="N121">
            <v>19.399999999999999</v>
          </cell>
        </row>
        <row r="122">
          <cell r="L122">
            <v>34</v>
          </cell>
          <cell r="N122">
            <v>20.9</v>
          </cell>
        </row>
        <row r="123">
          <cell r="L123">
            <v>34</v>
          </cell>
          <cell r="N123">
            <v>21.4</v>
          </cell>
        </row>
        <row r="124">
          <cell r="L124">
            <v>33</v>
          </cell>
          <cell r="N124">
            <v>22.7</v>
          </cell>
        </row>
        <row r="125">
          <cell r="L125">
            <v>33</v>
          </cell>
          <cell r="N125">
            <v>24.6</v>
          </cell>
        </row>
        <row r="126">
          <cell r="L126">
            <v>33</v>
          </cell>
          <cell r="N126">
            <v>22</v>
          </cell>
        </row>
        <row r="127">
          <cell r="L127">
            <v>33</v>
          </cell>
          <cell r="N127">
            <v>22.7</v>
          </cell>
        </row>
        <row r="128">
          <cell r="L128">
            <v>33</v>
          </cell>
          <cell r="N128">
            <v>21.8</v>
          </cell>
        </row>
        <row r="129">
          <cell r="L129">
            <v>33</v>
          </cell>
          <cell r="N129">
            <v>25.1</v>
          </cell>
        </row>
        <row r="130">
          <cell r="L130">
            <v>33</v>
          </cell>
          <cell r="N130">
            <v>20.6</v>
          </cell>
        </row>
        <row r="131">
          <cell r="L131">
            <v>33</v>
          </cell>
          <cell r="N131">
            <v>19.3</v>
          </cell>
        </row>
        <row r="132">
          <cell r="L132">
            <v>33</v>
          </cell>
          <cell r="N132">
            <v>20.100000000000001</v>
          </cell>
        </row>
        <row r="133">
          <cell r="L133">
            <v>33</v>
          </cell>
          <cell r="N133">
            <v>18.2</v>
          </cell>
        </row>
        <row r="134">
          <cell r="L134">
            <v>33</v>
          </cell>
          <cell r="N134">
            <v>17.100000000000001</v>
          </cell>
        </row>
        <row r="135">
          <cell r="L135">
            <v>33</v>
          </cell>
          <cell r="N135">
            <v>17.899999999999999</v>
          </cell>
        </row>
        <row r="136">
          <cell r="L136">
            <v>33</v>
          </cell>
          <cell r="N136">
            <v>16.3</v>
          </cell>
        </row>
        <row r="137">
          <cell r="L137">
            <v>33</v>
          </cell>
          <cell r="N137">
            <v>21.2</v>
          </cell>
        </row>
        <row r="138">
          <cell r="L138">
            <v>33</v>
          </cell>
          <cell r="N138">
            <v>18.600000000000001</v>
          </cell>
        </row>
        <row r="139">
          <cell r="L139">
            <v>33</v>
          </cell>
          <cell r="N139">
            <v>19.100000000000001</v>
          </cell>
        </row>
        <row r="140">
          <cell r="L140">
            <v>33</v>
          </cell>
          <cell r="N140">
            <v>19.5</v>
          </cell>
        </row>
        <row r="141">
          <cell r="L141">
            <v>31</v>
          </cell>
          <cell r="N141">
            <v>19.100000000000001</v>
          </cell>
        </row>
        <row r="142">
          <cell r="L142">
            <v>31</v>
          </cell>
          <cell r="N142">
            <v>17.8</v>
          </cell>
        </row>
        <row r="143">
          <cell r="L143">
            <v>31</v>
          </cell>
          <cell r="N143">
            <v>23.2</v>
          </cell>
        </row>
        <row r="144">
          <cell r="L144">
            <v>31</v>
          </cell>
          <cell r="N144">
            <v>24.4</v>
          </cell>
        </row>
        <row r="145">
          <cell r="L145">
            <v>31</v>
          </cell>
          <cell r="N145">
            <v>19.3</v>
          </cell>
        </row>
        <row r="146">
          <cell r="L146">
            <v>31</v>
          </cell>
          <cell r="N146">
            <v>18.100000000000001</v>
          </cell>
        </row>
        <row r="147">
          <cell r="L147">
            <v>31</v>
          </cell>
          <cell r="N147">
            <v>19.2</v>
          </cell>
        </row>
        <row r="148">
          <cell r="L148">
            <v>31</v>
          </cell>
          <cell r="N148">
            <v>17.8</v>
          </cell>
        </row>
        <row r="149">
          <cell r="L149">
            <v>31</v>
          </cell>
          <cell r="N149">
            <v>17.100000000000001</v>
          </cell>
        </row>
        <row r="150">
          <cell r="L150">
            <v>31</v>
          </cell>
          <cell r="N150">
            <v>16.600000000000001</v>
          </cell>
        </row>
        <row r="151">
          <cell r="L151">
            <v>31</v>
          </cell>
          <cell r="N151">
            <v>17.8</v>
          </cell>
        </row>
        <row r="152">
          <cell r="L152">
            <v>31</v>
          </cell>
          <cell r="N152">
            <v>17.100000000000001</v>
          </cell>
        </row>
        <row r="153">
          <cell r="L153">
            <v>31</v>
          </cell>
          <cell r="N153">
            <v>17.3</v>
          </cell>
        </row>
        <row r="154">
          <cell r="L154">
            <v>31</v>
          </cell>
          <cell r="N154">
            <v>16.600000000000001</v>
          </cell>
        </row>
        <row r="155">
          <cell r="L155">
            <v>31</v>
          </cell>
          <cell r="N155">
            <v>18</v>
          </cell>
        </row>
        <row r="156">
          <cell r="L156">
            <v>31</v>
          </cell>
          <cell r="N156">
            <v>12.4</v>
          </cell>
        </row>
        <row r="157">
          <cell r="L157">
            <v>31</v>
          </cell>
          <cell r="N157">
            <v>13.6</v>
          </cell>
        </row>
        <row r="158">
          <cell r="L158">
            <v>31</v>
          </cell>
          <cell r="N158">
            <v>13.4</v>
          </cell>
        </row>
        <row r="159">
          <cell r="L159">
            <v>31</v>
          </cell>
          <cell r="N159">
            <v>16.2</v>
          </cell>
        </row>
        <row r="160">
          <cell r="L160">
            <v>31</v>
          </cell>
          <cell r="N160">
            <v>16.100000000000001</v>
          </cell>
        </row>
        <row r="161">
          <cell r="L161">
            <v>31</v>
          </cell>
          <cell r="N161">
            <v>22.4</v>
          </cell>
        </row>
        <row r="162">
          <cell r="L162">
            <v>31</v>
          </cell>
          <cell r="N162">
            <v>31.9</v>
          </cell>
        </row>
        <row r="163">
          <cell r="L163">
            <v>30</v>
          </cell>
          <cell r="N163">
            <v>19.2</v>
          </cell>
        </row>
        <row r="164">
          <cell r="L164">
            <v>30</v>
          </cell>
          <cell r="N164">
            <v>17.100000000000001</v>
          </cell>
        </row>
        <row r="165">
          <cell r="L165">
            <v>30</v>
          </cell>
          <cell r="N165">
            <v>16.5</v>
          </cell>
        </row>
        <row r="166">
          <cell r="L166">
            <v>30</v>
          </cell>
          <cell r="N166">
            <v>34.6</v>
          </cell>
        </row>
        <row r="167">
          <cell r="L167">
            <v>30</v>
          </cell>
          <cell r="N167">
            <v>24.7</v>
          </cell>
        </row>
        <row r="168">
          <cell r="L168">
            <v>30</v>
          </cell>
          <cell r="N168">
            <v>17.3</v>
          </cell>
        </row>
        <row r="169">
          <cell r="L169">
            <v>30</v>
          </cell>
          <cell r="N169">
            <v>17.600000000000001</v>
          </cell>
        </row>
        <row r="170">
          <cell r="L170">
            <v>30</v>
          </cell>
          <cell r="N170">
            <v>18.3</v>
          </cell>
        </row>
        <row r="171">
          <cell r="L171">
            <v>30</v>
          </cell>
          <cell r="N171">
            <v>18.7</v>
          </cell>
        </row>
        <row r="172">
          <cell r="L172">
            <v>30</v>
          </cell>
          <cell r="N172">
            <v>22.3</v>
          </cell>
        </row>
        <row r="173">
          <cell r="L173">
            <v>30</v>
          </cell>
          <cell r="N173">
            <v>13.8</v>
          </cell>
        </row>
        <row r="174">
          <cell r="L174">
            <v>30</v>
          </cell>
          <cell r="N174">
            <v>16.600000000000001</v>
          </cell>
        </row>
        <row r="175">
          <cell r="L175">
            <v>30</v>
          </cell>
          <cell r="N175">
            <v>17.600000000000001</v>
          </cell>
        </row>
        <row r="176">
          <cell r="L176">
            <v>30</v>
          </cell>
          <cell r="N176">
            <v>24.3</v>
          </cell>
        </row>
        <row r="177">
          <cell r="L177">
            <v>30</v>
          </cell>
          <cell r="N177">
            <v>21.6</v>
          </cell>
        </row>
        <row r="178">
          <cell r="L178">
            <v>30</v>
          </cell>
          <cell r="N178">
            <v>17.8</v>
          </cell>
        </row>
        <row r="179">
          <cell r="L179">
            <v>30</v>
          </cell>
          <cell r="N179">
            <v>19.2</v>
          </cell>
        </row>
        <row r="180">
          <cell r="L180">
            <v>30</v>
          </cell>
          <cell r="N180">
            <v>21.6</v>
          </cell>
        </row>
        <row r="181">
          <cell r="L181">
            <v>30</v>
          </cell>
          <cell r="N181">
            <v>18.8</v>
          </cell>
        </row>
        <row r="182">
          <cell r="L182">
            <v>30</v>
          </cell>
          <cell r="N182">
            <v>20.2</v>
          </cell>
        </row>
        <row r="183">
          <cell r="L183">
            <v>30</v>
          </cell>
          <cell r="N183">
            <v>19.899999999999999</v>
          </cell>
        </row>
        <row r="184">
          <cell r="L184">
            <v>30</v>
          </cell>
          <cell r="N184">
            <v>22.2</v>
          </cell>
        </row>
        <row r="185">
          <cell r="L185">
            <v>30</v>
          </cell>
          <cell r="N185">
            <v>22.9</v>
          </cell>
        </row>
        <row r="186">
          <cell r="L186">
            <v>30</v>
          </cell>
          <cell r="N186">
            <v>28.8</v>
          </cell>
        </row>
        <row r="187">
          <cell r="L187">
            <v>30</v>
          </cell>
          <cell r="N187">
            <v>44.1</v>
          </cell>
        </row>
        <row r="188">
          <cell r="L188">
            <v>29</v>
          </cell>
          <cell r="N188">
            <v>46.6</v>
          </cell>
        </row>
        <row r="189">
          <cell r="L189">
            <v>29</v>
          </cell>
          <cell r="N189">
            <v>23.4</v>
          </cell>
        </row>
        <row r="190">
          <cell r="L190">
            <v>29</v>
          </cell>
          <cell r="N190">
            <v>19.5</v>
          </cell>
        </row>
        <row r="191">
          <cell r="L191">
            <v>29</v>
          </cell>
          <cell r="N191">
            <v>21</v>
          </cell>
        </row>
        <row r="192">
          <cell r="L192">
            <v>29</v>
          </cell>
          <cell r="N192">
            <v>26.7</v>
          </cell>
        </row>
        <row r="193">
          <cell r="L193">
            <v>29</v>
          </cell>
          <cell r="N193">
            <v>16.600000000000001</v>
          </cell>
        </row>
        <row r="194">
          <cell r="L194">
            <v>29</v>
          </cell>
          <cell r="N194">
            <v>17.899999999999999</v>
          </cell>
        </row>
        <row r="195">
          <cell r="L195">
            <v>29</v>
          </cell>
          <cell r="N195">
            <v>17.8</v>
          </cell>
          <cell r="S195">
            <v>26.99</v>
          </cell>
        </row>
        <row r="196">
          <cell r="L196">
            <v>29</v>
          </cell>
          <cell r="N196">
            <v>17.399999999999999</v>
          </cell>
          <cell r="S196">
            <v>26.98</v>
          </cell>
        </row>
        <row r="197">
          <cell r="L197">
            <v>29</v>
          </cell>
          <cell r="N197">
            <v>21.1</v>
          </cell>
          <cell r="S197">
            <v>26.98</v>
          </cell>
        </row>
        <row r="198">
          <cell r="L198">
            <v>29</v>
          </cell>
          <cell r="N198">
            <v>19.8</v>
          </cell>
        </row>
        <row r="199">
          <cell r="L199">
            <v>29</v>
          </cell>
          <cell r="N199">
            <v>24.1</v>
          </cell>
          <cell r="S199">
            <v>26.96</v>
          </cell>
        </row>
        <row r="200">
          <cell r="L200">
            <v>29</v>
          </cell>
          <cell r="N200">
            <v>26.1</v>
          </cell>
          <cell r="S200">
            <v>26.96</v>
          </cell>
        </row>
        <row r="201">
          <cell r="L201">
            <v>29</v>
          </cell>
          <cell r="N201">
            <v>37.200000000000003</v>
          </cell>
        </row>
        <row r="202">
          <cell r="L202">
            <v>29</v>
          </cell>
          <cell r="N202">
            <v>31.7</v>
          </cell>
        </row>
        <row r="203">
          <cell r="L203">
            <v>29</v>
          </cell>
          <cell r="N203">
            <v>23.6</v>
          </cell>
        </row>
        <row r="204">
          <cell r="L204">
            <v>29</v>
          </cell>
          <cell r="N204">
            <v>24.6</v>
          </cell>
          <cell r="S204">
            <v>26.96</v>
          </cell>
        </row>
        <row r="205">
          <cell r="L205">
            <v>29</v>
          </cell>
          <cell r="N205">
            <v>26</v>
          </cell>
          <cell r="S205">
            <v>26.95</v>
          </cell>
        </row>
        <row r="206">
          <cell r="L206">
            <v>29</v>
          </cell>
          <cell r="N206">
            <v>3.6</v>
          </cell>
        </row>
        <row r="207">
          <cell r="L207">
            <v>29</v>
          </cell>
          <cell r="N207">
            <v>29.7</v>
          </cell>
        </row>
        <row r="208">
          <cell r="L208">
            <v>29</v>
          </cell>
          <cell r="N208">
            <v>27.6</v>
          </cell>
        </row>
        <row r="209">
          <cell r="L209">
            <v>29</v>
          </cell>
          <cell r="N209">
            <v>31.5</v>
          </cell>
        </row>
        <row r="210">
          <cell r="L210">
            <v>28</v>
          </cell>
          <cell r="N210">
            <v>32.700000000000003</v>
          </cell>
        </row>
        <row r="211">
          <cell r="L211">
            <v>28</v>
          </cell>
          <cell r="N211">
            <v>28.9</v>
          </cell>
          <cell r="S211">
            <v>26.95</v>
          </cell>
        </row>
        <row r="212">
          <cell r="L212">
            <v>28</v>
          </cell>
          <cell r="N212">
            <v>25.6</v>
          </cell>
        </row>
        <row r="213">
          <cell r="L213">
            <v>28</v>
          </cell>
          <cell r="N213">
            <v>22.5</v>
          </cell>
        </row>
        <row r="214">
          <cell r="L214">
            <v>28</v>
          </cell>
          <cell r="N214">
            <v>25.2</v>
          </cell>
          <cell r="S214">
            <v>26.38</v>
          </cell>
        </row>
        <row r="215">
          <cell r="L215">
            <v>28</v>
          </cell>
          <cell r="N215">
            <v>28.4</v>
          </cell>
          <cell r="S215">
            <v>26.37</v>
          </cell>
        </row>
        <row r="216">
          <cell r="L216">
            <v>28</v>
          </cell>
          <cell r="N216">
            <v>34.4</v>
          </cell>
        </row>
        <row r="217">
          <cell r="L217">
            <v>28</v>
          </cell>
          <cell r="N217">
            <v>24.6</v>
          </cell>
        </row>
        <row r="218">
          <cell r="L218">
            <v>28</v>
          </cell>
          <cell r="N218">
            <v>19.100000000000001</v>
          </cell>
        </row>
        <row r="219">
          <cell r="L219">
            <v>28</v>
          </cell>
          <cell r="N219">
            <v>18.8</v>
          </cell>
          <cell r="S219">
            <v>26.94</v>
          </cell>
        </row>
        <row r="220">
          <cell r="L220">
            <v>28</v>
          </cell>
          <cell r="N220">
            <v>21.6</v>
          </cell>
          <cell r="S220">
            <v>26.49</v>
          </cell>
        </row>
        <row r="221">
          <cell r="L221">
            <v>28</v>
          </cell>
          <cell r="N221">
            <v>26.3</v>
          </cell>
          <cell r="S221">
            <v>26.34</v>
          </cell>
        </row>
        <row r="222">
          <cell r="L222">
            <v>28</v>
          </cell>
          <cell r="N222">
            <v>21.4</v>
          </cell>
        </row>
        <row r="223">
          <cell r="L223">
            <v>28</v>
          </cell>
          <cell r="N223">
            <v>18.399999999999999</v>
          </cell>
          <cell r="S223">
            <v>26.37</v>
          </cell>
        </row>
        <row r="224">
          <cell r="L224">
            <v>28</v>
          </cell>
          <cell r="N224">
            <v>17.899999999999999</v>
          </cell>
        </row>
        <row r="225">
          <cell r="L225">
            <v>28</v>
          </cell>
          <cell r="N225">
            <v>19.600000000000001</v>
          </cell>
          <cell r="S225">
            <v>27.05</v>
          </cell>
        </row>
        <row r="226">
          <cell r="L226">
            <v>28</v>
          </cell>
          <cell r="N226">
            <v>26.5</v>
          </cell>
          <cell r="S226">
            <v>27.05</v>
          </cell>
        </row>
        <row r="227">
          <cell r="L227">
            <v>28</v>
          </cell>
          <cell r="N227">
            <v>19.3</v>
          </cell>
          <cell r="S227">
            <v>27.05</v>
          </cell>
        </row>
        <row r="228">
          <cell r="L228">
            <v>28</v>
          </cell>
          <cell r="N228">
            <v>16.899999999999999</v>
          </cell>
          <cell r="S228">
            <v>27.03</v>
          </cell>
        </row>
        <row r="229">
          <cell r="L229">
            <v>28</v>
          </cell>
          <cell r="N229">
            <v>15.6</v>
          </cell>
          <cell r="S229">
            <v>27.02</v>
          </cell>
        </row>
        <row r="230">
          <cell r="L230">
            <v>28</v>
          </cell>
          <cell r="N230">
            <v>18.600000000000001</v>
          </cell>
          <cell r="S230">
            <v>27.03</v>
          </cell>
        </row>
        <row r="231">
          <cell r="L231">
            <v>28</v>
          </cell>
          <cell r="N231">
            <v>27.9</v>
          </cell>
        </row>
        <row r="232">
          <cell r="L232">
            <v>28</v>
          </cell>
          <cell r="N232">
            <v>20.2</v>
          </cell>
          <cell r="S232">
            <v>27.02</v>
          </cell>
        </row>
        <row r="233">
          <cell r="L233">
            <v>28</v>
          </cell>
          <cell r="N233">
            <v>20.2</v>
          </cell>
          <cell r="S233">
            <v>27.18</v>
          </cell>
        </row>
        <row r="234">
          <cell r="L234">
            <v>28</v>
          </cell>
          <cell r="N234">
            <v>19.2</v>
          </cell>
          <cell r="S234">
            <v>27.14</v>
          </cell>
        </row>
        <row r="235">
          <cell r="L235">
            <v>28</v>
          </cell>
          <cell r="N235">
            <v>16.600000000000001</v>
          </cell>
          <cell r="S235">
            <v>27.05</v>
          </cell>
        </row>
        <row r="236">
          <cell r="L236">
            <v>28</v>
          </cell>
          <cell r="N236">
            <v>18.399999999999999</v>
          </cell>
          <cell r="S236">
            <v>27.5</v>
          </cell>
        </row>
        <row r="237">
          <cell r="L237">
            <v>28</v>
          </cell>
          <cell r="N237">
            <v>15</v>
          </cell>
          <cell r="S237">
            <v>26.37</v>
          </cell>
        </row>
        <row r="238">
          <cell r="L238">
            <v>28</v>
          </cell>
          <cell r="N238">
            <v>16.3</v>
          </cell>
          <cell r="S238">
            <v>27.14</v>
          </cell>
        </row>
        <row r="239">
          <cell r="L239">
            <v>28</v>
          </cell>
          <cell r="N239">
            <v>13.7</v>
          </cell>
          <cell r="S239">
            <v>27.04</v>
          </cell>
        </row>
        <row r="240">
          <cell r="L240">
            <v>28</v>
          </cell>
          <cell r="N240">
            <v>18.3</v>
          </cell>
          <cell r="S240">
            <v>27.04</v>
          </cell>
        </row>
        <row r="241">
          <cell r="L241">
            <v>28</v>
          </cell>
          <cell r="N241">
            <v>19.399999999999999</v>
          </cell>
          <cell r="S241">
            <v>27.04</v>
          </cell>
        </row>
        <row r="242">
          <cell r="L242">
            <v>28</v>
          </cell>
          <cell r="N242">
            <v>12.9</v>
          </cell>
          <cell r="S242">
            <v>27.05</v>
          </cell>
        </row>
        <row r="243">
          <cell r="L243">
            <v>28</v>
          </cell>
          <cell r="N243">
            <v>16.7</v>
          </cell>
          <cell r="S243">
            <v>27.2</v>
          </cell>
        </row>
        <row r="244">
          <cell r="L244">
            <v>28</v>
          </cell>
          <cell r="N244">
            <v>19.2</v>
          </cell>
          <cell r="S244">
            <v>27.17</v>
          </cell>
        </row>
        <row r="245">
          <cell r="L245">
            <v>28</v>
          </cell>
          <cell r="N245">
            <v>24.2</v>
          </cell>
        </row>
        <row r="246">
          <cell r="L246">
            <v>28</v>
          </cell>
          <cell r="N246">
            <v>29.3</v>
          </cell>
        </row>
        <row r="247">
          <cell r="L247">
            <v>28</v>
          </cell>
          <cell r="N247">
            <v>22.1</v>
          </cell>
        </row>
        <row r="248">
          <cell r="L248">
            <v>28</v>
          </cell>
          <cell r="N248">
            <v>20.8</v>
          </cell>
          <cell r="S248">
            <v>27.09</v>
          </cell>
        </row>
        <row r="249">
          <cell r="L249">
            <v>28</v>
          </cell>
          <cell r="N249">
            <v>20.7</v>
          </cell>
        </row>
        <row r="250">
          <cell r="L250">
            <v>28</v>
          </cell>
          <cell r="N250">
            <v>24.2</v>
          </cell>
        </row>
        <row r="251">
          <cell r="L251">
            <v>28</v>
          </cell>
          <cell r="N251">
            <v>42.1</v>
          </cell>
        </row>
        <row r="252">
          <cell r="L252">
            <v>28</v>
          </cell>
          <cell r="N252">
            <v>48.9</v>
          </cell>
        </row>
        <row r="253">
          <cell r="L253">
            <v>28</v>
          </cell>
          <cell r="N253">
            <v>37.1</v>
          </cell>
          <cell r="S253">
            <v>27.01</v>
          </cell>
        </row>
        <row r="254">
          <cell r="L254">
            <v>28</v>
          </cell>
          <cell r="N254">
            <v>40.5</v>
          </cell>
          <cell r="S254">
            <v>26.94</v>
          </cell>
        </row>
        <row r="255">
          <cell r="L255">
            <v>28</v>
          </cell>
          <cell r="N255">
            <v>43.1</v>
          </cell>
          <cell r="S255">
            <v>27</v>
          </cell>
        </row>
        <row r="256">
          <cell r="L256">
            <v>28</v>
          </cell>
          <cell r="N256">
            <v>45.9</v>
          </cell>
        </row>
        <row r="257">
          <cell r="L257">
            <v>28</v>
          </cell>
          <cell r="N257">
            <v>43.9</v>
          </cell>
          <cell r="S257">
            <v>22.07</v>
          </cell>
        </row>
        <row r="258">
          <cell r="L258">
            <v>28</v>
          </cell>
          <cell r="N258">
            <v>26.4</v>
          </cell>
          <cell r="S258">
            <v>24.41</v>
          </cell>
        </row>
        <row r="259">
          <cell r="S259">
            <v>24.41</v>
          </cell>
        </row>
        <row r="260">
          <cell r="L260">
            <v>28</v>
          </cell>
          <cell r="N260">
            <v>20.2</v>
          </cell>
        </row>
        <row r="261">
          <cell r="L261">
            <v>28</v>
          </cell>
          <cell r="N261">
            <v>18.2</v>
          </cell>
        </row>
        <row r="262">
          <cell r="L262">
            <v>28</v>
          </cell>
          <cell r="N262">
            <v>18.5</v>
          </cell>
        </row>
        <row r="263">
          <cell r="L263">
            <v>28</v>
          </cell>
          <cell r="N263">
            <v>17</v>
          </cell>
        </row>
        <row r="264">
          <cell r="L264">
            <v>28</v>
          </cell>
          <cell r="N264">
            <v>18.3</v>
          </cell>
        </row>
        <row r="265">
          <cell r="L265">
            <v>28</v>
          </cell>
          <cell r="N265">
            <v>20.8</v>
          </cell>
        </row>
        <row r="266">
          <cell r="L266">
            <v>28</v>
          </cell>
          <cell r="N266">
            <v>21.9</v>
          </cell>
        </row>
        <row r="267">
          <cell r="L267">
            <v>28</v>
          </cell>
          <cell r="N267">
            <v>23.8</v>
          </cell>
        </row>
        <row r="268">
          <cell r="L268">
            <v>28</v>
          </cell>
          <cell r="N268">
            <v>22.6</v>
          </cell>
        </row>
        <row r="269">
          <cell r="L269">
            <v>28</v>
          </cell>
          <cell r="N269">
            <v>18.5</v>
          </cell>
        </row>
        <row r="270">
          <cell r="L270">
            <v>28</v>
          </cell>
          <cell r="N270">
            <v>19.100000000000001</v>
          </cell>
        </row>
        <row r="271">
          <cell r="L271">
            <v>28</v>
          </cell>
          <cell r="N271">
            <v>21.3</v>
          </cell>
        </row>
        <row r="272">
          <cell r="L272">
            <v>28</v>
          </cell>
          <cell r="N272">
            <v>37</v>
          </cell>
        </row>
        <row r="273">
          <cell r="L273">
            <v>28</v>
          </cell>
          <cell r="N273">
            <v>49</v>
          </cell>
        </row>
        <row r="274">
          <cell r="L274">
            <v>28</v>
          </cell>
          <cell r="N274">
            <v>36.9</v>
          </cell>
        </row>
        <row r="275">
          <cell r="L275">
            <v>28</v>
          </cell>
          <cell r="N275">
            <v>18.399999999999999</v>
          </cell>
        </row>
        <row r="276">
          <cell r="L276">
            <v>28</v>
          </cell>
          <cell r="N276">
            <v>19.899999999999999</v>
          </cell>
        </row>
        <row r="277">
          <cell r="L277">
            <v>28</v>
          </cell>
          <cell r="N277">
            <v>24.7</v>
          </cell>
        </row>
        <row r="278">
          <cell r="L278">
            <v>28</v>
          </cell>
          <cell r="N278">
            <v>30</v>
          </cell>
        </row>
        <row r="279">
          <cell r="L279">
            <v>28</v>
          </cell>
          <cell r="N279">
            <v>23.1</v>
          </cell>
        </row>
        <row r="280">
          <cell r="L280">
            <v>28</v>
          </cell>
          <cell r="N280">
            <v>12.8</v>
          </cell>
        </row>
        <row r="281">
          <cell r="N281">
            <v>12.8</v>
          </cell>
        </row>
        <row r="282">
          <cell r="L282">
            <v>28</v>
          </cell>
          <cell r="N282">
            <v>13.6</v>
          </cell>
        </row>
        <row r="283">
          <cell r="L283">
            <v>28</v>
          </cell>
          <cell r="N283">
            <v>17.8</v>
          </cell>
          <cell r="S283">
            <v>26.75</v>
          </cell>
        </row>
        <row r="284">
          <cell r="L284">
            <v>28</v>
          </cell>
          <cell r="N284">
            <v>22.9</v>
          </cell>
        </row>
        <row r="285">
          <cell r="L285">
            <v>28</v>
          </cell>
          <cell r="N285">
            <v>39</v>
          </cell>
          <cell r="S285">
            <v>26.79</v>
          </cell>
        </row>
        <row r="286">
          <cell r="L286">
            <v>28</v>
          </cell>
          <cell r="N286">
            <v>21.3</v>
          </cell>
        </row>
        <row r="287">
          <cell r="L287">
            <v>28</v>
          </cell>
          <cell r="N287">
            <v>17.899999999999999</v>
          </cell>
        </row>
        <row r="288">
          <cell r="L288">
            <v>28</v>
          </cell>
          <cell r="N288">
            <v>21.8</v>
          </cell>
          <cell r="S288">
            <v>26.75</v>
          </cell>
        </row>
        <row r="289">
          <cell r="L289">
            <v>28</v>
          </cell>
          <cell r="N289">
            <v>18.600000000000001</v>
          </cell>
        </row>
        <row r="290">
          <cell r="L290">
            <v>28</v>
          </cell>
          <cell r="N290">
            <v>23.3</v>
          </cell>
        </row>
        <row r="291">
          <cell r="L291">
            <v>28</v>
          </cell>
          <cell r="N291">
            <v>23.7</v>
          </cell>
        </row>
        <row r="292">
          <cell r="L292">
            <v>28</v>
          </cell>
          <cell r="N292">
            <v>19.3</v>
          </cell>
        </row>
        <row r="293">
          <cell r="L293">
            <v>27</v>
          </cell>
          <cell r="N293">
            <v>17.3</v>
          </cell>
          <cell r="S293">
            <v>26.44</v>
          </cell>
        </row>
        <row r="294">
          <cell r="L294">
            <v>27</v>
          </cell>
          <cell r="N294">
            <v>15.7</v>
          </cell>
        </row>
        <row r="295">
          <cell r="L295">
            <v>27</v>
          </cell>
          <cell r="N295">
            <v>15.4</v>
          </cell>
        </row>
        <row r="296">
          <cell r="L296">
            <v>27</v>
          </cell>
          <cell r="N296">
            <v>19.7</v>
          </cell>
        </row>
        <row r="297">
          <cell r="L297">
            <v>27</v>
          </cell>
          <cell r="N297">
            <v>22.6</v>
          </cell>
        </row>
        <row r="298">
          <cell r="L298">
            <v>27</v>
          </cell>
          <cell r="N298">
            <v>18.100000000000001</v>
          </cell>
          <cell r="S298">
            <v>26.47</v>
          </cell>
        </row>
        <row r="299">
          <cell r="L299">
            <v>27</v>
          </cell>
          <cell r="N299">
            <v>21.5</v>
          </cell>
        </row>
        <row r="300">
          <cell r="L300">
            <v>27</v>
          </cell>
          <cell r="N300">
            <v>17.100000000000001</v>
          </cell>
        </row>
        <row r="301">
          <cell r="L301">
            <v>27</v>
          </cell>
          <cell r="N301">
            <v>17.5</v>
          </cell>
        </row>
        <row r="302">
          <cell r="N302">
            <v>17.5</v>
          </cell>
        </row>
        <row r="303">
          <cell r="L303">
            <v>27</v>
          </cell>
          <cell r="N303">
            <v>12.8</v>
          </cell>
        </row>
        <row r="304">
          <cell r="L304">
            <v>27</v>
          </cell>
          <cell r="N304">
            <v>16.100000000000001</v>
          </cell>
          <cell r="S304">
            <v>26.41</v>
          </cell>
        </row>
        <row r="305">
          <cell r="L305">
            <v>27</v>
          </cell>
          <cell r="N305">
            <v>15</v>
          </cell>
        </row>
        <row r="306">
          <cell r="L306">
            <v>27</v>
          </cell>
          <cell r="N306">
            <v>15.9</v>
          </cell>
          <cell r="S306">
            <v>26.34</v>
          </cell>
        </row>
        <row r="307">
          <cell r="L307">
            <v>27</v>
          </cell>
          <cell r="N307">
            <v>17.100000000000001</v>
          </cell>
        </row>
        <row r="308">
          <cell r="L308">
            <v>27</v>
          </cell>
          <cell r="N308">
            <v>13.5</v>
          </cell>
        </row>
        <row r="309">
          <cell r="L309">
            <v>27</v>
          </cell>
          <cell r="N309">
            <v>13.6</v>
          </cell>
          <cell r="S309">
            <v>26.24</v>
          </cell>
        </row>
        <row r="310">
          <cell r="L310">
            <v>27</v>
          </cell>
          <cell r="N310">
            <v>12.6</v>
          </cell>
        </row>
        <row r="311">
          <cell r="L311">
            <v>27</v>
          </cell>
          <cell r="N311">
            <v>12.9</v>
          </cell>
          <cell r="S311">
            <v>25.93</v>
          </cell>
        </row>
        <row r="312">
          <cell r="L312">
            <v>27</v>
          </cell>
          <cell r="N312">
            <v>10.6</v>
          </cell>
        </row>
        <row r="313">
          <cell r="L313">
            <v>27</v>
          </cell>
          <cell r="N313">
            <v>12.5</v>
          </cell>
          <cell r="S313">
            <v>24.89</v>
          </cell>
        </row>
        <row r="314">
          <cell r="L314">
            <v>25</v>
          </cell>
          <cell r="N314">
            <v>11.1</v>
          </cell>
        </row>
        <row r="315">
          <cell r="L315">
            <v>25</v>
          </cell>
          <cell r="N315">
            <v>13.3</v>
          </cell>
          <cell r="S315">
            <v>23.87</v>
          </cell>
        </row>
        <row r="316">
          <cell r="L316">
            <v>25</v>
          </cell>
          <cell r="N316">
            <v>16.100000000000001</v>
          </cell>
          <cell r="S316">
            <v>26.36</v>
          </cell>
        </row>
        <row r="317">
          <cell r="L317">
            <v>25</v>
          </cell>
          <cell r="N317">
            <v>30.5</v>
          </cell>
        </row>
        <row r="318">
          <cell r="L318">
            <v>25</v>
          </cell>
          <cell r="N318">
            <v>13.6</v>
          </cell>
          <cell r="S318">
            <v>23.3</v>
          </cell>
        </row>
        <row r="319">
          <cell r="L319">
            <v>25</v>
          </cell>
          <cell r="N319">
            <v>13</v>
          </cell>
        </row>
        <row r="320">
          <cell r="L320">
            <v>25</v>
          </cell>
          <cell r="N320">
            <v>12.6</v>
          </cell>
        </row>
        <row r="321">
          <cell r="L321">
            <v>25</v>
          </cell>
          <cell r="N321">
            <v>12.4</v>
          </cell>
        </row>
        <row r="322">
          <cell r="L322">
            <v>25</v>
          </cell>
          <cell r="N322">
            <v>10.1</v>
          </cell>
        </row>
        <row r="323">
          <cell r="L323">
            <v>25</v>
          </cell>
          <cell r="N323">
            <v>10</v>
          </cell>
          <cell r="S323">
            <v>22.63</v>
          </cell>
        </row>
        <row r="324">
          <cell r="L324">
            <v>25</v>
          </cell>
          <cell r="N324">
            <v>11.7</v>
          </cell>
          <cell r="S324">
            <v>20.97</v>
          </cell>
        </row>
        <row r="325">
          <cell r="S325">
            <v>20.97</v>
          </cell>
        </row>
        <row r="326">
          <cell r="L326">
            <v>25</v>
          </cell>
          <cell r="N326">
            <v>9.4</v>
          </cell>
          <cell r="S326">
            <v>26.17</v>
          </cell>
        </row>
        <row r="327">
          <cell r="L327">
            <v>25</v>
          </cell>
          <cell r="N327">
            <v>10.7</v>
          </cell>
          <cell r="S327">
            <v>26.11</v>
          </cell>
        </row>
        <row r="328">
          <cell r="L328">
            <v>25</v>
          </cell>
          <cell r="N328">
            <v>11.1</v>
          </cell>
        </row>
        <row r="329">
          <cell r="L329">
            <v>25</v>
          </cell>
          <cell r="N329">
            <v>9.9</v>
          </cell>
          <cell r="S329">
            <v>20.46</v>
          </cell>
        </row>
        <row r="330">
          <cell r="L330">
            <v>25</v>
          </cell>
          <cell r="N330">
            <v>11.2</v>
          </cell>
        </row>
        <row r="331">
          <cell r="L331">
            <v>25</v>
          </cell>
          <cell r="N331">
            <v>12.3</v>
          </cell>
        </row>
        <row r="332">
          <cell r="L332">
            <v>25</v>
          </cell>
          <cell r="N332">
            <v>10.1</v>
          </cell>
        </row>
        <row r="333">
          <cell r="L333">
            <v>25</v>
          </cell>
          <cell r="N333">
            <v>11.2</v>
          </cell>
        </row>
        <row r="334">
          <cell r="L334">
            <v>25</v>
          </cell>
          <cell r="N334">
            <v>9.5</v>
          </cell>
          <cell r="S334">
            <v>19.329999999999998</v>
          </cell>
        </row>
        <row r="335">
          <cell r="L335">
            <v>25</v>
          </cell>
          <cell r="N335">
            <v>10.7</v>
          </cell>
        </row>
        <row r="336">
          <cell r="L336">
            <v>25</v>
          </cell>
          <cell r="N336">
            <v>11.4</v>
          </cell>
          <cell r="S336">
            <v>18.989999999999998</v>
          </cell>
        </row>
        <row r="337">
          <cell r="L337">
            <v>25</v>
          </cell>
          <cell r="N337">
            <v>12.8</v>
          </cell>
          <cell r="S337">
            <v>18.98</v>
          </cell>
        </row>
        <row r="338">
          <cell r="L338">
            <v>23</v>
          </cell>
          <cell r="N338">
            <v>12.4</v>
          </cell>
        </row>
        <row r="339">
          <cell r="L339">
            <v>23</v>
          </cell>
          <cell r="N339">
            <v>13.9</v>
          </cell>
          <cell r="S339">
            <v>19.07</v>
          </cell>
        </row>
        <row r="340">
          <cell r="L340">
            <v>23</v>
          </cell>
          <cell r="N340">
            <v>14.5</v>
          </cell>
          <cell r="S340">
            <v>19.07</v>
          </cell>
        </row>
        <row r="341">
          <cell r="L341">
            <v>23</v>
          </cell>
          <cell r="N341">
            <v>12.5</v>
          </cell>
          <cell r="S341">
            <v>18.93</v>
          </cell>
        </row>
        <row r="342">
          <cell r="L342">
            <v>23</v>
          </cell>
          <cell r="N342">
            <v>13.6</v>
          </cell>
        </row>
        <row r="343">
          <cell r="L343">
            <v>23</v>
          </cell>
          <cell r="N343">
            <v>17.8</v>
          </cell>
          <cell r="S343">
            <v>19</v>
          </cell>
        </row>
        <row r="344">
          <cell r="L344">
            <v>23</v>
          </cell>
          <cell r="N344">
            <v>12.1</v>
          </cell>
          <cell r="S344">
            <v>25.66</v>
          </cell>
        </row>
        <row r="345">
          <cell r="L345">
            <v>23</v>
          </cell>
          <cell r="N345">
            <v>10.4</v>
          </cell>
          <cell r="S345">
            <v>25.65</v>
          </cell>
        </row>
        <row r="346">
          <cell r="L346">
            <v>23</v>
          </cell>
          <cell r="N346">
            <v>11.8</v>
          </cell>
          <cell r="S346">
            <v>18.68</v>
          </cell>
        </row>
        <row r="347">
          <cell r="S347">
            <v>18.68</v>
          </cell>
        </row>
        <row r="348">
          <cell r="L348">
            <v>23</v>
          </cell>
          <cell r="N348">
            <v>10.3</v>
          </cell>
        </row>
        <row r="349">
          <cell r="L349">
            <v>23</v>
          </cell>
          <cell r="N349">
            <v>9.6</v>
          </cell>
          <cell r="S349">
            <v>24.04</v>
          </cell>
        </row>
        <row r="350">
          <cell r="L350">
            <v>23</v>
          </cell>
          <cell r="N350">
            <v>10.3</v>
          </cell>
          <cell r="S350">
            <v>24.01</v>
          </cell>
        </row>
        <row r="351">
          <cell r="L351">
            <v>23</v>
          </cell>
          <cell r="N351">
            <v>10.9</v>
          </cell>
          <cell r="S351">
            <v>24.02</v>
          </cell>
        </row>
        <row r="352">
          <cell r="L352">
            <v>23</v>
          </cell>
          <cell r="N352">
            <v>12.3</v>
          </cell>
          <cell r="S352">
            <v>23.98</v>
          </cell>
        </row>
        <row r="353">
          <cell r="L353">
            <v>23</v>
          </cell>
          <cell r="N353">
            <v>12.7</v>
          </cell>
        </row>
        <row r="354">
          <cell r="L354">
            <v>23</v>
          </cell>
          <cell r="N354">
            <v>12.4</v>
          </cell>
          <cell r="S354">
            <v>18.87</v>
          </cell>
        </row>
        <row r="355">
          <cell r="L355">
            <v>23</v>
          </cell>
          <cell r="N355">
            <v>11.1</v>
          </cell>
          <cell r="S355">
            <v>23.64</v>
          </cell>
        </row>
        <row r="356">
          <cell r="L356">
            <v>23</v>
          </cell>
          <cell r="N356">
            <v>14.2</v>
          </cell>
        </row>
        <row r="357">
          <cell r="L357">
            <v>23</v>
          </cell>
          <cell r="N357">
            <v>17.8</v>
          </cell>
        </row>
        <row r="358">
          <cell r="L358">
            <v>22</v>
          </cell>
          <cell r="N358">
            <v>11.4</v>
          </cell>
        </row>
        <row r="359">
          <cell r="L359">
            <v>22</v>
          </cell>
          <cell r="N359">
            <v>8.3000000000000007</v>
          </cell>
          <cell r="S359">
            <v>18.91</v>
          </cell>
        </row>
        <row r="360">
          <cell r="L360">
            <v>22</v>
          </cell>
          <cell r="N360">
            <v>7</v>
          </cell>
          <cell r="S360">
            <v>25.26</v>
          </cell>
        </row>
        <row r="361">
          <cell r="L361">
            <v>22</v>
          </cell>
          <cell r="N361">
            <v>10</v>
          </cell>
          <cell r="S361">
            <v>25.26</v>
          </cell>
        </row>
        <row r="362">
          <cell r="L362">
            <v>22</v>
          </cell>
          <cell r="N362">
            <v>11.9</v>
          </cell>
          <cell r="S362">
            <v>25.26</v>
          </cell>
        </row>
        <row r="363">
          <cell r="L363">
            <v>22</v>
          </cell>
          <cell r="N363">
            <v>12.1</v>
          </cell>
        </row>
        <row r="364">
          <cell r="L364">
            <v>22</v>
          </cell>
          <cell r="N364">
            <v>13.1</v>
          </cell>
          <cell r="S364">
            <v>18.61</v>
          </cell>
        </row>
        <row r="365">
          <cell r="L365">
            <v>22</v>
          </cell>
          <cell r="N365">
            <v>21.4</v>
          </cell>
          <cell r="S365">
            <v>23.69</v>
          </cell>
        </row>
        <row r="366">
          <cell r="L366">
            <v>22</v>
          </cell>
          <cell r="N366">
            <v>16.8</v>
          </cell>
          <cell r="S366">
            <v>23.71</v>
          </cell>
        </row>
        <row r="367">
          <cell r="L367">
            <v>22</v>
          </cell>
          <cell r="N367">
            <v>10.9</v>
          </cell>
          <cell r="S367">
            <v>23.39</v>
          </cell>
        </row>
        <row r="368">
          <cell r="L368">
            <v>22</v>
          </cell>
          <cell r="N368">
            <v>9.6</v>
          </cell>
        </row>
        <row r="369">
          <cell r="N369">
            <v>9.6</v>
          </cell>
        </row>
        <row r="370">
          <cell r="L370">
            <v>22</v>
          </cell>
          <cell r="N370">
            <v>8.8000000000000007</v>
          </cell>
          <cell r="S370">
            <v>18</v>
          </cell>
        </row>
        <row r="371">
          <cell r="L371">
            <v>22</v>
          </cell>
          <cell r="N371">
            <v>7.9</v>
          </cell>
          <cell r="S371">
            <v>23.33</v>
          </cell>
        </row>
        <row r="372">
          <cell r="L372">
            <v>22</v>
          </cell>
          <cell r="N372">
            <v>8.1</v>
          </cell>
          <cell r="S372">
            <v>23.29</v>
          </cell>
        </row>
        <row r="373">
          <cell r="L373">
            <v>22</v>
          </cell>
          <cell r="N373">
            <v>7.9</v>
          </cell>
          <cell r="S373">
            <v>23.12</v>
          </cell>
        </row>
        <row r="374">
          <cell r="L374">
            <v>22</v>
          </cell>
          <cell r="N374">
            <v>9.1</v>
          </cell>
        </row>
        <row r="375">
          <cell r="L375">
            <v>22</v>
          </cell>
          <cell r="N375">
            <v>9.4</v>
          </cell>
          <cell r="S375">
            <v>17.63</v>
          </cell>
        </row>
        <row r="376">
          <cell r="L376">
            <v>22</v>
          </cell>
          <cell r="N376">
            <v>9</v>
          </cell>
          <cell r="S376">
            <v>23.05</v>
          </cell>
        </row>
        <row r="377">
          <cell r="L377">
            <v>22</v>
          </cell>
          <cell r="N377">
            <v>14.7</v>
          </cell>
          <cell r="S377">
            <v>23.06</v>
          </cell>
        </row>
        <row r="378">
          <cell r="L378">
            <v>22</v>
          </cell>
          <cell r="N378">
            <v>11.4</v>
          </cell>
          <cell r="S378">
            <v>23.01</v>
          </cell>
        </row>
        <row r="379">
          <cell r="L379">
            <v>22</v>
          </cell>
          <cell r="N379">
            <v>9.6</v>
          </cell>
        </row>
        <row r="380">
          <cell r="L380">
            <v>22</v>
          </cell>
          <cell r="N380">
            <v>14</v>
          </cell>
          <cell r="S380">
            <v>17.18</v>
          </cell>
        </row>
        <row r="381"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L382">
            <v>20</v>
          </cell>
          <cell r="N382">
            <v>9.1</v>
          </cell>
          <cell r="S382">
            <v>22.95</v>
          </cell>
        </row>
        <row r="383">
          <cell r="L383">
            <v>20</v>
          </cell>
          <cell r="N383">
            <v>12.4</v>
          </cell>
          <cell r="S383">
            <v>22.9</v>
          </cell>
        </row>
        <row r="384">
          <cell r="L384">
            <v>20</v>
          </cell>
          <cell r="N384">
            <v>30.3</v>
          </cell>
        </row>
        <row r="385">
          <cell r="L385">
            <v>20</v>
          </cell>
          <cell r="N385">
            <v>34</v>
          </cell>
        </row>
        <row r="386">
          <cell r="L386">
            <v>20</v>
          </cell>
          <cell r="N386">
            <v>29.1</v>
          </cell>
        </row>
        <row r="387">
          <cell r="L387">
            <v>20</v>
          </cell>
          <cell r="N387">
            <v>32.4</v>
          </cell>
        </row>
        <row r="388">
          <cell r="L388">
            <v>20</v>
          </cell>
          <cell r="N388">
            <v>24.3</v>
          </cell>
        </row>
        <row r="389">
          <cell r="L389">
            <v>20</v>
          </cell>
          <cell r="N389">
            <v>21.3</v>
          </cell>
        </row>
        <row r="390">
          <cell r="L390">
            <v>20</v>
          </cell>
          <cell r="N390">
            <v>28.3</v>
          </cell>
          <cell r="S390">
            <v>16.98</v>
          </cell>
        </row>
        <row r="391">
          <cell r="L391">
            <v>20</v>
          </cell>
          <cell r="N391">
            <v>25.4</v>
          </cell>
          <cell r="S391">
            <v>22.79</v>
          </cell>
        </row>
        <row r="392">
          <cell r="S392">
            <v>22.79</v>
          </cell>
        </row>
        <row r="393">
          <cell r="L393">
            <v>20</v>
          </cell>
          <cell r="N393">
            <v>12.1</v>
          </cell>
        </row>
        <row r="394">
          <cell r="L394">
            <v>20</v>
          </cell>
          <cell r="N394">
            <v>20.5</v>
          </cell>
          <cell r="S394">
            <v>22.74</v>
          </cell>
        </row>
        <row r="395">
          <cell r="L395">
            <v>20</v>
          </cell>
          <cell r="N395">
            <v>22</v>
          </cell>
        </row>
        <row r="396">
          <cell r="L396">
            <v>20</v>
          </cell>
          <cell r="N396">
            <v>28.1</v>
          </cell>
          <cell r="S396">
            <v>16.91</v>
          </cell>
        </row>
        <row r="397">
          <cell r="L397">
            <v>20</v>
          </cell>
          <cell r="N397">
            <v>27.7</v>
          </cell>
          <cell r="S397">
            <v>16.98</v>
          </cell>
        </row>
        <row r="398">
          <cell r="L398">
            <v>20</v>
          </cell>
          <cell r="N398">
            <v>25.4</v>
          </cell>
        </row>
        <row r="399">
          <cell r="L399">
            <v>20</v>
          </cell>
          <cell r="N399">
            <v>24.2</v>
          </cell>
          <cell r="S399">
            <v>16.98</v>
          </cell>
        </row>
        <row r="400">
          <cell r="L400">
            <v>20</v>
          </cell>
          <cell r="N400">
            <v>22</v>
          </cell>
        </row>
        <row r="401">
          <cell r="L401">
            <v>20</v>
          </cell>
          <cell r="N401">
            <v>23.8</v>
          </cell>
          <cell r="S401">
            <v>16.95</v>
          </cell>
        </row>
        <row r="402">
          <cell r="L402">
            <v>20</v>
          </cell>
          <cell r="N402">
            <v>4.9000000000000004</v>
          </cell>
        </row>
        <row r="403">
          <cell r="L403">
            <v>20</v>
          </cell>
          <cell r="N403">
            <v>20.2</v>
          </cell>
          <cell r="S403">
            <v>16.899999999999999</v>
          </cell>
        </row>
        <row r="404">
          <cell r="L404">
            <v>20</v>
          </cell>
          <cell r="N404">
            <v>23.5</v>
          </cell>
        </row>
        <row r="405">
          <cell r="L405">
            <v>19</v>
          </cell>
          <cell r="N405">
            <v>24.4</v>
          </cell>
        </row>
        <row r="406">
          <cell r="L406">
            <v>19</v>
          </cell>
          <cell r="N406">
            <v>24.5</v>
          </cell>
        </row>
        <row r="407">
          <cell r="L407">
            <v>19</v>
          </cell>
          <cell r="N407">
            <v>22.5</v>
          </cell>
        </row>
        <row r="408">
          <cell r="L408">
            <v>19</v>
          </cell>
          <cell r="N408">
            <v>25.4</v>
          </cell>
        </row>
        <row r="409">
          <cell r="L409">
            <v>19</v>
          </cell>
          <cell r="N409">
            <v>25.7</v>
          </cell>
        </row>
        <row r="410">
          <cell r="L410">
            <v>19</v>
          </cell>
          <cell r="N410">
            <v>24.3</v>
          </cell>
        </row>
        <row r="411">
          <cell r="L411">
            <v>19</v>
          </cell>
          <cell r="N411">
            <v>23.2</v>
          </cell>
          <cell r="S411">
            <v>16.96</v>
          </cell>
        </row>
        <row r="412">
          <cell r="L412">
            <v>19</v>
          </cell>
          <cell r="N412">
            <v>22.6</v>
          </cell>
        </row>
        <row r="413">
          <cell r="L413">
            <v>19</v>
          </cell>
          <cell r="N413">
            <v>26.3</v>
          </cell>
        </row>
        <row r="414">
          <cell r="L414">
            <v>19</v>
          </cell>
          <cell r="N414">
            <v>26.2</v>
          </cell>
          <cell r="S414">
            <v>16.91</v>
          </cell>
        </row>
        <row r="415">
          <cell r="S415">
            <v>16.91</v>
          </cell>
        </row>
        <row r="416">
          <cell r="L416">
            <v>19</v>
          </cell>
          <cell r="N416">
            <v>23.8</v>
          </cell>
        </row>
        <row r="417">
          <cell r="L417">
            <v>19</v>
          </cell>
          <cell r="N417">
            <v>24.6</v>
          </cell>
        </row>
        <row r="418">
          <cell r="L418">
            <v>19</v>
          </cell>
          <cell r="N418">
            <v>15.9</v>
          </cell>
        </row>
        <row r="419">
          <cell r="L419">
            <v>19</v>
          </cell>
          <cell r="N419">
            <v>20.399999999999999</v>
          </cell>
        </row>
        <row r="420">
          <cell r="L420">
            <v>19</v>
          </cell>
          <cell r="N420">
            <v>16.8</v>
          </cell>
        </row>
        <row r="421">
          <cell r="L421">
            <v>19</v>
          </cell>
          <cell r="N421">
            <v>10.9</v>
          </cell>
        </row>
        <row r="422">
          <cell r="L422">
            <v>19</v>
          </cell>
          <cell r="N422">
            <v>9.1999999999999993</v>
          </cell>
          <cell r="S422">
            <v>17.14</v>
          </cell>
        </row>
        <row r="423">
          <cell r="L423">
            <v>19</v>
          </cell>
          <cell r="N423">
            <v>8.1999999999999993</v>
          </cell>
          <cell r="S423">
            <v>17.63</v>
          </cell>
        </row>
        <row r="424">
          <cell r="L424">
            <v>19</v>
          </cell>
          <cell r="N424">
            <v>9</v>
          </cell>
          <cell r="S424">
            <v>17.63</v>
          </cell>
        </row>
        <row r="425">
          <cell r="L425">
            <v>19</v>
          </cell>
          <cell r="N425">
            <v>18.3</v>
          </cell>
          <cell r="S425">
            <v>17.62</v>
          </cell>
        </row>
        <row r="426">
          <cell r="L426">
            <v>19</v>
          </cell>
          <cell r="N426">
            <v>13.2</v>
          </cell>
        </row>
        <row r="427">
          <cell r="L427">
            <v>19</v>
          </cell>
          <cell r="N427">
            <v>11.7</v>
          </cell>
          <cell r="S427">
            <v>17.5</v>
          </cell>
        </row>
        <row r="428"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L429">
            <v>19</v>
          </cell>
          <cell r="N429">
            <v>15.3</v>
          </cell>
          <cell r="S429">
            <v>17.5</v>
          </cell>
        </row>
        <row r="430">
          <cell r="L430">
            <v>19</v>
          </cell>
          <cell r="N430">
            <v>26</v>
          </cell>
          <cell r="S430">
            <v>17.489999999999998</v>
          </cell>
        </row>
        <row r="431">
          <cell r="L431">
            <v>18</v>
          </cell>
          <cell r="N431">
            <v>23.8</v>
          </cell>
        </row>
        <row r="432">
          <cell r="L432">
            <v>18</v>
          </cell>
          <cell r="N432">
            <v>15.5</v>
          </cell>
          <cell r="S432">
            <v>17.440000000000001</v>
          </cell>
        </row>
        <row r="433">
          <cell r="L433">
            <v>18</v>
          </cell>
          <cell r="N433">
            <v>28.3</v>
          </cell>
          <cell r="S433">
            <v>17.440000000000001</v>
          </cell>
        </row>
        <row r="434">
          <cell r="L434">
            <v>18</v>
          </cell>
          <cell r="N434">
            <v>28.3</v>
          </cell>
          <cell r="S434">
            <v>17.440000000000001</v>
          </cell>
        </row>
        <row r="435">
          <cell r="L435">
            <v>18</v>
          </cell>
          <cell r="N435">
            <v>25.1</v>
          </cell>
        </row>
        <row r="436">
          <cell r="L436">
            <v>18</v>
          </cell>
          <cell r="N436">
            <v>19.899999999999999</v>
          </cell>
        </row>
        <row r="437">
          <cell r="L437">
            <v>18</v>
          </cell>
          <cell r="N437">
            <v>17.600000000000001</v>
          </cell>
          <cell r="S437">
            <v>17.489999999999998</v>
          </cell>
        </row>
        <row r="438">
          <cell r="S438">
            <v>17.489999999999998</v>
          </cell>
        </row>
        <row r="439"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L441">
            <v>18</v>
          </cell>
          <cell r="N441">
            <v>17.3</v>
          </cell>
          <cell r="S441">
            <v>17.440000000000001</v>
          </cell>
        </row>
        <row r="442">
          <cell r="L442">
            <v>18</v>
          </cell>
          <cell r="N442">
            <v>15.1</v>
          </cell>
        </row>
        <row r="443">
          <cell r="L443">
            <v>18</v>
          </cell>
          <cell r="N443">
            <v>14.8</v>
          </cell>
          <cell r="S443">
            <v>17.46</v>
          </cell>
        </row>
        <row r="444">
          <cell r="L444">
            <v>18</v>
          </cell>
          <cell r="N444">
            <v>13.6</v>
          </cell>
          <cell r="S444">
            <v>17.440000000000001</v>
          </cell>
        </row>
        <row r="445">
          <cell r="L445">
            <v>18</v>
          </cell>
          <cell r="N445">
            <v>20.2</v>
          </cell>
          <cell r="S445">
            <v>17.43</v>
          </cell>
        </row>
        <row r="446">
          <cell r="L446">
            <v>18</v>
          </cell>
          <cell r="N446">
            <v>25.8</v>
          </cell>
        </row>
        <row r="447">
          <cell r="L447">
            <v>18</v>
          </cell>
          <cell r="N447">
            <v>23.2</v>
          </cell>
        </row>
        <row r="448">
          <cell r="L448">
            <v>18</v>
          </cell>
          <cell r="N448">
            <v>23.6</v>
          </cell>
          <cell r="S448">
            <v>17.48</v>
          </cell>
        </row>
        <row r="449">
          <cell r="L449">
            <v>18</v>
          </cell>
          <cell r="N449">
            <v>23.5</v>
          </cell>
          <cell r="S449">
            <v>17.47</v>
          </cell>
        </row>
        <row r="450">
          <cell r="L450">
            <v>18</v>
          </cell>
          <cell r="N450">
            <v>24.7</v>
          </cell>
          <cell r="S450">
            <v>17.48</v>
          </cell>
        </row>
        <row r="451">
          <cell r="L451">
            <v>18</v>
          </cell>
          <cell r="N451">
            <v>25</v>
          </cell>
          <cell r="S451">
            <v>17.5</v>
          </cell>
        </row>
        <row r="452">
          <cell r="L452">
            <v>17</v>
          </cell>
          <cell r="N452">
            <v>25.9</v>
          </cell>
        </row>
        <row r="453">
          <cell r="L453">
            <v>17</v>
          </cell>
          <cell r="N453">
            <v>26.3</v>
          </cell>
          <cell r="S453">
            <v>16.510000000000002</v>
          </cell>
        </row>
        <row r="454">
          <cell r="L454">
            <v>17</v>
          </cell>
          <cell r="N454">
            <v>26.4</v>
          </cell>
          <cell r="S454">
            <v>16.510000000000002</v>
          </cell>
        </row>
        <row r="455">
          <cell r="L455">
            <v>17</v>
          </cell>
          <cell r="N455">
            <v>25.4</v>
          </cell>
          <cell r="S455">
            <v>16.5</v>
          </cell>
        </row>
        <row r="456">
          <cell r="L456">
            <v>17</v>
          </cell>
          <cell r="N456">
            <v>21</v>
          </cell>
          <cell r="S456">
            <v>16.510000000000002</v>
          </cell>
        </row>
        <row r="457">
          <cell r="L457">
            <v>17</v>
          </cell>
          <cell r="N457">
            <v>26</v>
          </cell>
        </row>
        <row r="458">
          <cell r="L458">
            <v>17</v>
          </cell>
          <cell r="N458">
            <v>27.1</v>
          </cell>
          <cell r="S458">
            <v>16.48</v>
          </cell>
        </row>
        <row r="459">
          <cell r="L459">
            <v>17</v>
          </cell>
          <cell r="N459">
            <v>26</v>
          </cell>
          <cell r="S459">
            <v>16.47</v>
          </cell>
        </row>
        <row r="460">
          <cell r="L460">
            <v>17</v>
          </cell>
          <cell r="N460">
            <v>28.6</v>
          </cell>
          <cell r="S460">
            <v>16.95</v>
          </cell>
        </row>
        <row r="461">
          <cell r="S461">
            <v>16.95</v>
          </cell>
        </row>
        <row r="462">
          <cell r="L462">
            <v>17</v>
          </cell>
          <cell r="N462">
            <v>30.6</v>
          </cell>
          <cell r="S462">
            <v>16.97</v>
          </cell>
        </row>
        <row r="463">
          <cell r="L463">
            <v>17</v>
          </cell>
          <cell r="N463">
            <v>28.1</v>
          </cell>
        </row>
        <row r="464">
          <cell r="L464">
            <v>17</v>
          </cell>
          <cell r="N464">
            <v>27.2</v>
          </cell>
          <cell r="S464">
            <v>16.34</v>
          </cell>
        </row>
        <row r="465">
          <cell r="L465">
            <v>17</v>
          </cell>
          <cell r="N465">
            <v>25.7</v>
          </cell>
          <cell r="S465">
            <v>16.329999999999998</v>
          </cell>
        </row>
        <row r="466">
          <cell r="L466">
            <v>17</v>
          </cell>
          <cell r="N466">
            <v>25.7</v>
          </cell>
          <cell r="S466">
            <v>16.34</v>
          </cell>
        </row>
        <row r="467">
          <cell r="L467">
            <v>17</v>
          </cell>
          <cell r="N467">
            <v>26</v>
          </cell>
          <cell r="S467">
            <v>16.34</v>
          </cell>
        </row>
        <row r="468">
          <cell r="L468">
            <v>17</v>
          </cell>
          <cell r="N468">
            <v>25.4</v>
          </cell>
        </row>
        <row r="469">
          <cell r="L469">
            <v>17</v>
          </cell>
          <cell r="N469">
            <v>25.8</v>
          </cell>
          <cell r="S469">
            <v>16.3</v>
          </cell>
        </row>
        <row r="470">
          <cell r="L470">
            <v>17</v>
          </cell>
          <cell r="N470">
            <v>24.5</v>
          </cell>
          <cell r="S470">
            <v>16.29</v>
          </cell>
        </row>
        <row r="471">
          <cell r="L471">
            <v>17</v>
          </cell>
          <cell r="N471">
            <v>25.8</v>
          </cell>
          <cell r="S471">
            <v>16.3</v>
          </cell>
        </row>
        <row r="472">
          <cell r="L472">
            <v>17</v>
          </cell>
          <cell r="N472">
            <v>27.9</v>
          </cell>
          <cell r="S472">
            <v>16.3</v>
          </cell>
        </row>
        <row r="473">
          <cell r="L473">
            <v>17</v>
          </cell>
          <cell r="N473">
            <v>24.8</v>
          </cell>
        </row>
        <row r="474">
          <cell r="L474">
            <v>17</v>
          </cell>
          <cell r="N474">
            <v>24.5</v>
          </cell>
          <cell r="S474">
            <v>16.48</v>
          </cell>
        </row>
        <row r="475">
          <cell r="L475">
            <v>17</v>
          </cell>
          <cell r="N475">
            <v>25.3</v>
          </cell>
          <cell r="S475">
            <v>16.47</v>
          </cell>
        </row>
        <row r="476">
          <cell r="L476">
            <v>17</v>
          </cell>
          <cell r="N476">
            <v>28</v>
          </cell>
        </row>
        <row r="477">
          <cell r="L477">
            <v>17</v>
          </cell>
          <cell r="N477">
            <v>27.1</v>
          </cell>
        </row>
        <row r="478">
          <cell r="L478">
            <v>17</v>
          </cell>
          <cell r="N478">
            <v>25.9</v>
          </cell>
        </row>
        <row r="479">
          <cell r="L479">
            <v>17</v>
          </cell>
          <cell r="N479">
            <v>25.3</v>
          </cell>
          <cell r="S479">
            <v>16.8</v>
          </cell>
        </row>
        <row r="480">
          <cell r="L480">
            <v>17</v>
          </cell>
          <cell r="N480">
            <v>25.1</v>
          </cell>
          <cell r="S480">
            <v>16.79</v>
          </cell>
        </row>
        <row r="481">
          <cell r="L481">
            <v>17</v>
          </cell>
          <cell r="N481">
            <v>25.3</v>
          </cell>
          <cell r="S481">
            <v>16.8</v>
          </cell>
        </row>
        <row r="482">
          <cell r="L482">
            <v>17</v>
          </cell>
          <cell r="N482">
            <v>24.5</v>
          </cell>
          <cell r="S482">
            <v>16.98</v>
          </cell>
        </row>
        <row r="483">
          <cell r="S483">
            <v>16.98</v>
          </cell>
        </row>
        <row r="484">
          <cell r="L484">
            <v>17</v>
          </cell>
          <cell r="N484">
            <v>23.2</v>
          </cell>
          <cell r="S484">
            <v>16.98</v>
          </cell>
        </row>
        <row r="485">
          <cell r="L485">
            <v>17</v>
          </cell>
          <cell r="N485">
            <v>24.9</v>
          </cell>
          <cell r="S485">
            <v>16.98</v>
          </cell>
        </row>
        <row r="486">
          <cell r="L486">
            <v>17</v>
          </cell>
          <cell r="N486">
            <v>27</v>
          </cell>
          <cell r="S486">
            <v>16.98</v>
          </cell>
        </row>
        <row r="487">
          <cell r="L487">
            <v>17</v>
          </cell>
          <cell r="N487">
            <v>24.1</v>
          </cell>
          <cell r="S487">
            <v>16.98</v>
          </cell>
        </row>
        <row r="488">
          <cell r="L488">
            <v>17</v>
          </cell>
          <cell r="N488">
            <v>25.4</v>
          </cell>
          <cell r="S488">
            <v>16.98</v>
          </cell>
        </row>
        <row r="489">
          <cell r="L489">
            <v>17</v>
          </cell>
          <cell r="N489">
            <v>25.6</v>
          </cell>
          <cell r="S489">
            <v>16.98</v>
          </cell>
        </row>
        <row r="490">
          <cell r="L490">
            <v>17</v>
          </cell>
          <cell r="N490">
            <v>25.1</v>
          </cell>
          <cell r="S490">
            <v>17</v>
          </cell>
        </row>
        <row r="491">
          <cell r="L491">
            <v>17</v>
          </cell>
          <cell r="N491">
            <v>25.8</v>
          </cell>
          <cell r="S491">
            <v>16.98</v>
          </cell>
        </row>
        <row r="492">
          <cell r="L492">
            <v>17</v>
          </cell>
          <cell r="N492">
            <v>25.6</v>
          </cell>
          <cell r="S492">
            <v>16.97</v>
          </cell>
        </row>
        <row r="493">
          <cell r="L493">
            <v>17</v>
          </cell>
          <cell r="N493">
            <v>25.5</v>
          </cell>
          <cell r="S493">
            <v>16.97</v>
          </cell>
        </row>
        <row r="494">
          <cell r="L494">
            <v>17</v>
          </cell>
          <cell r="N494">
            <v>24.7</v>
          </cell>
          <cell r="S494">
            <v>16.97</v>
          </cell>
        </row>
        <row r="495">
          <cell r="L495">
            <v>17</v>
          </cell>
          <cell r="N495">
            <v>25.2</v>
          </cell>
          <cell r="S495">
            <v>17</v>
          </cell>
        </row>
        <row r="496">
          <cell r="L496">
            <v>17</v>
          </cell>
          <cell r="N496">
            <v>24.7</v>
          </cell>
          <cell r="S496">
            <v>16.989999999999998</v>
          </cell>
        </row>
        <row r="497">
          <cell r="L497">
            <v>17</v>
          </cell>
          <cell r="N497">
            <v>25.1</v>
          </cell>
          <cell r="S497">
            <v>16.989999999999998</v>
          </cell>
        </row>
        <row r="498">
          <cell r="L498">
            <v>17</v>
          </cell>
          <cell r="N498">
            <v>23.5</v>
          </cell>
          <cell r="S498">
            <v>16.989999999999998</v>
          </cell>
        </row>
        <row r="499">
          <cell r="L499">
            <v>17</v>
          </cell>
          <cell r="N499">
            <v>31.2</v>
          </cell>
          <cell r="S499">
            <v>16.989999999999998</v>
          </cell>
        </row>
        <row r="500">
          <cell r="L500">
            <v>17</v>
          </cell>
          <cell r="N500">
            <v>27.7</v>
          </cell>
          <cell r="S500">
            <v>17</v>
          </cell>
        </row>
        <row r="501">
          <cell r="L501">
            <v>17</v>
          </cell>
          <cell r="N501">
            <v>27.5</v>
          </cell>
          <cell r="S501">
            <v>17</v>
          </cell>
        </row>
        <row r="502">
          <cell r="L502">
            <v>17</v>
          </cell>
          <cell r="N502">
            <v>28</v>
          </cell>
          <cell r="S502">
            <v>17</v>
          </cell>
        </row>
        <row r="503">
          <cell r="L503">
            <v>17</v>
          </cell>
          <cell r="N503">
            <v>24.7</v>
          </cell>
          <cell r="S503">
            <v>17</v>
          </cell>
        </row>
        <row r="504">
          <cell r="L504">
            <v>17</v>
          </cell>
          <cell r="N504">
            <v>28.7</v>
          </cell>
          <cell r="S504">
            <v>17</v>
          </cell>
        </row>
        <row r="505">
          <cell r="L505">
            <v>17</v>
          </cell>
          <cell r="N505">
            <v>27.8</v>
          </cell>
          <cell r="S505">
            <v>16.989999999999998</v>
          </cell>
        </row>
        <row r="506">
          <cell r="L506">
            <v>17</v>
          </cell>
          <cell r="N506">
            <v>25.6</v>
          </cell>
          <cell r="S506">
            <v>16.989999999999998</v>
          </cell>
        </row>
        <row r="507">
          <cell r="L507">
            <v>17</v>
          </cell>
          <cell r="N507">
            <v>25.1</v>
          </cell>
          <cell r="S507">
            <v>16.989999999999998</v>
          </cell>
        </row>
        <row r="508">
          <cell r="L508">
            <v>17</v>
          </cell>
          <cell r="N508">
            <v>25.2</v>
          </cell>
          <cell r="S508">
            <v>16.989999999999998</v>
          </cell>
        </row>
        <row r="509">
          <cell r="L509">
            <v>17</v>
          </cell>
          <cell r="N509">
            <v>25.2</v>
          </cell>
          <cell r="S509">
            <v>16.989999999999998</v>
          </cell>
        </row>
        <row r="510">
          <cell r="L510">
            <v>17</v>
          </cell>
          <cell r="N510">
            <v>24.3</v>
          </cell>
          <cell r="S510">
            <v>16.989999999999998</v>
          </cell>
        </row>
        <row r="511">
          <cell r="L511">
            <v>17</v>
          </cell>
          <cell r="N511">
            <v>24.8</v>
          </cell>
          <cell r="S511">
            <v>16.989999999999998</v>
          </cell>
        </row>
        <row r="512">
          <cell r="L512">
            <v>17</v>
          </cell>
          <cell r="N512">
            <v>24.6</v>
          </cell>
          <cell r="S512">
            <v>16.989999999999998</v>
          </cell>
        </row>
        <row r="513">
          <cell r="L513">
            <v>17</v>
          </cell>
          <cell r="N513">
            <v>24.7</v>
          </cell>
          <cell r="S513">
            <v>16.989999999999998</v>
          </cell>
        </row>
        <row r="514">
          <cell r="L514">
            <v>17</v>
          </cell>
          <cell r="N514">
            <v>24.6</v>
          </cell>
          <cell r="S514">
            <v>16.989999999999998</v>
          </cell>
        </row>
        <row r="515">
          <cell r="L515">
            <v>17</v>
          </cell>
          <cell r="N515">
            <v>24.5</v>
          </cell>
          <cell r="S515">
            <v>17</v>
          </cell>
        </row>
        <row r="516">
          <cell r="L516">
            <v>17</v>
          </cell>
          <cell r="N516">
            <v>24.5</v>
          </cell>
          <cell r="S516">
            <v>17</v>
          </cell>
        </row>
        <row r="517"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Financial Indicators (daily)"/>
      <sheetName val="daily calculations"/>
      <sheetName val="Sweden_MCI CPI based"/>
      <sheetName val="Tab40"/>
      <sheetName val="Control"/>
      <sheetName val="REER"/>
      <sheetName val="Tab39 (2)"/>
      <sheetName val="Tab37"/>
      <sheetName val="Tab36"/>
      <sheetName val="Tab38"/>
      <sheetName val="WEO"/>
      <sheetName val="Proj"/>
      <sheetName val="Ass"/>
      <sheetName val="Ass Model"/>
      <sheetName val="Proj_Model"/>
      <sheetName val="FOREX-DAILY"/>
      <sheetName val="nbk-t20"/>
      <sheetName val="UAH_$"/>
      <sheetName val="private"/>
      <sheetName val="бюдж.(6.2)"/>
      <sheetName val="пром.цны (4.2)"/>
      <sheetName val="govt revenue"/>
      <sheetName val="bop-weo"/>
      <sheetName val="real-weo"/>
      <sheetName val="WEO (Micro)"/>
      <sheetName val="WEO (Old)"/>
      <sheetName val="тн-2 (альбомн)"/>
      <sheetName val="EXP"/>
      <sheetName val="IN"/>
      <sheetName val="DBF"/>
      <sheetName val="рабочая_письмо"/>
      <sheetName val="BLS_original.Tabs1-27"/>
      <sheetName val="daily_calculations"/>
      <sheetName val="Sweden_MCI_CPI_based"/>
      <sheetName val="Financial_Indicators_(daily)"/>
      <sheetName val="Tab39_(2)"/>
      <sheetName val="Ass_Model"/>
      <sheetName val="бюдж_(6_2)"/>
      <sheetName val="пром_цны_(4_2)"/>
      <sheetName val="govt_revenue"/>
      <sheetName val="WEO_(Micro)"/>
      <sheetName val="WEO_(Old)"/>
      <sheetName val="weo-real"/>
      <sheetName val="cba bal.sheet 98-99"/>
      <sheetName val="Налог к начислению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7">
          <cell r="AB27" t="str">
            <v>I:\data\wrs\master\help\wrsnews.rft</v>
          </cell>
        </row>
      </sheetData>
      <sheetData sheetId="1" refreshError="1"/>
      <sheetData sheetId="2"/>
      <sheetData sheetId="3" refreshError="1">
        <row r="3">
          <cell r="A3" t="str">
            <v>Import of services must be neagtive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Main"/>
      <sheetName val="Links"/>
      <sheetName val="ErrCheck"/>
      <sheetName val="Proj"/>
      <sheetName val="Ass"/>
      <sheetName val="Ass Model"/>
      <sheetName val="Proj_Model"/>
      <sheetName val="Tab40"/>
      <sheetName val="Financial Indicators (daily)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4">
          <cell r="A24" t="str">
            <v>NINV_R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0">
          <cell r="A30" t="str">
            <v>NTDD_RG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39">
          <cell r="A39" t="str">
            <v>NXS_R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5">
          <cell r="A45" t="str">
            <v>NMG_RG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1">
          <cell r="A51" t="str">
            <v>NMS_R</v>
          </cell>
        </row>
        <row r="54">
          <cell r="A54" t="str">
            <v>MCV_N</v>
          </cell>
        </row>
        <row r="55">
          <cell r="A55" t="str">
            <v>NGDP_R</v>
          </cell>
        </row>
        <row r="56">
          <cell r="A56" t="str">
            <v>NGDP_RG</v>
          </cell>
        </row>
        <row r="57">
          <cell r="A57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4">
          <cell r="A64" t="str">
            <v xml:space="preserve">(In billions of national  currency units, except as indicated  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8">
          <cell r="A78" t="str">
            <v>NCP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5">
          <cell r="A115" t="str">
            <v>NMG</v>
          </cell>
        </row>
        <row r="116">
          <cell r="A116" t="str">
            <v>NMS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1">
          <cell r="A131" t="str">
            <v>NGS_NGDP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1">
          <cell r="A141" t="str">
            <v>CalcNI</v>
          </cell>
        </row>
        <row r="144">
          <cell r="A144" t="str">
            <v>CalcBCA</v>
          </cell>
        </row>
        <row r="145">
          <cell r="A145" t="str">
            <v>NIP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49">
          <cell r="A149" t="str">
            <v>CalcNGS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5">
          <cell r="A155" t="str">
            <v>CalcNGS_NGDP</v>
          </cell>
        </row>
        <row r="156">
          <cell r="A156" t="str">
            <v>CalcNGSG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0">
          <cell r="A160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67">
          <cell r="A167" t="str">
            <v xml:space="preserve">(In billions of national  currency units, except as indicated </v>
          </cell>
        </row>
        <row r="170">
          <cell r="A170" t="str">
            <v>LLF</v>
          </cell>
        </row>
        <row r="173">
          <cell r="A173" t="str">
            <v>LE</v>
          </cell>
        </row>
        <row r="175">
          <cell r="A175" t="str">
            <v>LLF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6">
          <cell r="A186" t="str">
            <v>PCPI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5">
          <cell r="A195" t="str">
            <v>PCPIE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4">
          <cell r="A204" t="str">
            <v>LULCM</v>
          </cell>
        </row>
        <row r="207">
          <cell r="A207" t="str">
            <v>LEM</v>
          </cell>
        </row>
        <row r="210">
          <cell r="A210" t="str">
            <v>LHM</v>
          </cell>
        </row>
        <row r="213">
          <cell r="A213" t="str">
            <v>LCM</v>
          </cell>
        </row>
        <row r="214">
          <cell r="A214" t="str">
            <v>LEM</v>
          </cell>
        </row>
        <row r="215">
          <cell r="A215" t="str">
            <v>LHM</v>
          </cell>
        </row>
        <row r="216">
          <cell r="A216" t="str">
            <v>CHK3.1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  <sheetName val="Proj"/>
      <sheetName val="Ass"/>
      <sheetName val="Ass Model"/>
      <sheetName val="Proj_Model"/>
      <sheetName val="Financial Indicators (daily)"/>
      <sheetName val="Main"/>
      <sheetName val="Links"/>
      <sheetName val="ErrCheck"/>
      <sheetName val="тн-2 (альбомн)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2">
          <cell r="A2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 xml:space="preserve">Двусторонние индексы реальных и номинальных курсов белорусского рубля по отношению к валютам стран-основных торговых партнеров на основании среднего обменного курса белорусского рубля, помесячно </v>
          </cell>
          <cell r="M1" t="str">
            <v>Изменение уровня реального  и номинального курсов в текущем месяце по отношению к уровню соответствующего месяца предыдущего года, раз</v>
          </cell>
        </row>
        <row r="4">
          <cell r="C4" t="str">
            <v>Индекс реального курса (1995 г. = 1)</v>
          </cell>
        </row>
        <row r="5">
          <cell r="C5" t="str">
            <v xml:space="preserve"> Россия</v>
          </cell>
          <cell r="E5" t="str">
            <v xml:space="preserve"> Украина</v>
          </cell>
          <cell r="G5" t="str">
            <v>Германия</v>
          </cell>
          <cell r="I5" t="str">
            <v>Польша</v>
          </cell>
          <cell r="K5" t="str">
            <v>Сводный</v>
          </cell>
          <cell r="O5" t="str">
            <v xml:space="preserve"> Россия</v>
          </cell>
        </row>
        <row r="6">
          <cell r="C6" t="str">
            <v>Реальный</v>
          </cell>
          <cell r="D6" t="str">
            <v>Номинальный</v>
          </cell>
          <cell r="E6" t="str">
            <v>Реальный</v>
          </cell>
          <cell r="F6" t="str">
            <v>Номинальный</v>
          </cell>
          <cell r="G6" t="str">
            <v>Реальный</v>
          </cell>
          <cell r="H6" t="str">
            <v>Номинальный</v>
          </cell>
          <cell r="I6" t="str">
            <v>Реальный</v>
          </cell>
          <cell r="J6" t="str">
            <v>Номинальный</v>
          </cell>
          <cell r="K6" t="str">
            <v>Реальный</v>
          </cell>
          <cell r="L6" t="str">
            <v>Номинальный</v>
          </cell>
          <cell r="O6" t="str">
            <v>Реальный</v>
          </cell>
          <cell r="P6" t="str">
            <v>Номинальный</v>
          </cell>
        </row>
        <row r="7">
          <cell r="A7">
            <v>1996</v>
          </cell>
          <cell r="B7" t="str">
            <v>Январь</v>
          </cell>
          <cell r="C7">
            <v>1.0018802863753684</v>
          </cell>
          <cell r="D7">
            <v>0.99725402746241276</v>
          </cell>
          <cell r="E7">
            <v>1.0758203635294907</v>
          </cell>
          <cell r="F7">
            <v>0.81272207149050202</v>
          </cell>
          <cell r="G7">
            <v>1.323668318180635</v>
          </cell>
          <cell r="H7">
            <v>1.0162444482095265</v>
          </cell>
          <cell r="I7">
            <v>1.2207376619460526</v>
          </cell>
          <cell r="J7">
            <v>0.99526967725681459</v>
          </cell>
          <cell r="K7">
            <v>1.0847230743762948</v>
          </cell>
          <cell r="L7">
            <v>0.97500966709525272</v>
          </cell>
          <cell r="M7">
            <v>1996</v>
          </cell>
          <cell r="N7" t="str">
            <v>Январь</v>
          </cell>
        </row>
        <row r="8">
          <cell r="B8" t="str">
            <v>Февраль</v>
          </cell>
          <cell r="C8">
            <v>1.0423001955328428</v>
          </cell>
          <cell r="D8">
            <v>0.9697706487528186</v>
          </cell>
          <cell r="E8">
            <v>1.0819068889009567</v>
          </cell>
          <cell r="F8">
            <v>0.78256602041416401</v>
          </cell>
          <cell r="G8">
            <v>1.3971346024369844</v>
          </cell>
          <cell r="H8">
            <v>0.99636686397240892</v>
          </cell>
          <cell r="I8">
            <v>1.2789493224103472</v>
          </cell>
          <cell r="J8">
            <v>0.97325753246015556</v>
          </cell>
          <cell r="K8">
            <v>1.1274235123002803</v>
          </cell>
          <cell r="L8">
            <v>0.94890859903034142</v>
          </cell>
          <cell r="N8" t="str">
            <v>Февраль</v>
          </cell>
        </row>
        <row r="9">
          <cell r="B9" t="str">
            <v>Март</v>
          </cell>
          <cell r="C9">
            <v>1.0426312684131835</v>
          </cell>
          <cell r="D9">
            <v>0.96191825483579196</v>
          </cell>
          <cell r="E9">
            <v>1.0690227094644089</v>
          </cell>
          <cell r="F9">
            <v>0.78430844025780444</v>
          </cell>
          <cell r="G9">
            <v>1.4206214429737689</v>
          </cell>
          <cell r="H9">
            <v>0.99850437905353584</v>
          </cell>
          <cell r="I9">
            <v>1.2913549202520775</v>
          </cell>
          <cell r="J9">
            <v>0.9687609297323343</v>
          </cell>
          <cell r="K9">
            <v>1.1304382338210694</v>
          </cell>
          <cell r="L9">
            <v>0.94451824618934743</v>
          </cell>
          <cell r="N9" t="str">
            <v>Март</v>
          </cell>
        </row>
        <row r="10">
          <cell r="B10" t="str">
            <v>Апрель</v>
          </cell>
          <cell r="C10">
            <v>1.00274719287396</v>
          </cell>
          <cell r="D10">
            <v>0.9933278305038995</v>
          </cell>
          <cell r="E10">
            <v>0.99997703655110215</v>
          </cell>
          <cell r="F10">
            <v>0.83109348601117949</v>
          </cell>
          <cell r="G10">
            <v>1.3952763367608996</v>
          </cell>
          <cell r="H10">
            <v>1.031891780022488</v>
          </cell>
          <cell r="I10">
            <v>1.2439109089106646</v>
          </cell>
          <cell r="J10">
            <v>0.9987436555792335</v>
          </cell>
          <cell r="K10">
            <v>1.0876290211848392</v>
          </cell>
          <cell r="L10">
            <v>0.97848162171796971</v>
          </cell>
          <cell r="N10" t="str">
            <v>Апрель</v>
          </cell>
        </row>
        <row r="11">
          <cell r="B11" t="str">
            <v>Май</v>
          </cell>
          <cell r="C11">
            <v>0.93905809859406353</v>
          </cell>
          <cell r="D11">
            <v>1.0502576864023441</v>
          </cell>
          <cell r="E11">
            <v>0.91561409051823683</v>
          </cell>
          <cell r="F11">
            <v>0.90676750447174237</v>
          </cell>
          <cell r="G11">
            <v>1.3335219032614833</v>
          </cell>
          <cell r="H11">
            <v>1.0840136890810135</v>
          </cell>
          <cell r="I11">
            <v>1.1721257736243551</v>
          </cell>
          <cell r="J11">
            <v>1.0516223339124138</v>
          </cell>
          <cell r="K11">
            <v>1.0200146143735185</v>
          </cell>
          <cell r="L11">
            <v>1.0370009396067783</v>
          </cell>
          <cell r="N11" t="str">
            <v>Май</v>
          </cell>
        </row>
        <row r="12">
          <cell r="B12" t="str">
            <v>Июнь</v>
          </cell>
          <cell r="C12">
            <v>0.88322940823341445</v>
          </cell>
          <cell r="D12">
            <v>1.1287816255726129</v>
          </cell>
          <cell r="E12">
            <v>0.84767485537386056</v>
          </cell>
          <cell r="F12">
            <v>1.0009690998765253</v>
          </cell>
          <cell r="G12">
            <v>1.2451783944168771</v>
          </cell>
          <cell r="H12">
            <v>1.1864539594135817</v>
          </cell>
          <cell r="I12">
            <v>1.1060761930262308</v>
          </cell>
          <cell r="J12">
            <v>1.1288174784798115</v>
          </cell>
          <cell r="K12">
            <v>0.95658326190445875</v>
          </cell>
          <cell r="L12">
            <v>1.1217307978430564</v>
          </cell>
          <cell r="N12" t="str">
            <v>Июнь</v>
          </cell>
        </row>
        <row r="13">
          <cell r="B13" t="str">
            <v>Июль</v>
          </cell>
          <cell r="C13">
            <v>0.91859492113934171</v>
          </cell>
          <cell r="D13">
            <v>1.0993351483837621</v>
          </cell>
          <cell r="E13">
            <v>0.85304787000048132</v>
          </cell>
          <cell r="F13">
            <v>1.0135441309389015</v>
          </cell>
          <cell r="G13">
            <v>1.2617837877708316</v>
          </cell>
          <cell r="H13">
            <v>1.1919081366790696</v>
          </cell>
          <cell r="I13">
            <v>1.1398567255512562</v>
          </cell>
          <cell r="J13">
            <v>1.118357922484891</v>
          </cell>
          <cell r="K13">
            <v>0.98526092239498619</v>
          </cell>
          <cell r="L13">
            <v>1.1058913045623453</v>
          </cell>
          <cell r="N13" t="str">
            <v>Июль</v>
          </cell>
        </row>
        <row r="14">
          <cell r="B14" t="str">
            <v>Август</v>
          </cell>
          <cell r="C14">
            <v>0.90965995905386687</v>
          </cell>
          <cell r="D14">
            <v>1.1268185270933562</v>
          </cell>
          <cell r="E14">
            <v>0.76871688610623945</v>
          </cell>
          <cell r="F14">
            <v>1.0779139760646563</v>
          </cell>
          <cell r="G14">
            <v>1.1805490812762667</v>
          </cell>
          <cell r="H14">
            <v>1.2917556515931863</v>
          </cell>
          <cell r="I14">
            <v>1.0988219009535385</v>
          </cell>
          <cell r="J14">
            <v>1.1693554956953838</v>
          </cell>
          <cell r="K14">
            <v>0.95180717190295505</v>
          </cell>
          <cell r="L14">
            <v>1.1525459420751503</v>
          </cell>
          <cell r="N14" t="str">
            <v>Август</v>
          </cell>
        </row>
        <row r="15">
          <cell r="B15" t="str">
            <v>Сентябрь</v>
          </cell>
          <cell r="C15">
            <v>0.85753003641803427</v>
          </cell>
          <cell r="D15">
            <v>1.2131948601806517</v>
          </cell>
          <cell r="E15">
            <v>0.70109589916149373</v>
          </cell>
          <cell r="F15">
            <v>1.1795618107962516</v>
          </cell>
          <cell r="G15">
            <v>1.1292028922859036</v>
          </cell>
          <cell r="H15">
            <v>1.3748021860253015</v>
          </cell>
          <cell r="I15">
            <v>1.0210807466352787</v>
          </cell>
          <cell r="J15">
            <v>1.2570563220864597</v>
          </cell>
          <cell r="K15">
            <v>0.89446510124439138</v>
          </cell>
          <cell r="L15">
            <v>1.240685737214464</v>
          </cell>
          <cell r="N15" t="str">
            <v>Сентябрь</v>
          </cell>
        </row>
        <row r="16">
          <cell r="B16" t="str">
            <v>Октябрь</v>
          </cell>
          <cell r="C16">
            <v>0.8367148770260463</v>
          </cell>
          <cell r="D16">
            <v>1.2446044358487593</v>
          </cell>
          <cell r="E16">
            <v>0.68034150307737817</v>
          </cell>
          <cell r="F16">
            <v>1.2131501836374181</v>
          </cell>
          <cell r="G16">
            <v>1.1223703660454778</v>
          </cell>
          <cell r="H16">
            <v>1.4011526410696249</v>
          </cell>
          <cell r="I16">
            <v>0.9981663933601842</v>
          </cell>
          <cell r="J16">
            <v>1.2848533418900998</v>
          </cell>
          <cell r="K16">
            <v>0.87518891454559555</v>
          </cell>
          <cell r="L16">
            <v>1.2712250535778375</v>
          </cell>
          <cell r="N16" t="str">
            <v>Октябрь</v>
          </cell>
        </row>
        <row r="17">
          <cell r="B17" t="str">
            <v>Ноябрь</v>
          </cell>
          <cell r="C17">
            <v>0.78739889980736599</v>
          </cell>
          <cell r="D17">
            <v>1.3565010491663922</v>
          </cell>
          <cell r="E17">
            <v>0.66627262304127854</v>
          </cell>
          <cell r="F17">
            <v>1.2718169242866983</v>
          </cell>
          <cell r="G17">
            <v>1.0498199293401014</v>
          </cell>
          <cell r="H17">
            <v>1.5579375376268361</v>
          </cell>
          <cell r="I17">
            <v>0.93110014064546853</v>
          </cell>
          <cell r="J17">
            <v>1.4125965647445753</v>
          </cell>
          <cell r="K17">
            <v>0.82606325485951615</v>
          </cell>
          <cell r="L17">
            <v>1.3849476161229717</v>
          </cell>
          <cell r="N17" t="str">
            <v>Ноябрь</v>
          </cell>
        </row>
        <row r="18">
          <cell r="B18" t="str">
            <v>Декабрь</v>
          </cell>
          <cell r="C18">
            <v>0.83967447219572033</v>
          </cell>
          <cell r="D18">
            <v>1.3486486552493653</v>
          </cell>
          <cell r="E18">
            <v>0.71477096451451183</v>
          </cell>
          <cell r="F18">
            <v>1.261893726872034</v>
          </cell>
          <cell r="G18">
            <v>1.147218263639201</v>
          </cell>
          <cell r="H18">
            <v>1.5251583676003746</v>
          </cell>
          <cell r="I18">
            <v>0.99662372595128101</v>
          </cell>
          <cell r="J18">
            <v>1.3992742392452471</v>
          </cell>
          <cell r="K18">
            <v>0.88574142713666559</v>
          </cell>
          <cell r="L18">
            <v>1.3722800869456353</v>
          </cell>
          <cell r="N18" t="str">
            <v>Декабрь</v>
          </cell>
        </row>
        <row r="19">
          <cell r="A19">
            <v>1997</v>
          </cell>
          <cell r="B19" t="str">
            <v>Январь</v>
          </cell>
          <cell r="C19">
            <v>0.7810316971243968</v>
          </cell>
          <cell r="D19">
            <v>1.6058145560319954</v>
          </cell>
          <cell r="E19">
            <v>0.65965478156671042</v>
          </cell>
          <cell r="F19">
            <v>1.5158351827900687</v>
          </cell>
          <cell r="G19">
            <v>1.1015909223139468</v>
          </cell>
          <cell r="H19">
            <v>1.7872996846837541</v>
          </cell>
          <cell r="I19">
            <v>0.94020559739817</v>
          </cell>
          <cell r="J19">
            <v>1.6475453380796765</v>
          </cell>
          <cell r="K19">
            <v>0.80856089431629863</v>
          </cell>
          <cell r="L19">
            <v>1.6195478204615028</v>
          </cell>
          <cell r="M19">
            <v>1997</v>
          </cell>
          <cell r="N19" t="str">
            <v>Январь</v>
          </cell>
          <cell r="O19">
            <v>0.77956589000272269</v>
          </cell>
          <cell r="P19">
            <v>1.610236220472441</v>
          </cell>
        </row>
        <row r="20">
          <cell r="B20" t="str">
            <v>Февраль</v>
          </cell>
          <cell r="C20">
            <v>0.741420425672491</v>
          </cell>
          <cell r="D20">
            <v>1.77660412372733</v>
          </cell>
          <cell r="E20">
            <v>0.64015441662269512</v>
          </cell>
          <cell r="F20">
            <v>1.6453588962504759</v>
          </cell>
          <cell r="G20">
            <v>1.0970738793963148</v>
          </cell>
          <cell r="H20">
            <v>1.9075285333885856</v>
          </cell>
          <cell r="I20">
            <v>0.91120984251396309</v>
          </cell>
          <cell r="J20">
            <v>1.7766228598019815</v>
          </cell>
          <cell r="K20">
            <v>0.77591511170526684</v>
          </cell>
          <cell r="L20">
            <v>1.7757909474688633</v>
          </cell>
          <cell r="N20" t="str">
            <v>Февраль</v>
          </cell>
          <cell r="O20">
            <v>0.71133098588114851</v>
          </cell>
          <cell r="P20">
            <v>1.8319838056680167</v>
          </cell>
        </row>
        <row r="21">
          <cell r="B21" t="str">
            <v>Март</v>
          </cell>
          <cell r="C21">
            <v>0.72732278481179236</v>
          </cell>
          <cell r="D21">
            <v>1.8453125705013151</v>
          </cell>
          <cell r="E21">
            <v>0.58995394316673955</v>
          </cell>
          <cell r="F21">
            <v>1.8246049044242783</v>
          </cell>
          <cell r="G21">
            <v>1.0895288062480095</v>
          </cell>
          <cell r="H21">
            <v>1.9668266968902652</v>
          </cell>
          <cell r="I21">
            <v>0.89733628923259356</v>
          </cell>
          <cell r="J21">
            <v>1.8311287136888095</v>
          </cell>
          <cell r="K21">
            <v>0.75612137758673892</v>
          </cell>
          <cell r="L21">
            <v>1.8584804843791631</v>
          </cell>
          <cell r="N21" t="str">
            <v>Март</v>
          </cell>
          <cell r="O21">
            <v>0.69758389839845292</v>
          </cell>
          <cell r="P21">
            <v>1.9183673469387754</v>
          </cell>
        </row>
        <row r="22">
          <cell r="B22" t="str">
            <v>Апрель</v>
          </cell>
          <cell r="C22">
            <v>0.67821478270624924</v>
          </cell>
          <cell r="D22">
            <v>2.0435855169062433</v>
          </cell>
          <cell r="E22">
            <v>0.55030126629509568</v>
          </cell>
          <cell r="F22">
            <v>2.0239986116895134</v>
          </cell>
          <cell r="G22">
            <v>1.0277502758883192</v>
          </cell>
          <cell r="H22">
            <v>2.1789500366926728</v>
          </cell>
          <cell r="I22">
            <v>0.84172504475426768</v>
          </cell>
          <cell r="J22">
            <v>2.0157483697432621</v>
          </cell>
          <cell r="K22">
            <v>0.70645930123826806</v>
          </cell>
          <cell r="L22">
            <v>2.0581369552497821</v>
          </cell>
          <cell r="N22" t="str">
            <v>Апрель</v>
          </cell>
          <cell r="O22">
            <v>0.67635670039865892</v>
          </cell>
          <cell r="P22">
            <v>2.0573122529644263</v>
          </cell>
        </row>
        <row r="23">
          <cell r="B23" t="str">
            <v>Май</v>
          </cell>
          <cell r="C23">
            <v>0.69051717646171829</v>
          </cell>
          <cell r="D23">
            <v>2.088736781929148</v>
          </cell>
          <cell r="E23">
            <v>0.55598790847133894</v>
          </cell>
          <cell r="F23">
            <v>2.0867678767935072</v>
          </cell>
          <cell r="G23">
            <v>1.0444652280915558</v>
          </cell>
          <cell r="H23">
            <v>2.2425406439214224</v>
          </cell>
          <cell r="I23">
            <v>0.86826673771819463</v>
          </cell>
          <cell r="J23">
            <v>2.0397843643600893</v>
          </cell>
          <cell r="K23">
            <v>0.71878695509520152</v>
          </cell>
          <cell r="L23">
            <v>2.107151472445163</v>
          </cell>
          <cell r="N23" t="str">
            <v>Май</v>
          </cell>
          <cell r="O23">
            <v>0.73532955787884147</v>
          </cell>
          <cell r="P23">
            <v>1.9887850467289721</v>
          </cell>
        </row>
        <row r="24">
          <cell r="B24" t="str">
            <v>Июнь</v>
          </cell>
          <cell r="C24">
            <v>0.73801616443057882</v>
          </cell>
          <cell r="D24">
            <v>2.0200283351551627</v>
          </cell>
          <cell r="E24">
            <v>0.60128395320059147</v>
          </cell>
          <cell r="F24">
            <v>2.0143831901322491</v>
          </cell>
          <cell r="G24">
            <v>1.1322849853851031</v>
          </cell>
          <cell r="H24">
            <v>2.1596004566172886</v>
          </cell>
          <cell r="I24">
            <v>0.93799234696878042</v>
          </cell>
          <cell r="J24">
            <v>1.9438662770261774</v>
          </cell>
          <cell r="K24">
            <v>0.77143152812708538</v>
          </cell>
          <cell r="L24">
            <v>2.0346270484140092</v>
          </cell>
          <cell r="N24" t="str">
            <v>Июнь</v>
          </cell>
          <cell r="O24">
            <v>0.83558830531550921</v>
          </cell>
          <cell r="P24">
            <v>1.7895652173913041</v>
          </cell>
        </row>
        <row r="25">
          <cell r="B25" t="str">
            <v>Июль</v>
          </cell>
          <cell r="C25">
            <v>0.74311767998804601</v>
          </cell>
          <cell r="D25">
            <v>2.0161021381966493</v>
          </cell>
          <cell r="E25">
            <v>0.60859397872169896</v>
          </cell>
          <cell r="F25">
            <v>2.0160343552210009</v>
          </cell>
          <cell r="G25">
            <v>1.1781579166155369</v>
          </cell>
          <cell r="H25">
            <v>2.0883665382605066</v>
          </cell>
          <cell r="I25">
            <v>0.99918786424176942</v>
          </cell>
          <cell r="J25">
            <v>1.8541610478510744</v>
          </cell>
          <cell r="K25">
            <v>0.7831007645046193</v>
          </cell>
          <cell r="L25">
            <v>2.0178829709584165</v>
          </cell>
          <cell r="N25" t="str">
            <v>Июль</v>
          </cell>
          <cell r="O25">
            <v>0.80897211914295186</v>
          </cell>
          <cell r="P25">
            <v>1.8339285714285714</v>
          </cell>
        </row>
        <row r="26">
          <cell r="B26" t="str">
            <v>Август</v>
          </cell>
          <cell r="C26">
            <v>0.71443079739109505</v>
          </cell>
          <cell r="D26">
            <v>2.1201463575972559</v>
          </cell>
          <cell r="E26">
            <v>0.58575881459771106</v>
          </cell>
          <cell r="F26">
            <v>2.1155735130157476</v>
          </cell>
          <cell r="G26">
            <v>1.1708320711219382</v>
          </cell>
          <cell r="H26">
            <v>2.1204068756083596</v>
          </cell>
          <cell r="I26">
            <v>0.98563774013386696</v>
          </cell>
          <cell r="J26">
            <v>1.8970727472200368</v>
          </cell>
          <cell r="K26">
            <v>0.75748438904718896</v>
          </cell>
          <cell r="L26">
            <v>2.108039154819032</v>
          </cell>
          <cell r="N26" t="str">
            <v>Август</v>
          </cell>
          <cell r="O26">
            <v>0.78538226320763993</v>
          </cell>
          <cell r="P26">
            <v>1.8815331010452965</v>
          </cell>
        </row>
        <row r="27">
          <cell r="B27" t="str">
            <v>Сентябрь</v>
          </cell>
          <cell r="C27">
            <v>0.73872939203200683</v>
          </cell>
          <cell r="D27">
            <v>2.1594083271823901</v>
          </cell>
          <cell r="E27">
            <v>0.59406182246921413</v>
          </cell>
          <cell r="F27">
            <v>2.1643330784279704</v>
          </cell>
          <cell r="G27">
            <v>1.1671153047570488</v>
          </cell>
          <cell r="H27">
            <v>2.2378209459433389</v>
          </cell>
          <cell r="I27">
            <v>0.98811135420616192</v>
          </cell>
          <cell r="J27">
            <v>1.9597344528667804</v>
          </cell>
          <cell r="K27">
            <v>0.77594588329973779</v>
          </cell>
          <cell r="L27">
            <v>2.1607324117284059</v>
          </cell>
          <cell r="N27" t="str">
            <v>Сентябрь</v>
          </cell>
          <cell r="O27">
            <v>0.86146182717719555</v>
          </cell>
          <cell r="P27">
            <v>1.7799352750809063</v>
          </cell>
        </row>
        <row r="28">
          <cell r="B28" t="str">
            <v>Октябрь</v>
          </cell>
          <cell r="C28">
            <v>0.72587315034695066</v>
          </cell>
          <cell r="D28">
            <v>2.2634525465829958</v>
          </cell>
          <cell r="E28">
            <v>0.57931204337351672</v>
          </cell>
          <cell r="F28">
            <v>2.270030613519161</v>
          </cell>
          <cell r="G28">
            <v>1.1233751676270716</v>
          </cell>
          <cell r="H28">
            <v>2.4016657992072572</v>
          </cell>
          <cell r="I28">
            <v>0.94177259099617194</v>
          </cell>
          <cell r="J28">
            <v>2.0879798065052544</v>
          </cell>
          <cell r="K28">
            <v>0.75829038226108669</v>
          </cell>
          <cell r="L28">
            <v>2.2744431149374877</v>
          </cell>
          <cell r="N28" t="str">
            <v>Октябрь</v>
          </cell>
          <cell r="O28">
            <v>0.86752748191467233</v>
          </cell>
          <cell r="P28">
            <v>1.8186119873817033</v>
          </cell>
        </row>
        <row r="29">
          <cell r="B29" t="str">
            <v>Ноябрь</v>
          </cell>
          <cell r="C29">
            <v>0.72340172879484743</v>
          </cell>
          <cell r="D29">
            <v>2.3086038116059004</v>
          </cell>
          <cell r="E29">
            <v>0.57240355330608161</v>
          </cell>
          <cell r="F29">
            <v>2.3179206362660651</v>
          </cell>
          <cell r="G29">
            <v>1.0970314306677191</v>
          </cell>
          <cell r="H29">
            <v>2.503606673377432</v>
          </cell>
          <cell r="I29">
            <v>0.94167263471393203</v>
          </cell>
          <cell r="J29">
            <v>2.0917496026453275</v>
          </cell>
          <cell r="K29">
            <v>0.75276975977573901</v>
          </cell>
          <cell r="L29">
            <v>2.3253112642677247</v>
          </cell>
          <cell r="N29" t="str">
            <v>Ноябрь</v>
          </cell>
          <cell r="O29">
            <v>0.91872331669732432</v>
          </cell>
          <cell r="P29">
            <v>1.7018813314037626</v>
          </cell>
        </row>
        <row r="30">
          <cell r="B30" t="str">
            <v>Декабрь</v>
          </cell>
          <cell r="C30">
            <v>0.73023825859797142</v>
          </cell>
          <cell r="D30">
            <v>2.3360871903154945</v>
          </cell>
          <cell r="E30">
            <v>0.56970057565860721</v>
          </cell>
          <cell r="F30">
            <v>2.3495890171930971</v>
          </cell>
          <cell r="G30">
            <v>1.1243750885291706</v>
          </cell>
          <cell r="H30">
            <v>2.4940938916838289</v>
          </cell>
          <cell r="I30">
            <v>0.9333348554144445</v>
          </cell>
          <cell r="J30">
            <v>2.1244050249877358</v>
          </cell>
          <cell r="K30">
            <v>0.75936596969497372</v>
          </cell>
          <cell r="L30">
            <v>2.348763698424563</v>
          </cell>
          <cell r="N30" t="str">
            <v>Декабрь</v>
          </cell>
          <cell r="O30">
            <v>0.86966828548261454</v>
          </cell>
          <cell r="P30">
            <v>1.7321688500727803</v>
          </cell>
        </row>
        <row r="31">
          <cell r="A31">
            <v>1998</v>
          </cell>
          <cell r="B31" t="str">
            <v>Январь</v>
          </cell>
          <cell r="C31">
            <v>0.71983647210337731</v>
          </cell>
          <cell r="D31">
            <v>2.4258798586959496</v>
          </cell>
          <cell r="E31">
            <v>0.56692004467567847</v>
          </cell>
          <cell r="F31">
            <v>2.421713993517189</v>
          </cell>
          <cell r="G31">
            <v>1.1463427474678722</v>
          </cell>
          <cell r="H31">
            <v>2.5417045916399879</v>
          </cell>
          <cell r="I31">
            <v>0.92051446636610801</v>
          </cell>
          <cell r="J31">
            <v>2.2021619809110691</v>
          </cell>
          <cell r="K31">
            <v>0.79288531397675299</v>
          </cell>
          <cell r="L31">
            <v>2.4371305915752424</v>
          </cell>
          <cell r="M31">
            <v>1998</v>
          </cell>
          <cell r="N31" t="str">
            <v>Январь</v>
          </cell>
          <cell r="O31">
            <v>0.92164821831645483</v>
          </cell>
          <cell r="P31">
            <v>1.5106849353080685</v>
          </cell>
        </row>
        <row r="32">
          <cell r="B32" t="str">
            <v>Февраль</v>
          </cell>
          <cell r="C32">
            <v>0.72627222513563416</v>
          </cell>
          <cell r="D32">
            <v>2.4570514103538597</v>
          </cell>
          <cell r="E32">
            <v>0.58372344014696687</v>
          </cell>
          <cell r="F32">
            <v>2.4200730446631122</v>
          </cell>
          <cell r="G32">
            <v>1.1545333815717111</v>
          </cell>
          <cell r="H32">
            <v>2.5969079153498993</v>
          </cell>
          <cell r="I32">
            <v>0.91360776020717871</v>
          </cell>
          <cell r="J32">
            <v>2.25096265680427</v>
          </cell>
          <cell r="K32">
            <v>0.80019819740677856</v>
          </cell>
          <cell r="L32">
            <v>2.4718147854279895</v>
          </cell>
          <cell r="N32" t="str">
            <v>Февраль</v>
          </cell>
          <cell r="O32">
            <v>0.97956867653987689</v>
          </cell>
          <cell r="P32">
            <v>1.383004450760221</v>
          </cell>
        </row>
        <row r="33">
          <cell r="B33" t="str">
            <v>Март</v>
          </cell>
          <cell r="C33">
            <v>0.64365024053843212</v>
          </cell>
          <cell r="D33">
            <v>2.8445977230075017</v>
          </cell>
          <cell r="E33">
            <v>0.53650545612719869</v>
          </cell>
          <cell r="F33">
            <v>2.7145263686888774</v>
          </cell>
          <cell r="G33">
            <v>1.0320678270056438</v>
          </cell>
          <cell r="H33">
            <v>3.0038103984411291</v>
          </cell>
          <cell r="I33">
            <v>0.7882805936886953</v>
          </cell>
          <cell r="J33">
            <v>2.6787490709500008</v>
          </cell>
          <cell r="K33">
            <v>0.71146450344095824</v>
          </cell>
          <cell r="L33">
            <v>2.8584572460598876</v>
          </cell>
          <cell r="N33" t="str">
            <v>Март</v>
          </cell>
          <cell r="O33">
            <v>0.88495816985162645</v>
          </cell>
          <cell r="P33">
            <v>1.5415262262234042</v>
          </cell>
        </row>
        <row r="34">
          <cell r="B34" t="str">
            <v>Апрель</v>
          </cell>
          <cell r="C34">
            <v>0.58877390452564193</v>
          </cell>
          <cell r="D34">
            <v>3.2153565606136478</v>
          </cell>
          <cell r="E34">
            <v>0.48360766908248454</v>
          </cell>
          <cell r="F34">
            <v>3.0857656235188609</v>
          </cell>
          <cell r="G34">
            <v>0.93602867950924695</v>
          </cell>
          <cell r="H34">
            <v>3.4345636087407114</v>
          </cell>
          <cell r="I34">
            <v>0.70528842074756226</v>
          </cell>
          <cell r="J34">
            <v>3.0861685950933211</v>
          </cell>
          <cell r="K34">
            <v>0.64804132984951912</v>
          </cell>
          <cell r="L34">
            <v>3.2440359669512588</v>
          </cell>
          <cell r="N34" t="str">
            <v>Апрель</v>
          </cell>
          <cell r="O34">
            <v>0.86812307773104636</v>
          </cell>
          <cell r="P34">
            <v>1.5733897769452452</v>
          </cell>
        </row>
        <row r="35">
          <cell r="B35" t="str">
            <v>Май</v>
          </cell>
          <cell r="C35">
            <v>0.61742103985255492</v>
          </cell>
          <cell r="D35">
            <v>3.155274740703041</v>
          </cell>
          <cell r="E35">
            <v>0.50984336454861301</v>
          </cell>
          <cell r="F35">
            <v>3.0264944591144762</v>
          </cell>
          <cell r="G35">
            <v>0.9579577922550756</v>
          </cell>
          <cell r="H35">
            <v>3.4600718300400262</v>
          </cell>
          <cell r="I35">
            <v>0.73754736854723313</v>
          </cell>
          <cell r="J35">
            <v>3.0393340273183158</v>
          </cell>
          <cell r="K35">
            <v>0.67614550090935843</v>
          </cell>
          <cell r="L35">
            <v>3.2022268843573922</v>
          </cell>
          <cell r="N35" t="str">
            <v>Май</v>
          </cell>
          <cell r="O35">
            <v>0.8941429133106934</v>
          </cell>
          <cell r="P35">
            <v>1.5106138638439848</v>
          </cell>
        </row>
        <row r="36">
          <cell r="B36" t="str">
            <v>Июнь</v>
          </cell>
          <cell r="C36">
            <v>0.62108092148970961</v>
          </cell>
          <cell r="D36">
            <v>3.2181537054316181</v>
          </cell>
          <cell r="E36">
            <v>0.4972701154671576</v>
          </cell>
          <cell r="F36">
            <v>3.1867994832449038</v>
          </cell>
          <cell r="G36">
            <v>0.96444887977672289</v>
          </cell>
          <cell r="H36">
            <v>3.526199893381361</v>
          </cell>
          <cell r="I36">
            <v>0.74777686929476817</v>
          </cell>
          <cell r="J36">
            <v>3.0664445015703667</v>
          </cell>
          <cell r="K36">
            <v>0.67893570614216248</v>
          </cell>
          <cell r="L36">
            <v>3.271638124248724</v>
          </cell>
          <cell r="N36" t="str">
            <v>Июнь</v>
          </cell>
          <cell r="O36">
            <v>0.84155463175919543</v>
          </cell>
          <cell r="P36">
            <v>1.5931230515063171</v>
          </cell>
        </row>
        <row r="37">
          <cell r="B37" t="str">
            <v>Июль</v>
          </cell>
          <cell r="C37">
            <v>0.59890396172717431</v>
          </cell>
          <cell r="D37">
            <v>3.4239166106599397</v>
          </cell>
          <cell r="E37">
            <v>0.50924491712281028</v>
          </cell>
          <cell r="F37">
            <v>3.2280470453359054</v>
          </cell>
          <cell r="G37">
            <v>0.92961240741590845</v>
          </cell>
          <cell r="H37">
            <v>3.7500093611169407</v>
          </cell>
          <cell r="I37">
            <v>0.71690104393879917</v>
          </cell>
          <cell r="J37">
            <v>3.301206530929889</v>
          </cell>
          <cell r="K37">
            <v>0.65750664932172398</v>
          </cell>
          <cell r="L37">
            <v>3.4694253709961349</v>
          </cell>
          <cell r="N37" t="str">
            <v>Июль</v>
          </cell>
          <cell r="O37">
            <v>0.80593421184220571</v>
          </cell>
          <cell r="P37">
            <v>1.6982852930866605</v>
          </cell>
        </row>
        <row r="38">
          <cell r="B38" t="str">
            <v>Август</v>
          </cell>
          <cell r="C38">
            <v>0.51016674973663667</v>
          </cell>
          <cell r="D38">
            <v>4.0241168210643661</v>
          </cell>
          <cell r="E38">
            <v>0.4276728988758105</v>
          </cell>
          <cell r="F38">
            <v>3.9818460047438045</v>
          </cell>
          <cell r="G38">
            <v>0.74942173815298285</v>
          </cell>
          <cell r="H38">
            <v>4.8376553957129333</v>
          </cell>
          <cell r="I38">
            <v>0.60584023631637351</v>
          </cell>
          <cell r="J38">
            <v>4.0790409226055973</v>
          </cell>
          <cell r="K38">
            <v>0.55252900789323034</v>
          </cell>
          <cell r="L38">
            <v>4.188864216210904</v>
          </cell>
          <cell r="N38" t="str">
            <v>Август</v>
          </cell>
          <cell r="O38">
            <v>0.71408840660232653</v>
          </cell>
          <cell r="P38">
            <v>1.8980372777777776</v>
          </cell>
        </row>
        <row r="39">
          <cell r="B39" t="str">
            <v>Сентябрь</v>
          </cell>
          <cell r="C39">
            <v>0.64563077777522004</v>
          </cell>
          <cell r="D39">
            <v>2.702293396128439</v>
          </cell>
          <cell r="E39">
            <v>0.43203773181265914</v>
          </cell>
          <cell r="F39">
            <v>4.4656479376840634</v>
          </cell>
          <cell r="G39">
            <v>0.58893526556078679</v>
          </cell>
          <cell r="H39">
            <v>7.2532419036874449</v>
          </cell>
          <cell r="I39">
            <v>0.49706402730505195</v>
          </cell>
          <cell r="J39">
            <v>5.8000823188839208</v>
          </cell>
          <cell r="K39">
            <v>0.60430680497303935</v>
          </cell>
          <cell r="L39">
            <v>3.6389999873260179</v>
          </cell>
          <cell r="N39" t="str">
            <v>Сентябрь</v>
          </cell>
          <cell r="O39">
            <v>0.87397467156315189</v>
          </cell>
          <cell r="P39">
            <v>1.2514045454545453</v>
          </cell>
        </row>
        <row r="40">
          <cell r="B40" t="str">
            <v>Октябрь</v>
          </cell>
          <cell r="C40">
            <v>0.56452172083833541</v>
          </cell>
          <cell r="D40">
            <v>3.5792190229558978</v>
          </cell>
          <cell r="E40">
            <v>0.41767937576905773</v>
          </cell>
          <cell r="F40">
            <v>5.2628862206844342</v>
          </cell>
          <cell r="G40">
            <v>0.47438789449111102</v>
          </cell>
          <cell r="H40">
            <v>10.916521502968772</v>
          </cell>
          <cell r="I40">
            <v>0.40009150277335997</v>
          </cell>
          <cell r="J40">
            <v>8.665889591045481</v>
          </cell>
          <cell r="K40">
            <v>0.52068696703526662</v>
          </cell>
          <cell r="L40">
            <v>4.9444000585748338</v>
          </cell>
          <cell r="N40" t="str">
            <v>Октябрь</v>
          </cell>
          <cell r="O40">
            <v>0.77771401321085787</v>
          </cell>
          <cell r="P40">
            <v>1.5813095036426714</v>
          </cell>
        </row>
        <row r="41">
          <cell r="B41" t="str">
            <v>Ноябрь</v>
          </cell>
          <cell r="C41">
            <v>0.47614179566260484</v>
          </cell>
          <cell r="D41">
            <v>5.0184274716589563</v>
          </cell>
          <cell r="E41">
            <v>0.34884058643219429</v>
          </cell>
          <cell r="F41">
            <v>7.6473821420830799</v>
          </cell>
          <cell r="G41">
            <v>0.41711441271480543</v>
          </cell>
          <cell r="H41">
            <v>15.519320038759711</v>
          </cell>
          <cell r="I41">
            <v>0.33744893728389203</v>
          </cell>
          <cell r="J41">
            <v>12.780271210727962</v>
          </cell>
          <cell r="K41">
            <v>0.44283422160879643</v>
          </cell>
          <cell r="L41">
            <v>6.9927438060631593</v>
          </cell>
          <cell r="N41" t="str">
            <v>Ноябрь</v>
          </cell>
          <cell r="O41">
            <v>0.65819831044063748</v>
          </cell>
          <cell r="P41">
            <v>2.1737932885799323</v>
          </cell>
        </row>
        <row r="42">
          <cell r="B42" t="str">
            <v>Декабрь</v>
          </cell>
          <cell r="C42">
            <v>0.44935296417085174</v>
          </cell>
          <cell r="D42">
            <v>5.7988614193882047</v>
          </cell>
          <cell r="E42">
            <v>0.29879584440065515</v>
          </cell>
          <cell r="F42">
            <v>10.518540999257624</v>
          </cell>
          <cell r="G42">
            <v>0.35524247665066272</v>
          </cell>
          <cell r="H42">
            <v>22.155266849220116</v>
          </cell>
          <cell r="I42">
            <v>0.28245249782792403</v>
          </cell>
          <cell r="J42">
            <v>18.509049075469456</v>
          </cell>
          <cell r="K42">
            <v>0.40285371380361751</v>
          </cell>
          <cell r="L42">
            <v>8.687235732867439</v>
          </cell>
          <cell r="N42" t="str">
            <v>Декабрь</v>
          </cell>
          <cell r="O42">
            <v>0.615351166389983</v>
          </cell>
          <cell r="P42">
            <v>2.4822966554621848</v>
          </cell>
        </row>
        <row r="43">
          <cell r="A43">
            <v>1999</v>
          </cell>
          <cell r="B43" t="str">
            <v>Январь</v>
          </cell>
          <cell r="C43">
            <v>0.50701452821586679</v>
          </cell>
          <cell r="D43">
            <v>5.5240653917062739</v>
          </cell>
          <cell r="E43">
            <v>0.33090342086128771</v>
          </cell>
          <cell r="F43">
            <v>10.910918416329205</v>
          </cell>
          <cell r="G43">
            <v>0.40581989468769952</v>
          </cell>
          <cell r="H43">
            <v>22.656909501022444</v>
          </cell>
          <cell r="I43">
            <v>0.31775406837858688</v>
          </cell>
          <cell r="J43">
            <v>18.89308531553575</v>
          </cell>
          <cell r="K43">
            <v>0.45255184743415938</v>
          </cell>
          <cell r="L43">
            <v>8.9591151065129431</v>
          </cell>
          <cell r="M43">
            <v>1999</v>
          </cell>
          <cell r="N43" t="str">
            <v>Январь</v>
          </cell>
          <cell r="O43">
            <v>0.7043468174575257</v>
          </cell>
          <cell r="P43">
            <v>2.2771388994819297</v>
          </cell>
        </row>
        <row r="44">
          <cell r="B44" t="str">
            <v>Февраль</v>
          </cell>
          <cell r="C44">
            <v>0.57361454972512638</v>
          </cell>
          <cell r="D44">
            <v>5.334503032799125</v>
          </cell>
          <cell r="E44">
            <v>0.37792696638156803</v>
          </cell>
          <cell r="F44">
            <v>10.754587932762552</v>
          </cell>
          <cell r="G44">
            <v>0.47292555159353933</v>
          </cell>
          <cell r="H44">
            <v>22.063180119473131</v>
          </cell>
          <cell r="I44">
            <v>0.38817030145575943</v>
          </cell>
          <cell r="J44">
            <v>17.474968497206351</v>
          </cell>
          <cell r="K44">
            <v>0.51825934066778356</v>
          </cell>
          <cell r="L44">
            <v>8.6670596799343436</v>
          </cell>
          <cell r="N44" t="str">
            <v>Февраль</v>
          </cell>
          <cell r="O44">
            <v>0.78980653517075039</v>
          </cell>
          <cell r="P44">
            <v>2.1710994773328167</v>
          </cell>
        </row>
        <row r="45">
          <cell r="B45" t="str">
            <v>Март</v>
          </cell>
          <cell r="C45">
            <v>0.62771632856518256</v>
          </cell>
          <cell r="D45">
            <v>5.3167678565955967</v>
          </cell>
          <cell r="E45">
            <v>0.42805719085549354</v>
          </cell>
          <cell r="F45">
            <v>10.538628563993891</v>
          </cell>
          <cell r="G45">
            <v>0.52858733785870438</v>
          </cell>
          <cell r="H45">
            <v>22.107190640063617</v>
          </cell>
          <cell r="I45">
            <v>0.44693756796919715</v>
          </cell>
          <cell r="J45">
            <v>16.91217550324356</v>
          </cell>
          <cell r="K45">
            <v>0.57319751721768186</v>
          </cell>
          <cell r="L45">
            <v>8.6272770020916418</v>
          </cell>
          <cell r="N45" t="str">
            <v>Март</v>
          </cell>
          <cell r="O45">
            <v>0.97524445580891828</v>
          </cell>
          <cell r="P45">
            <v>1.8690754807236325</v>
          </cell>
        </row>
        <row r="46">
          <cell r="B46" t="str">
            <v>Апрель</v>
          </cell>
          <cell r="C46">
            <v>0.60140978972831349</v>
          </cell>
          <cell r="D46">
            <v>5.7863898154875173</v>
          </cell>
          <cell r="E46">
            <v>0.40918954137237706</v>
          </cell>
          <cell r="F46">
            <v>11.574174287944967</v>
          </cell>
          <cell r="G46">
            <v>0.50353070882066508</v>
          </cell>
          <cell r="H46">
            <v>24.82949274889727</v>
          </cell>
          <cell r="I46">
            <v>0.42145048522697265</v>
          </cell>
          <cell r="J46">
            <v>19.145308083250441</v>
          </cell>
          <cell r="K46">
            <v>0.54783699602260383</v>
          </cell>
          <cell r="L46">
            <v>9.4919940883624019</v>
          </cell>
          <cell r="N46" t="str">
            <v>Апрель</v>
          </cell>
          <cell r="O46">
            <v>1.0214613540198456</v>
          </cell>
          <cell r="P46">
            <v>1.799610620597297</v>
          </cell>
        </row>
        <row r="47">
          <cell r="B47" t="str">
            <v>Май</v>
          </cell>
          <cell r="C47">
            <v>0.59128499342495378</v>
          </cell>
          <cell r="D47">
            <v>6.2700835390870182</v>
          </cell>
          <cell r="E47">
            <v>0.4071960744043962</v>
          </cell>
          <cell r="F47">
            <v>12.369122291137611</v>
          </cell>
          <cell r="G47">
            <v>0.51613955438852399</v>
          </cell>
          <cell r="H47">
            <v>26.378770321279021</v>
          </cell>
          <cell r="I47">
            <v>0.41888868491682546</v>
          </cell>
          <cell r="J47">
            <v>20.837745791911544</v>
          </cell>
          <cell r="K47">
            <v>0.54537995115138693</v>
          </cell>
          <cell r="L47">
            <v>10.223000329192592</v>
          </cell>
          <cell r="N47" t="str">
            <v>Май</v>
          </cell>
          <cell r="O47">
            <v>0.95766900584754511</v>
          </cell>
          <cell r="P47">
            <v>1.9871751445929404</v>
          </cell>
        </row>
        <row r="48">
          <cell r="B48" t="str">
            <v>Июнь</v>
          </cell>
          <cell r="C48">
            <v>0.64344892148267041</v>
          </cell>
          <cell r="D48">
            <v>6.055798187316336</v>
          </cell>
          <cell r="E48">
            <v>0.45432530481116207</v>
          </cell>
          <cell r="F48">
            <v>11.861262916060856</v>
          </cell>
          <cell r="G48">
            <v>0.58879323963060826</v>
          </cell>
          <cell r="H48">
            <v>24.741962220797525</v>
          </cell>
          <cell r="I48">
            <v>0.46675310597701192</v>
          </cell>
          <cell r="J48">
            <v>19.98050152763004</v>
          </cell>
          <cell r="K48">
            <v>0.60277257749997559</v>
          </cell>
          <cell r="L48">
            <v>9.7886551341922008</v>
          </cell>
          <cell r="N48" t="str">
            <v>Июнь</v>
          </cell>
          <cell r="O48">
            <v>1.0360146306528133</v>
          </cell>
          <cell r="P48">
            <v>1.8817616377661905</v>
          </cell>
        </row>
        <row r="49">
          <cell r="B49" t="str">
            <v>Июль</v>
          </cell>
          <cell r="C49">
            <v>0.6719048907414249</v>
          </cell>
          <cell r="D49">
            <v>5.9798517768183475</v>
          </cell>
          <cell r="E49">
            <v>0.49798346084718825</v>
          </cell>
          <cell r="F49">
            <v>11.590048013300704</v>
          </cell>
          <cell r="G49">
            <v>0.63091734279038514</v>
          </cell>
          <cell r="H49">
            <v>24.359323967401249</v>
          </cell>
          <cell r="I49">
            <v>0.49448589933555026</v>
          </cell>
          <cell r="J49">
            <v>20.051759688563351</v>
          </cell>
          <cell r="K49">
            <v>0.63654760051422776</v>
          </cell>
          <cell r="L49">
            <v>9.657798073135055</v>
          </cell>
          <cell r="N49" t="str">
            <v>Июль</v>
          </cell>
          <cell r="O49">
            <v>1.1218908768005538</v>
          </cell>
          <cell r="P49">
            <v>1.7464945723855601</v>
          </cell>
        </row>
        <row r="50">
          <cell r="B50" t="str">
            <v>Август</v>
          </cell>
          <cell r="C50">
            <v>0.65050919267913176</v>
          </cell>
          <cell r="D50">
            <v>6.5366275744884259</v>
          </cell>
          <cell r="E50">
            <v>0.53104865922571698</v>
          </cell>
          <cell r="F50">
            <v>11.529380344772148</v>
          </cell>
          <cell r="G50">
            <v>0.59403011625283442</v>
          </cell>
          <cell r="H50">
            <v>27.73517713739826</v>
          </cell>
          <cell r="I50">
            <v>0.48240864339125056</v>
          </cell>
          <cell r="J50">
            <v>21.88118523427989</v>
          </cell>
          <cell r="K50">
            <v>0.61653345412133742</v>
          </cell>
          <cell r="L50">
            <v>10.593552595414492</v>
          </cell>
          <cell r="N50" t="str">
            <v>Август</v>
          </cell>
          <cell r="O50">
            <v>1.2750913167409363</v>
          </cell>
          <cell r="P50">
            <v>1.6243632740163614</v>
          </cell>
        </row>
        <row r="51">
          <cell r="B51" t="str">
            <v>Сентябрь</v>
          </cell>
          <cell r="C51">
            <v>0.67538680227838988</v>
          </cell>
          <cell r="D51">
            <v>6.9533514410470447</v>
          </cell>
          <cell r="E51">
            <v>0.53392522844251966</v>
          </cell>
          <cell r="F51">
            <v>12.677321333406017</v>
          </cell>
          <cell r="G51">
            <v>0.61302596315418156</v>
          </cell>
          <cell r="H51">
            <v>30.185043554560799</v>
          </cell>
          <cell r="I51">
            <v>0.50119467164239617</v>
          </cell>
          <cell r="J51">
            <v>23.288475963866077</v>
          </cell>
          <cell r="K51">
            <v>0.63752801500254819</v>
          </cell>
          <cell r="L51">
            <v>11.366493652370815</v>
          </cell>
          <cell r="N51" t="str">
            <v>Сентябрь</v>
          </cell>
          <cell r="O51">
            <v>1.046088299268672</v>
          </cell>
          <cell r="P51">
            <v>2.5731297167839262</v>
          </cell>
        </row>
        <row r="52">
          <cell r="B52" t="str">
            <v>Октябрь</v>
          </cell>
          <cell r="C52">
            <v>0.67775704355384925</v>
          </cell>
          <cell r="D52">
            <v>7.8037052848765596</v>
          </cell>
          <cell r="E52">
            <v>0.5348893260660692</v>
          </cell>
          <cell r="F52">
            <v>14.294170485048863</v>
          </cell>
          <cell r="G52">
            <v>0.60797771209718321</v>
          </cell>
          <cell r="H52">
            <v>34.790649559423692</v>
          </cell>
          <cell r="I52">
            <v>0.50427893164494297</v>
          </cell>
          <cell r="J52">
            <v>26.13925122220019</v>
          </cell>
          <cell r="K52">
            <v>0.63776942939418946</v>
          </cell>
          <cell r="L52">
            <v>12.851474123483165</v>
          </cell>
          <cell r="N52" t="str">
            <v>Октябрь</v>
          </cell>
          <cell r="O52">
            <v>1.2005862990486091</v>
          </cell>
          <cell r="P52">
            <v>2.1802815739484616</v>
          </cell>
        </row>
        <row r="53">
          <cell r="B53" t="str">
            <v>Ноябрь</v>
          </cell>
          <cell r="C53">
            <v>0.67411178359026191</v>
          </cell>
          <cell r="D53">
            <v>8.8615297175601668</v>
          </cell>
          <cell r="E53">
            <v>0.52955230916873575</v>
          </cell>
          <cell r="F53">
            <v>16.037803147001696</v>
          </cell>
          <cell r="G53">
            <v>0.61228294109707115</v>
          </cell>
          <cell r="H53">
            <v>39.411033704200733</v>
          </cell>
          <cell r="I53">
            <v>0.50864681265513889</v>
          </cell>
          <cell r="J53">
            <v>29.363180037693883</v>
          </cell>
          <cell r="K53">
            <v>0.6366234921375592</v>
          </cell>
          <cell r="L53">
            <v>14.563323416778889</v>
          </cell>
          <cell r="N53" t="str">
            <v>Ноябрь</v>
          </cell>
          <cell r="O53">
            <v>1.4157794794136054</v>
          </cell>
          <cell r="P53">
            <v>1.7657981046064186</v>
          </cell>
        </row>
        <row r="54">
          <cell r="B54" t="str">
            <v>Декабрь</v>
          </cell>
          <cell r="C54">
            <v>0.74091835283368479</v>
          </cell>
          <cell r="D54">
            <v>9.041472182283707</v>
          </cell>
          <cell r="E54">
            <v>0.60899119316505324</v>
          </cell>
          <cell r="F54">
            <v>15.218446936404558</v>
          </cell>
          <cell r="G54">
            <v>0.68802678612362123</v>
          </cell>
          <cell r="H54">
            <v>39.728873489565672</v>
          </cell>
          <cell r="I54">
            <v>0.54014686685327373</v>
          </cell>
          <cell r="J54">
            <v>31.122790273157911</v>
          </cell>
          <cell r="K54">
            <v>0.70515086756288303</v>
          </cell>
          <cell r="L54">
            <v>14.755401434603714</v>
          </cell>
          <cell r="N54" t="str">
            <v>Декабрь</v>
          </cell>
          <cell r="O54">
            <v>1.6488560483868864</v>
          </cell>
          <cell r="P54">
            <v>1.5591805922545405</v>
          </cell>
        </row>
        <row r="55">
          <cell r="A55">
            <v>2000</v>
          </cell>
          <cell r="B55" t="str">
            <v>Январь</v>
          </cell>
          <cell r="C55">
            <v>0.81125775492098129</v>
          </cell>
          <cell r="D55">
            <v>9.2100216778713087</v>
          </cell>
          <cell r="E55">
            <v>0.66123324557973939</v>
          </cell>
          <cell r="F55">
            <v>15.28905438343492</v>
          </cell>
          <cell r="G55">
            <v>0.73090018601211948</v>
          </cell>
          <cell r="H55">
            <v>42.550626729378969</v>
          </cell>
          <cell r="I55">
            <v>0.55870224669652846</v>
          </cell>
          <cell r="J55">
            <v>33.724679889420258</v>
          </cell>
          <cell r="K55">
            <v>0.76340768254930957</v>
          </cell>
          <cell r="L55">
            <v>15.259168371107174</v>
          </cell>
          <cell r="M55">
            <v>2000</v>
          </cell>
          <cell r="N55" t="str">
            <v>Январь</v>
          </cell>
          <cell r="O55">
            <v>1.6000680646681189</v>
          </cell>
          <cell r="P55">
            <v>1.667254281909671</v>
          </cell>
        </row>
        <row r="56">
          <cell r="B56" t="str">
            <v>Февраль</v>
          </cell>
          <cell r="C56">
            <v>0.86019755969527212</v>
          </cell>
          <cell r="D56">
            <v>9.3998320875813803</v>
          </cell>
          <cell r="E56">
            <v>0.68908708203721281</v>
          </cell>
          <cell r="F56">
            <v>15.523192329890723</v>
          </cell>
          <cell r="G56">
            <v>0.78528647517012884</v>
          </cell>
          <cell r="H56">
            <v>43.123820412280331</v>
          </cell>
          <cell r="I56">
            <v>0.58466416129213228</v>
          </cell>
          <cell r="J56">
            <v>34.910074553682868</v>
          </cell>
          <cell r="K56">
            <v>0.81071306190824177</v>
          </cell>
          <cell r="L56">
            <v>15.548787413722417</v>
          </cell>
          <cell r="N56" t="str">
            <v>Февраль</v>
          </cell>
          <cell r="O56">
            <v>1.4996090320712316</v>
          </cell>
          <cell r="P56">
            <v>1.7620820589634367</v>
          </cell>
        </row>
        <row r="57">
          <cell r="B57" t="str">
            <v>Март</v>
          </cell>
          <cell r="C57">
            <v>0.82107006534881222</v>
          </cell>
          <cell r="D57">
            <v>10.356804300153666</v>
          </cell>
          <cell r="E57">
            <v>0.64633117114475247</v>
          </cell>
          <cell r="F57">
            <v>17.166649549750534</v>
          </cell>
          <cell r="G57">
            <v>0.77550348711325046</v>
          </cell>
          <cell r="H57">
            <v>46.113718915091056</v>
          </cell>
          <cell r="I57">
            <v>0.5543850002702797</v>
          </cell>
          <cell r="J57">
            <v>38.604708703859345</v>
          </cell>
          <cell r="K57">
            <v>0.77954478127283422</v>
          </cell>
          <cell r="L57">
            <v>17.004321120797833</v>
          </cell>
          <cell r="N57" t="str">
            <v>Март</v>
          </cell>
          <cell r="O57">
            <v>1.3080272536889275</v>
          </cell>
          <cell r="P57">
            <v>1.947951195067839</v>
          </cell>
        </row>
        <row r="58">
          <cell r="B58" t="str">
            <v>Апрель</v>
          </cell>
          <cell r="C58">
            <v>0.8659967571048085</v>
          </cell>
          <cell r="D58">
            <v>10.228248548688184</v>
          </cell>
          <cell r="E58">
            <v>0.66787047048813852</v>
          </cell>
          <cell r="F58">
            <v>17.168413475892859</v>
          </cell>
          <cell r="G58">
            <v>0.83640367549385397</v>
          </cell>
          <cell r="H58">
            <v>44.936649329242016</v>
          </cell>
          <cell r="I58">
            <v>0.605779825734725</v>
          </cell>
          <cell r="J58">
            <v>36.983324517668315</v>
          </cell>
          <cell r="K58">
            <v>0.82713723762434488</v>
          </cell>
          <cell r="L58">
            <v>16.726358286269416</v>
          </cell>
          <cell r="N58" t="str">
            <v>Апрель</v>
          </cell>
          <cell r="O58">
            <v>1.4399445634166048</v>
          </cell>
          <cell r="P58">
            <v>1.7676390417582728</v>
          </cell>
        </row>
        <row r="59">
          <cell r="B59" t="str">
            <v>Май</v>
          </cell>
          <cell r="C59">
            <v>0.83920745664441532</v>
          </cell>
          <cell r="D59">
            <v>10.855431926698797</v>
          </cell>
          <cell r="E59">
            <v>0.64927579632544496</v>
          </cell>
          <cell r="F59">
            <v>18.109819924813248</v>
          </cell>
          <cell r="G59">
            <v>1.7099397685738011</v>
          </cell>
          <cell r="H59">
            <v>23.03513974044812</v>
          </cell>
          <cell r="I59">
            <v>0.63652765163639857</v>
          </cell>
          <cell r="J59">
            <v>36.594910609712414</v>
          </cell>
          <cell r="K59">
            <v>0.98066374264180323</v>
          </cell>
          <cell r="L59">
            <v>14.586106705431156</v>
          </cell>
          <cell r="N59" t="str">
            <v>Май</v>
          </cell>
          <cell r="O59">
            <v>1.4192943605475217</v>
          </cell>
          <cell r="P59">
            <v>1.731305788675257</v>
          </cell>
        </row>
        <row r="60">
          <cell r="B60" t="str">
            <v>Июнь</v>
          </cell>
          <cell r="C60">
            <v>0.81150178003814333</v>
          </cell>
          <cell r="D60">
            <v>11.609004743857305</v>
          </cell>
          <cell r="E60">
            <v>0.62631233869973235</v>
          </cell>
          <cell r="G60">
            <v>1.6161306223957015</v>
          </cell>
          <cell r="I60">
            <v>0.61410888211407444</v>
          </cell>
          <cell r="K60">
            <v>0.94229036682808864</v>
          </cell>
          <cell r="N60" t="str">
            <v>Июнь</v>
          </cell>
          <cell r="O60">
            <v>1.261175134411969</v>
          </cell>
          <cell r="P60">
            <v>1.9170065422873523</v>
          </cell>
        </row>
        <row r="61">
          <cell r="B61" t="str">
            <v>Июль</v>
          </cell>
          <cell r="C61">
            <v>0.7718318492048708</v>
          </cell>
          <cell r="D61">
            <v>12.553379947332916</v>
          </cell>
          <cell r="E61">
            <v>0.61586794673796208</v>
          </cell>
          <cell r="G61">
            <v>1.5887276584784065</v>
          </cell>
          <cell r="I61">
            <v>0.58838170241245713</v>
          </cell>
          <cell r="K61">
            <v>0.90672748220311294</v>
          </cell>
          <cell r="N61" t="str">
            <v>Июль</v>
          </cell>
          <cell r="O61">
            <v>1.1487218798975847</v>
          </cell>
          <cell r="P61">
            <v>2.099279449701025</v>
          </cell>
        </row>
        <row r="62">
          <cell r="B62" t="str">
            <v>Август</v>
          </cell>
          <cell r="C62">
            <v>0.72229101798826845</v>
          </cell>
          <cell r="D62">
            <v>13.759718101933707</v>
          </cell>
          <cell r="E62">
            <v>0.58459270613355852</v>
          </cell>
          <cell r="G62">
            <v>1.5680949358421845</v>
          </cell>
          <cell r="I62">
            <v>0.56506165860721647</v>
          </cell>
          <cell r="K62">
            <v>0.86256619038904381</v>
          </cell>
          <cell r="N62" t="str">
            <v>Август</v>
          </cell>
          <cell r="O62">
            <v>1.1103471343940616</v>
          </cell>
          <cell r="P62">
            <v>2.1050179079554767</v>
          </cell>
        </row>
        <row r="63">
          <cell r="B63" t="str">
            <v>Сентябрь</v>
          </cell>
          <cell r="C63">
            <v>0.70645849055182564</v>
          </cell>
          <cell r="D63">
            <v>14.831904109885784</v>
          </cell>
          <cell r="E63">
            <v>0.56333591018084817</v>
          </cell>
          <cell r="G63">
            <v>1.6095773598624583</v>
          </cell>
          <cell r="I63">
            <v>0.56943901225061655</v>
          </cell>
          <cell r="K63">
            <v>0.85472603694002747</v>
          </cell>
          <cell r="N63" t="str">
            <v>Сентябрь</v>
          </cell>
          <cell r="O63">
            <v>1.0460057676114143</v>
          </cell>
          <cell r="P63">
            <v>2.1330583152075477</v>
          </cell>
        </row>
        <row r="64">
          <cell r="B64" t="str">
            <v>Октябрь</v>
          </cell>
          <cell r="C64">
            <v>0.71464999403095186</v>
          </cell>
          <cell r="D64">
            <v>15.107067211864001</v>
          </cell>
          <cell r="E64">
            <v>0.57220830484339158</v>
          </cell>
          <cell r="G64">
            <v>1.6864480863802942</v>
          </cell>
          <cell r="I64">
            <v>0.60087302772488627</v>
          </cell>
          <cell r="K64">
            <v>0.87471447106684841</v>
          </cell>
          <cell r="N64" t="str">
            <v>Октябрь</v>
          </cell>
          <cell r="O64">
            <v>1.0544338872284569</v>
          </cell>
          <cell r="P64">
            <v>1.9358838731571815</v>
          </cell>
        </row>
        <row r="65">
          <cell r="B65" t="str">
            <v>Ноябрь</v>
          </cell>
          <cell r="C65">
            <v>0.7207212602505797</v>
          </cell>
          <cell r="D65">
            <v>15.555385954569093</v>
          </cell>
          <cell r="E65">
            <v>0.58276463729397088</v>
          </cell>
          <cell r="G65">
            <v>1.7231107725364885</v>
          </cell>
          <cell r="I65">
            <v>0.60203270474913906</v>
          </cell>
          <cell r="K65">
            <v>0.88559720015238197</v>
          </cell>
          <cell r="N65" t="str">
            <v>Ноябрь</v>
          </cell>
          <cell r="O65">
            <v>1.0691420589209695</v>
          </cell>
          <cell r="P65">
            <v>1.7553838276640048</v>
          </cell>
        </row>
        <row r="66">
          <cell r="B66" t="str">
            <v>Декабрь</v>
          </cell>
          <cell r="C66">
            <v>0.69881558020758816</v>
          </cell>
          <cell r="D66">
            <v>16.595660944365068</v>
          </cell>
          <cell r="E66">
            <v>0.56505202579074798</v>
          </cell>
          <cell r="G66">
            <v>1.6211753968922558</v>
          </cell>
          <cell r="I66">
            <v>0.55962583813585365</v>
          </cell>
          <cell r="K66">
            <v>0.85018318972129259</v>
          </cell>
          <cell r="N66" t="str">
            <v>Декабрь</v>
          </cell>
          <cell r="O66">
            <v>0.94317488227269286</v>
          </cell>
          <cell r="P66">
            <v>1.8355042862249138</v>
          </cell>
        </row>
        <row r="82">
          <cell r="B82" t="str">
            <v>98.12</v>
          </cell>
          <cell r="C82">
            <v>0.38440000611125102</v>
          </cell>
          <cell r="E82">
            <v>0.64455818884986305</v>
          </cell>
          <cell r="G82">
            <v>0.301123060058543</v>
          </cell>
          <cell r="K82">
            <v>0.40120642102218002</v>
          </cell>
        </row>
        <row r="83">
          <cell r="B83" t="str">
            <v>98.12</v>
          </cell>
          <cell r="C83">
            <v>0.46288167402563102</v>
          </cell>
          <cell r="E83">
            <v>0.77615548574004301</v>
          </cell>
          <cell r="G83">
            <v>0.36260235148716202</v>
          </cell>
          <cell r="K83">
            <v>0.483119398647542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200-000000000000}" autoFormatId="16" applyNumberFormats="0" applyBorderFormats="0" applyFontFormats="1" applyPatternFormats="1" applyAlignmentFormats="0" applyWidthHeightFormats="0">
  <queryTableRefresh nextId="14">
    <queryTableFields count="5">
      <queryTableField id="1" name="Header"/>
      <queryTableField id="5" name="Sct"/>
      <queryTableField id="6" name="SSct"/>
      <queryTableField id="11" name="CField1"/>
      <queryTableField id="12" name="CField2"/>
    </queryTableFields>
    <queryTableDeletedFields count="7">
      <deletedField name="Cls"/>
      <deletedField name="Chp"/>
      <deletedField name="Ctg"/>
      <deletedField name="Art"/>
      <deletedField name="SArt"/>
      <deletedField name="FD"/>
      <deletedField name="Asp"/>
    </queryTableDeleted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</sheetPr>
  <dimension ref="A1:B28"/>
  <sheetViews>
    <sheetView topLeftCell="B1" workbookViewId="0">
      <selection activeCell="B13" sqref="B13"/>
    </sheetView>
  </sheetViews>
  <sheetFormatPr defaultRowHeight="12.75"/>
  <cols>
    <col min="1" max="1" width="2.7109375" style="5" customWidth="1"/>
    <col min="2" max="2" width="76.140625" style="5" customWidth="1"/>
    <col min="3" max="3" width="2.7109375" style="6" customWidth="1"/>
    <col min="4" max="16384" width="9.140625" style="6"/>
  </cols>
  <sheetData>
    <row r="1" spans="1:2" ht="13.5" thickBot="1"/>
    <row r="2" spans="1:2">
      <c r="B2" s="7"/>
    </row>
    <row r="3" spans="1:2">
      <c r="B3" s="8"/>
    </row>
    <row r="4" spans="1:2">
      <c r="B4" s="8"/>
    </row>
    <row r="5" spans="1:2">
      <c r="B5" s="8"/>
    </row>
    <row r="6" spans="1:2">
      <c r="B6" s="8"/>
    </row>
    <row r="7" spans="1:2">
      <c r="B7" s="8"/>
    </row>
    <row r="8" spans="1:2">
      <c r="B8" s="8"/>
    </row>
    <row r="9" spans="1:2" ht="23.25">
      <c r="A9" s="9"/>
      <c r="B9" s="10"/>
    </row>
    <row r="10" spans="1:2" ht="45" customHeight="1">
      <c r="A10" s="11"/>
      <c r="B10" s="12" t="s">
        <v>222</v>
      </c>
    </row>
    <row r="11" spans="1:2" ht="45.75" customHeight="1">
      <c r="A11" s="11"/>
      <c r="B11" s="13" t="s">
        <v>223</v>
      </c>
    </row>
    <row r="12" spans="1:2" ht="49.7" customHeight="1">
      <c r="A12" s="11"/>
      <c r="B12" s="13" t="s">
        <v>1422</v>
      </c>
    </row>
    <row r="13" spans="1:2" ht="145.5" customHeight="1">
      <c r="A13" s="14"/>
      <c r="B13" s="233"/>
    </row>
    <row r="14" spans="1:2" ht="20.25">
      <c r="A14" s="11"/>
      <c r="B14" s="15"/>
    </row>
    <row r="15" spans="1:2" ht="40.700000000000003" customHeight="1">
      <c r="A15" s="11"/>
      <c r="B15" s="15"/>
    </row>
    <row r="16" spans="1:2" ht="27" customHeight="1">
      <c r="A16" s="14"/>
      <c r="B16" s="16"/>
    </row>
    <row r="17" spans="1:2">
      <c r="A17" s="11"/>
      <c r="B17" s="17"/>
    </row>
    <row r="18" spans="1:2" ht="20.25">
      <c r="A18" s="11"/>
      <c r="B18" s="16"/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18"/>
    </row>
    <row r="25" spans="1:2" ht="13.5" thickBot="1">
      <c r="B25" s="19"/>
    </row>
    <row r="28" spans="1:2">
      <c r="A28" s="20"/>
      <c r="B28" s="20"/>
    </row>
  </sheetData>
  <phoneticPr fontId="2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120" verticalDpi="14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CBCA-809E-49A6-A27E-6FD304CFC008}">
  <sheetPr>
    <tabColor rgb="FFFFFF00"/>
    <pageSetUpPr fitToPage="1"/>
  </sheetPr>
  <dimension ref="A1:N16"/>
  <sheetViews>
    <sheetView view="pageBreakPreview" zoomScale="70" zoomScaleNormal="100" zoomScaleSheetLayoutView="70" workbookViewId="0">
      <selection activeCell="M2" sqref="M2"/>
    </sheetView>
  </sheetViews>
  <sheetFormatPr defaultRowHeight="12.75"/>
  <cols>
    <col min="1" max="2" width="9.140625" style="896" customWidth="1"/>
    <col min="3" max="3" width="18" style="896" customWidth="1"/>
    <col min="4" max="4" width="18.5703125" style="896" customWidth="1"/>
    <col min="5" max="5" width="17.42578125" style="896" customWidth="1"/>
    <col min="6" max="6" width="11.85546875" style="896" customWidth="1"/>
    <col min="7" max="7" width="10.85546875" style="896" customWidth="1"/>
    <col min="8" max="8" width="10.140625" style="896" customWidth="1"/>
    <col min="9" max="9" width="9.7109375" style="896" customWidth="1"/>
    <col min="10" max="10" width="15.85546875" style="896" customWidth="1"/>
    <col min="11" max="11" width="19.140625" style="896" customWidth="1"/>
    <col min="12" max="12" width="17.28515625" style="896" customWidth="1"/>
    <col min="13" max="13" width="9.7109375" style="896" customWidth="1"/>
    <col min="14" max="14" width="9.140625" style="896" customWidth="1"/>
    <col min="15" max="16384" width="9.140625" style="896"/>
  </cols>
  <sheetData>
    <row r="1" spans="1:14">
      <c r="M1" s="901" t="s">
        <v>49</v>
      </c>
      <c r="N1" s="901"/>
    </row>
    <row r="2" spans="1:14" ht="15">
      <c r="F2" s="900"/>
      <c r="G2" s="900"/>
      <c r="H2" s="900"/>
      <c r="I2" s="900"/>
      <c r="J2" s="900"/>
      <c r="K2" s="900"/>
      <c r="L2" s="900"/>
      <c r="M2" s="900"/>
    </row>
    <row r="3" spans="1:14" ht="15">
      <c r="F3" s="900"/>
      <c r="G3" s="900"/>
      <c r="H3" s="900"/>
      <c r="I3" s="900"/>
      <c r="J3" s="900"/>
      <c r="K3" s="900"/>
      <c r="L3" s="900"/>
      <c r="M3" s="900"/>
    </row>
    <row r="4" spans="1:14" ht="18.75">
      <c r="A4" s="1503" t="s">
        <v>28</v>
      </c>
      <c r="B4" s="1503"/>
      <c r="C4" s="1503"/>
      <c r="D4" s="1503"/>
      <c r="E4" s="1503"/>
      <c r="F4" s="1503"/>
      <c r="G4" s="1503"/>
      <c r="H4" s="1503"/>
      <c r="I4" s="1503"/>
      <c r="J4" s="1503"/>
      <c r="K4" s="1503"/>
      <c r="L4" s="1503"/>
      <c r="M4" s="1503"/>
      <c r="N4" s="1503"/>
    </row>
    <row r="5" spans="1:14" ht="109.5" customHeight="1">
      <c r="A5" s="1510" t="s">
        <v>1610</v>
      </c>
      <c r="B5" s="1510"/>
      <c r="C5" s="1510"/>
      <c r="D5" s="1510"/>
      <c r="E5" s="1510"/>
      <c r="F5" s="1510"/>
      <c r="G5" s="1510"/>
      <c r="H5" s="1510"/>
      <c r="I5" s="1510"/>
      <c r="J5" s="1510"/>
      <c r="K5" s="1510"/>
      <c r="L5" s="1510"/>
      <c r="M5" s="1510"/>
      <c r="N5" s="1510"/>
    </row>
    <row r="6" spans="1:14" ht="18.75">
      <c r="A6" s="1503" t="s">
        <v>806</v>
      </c>
      <c r="B6" s="1503"/>
      <c r="C6" s="1503"/>
      <c r="D6" s="1503"/>
      <c r="E6" s="1503"/>
      <c r="F6" s="1503"/>
      <c r="G6" s="1503"/>
      <c r="H6" s="1503"/>
      <c r="I6" s="1503"/>
      <c r="J6" s="1503"/>
      <c r="K6" s="1503"/>
      <c r="L6" s="1503"/>
      <c r="M6" s="1503"/>
    </row>
    <row r="7" spans="1:14">
      <c r="A7" s="1504" t="s">
        <v>807</v>
      </c>
      <c r="B7" s="1504"/>
      <c r="C7" s="1504"/>
      <c r="D7" s="1504"/>
      <c r="E7" s="1504"/>
      <c r="F7" s="1504"/>
      <c r="G7" s="1504"/>
      <c r="H7" s="1504"/>
      <c r="I7" s="1504"/>
      <c r="J7" s="1504"/>
      <c r="K7" s="1504"/>
      <c r="L7" s="1504"/>
      <c r="M7" s="1504"/>
    </row>
    <row r="8" spans="1:14">
      <c r="F8" s="899"/>
      <c r="G8" s="899"/>
      <c r="H8" s="899"/>
      <c r="I8" s="899"/>
      <c r="J8" s="899"/>
      <c r="K8" s="899"/>
      <c r="L8" s="899"/>
      <c r="M8" s="899"/>
    </row>
    <row r="9" spans="1:14" ht="13.5" thickBot="1">
      <c r="F9" s="899"/>
      <c r="G9" s="899"/>
      <c r="H9" s="899"/>
      <c r="I9" s="899"/>
      <c r="J9" s="899"/>
      <c r="K9" s="899"/>
      <c r="L9" s="899"/>
      <c r="M9" s="899"/>
    </row>
    <row r="10" spans="1:14" ht="19.5" customHeight="1">
      <c r="A10" s="1505" t="s">
        <v>1334</v>
      </c>
      <c r="B10" s="1506"/>
      <c r="C10" s="1506"/>
      <c r="D10" s="1506"/>
      <c r="E10" s="1506"/>
      <c r="F10" s="1506"/>
      <c r="G10" s="1507"/>
      <c r="H10" s="1508" t="s">
        <v>1611</v>
      </c>
      <c r="I10" s="1506"/>
      <c r="J10" s="1506"/>
      <c r="K10" s="1506"/>
      <c r="L10" s="1506"/>
      <c r="M10" s="1506"/>
      <c r="N10" s="1509"/>
    </row>
    <row r="11" spans="1:14" ht="53.25" customHeight="1">
      <c r="A11" s="1498" t="s">
        <v>784</v>
      </c>
      <c r="B11" s="1499"/>
      <c r="C11" s="1499" t="s">
        <v>785</v>
      </c>
      <c r="D11" s="1499" t="s">
        <v>808</v>
      </c>
      <c r="E11" s="1499"/>
      <c r="F11" s="1499" t="s">
        <v>809</v>
      </c>
      <c r="G11" s="1499"/>
      <c r="H11" s="1499" t="s">
        <v>810</v>
      </c>
      <c r="I11" s="1499"/>
      <c r="J11" s="1501" t="s">
        <v>785</v>
      </c>
      <c r="K11" s="1499" t="s">
        <v>811</v>
      </c>
      <c r="L11" s="1499"/>
      <c r="M11" s="1499" t="s">
        <v>786</v>
      </c>
      <c r="N11" s="1500"/>
    </row>
    <row r="12" spans="1:14" ht="78" customHeight="1">
      <c r="A12" s="1145" t="s">
        <v>812</v>
      </c>
      <c r="B12" s="320" t="s">
        <v>813</v>
      </c>
      <c r="C12" s="1499"/>
      <c r="D12" s="320" t="s">
        <v>814</v>
      </c>
      <c r="E12" s="320" t="s">
        <v>815</v>
      </c>
      <c r="F12" s="320" t="s">
        <v>812</v>
      </c>
      <c r="G12" s="320" t="s">
        <v>813</v>
      </c>
      <c r="H12" s="320" t="s">
        <v>812</v>
      </c>
      <c r="I12" s="320" t="s">
        <v>813</v>
      </c>
      <c r="J12" s="1502"/>
      <c r="K12" s="320" t="s">
        <v>814</v>
      </c>
      <c r="L12" s="320" t="s">
        <v>815</v>
      </c>
      <c r="M12" s="320" t="s">
        <v>812</v>
      </c>
      <c r="N12" s="1146" t="s">
        <v>813</v>
      </c>
    </row>
    <row r="13" spans="1:14" ht="17.25" thickBot="1">
      <c r="A13" s="1147"/>
      <c r="B13" s="1148"/>
      <c r="C13" s="1148"/>
      <c r="D13" s="1148"/>
      <c r="E13" s="1148"/>
      <c r="F13" s="1149"/>
      <c r="G13" s="1149"/>
      <c r="H13" s="1148"/>
      <c r="I13" s="1148"/>
      <c r="J13" s="1148"/>
      <c r="K13" s="1148"/>
      <c r="L13" s="1148"/>
      <c r="M13" s="1148"/>
      <c r="N13" s="1150"/>
    </row>
    <row r="14" spans="1:14" ht="15">
      <c r="A14" s="896" t="s">
        <v>787</v>
      </c>
      <c r="F14" s="1497"/>
      <c r="G14" s="1497"/>
      <c r="H14" s="1497"/>
      <c r="I14" s="1497"/>
      <c r="J14" s="1497"/>
      <c r="K14" s="1497"/>
      <c r="L14" s="1497"/>
      <c r="M14" s="1497"/>
    </row>
    <row r="15" spans="1:14" ht="15">
      <c r="A15" s="896" t="s">
        <v>788</v>
      </c>
      <c r="F15" s="898"/>
      <c r="G15" s="898"/>
    </row>
    <row r="16" spans="1:14" ht="15">
      <c r="F16" s="897"/>
      <c r="G16" s="897"/>
      <c r="K16" s="896" t="s">
        <v>216</v>
      </c>
    </row>
  </sheetData>
  <mergeCells count="15">
    <mergeCell ref="A4:N4"/>
    <mergeCell ref="A6:M6"/>
    <mergeCell ref="A7:M7"/>
    <mergeCell ref="A10:G10"/>
    <mergeCell ref="H10:N10"/>
    <mergeCell ref="A5:N5"/>
    <mergeCell ref="F14:M14"/>
    <mergeCell ref="A11:B11"/>
    <mergeCell ref="C11:C12"/>
    <mergeCell ref="D11:E11"/>
    <mergeCell ref="F11:G11"/>
    <mergeCell ref="H11:I11"/>
    <mergeCell ref="K11:L11"/>
    <mergeCell ref="M11:N11"/>
    <mergeCell ref="J11:J12"/>
  </mergeCells>
  <pageMargins left="0.11811023622047245" right="0.11811023622047245" top="0.74803149606299213" bottom="0.55118110236220474" header="0.31496062992125984" footer="0.31496062992125984"/>
  <pageSetup paperSize="9"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AB55-24B1-4892-8448-993B4FA8FA2F}">
  <sheetPr>
    <tabColor rgb="FFFFFF00"/>
    <pageSetUpPr fitToPage="1"/>
  </sheetPr>
  <dimension ref="A1:F16"/>
  <sheetViews>
    <sheetView view="pageBreakPreview" zoomScale="60" zoomScaleNormal="100" workbookViewId="0">
      <selection activeCell="F2" sqref="F2"/>
    </sheetView>
  </sheetViews>
  <sheetFormatPr defaultRowHeight="12.75"/>
  <cols>
    <col min="1" max="1" width="2.5703125" bestFit="1" customWidth="1"/>
    <col min="2" max="4" width="18.7109375" customWidth="1"/>
    <col min="5" max="5" width="25.42578125" customWidth="1"/>
    <col min="6" max="6" width="18.7109375" customWidth="1"/>
    <col min="257" max="257" width="2.5703125" bestFit="1" customWidth="1"/>
    <col min="258" max="260" width="18.7109375" customWidth="1"/>
    <col min="261" max="261" width="25.42578125" customWidth="1"/>
    <col min="262" max="262" width="18.7109375" customWidth="1"/>
    <col min="513" max="513" width="2.5703125" bestFit="1" customWidth="1"/>
    <col min="514" max="516" width="18.7109375" customWidth="1"/>
    <col min="517" max="517" width="25.42578125" customWidth="1"/>
    <col min="518" max="518" width="18.7109375" customWidth="1"/>
    <col min="769" max="769" width="2.5703125" bestFit="1" customWidth="1"/>
    <col min="770" max="772" width="18.7109375" customWidth="1"/>
    <col min="773" max="773" width="25.42578125" customWidth="1"/>
    <col min="774" max="774" width="18.7109375" customWidth="1"/>
    <col min="1025" max="1025" width="2.5703125" bestFit="1" customWidth="1"/>
    <col min="1026" max="1028" width="18.7109375" customWidth="1"/>
    <col min="1029" max="1029" width="25.42578125" customWidth="1"/>
    <col min="1030" max="1030" width="18.7109375" customWidth="1"/>
    <col min="1281" max="1281" width="2.5703125" bestFit="1" customWidth="1"/>
    <col min="1282" max="1284" width="18.7109375" customWidth="1"/>
    <col min="1285" max="1285" width="25.42578125" customWidth="1"/>
    <col min="1286" max="1286" width="18.7109375" customWidth="1"/>
    <col min="1537" max="1537" width="2.5703125" bestFit="1" customWidth="1"/>
    <col min="1538" max="1540" width="18.7109375" customWidth="1"/>
    <col min="1541" max="1541" width="25.42578125" customWidth="1"/>
    <col min="1542" max="1542" width="18.7109375" customWidth="1"/>
    <col min="1793" max="1793" width="2.5703125" bestFit="1" customWidth="1"/>
    <col min="1794" max="1796" width="18.7109375" customWidth="1"/>
    <col min="1797" max="1797" width="25.42578125" customWidth="1"/>
    <col min="1798" max="1798" width="18.7109375" customWidth="1"/>
    <col min="2049" max="2049" width="2.5703125" bestFit="1" customWidth="1"/>
    <col min="2050" max="2052" width="18.7109375" customWidth="1"/>
    <col min="2053" max="2053" width="25.42578125" customWidth="1"/>
    <col min="2054" max="2054" width="18.7109375" customWidth="1"/>
    <col min="2305" max="2305" width="2.5703125" bestFit="1" customWidth="1"/>
    <col min="2306" max="2308" width="18.7109375" customWidth="1"/>
    <col min="2309" max="2309" width="25.42578125" customWidth="1"/>
    <col min="2310" max="2310" width="18.7109375" customWidth="1"/>
    <col min="2561" max="2561" width="2.5703125" bestFit="1" customWidth="1"/>
    <col min="2562" max="2564" width="18.7109375" customWidth="1"/>
    <col min="2565" max="2565" width="25.42578125" customWidth="1"/>
    <col min="2566" max="2566" width="18.7109375" customWidth="1"/>
    <col min="2817" max="2817" width="2.5703125" bestFit="1" customWidth="1"/>
    <col min="2818" max="2820" width="18.7109375" customWidth="1"/>
    <col min="2821" max="2821" width="25.42578125" customWidth="1"/>
    <col min="2822" max="2822" width="18.7109375" customWidth="1"/>
    <col min="3073" max="3073" width="2.5703125" bestFit="1" customWidth="1"/>
    <col min="3074" max="3076" width="18.7109375" customWidth="1"/>
    <col min="3077" max="3077" width="25.42578125" customWidth="1"/>
    <col min="3078" max="3078" width="18.7109375" customWidth="1"/>
    <col min="3329" max="3329" width="2.5703125" bestFit="1" customWidth="1"/>
    <col min="3330" max="3332" width="18.7109375" customWidth="1"/>
    <col min="3333" max="3333" width="25.42578125" customWidth="1"/>
    <col min="3334" max="3334" width="18.7109375" customWidth="1"/>
    <col min="3585" max="3585" width="2.5703125" bestFit="1" customWidth="1"/>
    <col min="3586" max="3588" width="18.7109375" customWidth="1"/>
    <col min="3589" max="3589" width="25.42578125" customWidth="1"/>
    <col min="3590" max="3590" width="18.7109375" customWidth="1"/>
    <col min="3841" max="3841" width="2.5703125" bestFit="1" customWidth="1"/>
    <col min="3842" max="3844" width="18.7109375" customWidth="1"/>
    <col min="3845" max="3845" width="25.42578125" customWidth="1"/>
    <col min="3846" max="3846" width="18.7109375" customWidth="1"/>
    <col min="4097" max="4097" width="2.5703125" bestFit="1" customWidth="1"/>
    <col min="4098" max="4100" width="18.7109375" customWidth="1"/>
    <col min="4101" max="4101" width="25.42578125" customWidth="1"/>
    <col min="4102" max="4102" width="18.7109375" customWidth="1"/>
    <col min="4353" max="4353" width="2.5703125" bestFit="1" customWidth="1"/>
    <col min="4354" max="4356" width="18.7109375" customWidth="1"/>
    <col min="4357" max="4357" width="25.42578125" customWidth="1"/>
    <col min="4358" max="4358" width="18.7109375" customWidth="1"/>
    <col min="4609" max="4609" width="2.5703125" bestFit="1" customWidth="1"/>
    <col min="4610" max="4612" width="18.7109375" customWidth="1"/>
    <col min="4613" max="4613" width="25.42578125" customWidth="1"/>
    <col min="4614" max="4614" width="18.7109375" customWidth="1"/>
    <col min="4865" max="4865" width="2.5703125" bestFit="1" customWidth="1"/>
    <col min="4866" max="4868" width="18.7109375" customWidth="1"/>
    <col min="4869" max="4869" width="25.42578125" customWidth="1"/>
    <col min="4870" max="4870" width="18.7109375" customWidth="1"/>
    <col min="5121" max="5121" width="2.5703125" bestFit="1" customWidth="1"/>
    <col min="5122" max="5124" width="18.7109375" customWidth="1"/>
    <col min="5125" max="5125" width="25.42578125" customWidth="1"/>
    <col min="5126" max="5126" width="18.7109375" customWidth="1"/>
    <col min="5377" max="5377" width="2.5703125" bestFit="1" customWidth="1"/>
    <col min="5378" max="5380" width="18.7109375" customWidth="1"/>
    <col min="5381" max="5381" width="25.42578125" customWidth="1"/>
    <col min="5382" max="5382" width="18.7109375" customWidth="1"/>
    <col min="5633" max="5633" width="2.5703125" bestFit="1" customWidth="1"/>
    <col min="5634" max="5636" width="18.7109375" customWidth="1"/>
    <col min="5637" max="5637" width="25.42578125" customWidth="1"/>
    <col min="5638" max="5638" width="18.7109375" customWidth="1"/>
    <col min="5889" max="5889" width="2.5703125" bestFit="1" customWidth="1"/>
    <col min="5890" max="5892" width="18.7109375" customWidth="1"/>
    <col min="5893" max="5893" width="25.42578125" customWidth="1"/>
    <col min="5894" max="5894" width="18.7109375" customWidth="1"/>
    <col min="6145" max="6145" width="2.5703125" bestFit="1" customWidth="1"/>
    <col min="6146" max="6148" width="18.7109375" customWidth="1"/>
    <col min="6149" max="6149" width="25.42578125" customWidth="1"/>
    <col min="6150" max="6150" width="18.7109375" customWidth="1"/>
    <col min="6401" max="6401" width="2.5703125" bestFit="1" customWidth="1"/>
    <col min="6402" max="6404" width="18.7109375" customWidth="1"/>
    <col min="6405" max="6405" width="25.42578125" customWidth="1"/>
    <col min="6406" max="6406" width="18.7109375" customWidth="1"/>
    <col min="6657" max="6657" width="2.5703125" bestFit="1" customWidth="1"/>
    <col min="6658" max="6660" width="18.7109375" customWidth="1"/>
    <col min="6661" max="6661" width="25.42578125" customWidth="1"/>
    <col min="6662" max="6662" width="18.7109375" customWidth="1"/>
    <col min="6913" max="6913" width="2.5703125" bestFit="1" customWidth="1"/>
    <col min="6914" max="6916" width="18.7109375" customWidth="1"/>
    <col min="6917" max="6917" width="25.42578125" customWidth="1"/>
    <col min="6918" max="6918" width="18.7109375" customWidth="1"/>
    <col min="7169" max="7169" width="2.5703125" bestFit="1" customWidth="1"/>
    <col min="7170" max="7172" width="18.7109375" customWidth="1"/>
    <col min="7173" max="7173" width="25.42578125" customWidth="1"/>
    <col min="7174" max="7174" width="18.7109375" customWidth="1"/>
    <col min="7425" max="7425" width="2.5703125" bestFit="1" customWidth="1"/>
    <col min="7426" max="7428" width="18.7109375" customWidth="1"/>
    <col min="7429" max="7429" width="25.42578125" customWidth="1"/>
    <col min="7430" max="7430" width="18.7109375" customWidth="1"/>
    <col min="7681" max="7681" width="2.5703125" bestFit="1" customWidth="1"/>
    <col min="7682" max="7684" width="18.7109375" customWidth="1"/>
    <col min="7685" max="7685" width="25.42578125" customWidth="1"/>
    <col min="7686" max="7686" width="18.7109375" customWidth="1"/>
    <col min="7937" max="7937" width="2.5703125" bestFit="1" customWidth="1"/>
    <col min="7938" max="7940" width="18.7109375" customWidth="1"/>
    <col min="7941" max="7941" width="25.42578125" customWidth="1"/>
    <col min="7942" max="7942" width="18.7109375" customWidth="1"/>
    <col min="8193" max="8193" width="2.5703125" bestFit="1" customWidth="1"/>
    <col min="8194" max="8196" width="18.7109375" customWidth="1"/>
    <col min="8197" max="8197" width="25.42578125" customWidth="1"/>
    <col min="8198" max="8198" width="18.7109375" customWidth="1"/>
    <col min="8449" max="8449" width="2.5703125" bestFit="1" customWidth="1"/>
    <col min="8450" max="8452" width="18.7109375" customWidth="1"/>
    <col min="8453" max="8453" width="25.42578125" customWidth="1"/>
    <col min="8454" max="8454" width="18.7109375" customWidth="1"/>
    <col min="8705" max="8705" width="2.5703125" bestFit="1" customWidth="1"/>
    <col min="8706" max="8708" width="18.7109375" customWidth="1"/>
    <col min="8709" max="8709" width="25.42578125" customWidth="1"/>
    <col min="8710" max="8710" width="18.7109375" customWidth="1"/>
    <col min="8961" max="8961" width="2.5703125" bestFit="1" customWidth="1"/>
    <col min="8962" max="8964" width="18.7109375" customWidth="1"/>
    <col min="8965" max="8965" width="25.42578125" customWidth="1"/>
    <col min="8966" max="8966" width="18.7109375" customWidth="1"/>
    <col min="9217" max="9217" width="2.5703125" bestFit="1" customWidth="1"/>
    <col min="9218" max="9220" width="18.7109375" customWidth="1"/>
    <col min="9221" max="9221" width="25.42578125" customWidth="1"/>
    <col min="9222" max="9222" width="18.7109375" customWidth="1"/>
    <col min="9473" max="9473" width="2.5703125" bestFit="1" customWidth="1"/>
    <col min="9474" max="9476" width="18.7109375" customWidth="1"/>
    <col min="9477" max="9477" width="25.42578125" customWidth="1"/>
    <col min="9478" max="9478" width="18.7109375" customWidth="1"/>
    <col min="9729" max="9729" width="2.5703125" bestFit="1" customWidth="1"/>
    <col min="9730" max="9732" width="18.7109375" customWidth="1"/>
    <col min="9733" max="9733" width="25.42578125" customWidth="1"/>
    <col min="9734" max="9734" width="18.7109375" customWidth="1"/>
    <col min="9985" max="9985" width="2.5703125" bestFit="1" customWidth="1"/>
    <col min="9986" max="9988" width="18.7109375" customWidth="1"/>
    <col min="9989" max="9989" width="25.42578125" customWidth="1"/>
    <col min="9990" max="9990" width="18.7109375" customWidth="1"/>
    <col min="10241" max="10241" width="2.5703125" bestFit="1" customWidth="1"/>
    <col min="10242" max="10244" width="18.7109375" customWidth="1"/>
    <col min="10245" max="10245" width="25.42578125" customWidth="1"/>
    <col min="10246" max="10246" width="18.7109375" customWidth="1"/>
    <col min="10497" max="10497" width="2.5703125" bestFit="1" customWidth="1"/>
    <col min="10498" max="10500" width="18.7109375" customWidth="1"/>
    <col min="10501" max="10501" width="25.42578125" customWidth="1"/>
    <col min="10502" max="10502" width="18.7109375" customWidth="1"/>
    <col min="10753" max="10753" width="2.5703125" bestFit="1" customWidth="1"/>
    <col min="10754" max="10756" width="18.7109375" customWidth="1"/>
    <col min="10757" max="10757" width="25.42578125" customWidth="1"/>
    <col min="10758" max="10758" width="18.7109375" customWidth="1"/>
    <col min="11009" max="11009" width="2.5703125" bestFit="1" customWidth="1"/>
    <col min="11010" max="11012" width="18.7109375" customWidth="1"/>
    <col min="11013" max="11013" width="25.42578125" customWidth="1"/>
    <col min="11014" max="11014" width="18.7109375" customWidth="1"/>
    <col min="11265" max="11265" width="2.5703125" bestFit="1" customWidth="1"/>
    <col min="11266" max="11268" width="18.7109375" customWidth="1"/>
    <col min="11269" max="11269" width="25.42578125" customWidth="1"/>
    <col min="11270" max="11270" width="18.7109375" customWidth="1"/>
    <col min="11521" max="11521" width="2.5703125" bestFit="1" customWidth="1"/>
    <col min="11522" max="11524" width="18.7109375" customWidth="1"/>
    <col min="11525" max="11525" width="25.42578125" customWidth="1"/>
    <col min="11526" max="11526" width="18.7109375" customWidth="1"/>
    <col min="11777" max="11777" width="2.5703125" bestFit="1" customWidth="1"/>
    <col min="11778" max="11780" width="18.7109375" customWidth="1"/>
    <col min="11781" max="11781" width="25.42578125" customWidth="1"/>
    <col min="11782" max="11782" width="18.7109375" customWidth="1"/>
    <col min="12033" max="12033" width="2.5703125" bestFit="1" customWidth="1"/>
    <col min="12034" max="12036" width="18.7109375" customWidth="1"/>
    <col min="12037" max="12037" width="25.42578125" customWidth="1"/>
    <col min="12038" max="12038" width="18.7109375" customWidth="1"/>
    <col min="12289" max="12289" width="2.5703125" bestFit="1" customWidth="1"/>
    <col min="12290" max="12292" width="18.7109375" customWidth="1"/>
    <col min="12293" max="12293" width="25.42578125" customWidth="1"/>
    <col min="12294" max="12294" width="18.7109375" customWidth="1"/>
    <col min="12545" max="12545" width="2.5703125" bestFit="1" customWidth="1"/>
    <col min="12546" max="12548" width="18.7109375" customWidth="1"/>
    <col min="12549" max="12549" width="25.42578125" customWidth="1"/>
    <col min="12550" max="12550" width="18.7109375" customWidth="1"/>
    <col min="12801" max="12801" width="2.5703125" bestFit="1" customWidth="1"/>
    <col min="12802" max="12804" width="18.7109375" customWidth="1"/>
    <col min="12805" max="12805" width="25.42578125" customWidth="1"/>
    <col min="12806" max="12806" width="18.7109375" customWidth="1"/>
    <col min="13057" max="13057" width="2.5703125" bestFit="1" customWidth="1"/>
    <col min="13058" max="13060" width="18.7109375" customWidth="1"/>
    <col min="13061" max="13061" width="25.42578125" customWidth="1"/>
    <col min="13062" max="13062" width="18.7109375" customWidth="1"/>
    <col min="13313" max="13313" width="2.5703125" bestFit="1" customWidth="1"/>
    <col min="13314" max="13316" width="18.7109375" customWidth="1"/>
    <col min="13317" max="13317" width="25.42578125" customWidth="1"/>
    <col min="13318" max="13318" width="18.7109375" customWidth="1"/>
    <col min="13569" max="13569" width="2.5703125" bestFit="1" customWidth="1"/>
    <col min="13570" max="13572" width="18.7109375" customWidth="1"/>
    <col min="13573" max="13573" width="25.42578125" customWidth="1"/>
    <col min="13574" max="13574" width="18.7109375" customWidth="1"/>
    <col min="13825" max="13825" width="2.5703125" bestFit="1" customWidth="1"/>
    <col min="13826" max="13828" width="18.7109375" customWidth="1"/>
    <col min="13829" max="13829" width="25.42578125" customWidth="1"/>
    <col min="13830" max="13830" width="18.7109375" customWidth="1"/>
    <col min="14081" max="14081" width="2.5703125" bestFit="1" customWidth="1"/>
    <col min="14082" max="14084" width="18.7109375" customWidth="1"/>
    <col min="14085" max="14085" width="25.42578125" customWidth="1"/>
    <col min="14086" max="14086" width="18.7109375" customWidth="1"/>
    <col min="14337" max="14337" width="2.5703125" bestFit="1" customWidth="1"/>
    <col min="14338" max="14340" width="18.7109375" customWidth="1"/>
    <col min="14341" max="14341" width="25.42578125" customWidth="1"/>
    <col min="14342" max="14342" width="18.7109375" customWidth="1"/>
    <col min="14593" max="14593" width="2.5703125" bestFit="1" customWidth="1"/>
    <col min="14594" max="14596" width="18.7109375" customWidth="1"/>
    <col min="14597" max="14597" width="25.42578125" customWidth="1"/>
    <col min="14598" max="14598" width="18.7109375" customWidth="1"/>
    <col min="14849" max="14849" width="2.5703125" bestFit="1" customWidth="1"/>
    <col min="14850" max="14852" width="18.7109375" customWidth="1"/>
    <col min="14853" max="14853" width="25.42578125" customWidth="1"/>
    <col min="14854" max="14854" width="18.7109375" customWidth="1"/>
    <col min="15105" max="15105" width="2.5703125" bestFit="1" customWidth="1"/>
    <col min="15106" max="15108" width="18.7109375" customWidth="1"/>
    <col min="15109" max="15109" width="25.42578125" customWidth="1"/>
    <col min="15110" max="15110" width="18.7109375" customWidth="1"/>
    <col min="15361" max="15361" width="2.5703125" bestFit="1" customWidth="1"/>
    <col min="15362" max="15364" width="18.7109375" customWidth="1"/>
    <col min="15365" max="15365" width="25.42578125" customWidth="1"/>
    <col min="15366" max="15366" width="18.7109375" customWidth="1"/>
    <col min="15617" max="15617" width="2.5703125" bestFit="1" customWidth="1"/>
    <col min="15618" max="15620" width="18.7109375" customWidth="1"/>
    <col min="15621" max="15621" width="25.42578125" customWidth="1"/>
    <col min="15622" max="15622" width="18.7109375" customWidth="1"/>
    <col min="15873" max="15873" width="2.5703125" bestFit="1" customWidth="1"/>
    <col min="15874" max="15876" width="18.7109375" customWidth="1"/>
    <col min="15877" max="15877" width="25.42578125" customWidth="1"/>
    <col min="15878" max="15878" width="18.7109375" customWidth="1"/>
    <col min="16129" max="16129" width="2.5703125" bestFit="1" customWidth="1"/>
    <col min="16130" max="16132" width="18.7109375" customWidth="1"/>
    <col min="16133" max="16133" width="25.42578125" customWidth="1"/>
    <col min="16134" max="16134" width="18.7109375" customWidth="1"/>
  </cols>
  <sheetData>
    <row r="1" spans="1:6" ht="15.75">
      <c r="F1" s="1048" t="s">
        <v>1663</v>
      </c>
    </row>
    <row r="2" spans="1:6" ht="15">
      <c r="A2" s="775"/>
      <c r="B2" s="775"/>
      <c r="C2" s="775"/>
      <c r="D2" s="775"/>
      <c r="E2" s="775"/>
      <c r="F2" s="775"/>
    </row>
    <row r="3" spans="1:6" ht="15">
      <c r="A3" s="775"/>
      <c r="B3" s="775"/>
      <c r="C3" s="775"/>
      <c r="D3" s="775"/>
      <c r="E3" s="775"/>
      <c r="F3" s="775"/>
    </row>
    <row r="4" spans="1:6" ht="18.75">
      <c r="A4" s="1512" t="s">
        <v>353</v>
      </c>
      <c r="B4" s="1512"/>
      <c r="C4" s="1512"/>
      <c r="D4" s="1512"/>
      <c r="E4" s="1512"/>
      <c r="F4" s="1512"/>
    </row>
    <row r="5" spans="1:6" ht="105" customHeight="1">
      <c r="A5" s="1510" t="s">
        <v>1612</v>
      </c>
      <c r="B5" s="1510"/>
      <c r="C5" s="1510"/>
      <c r="D5" s="1510"/>
      <c r="E5" s="1510"/>
      <c r="F5" s="1510"/>
    </row>
    <row r="6" spans="1:6" ht="18.75">
      <c r="A6" s="1512" t="s">
        <v>783</v>
      </c>
      <c r="B6" s="1512"/>
      <c r="C6" s="1512"/>
      <c r="D6" s="1512"/>
      <c r="E6" s="1512"/>
      <c r="F6" s="1512"/>
    </row>
    <row r="7" spans="1:6">
      <c r="A7" s="1513" t="s">
        <v>789</v>
      </c>
      <c r="B7" s="1513"/>
      <c r="C7" s="1513"/>
      <c r="D7" s="1513"/>
      <c r="E7" s="1513"/>
      <c r="F7" s="1513"/>
    </row>
    <row r="8" spans="1:6" ht="19.5">
      <c r="A8" s="776"/>
    </row>
    <row r="9" spans="1:6" ht="96.75" customHeight="1">
      <c r="A9" s="781" t="s">
        <v>134</v>
      </c>
      <c r="B9" s="1151" t="s">
        <v>790</v>
      </c>
      <c r="C9" s="1151" t="s">
        <v>791</v>
      </c>
      <c r="D9" s="1151" t="s">
        <v>792</v>
      </c>
      <c r="E9" s="1151" t="s">
        <v>793</v>
      </c>
      <c r="F9" s="1151" t="s">
        <v>794</v>
      </c>
    </row>
    <row r="10" spans="1:6">
      <c r="A10" s="777">
        <v>1</v>
      </c>
      <c r="B10" s="777"/>
      <c r="C10" s="777"/>
      <c r="D10" s="777"/>
      <c r="E10" s="777"/>
      <c r="F10" s="777"/>
    </row>
    <row r="11" spans="1:6">
      <c r="A11" s="782">
        <v>2</v>
      </c>
      <c r="B11" s="782"/>
      <c r="C11" s="782"/>
      <c r="D11" s="782"/>
      <c r="E11" s="782"/>
      <c r="F11" s="777"/>
    </row>
    <row r="12" spans="1:6" ht="12.75" customHeight="1">
      <c r="A12" s="1514" t="s">
        <v>317</v>
      </c>
      <c r="B12" s="1515"/>
      <c r="C12" s="781" t="s">
        <v>795</v>
      </c>
      <c r="D12" s="781" t="s">
        <v>795</v>
      </c>
      <c r="E12" s="777"/>
      <c r="F12" s="783"/>
    </row>
    <row r="13" spans="1:6" ht="16.5">
      <c r="A13" s="778"/>
    </row>
    <row r="14" spans="1:6" ht="15">
      <c r="A14" s="1511"/>
      <c r="B14" s="1511"/>
      <c r="C14" s="1511"/>
      <c r="D14" s="1511"/>
      <c r="E14" s="1511"/>
      <c r="F14" s="1511"/>
    </row>
    <row r="15" spans="1:6" ht="15">
      <c r="A15" s="779"/>
      <c r="B15" s="780" t="s">
        <v>376</v>
      </c>
    </row>
    <row r="16" spans="1:6" ht="15">
      <c r="A16" s="780"/>
      <c r="B16" s="780" t="s">
        <v>319</v>
      </c>
      <c r="E16" t="s">
        <v>216</v>
      </c>
    </row>
  </sheetData>
  <mergeCells count="6">
    <mergeCell ref="A14:F14"/>
    <mergeCell ref="A4:F4"/>
    <mergeCell ref="A6:F6"/>
    <mergeCell ref="A7:F7"/>
    <mergeCell ref="A12:B12"/>
    <mergeCell ref="A5:F5"/>
  </mergeCells>
  <pageMargins left="0.7" right="0.7" top="0.75" bottom="0.75" header="0.3" footer="0.3"/>
  <pageSetup paperSize="9" scale="86" orientation="portrait" horizontalDpi="4294967293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61AB-C788-4C53-BC3B-2DD47B3289BE}">
  <sheetPr>
    <tabColor rgb="FFFFFF00"/>
  </sheetPr>
  <dimension ref="A1:G90"/>
  <sheetViews>
    <sheetView view="pageBreakPreview" zoomScaleNormal="100" zoomScaleSheetLayoutView="100" workbookViewId="0">
      <selection activeCell="A2" sqref="A2:G2"/>
    </sheetView>
  </sheetViews>
  <sheetFormatPr defaultRowHeight="12.75"/>
  <cols>
    <col min="1" max="1" width="86.5703125" style="46" customWidth="1"/>
    <col min="2" max="2" width="12.85546875" style="46" customWidth="1"/>
    <col min="3" max="3" width="9.85546875" style="46" customWidth="1"/>
    <col min="4" max="4" width="12.7109375" style="46" customWidth="1"/>
    <col min="5" max="5" width="11.85546875" style="46" customWidth="1"/>
    <col min="6" max="6" width="12.7109375" style="46" customWidth="1"/>
    <col min="7" max="7" width="13.85546875" style="46" customWidth="1"/>
    <col min="8" max="16384" width="9.140625" style="46"/>
  </cols>
  <sheetData>
    <row r="1" spans="1:7" ht="15.75">
      <c r="A1" s="31"/>
      <c r="B1" s="31"/>
      <c r="C1" s="31"/>
      <c r="D1" s="31"/>
      <c r="E1" s="31"/>
      <c r="F1" s="350" t="s">
        <v>1664</v>
      </c>
      <c r="G1" s="350"/>
    </row>
    <row r="2" spans="1:7" ht="15.75">
      <c r="A2" s="1520" t="s">
        <v>320</v>
      </c>
      <c r="B2" s="1520"/>
      <c r="C2" s="1520"/>
      <c r="D2" s="1520"/>
      <c r="E2" s="1520"/>
      <c r="F2" s="1520"/>
      <c r="G2" s="1520"/>
    </row>
    <row r="3" spans="1:7" ht="15.75">
      <c r="A3" s="1520" t="s">
        <v>383</v>
      </c>
      <c r="B3" s="1520"/>
      <c r="C3" s="1520"/>
      <c r="D3" s="1520"/>
      <c r="E3" s="1520"/>
      <c r="F3" s="1520"/>
      <c r="G3" s="1520"/>
    </row>
    <row r="4" spans="1:7" ht="15.75">
      <c r="A4" s="1520" t="s">
        <v>1614</v>
      </c>
      <c r="B4" s="1520"/>
      <c r="C4" s="1520"/>
      <c r="D4" s="1520"/>
      <c r="E4" s="1520"/>
      <c r="F4" s="1520"/>
      <c r="G4" s="1520"/>
    </row>
    <row r="5" spans="1:7">
      <c r="A5" s="47"/>
      <c r="B5" s="47"/>
      <c r="C5" s="47"/>
      <c r="D5" s="47"/>
      <c r="E5" s="47"/>
      <c r="F5" s="47"/>
      <c r="G5" s="47"/>
    </row>
    <row r="6" spans="1:7">
      <c r="A6" s="31" t="s">
        <v>384</v>
      </c>
      <c r="B6" s="31"/>
      <c r="C6" s="31"/>
      <c r="D6" s="31"/>
      <c r="E6" s="31"/>
      <c r="F6" s="31"/>
      <c r="G6" s="31"/>
    </row>
    <row r="7" spans="1:7">
      <c r="A7" s="48"/>
      <c r="B7" s="48"/>
      <c r="C7" s="1524" t="s">
        <v>1584</v>
      </c>
      <c r="D7" s="1521" t="s">
        <v>1334</v>
      </c>
      <c r="E7" s="1521"/>
      <c r="F7" s="1522"/>
      <c r="G7" s="1516" t="s">
        <v>1454</v>
      </c>
    </row>
    <row r="8" spans="1:7" ht="15">
      <c r="A8" s="50" t="s">
        <v>218</v>
      </c>
      <c r="B8" s="51" t="s">
        <v>396</v>
      </c>
      <c r="C8" s="1525"/>
      <c r="D8" s="1522"/>
      <c r="E8" s="1522"/>
      <c r="F8" s="1522"/>
      <c r="G8" s="1517"/>
    </row>
    <row r="9" spans="1:7">
      <c r="A9" s="52"/>
      <c r="B9" s="51" t="s">
        <v>272</v>
      </c>
      <c r="C9" s="1525"/>
      <c r="D9" s="1523" t="s">
        <v>1336</v>
      </c>
      <c r="E9" s="1516" t="s">
        <v>1337</v>
      </c>
      <c r="F9" s="1523" t="s">
        <v>816</v>
      </c>
      <c r="G9" s="1517"/>
    </row>
    <row r="10" spans="1:7">
      <c r="A10" s="52"/>
      <c r="B10" s="51"/>
      <c r="C10" s="1525"/>
      <c r="D10" s="1523"/>
      <c r="E10" s="1517"/>
      <c r="F10" s="1523"/>
      <c r="G10" s="1517"/>
    </row>
    <row r="11" spans="1:7">
      <c r="A11" s="53"/>
      <c r="B11" s="54"/>
      <c r="C11" s="1526"/>
      <c r="D11" s="1523"/>
      <c r="E11" s="1518"/>
      <c r="F11" s="1523"/>
      <c r="G11" s="1518"/>
    </row>
    <row r="12" spans="1:7">
      <c r="A12" s="49">
        <v>1</v>
      </c>
      <c r="B12" s="49">
        <v>2</v>
      </c>
      <c r="C12" s="55">
        <v>3</v>
      </c>
      <c r="D12" s="55">
        <v>4</v>
      </c>
      <c r="E12" s="55">
        <v>5</v>
      </c>
      <c r="F12" s="49">
        <v>6</v>
      </c>
      <c r="G12" s="49">
        <v>7</v>
      </c>
    </row>
    <row r="13" spans="1:7" ht="15.75">
      <c r="A13" s="56" t="s">
        <v>385</v>
      </c>
      <c r="B13" s="57"/>
      <c r="C13" s="57"/>
      <c r="D13" s="58"/>
      <c r="E13" s="58"/>
      <c r="F13" s="58"/>
      <c r="G13" s="1341"/>
    </row>
    <row r="14" spans="1:7" ht="25.5">
      <c r="A14" s="59" t="s">
        <v>386</v>
      </c>
      <c r="B14" s="60" t="s">
        <v>396</v>
      </c>
      <c r="C14" s="60"/>
      <c r="D14" s="58"/>
      <c r="E14" s="58"/>
      <c r="F14" s="58"/>
      <c r="G14" s="58"/>
    </row>
    <row r="15" spans="1:7">
      <c r="A15" s="60" t="s">
        <v>387</v>
      </c>
      <c r="B15" s="60" t="s">
        <v>396</v>
      </c>
      <c r="C15" s="60"/>
      <c r="D15" s="58"/>
      <c r="E15" s="58"/>
      <c r="F15" s="58"/>
      <c r="G15" s="58"/>
    </row>
    <row r="16" spans="1:7">
      <c r="A16" s="60" t="s">
        <v>388</v>
      </c>
      <c r="B16" s="60" t="s">
        <v>389</v>
      </c>
      <c r="C16" s="60"/>
      <c r="D16" s="58"/>
      <c r="E16" s="58"/>
      <c r="F16" s="58"/>
      <c r="G16" s="58"/>
    </row>
    <row r="17" spans="1:7">
      <c r="A17" s="60" t="s">
        <v>390</v>
      </c>
      <c r="B17" s="60" t="s">
        <v>391</v>
      </c>
      <c r="C17" s="60"/>
      <c r="D17" s="58"/>
      <c r="E17" s="58"/>
      <c r="F17" s="58"/>
      <c r="G17" s="58"/>
    </row>
    <row r="18" spans="1:7">
      <c r="A18" s="60" t="s">
        <v>392</v>
      </c>
      <c r="B18" s="60" t="s">
        <v>817</v>
      </c>
      <c r="C18" s="60"/>
      <c r="D18" s="58"/>
      <c r="E18" s="58"/>
      <c r="F18" s="58"/>
      <c r="G18" s="58"/>
    </row>
    <row r="19" spans="1:7">
      <c r="A19" s="60" t="s">
        <v>328</v>
      </c>
      <c r="B19" s="60" t="s">
        <v>817</v>
      </c>
      <c r="C19" s="60"/>
      <c r="D19" s="58"/>
      <c r="E19" s="58"/>
      <c r="F19" s="58"/>
      <c r="G19" s="58"/>
    </row>
    <row r="20" spans="1:7">
      <c r="A20" s="428" t="s">
        <v>351</v>
      </c>
      <c r="B20" s="60" t="s">
        <v>817</v>
      </c>
      <c r="C20" s="60"/>
      <c r="D20" s="58"/>
      <c r="E20" s="58"/>
      <c r="F20" s="58"/>
      <c r="G20" s="58"/>
    </row>
    <row r="21" spans="1:7">
      <c r="A21" s="60" t="s">
        <v>352</v>
      </c>
      <c r="B21" s="60" t="s">
        <v>817</v>
      </c>
      <c r="C21" s="60"/>
      <c r="D21" s="58"/>
      <c r="E21" s="58"/>
      <c r="F21" s="58"/>
      <c r="G21" s="58"/>
    </row>
    <row r="22" spans="1:7">
      <c r="A22" s="60" t="s">
        <v>123</v>
      </c>
      <c r="B22" s="60"/>
      <c r="C22" s="60"/>
      <c r="D22" s="58"/>
      <c r="E22" s="58"/>
      <c r="F22" s="58"/>
      <c r="G22" s="58"/>
    </row>
    <row r="23" spans="1:7" ht="25.5">
      <c r="A23" s="272" t="s">
        <v>116</v>
      </c>
      <c r="B23" s="60" t="s">
        <v>817</v>
      </c>
      <c r="C23" s="60"/>
      <c r="D23" s="58"/>
      <c r="E23" s="58"/>
      <c r="F23" s="58"/>
      <c r="G23" s="58"/>
    </row>
    <row r="24" spans="1:7" ht="25.5">
      <c r="A24" s="59" t="s">
        <v>164</v>
      </c>
      <c r="B24" s="60" t="s">
        <v>817</v>
      </c>
      <c r="C24" s="60"/>
      <c r="D24" s="58"/>
      <c r="E24" s="58"/>
      <c r="F24" s="58"/>
      <c r="G24" s="58"/>
    </row>
    <row r="25" spans="1:7">
      <c r="A25" s="60" t="s">
        <v>323</v>
      </c>
      <c r="B25" s="60" t="s">
        <v>691</v>
      </c>
      <c r="C25" s="60"/>
      <c r="D25" s="58"/>
      <c r="E25" s="58"/>
      <c r="F25" s="58"/>
      <c r="G25" s="58"/>
    </row>
    <row r="26" spans="1:7" ht="25.5">
      <c r="A26" s="59" t="s">
        <v>324</v>
      </c>
      <c r="B26" s="60" t="s">
        <v>691</v>
      </c>
      <c r="C26" s="60"/>
      <c r="D26" s="58"/>
      <c r="E26" s="58"/>
      <c r="F26" s="58"/>
      <c r="G26" s="58"/>
    </row>
    <row r="27" spans="1:7" ht="25.5">
      <c r="A27" s="59" t="s">
        <v>165</v>
      </c>
      <c r="B27" s="60" t="s">
        <v>691</v>
      </c>
      <c r="C27" s="60"/>
      <c r="D27" s="58"/>
      <c r="E27" s="58"/>
      <c r="F27" s="58"/>
      <c r="G27" s="58"/>
    </row>
    <row r="28" spans="1:7">
      <c r="A28" s="60" t="s">
        <v>325</v>
      </c>
      <c r="B28" s="60" t="s">
        <v>691</v>
      </c>
      <c r="C28" s="60"/>
      <c r="D28" s="58"/>
      <c r="E28" s="58"/>
      <c r="F28" s="58"/>
      <c r="G28" s="58"/>
    </row>
    <row r="29" spans="1:7" ht="15.75">
      <c r="A29" s="56" t="s">
        <v>326</v>
      </c>
      <c r="B29" s="60"/>
      <c r="C29" s="60"/>
      <c r="D29" s="58"/>
      <c r="E29" s="58"/>
      <c r="F29" s="58"/>
      <c r="G29" s="58"/>
    </row>
    <row r="30" spans="1:7" ht="25.5">
      <c r="A30" s="59" t="s">
        <v>386</v>
      </c>
      <c r="B30" s="60" t="s">
        <v>396</v>
      </c>
      <c r="C30" s="60"/>
      <c r="D30" s="58"/>
      <c r="E30" s="58"/>
      <c r="F30" s="58"/>
      <c r="G30" s="58"/>
    </row>
    <row r="31" spans="1:7">
      <c r="A31" s="60" t="s">
        <v>387</v>
      </c>
      <c r="B31" s="60" t="s">
        <v>396</v>
      </c>
      <c r="C31" s="60"/>
      <c r="D31" s="58"/>
      <c r="E31" s="58"/>
      <c r="F31" s="58"/>
      <c r="G31" s="58"/>
    </row>
    <row r="32" spans="1:7">
      <c r="A32" s="60" t="s">
        <v>327</v>
      </c>
      <c r="B32" s="60" t="s">
        <v>389</v>
      </c>
      <c r="C32" s="60"/>
      <c r="D32" s="58"/>
      <c r="E32" s="58"/>
      <c r="F32" s="58"/>
      <c r="G32" s="58"/>
    </row>
    <row r="33" spans="1:7">
      <c r="A33" s="60" t="s">
        <v>390</v>
      </c>
      <c r="B33" s="60" t="s">
        <v>391</v>
      </c>
      <c r="C33" s="60"/>
      <c r="D33" s="58"/>
      <c r="E33" s="58"/>
      <c r="F33" s="58"/>
      <c r="G33" s="58"/>
    </row>
    <row r="34" spans="1:7">
      <c r="A34" s="60" t="s">
        <v>392</v>
      </c>
      <c r="B34" s="60" t="s">
        <v>817</v>
      </c>
      <c r="C34" s="60"/>
      <c r="D34" s="58"/>
      <c r="E34" s="58"/>
      <c r="F34" s="58"/>
      <c r="G34" s="58"/>
    </row>
    <row r="35" spans="1:7">
      <c r="A35" s="60" t="s">
        <v>328</v>
      </c>
      <c r="B35" s="60" t="s">
        <v>817</v>
      </c>
      <c r="C35" s="60"/>
      <c r="D35" s="58"/>
      <c r="E35" s="58"/>
      <c r="F35" s="58"/>
      <c r="G35" s="58"/>
    </row>
    <row r="36" spans="1:7">
      <c r="A36" s="428" t="s">
        <v>351</v>
      </c>
      <c r="B36" s="60" t="s">
        <v>817</v>
      </c>
      <c r="C36" s="60"/>
      <c r="D36" s="58"/>
      <c r="E36" s="58"/>
      <c r="F36" s="58"/>
      <c r="G36" s="58"/>
    </row>
    <row r="37" spans="1:7">
      <c r="A37" s="60" t="s">
        <v>329</v>
      </c>
      <c r="B37" s="60" t="s">
        <v>817</v>
      </c>
      <c r="C37" s="60"/>
      <c r="D37" s="58"/>
      <c r="E37" s="58"/>
      <c r="F37" s="58"/>
      <c r="G37" s="58"/>
    </row>
    <row r="38" spans="1:7">
      <c r="A38" s="60" t="s">
        <v>123</v>
      </c>
      <c r="B38" s="60"/>
      <c r="C38" s="60"/>
      <c r="D38" s="58"/>
      <c r="E38" s="58"/>
      <c r="F38" s="58"/>
      <c r="G38" s="58"/>
    </row>
    <row r="39" spans="1:7" ht="25.5">
      <c r="A39" s="272" t="s">
        <v>116</v>
      </c>
      <c r="B39" s="60" t="s">
        <v>817</v>
      </c>
      <c r="C39" s="60"/>
      <c r="D39" s="58"/>
      <c r="E39" s="58"/>
      <c r="F39" s="58"/>
      <c r="G39" s="58"/>
    </row>
    <row r="40" spans="1:7" ht="25.5">
      <c r="A40" s="59" t="s">
        <v>166</v>
      </c>
      <c r="B40" s="60" t="s">
        <v>817</v>
      </c>
      <c r="C40" s="60"/>
      <c r="D40" s="58"/>
      <c r="E40" s="58"/>
      <c r="F40" s="58"/>
      <c r="G40" s="58"/>
    </row>
    <row r="41" spans="1:7">
      <c r="A41" s="60" t="s">
        <v>323</v>
      </c>
      <c r="B41" s="60" t="s">
        <v>691</v>
      </c>
      <c r="C41" s="60"/>
      <c r="D41" s="58"/>
      <c r="E41" s="58"/>
      <c r="F41" s="58"/>
      <c r="G41" s="58"/>
    </row>
    <row r="42" spans="1:7" ht="25.5">
      <c r="A42" s="59" t="s">
        <v>330</v>
      </c>
      <c r="B42" s="60" t="s">
        <v>691</v>
      </c>
      <c r="C42" s="60"/>
      <c r="D42" s="58"/>
      <c r="E42" s="58"/>
      <c r="F42" s="58"/>
      <c r="G42" s="58"/>
    </row>
    <row r="43" spans="1:7" ht="25.5">
      <c r="A43" s="59" t="s">
        <v>331</v>
      </c>
      <c r="B43" s="60" t="s">
        <v>691</v>
      </c>
      <c r="C43" s="60"/>
      <c r="D43" s="58"/>
      <c r="E43" s="58"/>
      <c r="F43" s="58"/>
      <c r="G43" s="58"/>
    </row>
    <row r="44" spans="1:7" ht="25.5">
      <c r="A44" s="59" t="s">
        <v>332</v>
      </c>
      <c r="B44" s="60" t="s">
        <v>691</v>
      </c>
      <c r="C44" s="60"/>
      <c r="D44" s="58"/>
      <c r="E44" s="58"/>
      <c r="F44" s="58"/>
      <c r="G44" s="58"/>
    </row>
    <row r="45" spans="1:7" ht="15.75">
      <c r="A45" s="56" t="s">
        <v>333</v>
      </c>
      <c r="B45" s="57"/>
      <c r="C45" s="57"/>
      <c r="D45" s="58"/>
      <c r="E45" s="58"/>
      <c r="F45" s="58"/>
      <c r="G45" s="58"/>
    </row>
    <row r="46" spans="1:7" ht="25.5">
      <c r="A46" s="59" t="s">
        <v>386</v>
      </c>
      <c r="B46" s="60" t="s">
        <v>396</v>
      </c>
      <c r="C46" s="60"/>
      <c r="D46" s="58"/>
      <c r="E46" s="58"/>
      <c r="F46" s="58"/>
      <c r="G46" s="58"/>
    </row>
    <row r="47" spans="1:7">
      <c r="A47" s="60" t="s">
        <v>387</v>
      </c>
      <c r="B47" s="60" t="s">
        <v>396</v>
      </c>
      <c r="C47" s="60"/>
      <c r="D47" s="58"/>
      <c r="E47" s="58"/>
      <c r="F47" s="58"/>
      <c r="G47" s="58"/>
    </row>
    <row r="48" spans="1:7">
      <c r="A48" s="60" t="s">
        <v>327</v>
      </c>
      <c r="B48" s="60" t="s">
        <v>1613</v>
      </c>
      <c r="C48" s="60"/>
      <c r="D48" s="58"/>
      <c r="E48" s="58"/>
      <c r="F48" s="58"/>
      <c r="G48" s="58"/>
    </row>
    <row r="49" spans="1:7">
      <c r="A49" s="60" t="s">
        <v>390</v>
      </c>
      <c r="B49" s="60" t="s">
        <v>818</v>
      </c>
      <c r="C49" s="60"/>
      <c r="D49" s="58"/>
      <c r="E49" s="58"/>
      <c r="F49" s="58"/>
      <c r="G49" s="58"/>
    </row>
    <row r="50" spans="1:7">
      <c r="A50" s="60" t="s">
        <v>392</v>
      </c>
      <c r="B50" s="60" t="s">
        <v>819</v>
      </c>
      <c r="C50" s="60"/>
      <c r="D50" s="58"/>
      <c r="E50" s="58"/>
      <c r="F50" s="58"/>
      <c r="G50" s="58"/>
    </row>
    <row r="51" spans="1:7">
      <c r="A51" s="60" t="s">
        <v>334</v>
      </c>
      <c r="B51" s="60" t="s">
        <v>819</v>
      </c>
      <c r="C51" s="60"/>
      <c r="D51" s="58"/>
      <c r="E51" s="58"/>
      <c r="F51" s="58"/>
      <c r="G51" s="58"/>
    </row>
    <row r="52" spans="1:7">
      <c r="A52" s="428" t="s">
        <v>351</v>
      </c>
      <c r="B52" s="60" t="s">
        <v>819</v>
      </c>
      <c r="C52" s="60"/>
      <c r="D52" s="58"/>
      <c r="E52" s="58"/>
      <c r="F52" s="58"/>
      <c r="G52" s="58"/>
    </row>
    <row r="53" spans="1:7">
      <c r="A53" s="60" t="s">
        <v>335</v>
      </c>
      <c r="B53" s="60" t="s">
        <v>819</v>
      </c>
      <c r="C53" s="60"/>
      <c r="D53" s="58"/>
      <c r="E53" s="58"/>
      <c r="F53" s="58"/>
      <c r="G53" s="58"/>
    </row>
    <row r="54" spans="1:7">
      <c r="A54" s="60" t="s">
        <v>123</v>
      </c>
      <c r="B54" s="60"/>
      <c r="C54" s="60"/>
      <c r="D54" s="58"/>
      <c r="E54" s="58"/>
      <c r="F54" s="58"/>
      <c r="G54" s="58"/>
    </row>
    <row r="55" spans="1:7" ht="25.5">
      <c r="A55" s="272" t="s">
        <v>116</v>
      </c>
      <c r="B55" s="60" t="s">
        <v>819</v>
      </c>
      <c r="C55" s="60"/>
      <c r="D55" s="58"/>
      <c r="E55" s="58"/>
      <c r="F55" s="58"/>
      <c r="G55" s="58"/>
    </row>
    <row r="56" spans="1:7" ht="25.5">
      <c r="A56" s="59" t="s">
        <v>167</v>
      </c>
      <c r="B56" s="60" t="s">
        <v>819</v>
      </c>
      <c r="C56" s="60"/>
      <c r="D56" s="58"/>
      <c r="E56" s="58"/>
      <c r="F56" s="58"/>
      <c r="G56" s="58"/>
    </row>
    <row r="57" spans="1:7">
      <c r="A57" s="60" t="s">
        <v>336</v>
      </c>
      <c r="B57" s="60" t="s">
        <v>691</v>
      </c>
      <c r="C57" s="60"/>
      <c r="D57" s="58"/>
      <c r="E57" s="58"/>
      <c r="F57" s="58"/>
      <c r="G57" s="58"/>
    </row>
    <row r="58" spans="1:7" ht="25.5">
      <c r="A58" s="59" t="s">
        <v>362</v>
      </c>
      <c r="B58" s="60" t="s">
        <v>691</v>
      </c>
      <c r="C58" s="60"/>
      <c r="D58" s="58"/>
      <c r="E58" s="58"/>
      <c r="F58" s="58"/>
      <c r="G58" s="58"/>
    </row>
    <row r="59" spans="1:7" ht="25.5">
      <c r="A59" s="59" t="s">
        <v>168</v>
      </c>
      <c r="B59" s="60" t="s">
        <v>691</v>
      </c>
      <c r="C59" s="60"/>
      <c r="D59" s="58"/>
      <c r="E59" s="58"/>
      <c r="F59" s="58"/>
      <c r="G59" s="58"/>
    </row>
    <row r="60" spans="1:7" ht="25.5">
      <c r="A60" s="59" t="s">
        <v>347</v>
      </c>
      <c r="B60" s="60" t="s">
        <v>691</v>
      </c>
      <c r="C60" s="60"/>
      <c r="D60" s="58"/>
      <c r="E60" s="58"/>
      <c r="F60" s="58"/>
      <c r="G60" s="58"/>
    </row>
    <row r="61" spans="1:7" ht="15.75">
      <c r="A61" s="56" t="s">
        <v>1256</v>
      </c>
      <c r="B61" s="57"/>
      <c r="C61" s="57"/>
      <c r="D61" s="58"/>
      <c r="E61" s="58"/>
      <c r="F61" s="58"/>
      <c r="G61" s="58"/>
    </row>
    <row r="62" spans="1:7" ht="25.5">
      <c r="A62" s="59" t="s">
        <v>386</v>
      </c>
      <c r="B62" s="60" t="s">
        <v>396</v>
      </c>
      <c r="C62" s="60"/>
      <c r="D62" s="58"/>
      <c r="E62" s="58"/>
      <c r="F62" s="58"/>
      <c r="G62" s="58"/>
    </row>
    <row r="63" spans="1:7">
      <c r="A63" s="60" t="s">
        <v>387</v>
      </c>
      <c r="B63" s="60" t="s">
        <v>396</v>
      </c>
      <c r="C63" s="60"/>
      <c r="D63" s="58"/>
      <c r="E63" s="58"/>
      <c r="F63" s="58"/>
      <c r="G63" s="58"/>
    </row>
    <row r="64" spans="1:7">
      <c r="A64" s="60" t="s">
        <v>327</v>
      </c>
      <c r="B64" s="60" t="s">
        <v>389</v>
      </c>
      <c r="C64" s="60"/>
      <c r="D64" s="58"/>
      <c r="E64" s="58"/>
      <c r="F64" s="58"/>
      <c r="G64" s="58"/>
    </row>
    <row r="65" spans="1:7">
      <c r="A65" s="60" t="s">
        <v>390</v>
      </c>
      <c r="B65" s="60" t="s">
        <v>391</v>
      </c>
      <c r="C65" s="60"/>
      <c r="D65" s="58"/>
      <c r="E65" s="58"/>
      <c r="F65" s="58"/>
      <c r="G65" s="58"/>
    </row>
    <row r="66" spans="1:7">
      <c r="A66" s="60" t="s">
        <v>392</v>
      </c>
      <c r="B66" s="60" t="s">
        <v>817</v>
      </c>
      <c r="C66" s="60"/>
      <c r="D66" s="58"/>
      <c r="E66" s="58"/>
      <c r="F66" s="58"/>
      <c r="G66" s="58"/>
    </row>
    <row r="67" spans="1:7">
      <c r="A67" s="60" t="s">
        <v>1255</v>
      </c>
      <c r="B67" s="60" t="s">
        <v>817</v>
      </c>
      <c r="C67" s="60"/>
      <c r="D67" s="58"/>
      <c r="E67" s="58"/>
      <c r="F67" s="58"/>
      <c r="G67" s="58"/>
    </row>
    <row r="68" spans="1:7">
      <c r="A68" s="428" t="s">
        <v>351</v>
      </c>
      <c r="B68" s="60" t="s">
        <v>817</v>
      </c>
      <c r="C68" s="60"/>
      <c r="D68" s="58"/>
      <c r="E68" s="58"/>
      <c r="F68" s="58"/>
      <c r="G68" s="58"/>
    </row>
    <row r="69" spans="1:7">
      <c r="A69" s="60" t="s">
        <v>335</v>
      </c>
      <c r="B69" s="60" t="s">
        <v>817</v>
      </c>
      <c r="C69" s="60"/>
      <c r="D69" s="58"/>
      <c r="E69" s="58"/>
      <c r="F69" s="58"/>
      <c r="G69" s="58"/>
    </row>
    <row r="70" spans="1:7">
      <c r="A70" s="60" t="s">
        <v>323</v>
      </c>
      <c r="B70" s="60" t="s">
        <v>691</v>
      </c>
      <c r="C70" s="60"/>
      <c r="D70" s="58"/>
      <c r="E70" s="58"/>
      <c r="F70" s="58"/>
      <c r="G70" s="58"/>
    </row>
    <row r="71" spans="1:7" ht="25.5">
      <c r="A71" s="59" t="s">
        <v>1254</v>
      </c>
      <c r="B71" s="60" t="s">
        <v>691</v>
      </c>
      <c r="C71" s="60"/>
      <c r="D71" s="58"/>
      <c r="E71" s="58"/>
      <c r="F71" s="58"/>
      <c r="G71" s="58"/>
    </row>
    <row r="72" spans="1:7" ht="25.5">
      <c r="A72" s="59" t="s">
        <v>1253</v>
      </c>
      <c r="B72" s="60" t="s">
        <v>691</v>
      </c>
      <c r="C72" s="60"/>
      <c r="D72" s="58"/>
      <c r="E72" s="58"/>
      <c r="F72" s="58"/>
      <c r="G72" s="58"/>
    </row>
    <row r="73" spans="1:7" ht="25.5">
      <c r="A73" s="59" t="s">
        <v>1252</v>
      </c>
      <c r="B73" s="60" t="s">
        <v>691</v>
      </c>
      <c r="C73" s="60"/>
      <c r="D73" s="58"/>
      <c r="E73" s="58"/>
      <c r="F73" s="58"/>
      <c r="G73" s="58"/>
    </row>
    <row r="74" spans="1:7">
      <c r="A74" s="61" t="s">
        <v>348</v>
      </c>
      <c r="B74" s="60" t="s">
        <v>691</v>
      </c>
      <c r="C74" s="848"/>
      <c r="D74" s="48"/>
      <c r="E74" s="48"/>
      <c r="F74" s="48"/>
      <c r="G74" s="48"/>
    </row>
    <row r="75" spans="1:7" ht="25.5">
      <c r="A75" s="62" t="s">
        <v>349</v>
      </c>
      <c r="B75" s="60" t="s">
        <v>691</v>
      </c>
      <c r="C75" s="849"/>
      <c r="D75" s="63"/>
      <c r="E75" s="63"/>
      <c r="F75" s="63"/>
      <c r="G75" s="64"/>
    </row>
    <row r="76" spans="1:7" ht="25.5">
      <c r="A76" s="698" t="s">
        <v>711</v>
      </c>
      <c r="B76" s="60" t="s">
        <v>691</v>
      </c>
      <c r="C76" s="60"/>
      <c r="D76" s="58"/>
      <c r="E76" s="58"/>
      <c r="F76" s="58"/>
      <c r="G76" s="58"/>
    </row>
    <row r="77" spans="1:7" ht="25.5">
      <c r="A77" s="59" t="s">
        <v>712</v>
      </c>
      <c r="B77" s="60"/>
      <c r="C77" s="60"/>
      <c r="D77" s="58"/>
      <c r="E77" s="58"/>
      <c r="F77" s="58"/>
      <c r="G77" s="58"/>
    </row>
    <row r="78" spans="1:7">
      <c r="A78" s="60" t="s">
        <v>820</v>
      </c>
      <c r="B78" s="60" t="s">
        <v>691</v>
      </c>
      <c r="C78" s="60"/>
      <c r="D78" s="58"/>
      <c r="E78" s="58"/>
      <c r="F78" s="58"/>
      <c r="G78" s="1341" t="s">
        <v>589</v>
      </c>
    </row>
    <row r="79" spans="1:7">
      <c r="A79" s="60" t="s">
        <v>821</v>
      </c>
      <c r="B79" s="60"/>
      <c r="C79" s="60"/>
      <c r="D79" s="58"/>
      <c r="E79" s="58"/>
      <c r="F79" s="58"/>
      <c r="G79" s="1341"/>
    </row>
    <row r="80" spans="1:7">
      <c r="A80" s="60" t="s">
        <v>822</v>
      </c>
      <c r="B80" s="60" t="s">
        <v>691</v>
      </c>
      <c r="C80" s="60"/>
      <c r="D80" s="58"/>
      <c r="E80" s="58"/>
      <c r="F80" s="58"/>
      <c r="G80" s="1341" t="s">
        <v>589</v>
      </c>
    </row>
    <row r="81" spans="1:7">
      <c r="A81" s="60" t="s">
        <v>823</v>
      </c>
      <c r="B81" s="60" t="s">
        <v>691</v>
      </c>
      <c r="C81" s="60"/>
      <c r="D81" s="58"/>
      <c r="E81" s="58"/>
      <c r="F81" s="58"/>
      <c r="G81" s="1341" t="s">
        <v>589</v>
      </c>
    </row>
    <row r="82" spans="1:7">
      <c r="A82" s="60" t="s">
        <v>824</v>
      </c>
      <c r="B82" s="60" t="s">
        <v>691</v>
      </c>
      <c r="C82" s="60"/>
      <c r="D82" s="58"/>
      <c r="E82" s="58"/>
      <c r="F82" s="58"/>
      <c r="G82" s="1341" t="s">
        <v>589</v>
      </c>
    </row>
    <row r="83" spans="1:7">
      <c r="A83" s="60" t="s">
        <v>1251</v>
      </c>
      <c r="B83" s="60" t="s">
        <v>691</v>
      </c>
      <c r="C83" s="60"/>
      <c r="D83" s="58"/>
      <c r="E83" s="58"/>
      <c r="F83" s="58"/>
      <c r="G83" s="1341" t="s">
        <v>589</v>
      </c>
    </row>
    <row r="84" spans="1:7">
      <c r="A84" s="1519" t="s">
        <v>422</v>
      </c>
      <c r="B84" s="1519"/>
      <c r="C84" s="1519"/>
      <c r="D84" s="1519"/>
      <c r="E84" s="1519"/>
      <c r="F84" s="1519"/>
      <c r="G84" s="1519"/>
    </row>
    <row r="85" spans="1:7">
      <c r="A85" s="1519"/>
      <c r="B85" s="1519"/>
      <c r="C85" s="1519"/>
      <c r="D85" s="1519"/>
      <c r="E85" s="1519"/>
      <c r="F85" s="1519"/>
      <c r="G85" s="1519"/>
    </row>
    <row r="86" spans="1:7">
      <c r="A86" s="1519"/>
      <c r="B86" s="1519"/>
      <c r="C86" s="1519"/>
      <c r="D86" s="1519"/>
      <c r="E86" s="1519"/>
      <c r="F86" s="1519"/>
      <c r="G86" s="1519"/>
    </row>
    <row r="87" spans="1:7" ht="14.25">
      <c r="A87" s="2"/>
    </row>
    <row r="88" spans="1:7" ht="15">
      <c r="A88" s="902" t="s">
        <v>955</v>
      </c>
    </row>
    <row r="89" spans="1:7">
      <c r="A89" s="3"/>
    </row>
    <row r="90" spans="1:7">
      <c r="D90" s="65" t="s">
        <v>216</v>
      </c>
      <c r="E90" s="65"/>
    </row>
  </sheetData>
  <mergeCells count="10">
    <mergeCell ref="G7:G11"/>
    <mergeCell ref="A84:G86"/>
    <mergeCell ref="A2:G2"/>
    <mergeCell ref="A3:G3"/>
    <mergeCell ref="A4:G4"/>
    <mergeCell ref="D7:F8"/>
    <mergeCell ref="D9:D11"/>
    <mergeCell ref="F9:F11"/>
    <mergeCell ref="C7:C11"/>
    <mergeCell ref="E9:E11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DEBD-0057-4B20-833C-44F35F6DDD05}">
  <sheetPr>
    <tabColor rgb="FFFFFF00"/>
  </sheetPr>
  <dimension ref="A2:F12"/>
  <sheetViews>
    <sheetView workbookViewId="0">
      <selection activeCell="A4" sqref="A4:E4"/>
    </sheetView>
  </sheetViews>
  <sheetFormatPr defaultRowHeight="20.25"/>
  <cols>
    <col min="1" max="1" width="53.42578125" style="758" customWidth="1"/>
    <col min="2" max="2" width="27.28515625" style="753" customWidth="1"/>
    <col min="3" max="3" width="27.85546875" style="753" customWidth="1"/>
    <col min="4" max="4" width="14.7109375" style="753" customWidth="1"/>
    <col min="5" max="5" width="21.5703125" style="753" customWidth="1"/>
    <col min="6" max="16384" width="9.140625" style="753"/>
  </cols>
  <sheetData>
    <row r="2" spans="1:6" ht="19.5">
      <c r="A2" s="752"/>
    </row>
    <row r="3" spans="1:6" ht="19.5">
      <c r="A3" s="752"/>
      <c r="D3" s="1406" t="s">
        <v>1665</v>
      </c>
      <c r="E3" s="1406"/>
    </row>
    <row r="4" spans="1:6" s="754" customFormat="1" ht="39.75" customHeight="1">
      <c r="A4" s="1528" t="s">
        <v>1626</v>
      </c>
      <c r="B4" s="1528"/>
      <c r="C4" s="1528"/>
      <c r="D4" s="1529"/>
      <c r="E4" s="1529"/>
    </row>
    <row r="5" spans="1:6" s="754" customFormat="1">
      <c r="A5" s="1530" t="s">
        <v>762</v>
      </c>
      <c r="B5" s="1530"/>
      <c r="C5" s="1530"/>
      <c r="D5" s="1531"/>
      <c r="E5" s="1531"/>
      <c r="F5" s="1531"/>
    </row>
    <row r="6" spans="1:6" thickBot="1">
      <c r="A6" s="755"/>
      <c r="B6" s="756"/>
      <c r="C6" s="756"/>
    </row>
    <row r="7" spans="1:6" ht="19.5">
      <c r="A7" s="1532" t="s">
        <v>1338</v>
      </c>
      <c r="B7" s="1534" t="s">
        <v>763</v>
      </c>
      <c r="C7" s="1534"/>
      <c r="D7" s="1535"/>
      <c r="E7" s="1536"/>
    </row>
    <row r="8" spans="1:6" s="757" customFormat="1" ht="44.25" customHeight="1">
      <c r="A8" s="1533"/>
      <c r="B8" s="1342" t="s">
        <v>1618</v>
      </c>
      <c r="C8" s="1342" t="s">
        <v>1617</v>
      </c>
      <c r="D8" s="1537" t="s">
        <v>1616</v>
      </c>
      <c r="E8" s="1538"/>
    </row>
    <row r="9" spans="1:6" ht="24.75" customHeight="1">
      <c r="A9" s="1254"/>
      <c r="B9" s="1255"/>
      <c r="C9" s="1405"/>
      <c r="D9" s="1539"/>
      <c r="E9" s="1540"/>
    </row>
    <row r="10" spans="1:6" ht="27.75" customHeight="1" thickBot="1">
      <c r="A10" s="1256" t="s">
        <v>321</v>
      </c>
      <c r="B10" s="1257"/>
      <c r="C10" s="1404"/>
      <c r="D10" s="1541"/>
      <c r="E10" s="1542"/>
    </row>
    <row r="12" spans="1:6" ht="48" customHeight="1">
      <c r="A12" s="1527" t="s">
        <v>1615</v>
      </c>
      <c r="B12" s="1527"/>
      <c r="C12" s="1527"/>
      <c r="D12" s="1527"/>
      <c r="E12" s="1527"/>
      <c r="F12" s="1527"/>
    </row>
  </sheetData>
  <mergeCells count="9">
    <mergeCell ref="A12:F12"/>
    <mergeCell ref="A4:E4"/>
    <mergeCell ref="A5:C5"/>
    <mergeCell ref="D5:F5"/>
    <mergeCell ref="A7:A8"/>
    <mergeCell ref="B7:E7"/>
    <mergeCell ref="D8:E8"/>
    <mergeCell ref="D9:E9"/>
    <mergeCell ref="D10:E10"/>
  </mergeCells>
  <pageMargins left="0.70866141732283472" right="0.11811023622047245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C7A1-230D-4227-89AF-FC498A4CD8AC}">
  <sheetPr>
    <tabColor rgb="FFFFFF00"/>
  </sheetPr>
  <dimension ref="A1:I15"/>
  <sheetViews>
    <sheetView workbookViewId="0">
      <selection activeCell="I2" sqref="I2"/>
    </sheetView>
  </sheetViews>
  <sheetFormatPr defaultRowHeight="12.75"/>
  <cols>
    <col min="1" max="1" width="9.140625" style="1407"/>
    <col min="2" max="2" width="18" style="1407" customWidth="1"/>
    <col min="3" max="3" width="31.5703125" style="1407" customWidth="1"/>
    <col min="4" max="4" width="17" style="1407" customWidth="1"/>
    <col min="5" max="5" width="14.28515625" style="1407" customWidth="1"/>
    <col min="6" max="6" width="17.28515625" style="1407" customWidth="1"/>
    <col min="7" max="7" width="19.140625" style="1407" customWidth="1"/>
    <col min="8" max="8" width="13.28515625" style="1407" customWidth="1"/>
    <col min="9" max="9" width="14.140625" style="1407" customWidth="1"/>
    <col min="10" max="16384" width="9.140625" style="1407"/>
  </cols>
  <sheetData>
    <row r="1" spans="1:9">
      <c r="I1" s="1413" t="s">
        <v>1666</v>
      </c>
    </row>
    <row r="2" spans="1:9" ht="15">
      <c r="D2" s="1412"/>
      <c r="E2" s="1412"/>
      <c r="F2" s="1412"/>
      <c r="G2" s="1412"/>
      <c r="H2" s="1412"/>
      <c r="I2" s="1412"/>
    </row>
    <row r="3" spans="1:9" ht="15">
      <c r="D3" s="1412"/>
      <c r="E3" s="1412"/>
      <c r="F3" s="1412"/>
      <c r="G3" s="1412"/>
      <c r="H3" s="1412"/>
      <c r="I3" s="1412"/>
    </row>
    <row r="4" spans="1:9" ht="18.75">
      <c r="A4" s="1547" t="s">
        <v>28</v>
      </c>
      <c r="B4" s="1547"/>
      <c r="C4" s="1547"/>
      <c r="D4" s="1547"/>
      <c r="E4" s="1547"/>
      <c r="F4" s="1547"/>
      <c r="G4" s="1547"/>
      <c r="H4" s="1547"/>
      <c r="I4" s="1547"/>
    </row>
    <row r="5" spans="1:9" ht="84" customHeight="1">
      <c r="A5" s="1548" t="s">
        <v>1620</v>
      </c>
      <c r="B5" s="1548"/>
      <c r="C5" s="1548"/>
      <c r="D5" s="1548"/>
      <c r="E5" s="1548"/>
      <c r="F5" s="1548"/>
      <c r="G5" s="1548"/>
      <c r="H5" s="1548"/>
      <c r="I5" s="1548"/>
    </row>
    <row r="6" spans="1:9" ht="18.75">
      <c r="A6" s="1547" t="s">
        <v>806</v>
      </c>
      <c r="B6" s="1547"/>
      <c r="C6" s="1547"/>
      <c r="D6" s="1547"/>
      <c r="E6" s="1547"/>
      <c r="F6" s="1547"/>
      <c r="G6" s="1547"/>
      <c r="H6" s="1547"/>
      <c r="I6" s="1547"/>
    </row>
    <row r="7" spans="1:9">
      <c r="A7" s="1549" t="s">
        <v>807</v>
      </c>
      <c r="B7" s="1549"/>
      <c r="C7" s="1549"/>
      <c r="D7" s="1549"/>
      <c r="E7" s="1549"/>
      <c r="F7" s="1549"/>
      <c r="G7" s="1549"/>
      <c r="H7" s="1549"/>
      <c r="I7" s="1549"/>
    </row>
    <row r="8" spans="1:9">
      <c r="D8" s="1411"/>
      <c r="E8" s="1411"/>
      <c r="F8" s="1411"/>
      <c r="G8" s="1411"/>
      <c r="H8" s="1411"/>
      <c r="I8" s="1411"/>
    </row>
    <row r="9" spans="1:9" ht="13.5" thickBot="1">
      <c r="D9" s="1411"/>
      <c r="E9" s="1411"/>
      <c r="F9" s="1411"/>
      <c r="G9" s="1411"/>
      <c r="H9" s="1411"/>
      <c r="I9" s="1411"/>
    </row>
    <row r="10" spans="1:9" s="1410" customFormat="1" ht="35.25" customHeight="1">
      <c r="A10" s="1550" t="s">
        <v>1619</v>
      </c>
      <c r="B10" s="1551"/>
      <c r="C10" s="1551"/>
      <c r="D10" s="1551"/>
      <c r="E10" s="1552" t="s">
        <v>1611</v>
      </c>
      <c r="F10" s="1551"/>
      <c r="G10" s="1551"/>
      <c r="H10" s="1551"/>
      <c r="I10" s="1553"/>
    </row>
    <row r="11" spans="1:9" ht="90" customHeight="1">
      <c r="A11" s="1265" t="s">
        <v>1341</v>
      </c>
      <c r="B11" s="1343" t="s">
        <v>1340</v>
      </c>
      <c r="C11" s="1264" t="s">
        <v>1342</v>
      </c>
      <c r="D11" s="1264" t="s">
        <v>809</v>
      </c>
      <c r="E11" s="1263" t="s">
        <v>1341</v>
      </c>
      <c r="F11" s="1343" t="s">
        <v>1340</v>
      </c>
      <c r="G11" s="1543" t="s">
        <v>1339</v>
      </c>
      <c r="H11" s="1543"/>
      <c r="I11" s="1262" t="s">
        <v>786</v>
      </c>
    </row>
    <row r="12" spans="1:9" ht="17.25" thickBot="1">
      <c r="A12" s="1261"/>
      <c r="B12" s="1259"/>
      <c r="C12" s="1344"/>
      <c r="D12" s="1260"/>
      <c r="E12" s="1259"/>
      <c r="F12" s="1259"/>
      <c r="G12" s="1545"/>
      <c r="H12" s="1546"/>
      <c r="I12" s="1258"/>
    </row>
    <row r="13" spans="1:9" ht="15">
      <c r="A13" s="1407" t="s">
        <v>787</v>
      </c>
      <c r="D13" s="1544"/>
      <c r="E13" s="1544"/>
      <c r="F13" s="1544"/>
      <c r="G13" s="1544"/>
      <c r="H13" s="1544"/>
      <c r="I13" s="1544"/>
    </row>
    <row r="14" spans="1:9" ht="15">
      <c r="A14" s="1407" t="s">
        <v>788</v>
      </c>
      <c r="D14" s="1409"/>
    </row>
    <row r="15" spans="1:9" ht="15">
      <c r="D15" s="1408"/>
      <c r="G15" s="1407" t="s">
        <v>216</v>
      </c>
    </row>
  </sheetData>
  <mergeCells count="9">
    <mergeCell ref="G11:H11"/>
    <mergeCell ref="D13:I13"/>
    <mergeCell ref="G12:H12"/>
    <mergeCell ref="A4:I4"/>
    <mergeCell ref="A5:I5"/>
    <mergeCell ref="A6:I6"/>
    <mergeCell ref="A7:I7"/>
    <mergeCell ref="A10:D10"/>
    <mergeCell ref="E10:I10"/>
  </mergeCells>
  <pageMargins left="0.70866141732283472" right="0.31496062992125984" top="0.74803149606299213" bottom="0.74803149606299213" header="0.31496062992125984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56">
    <tabColor rgb="FFFFFF00"/>
  </sheetPr>
  <dimension ref="A1:D36"/>
  <sheetViews>
    <sheetView view="pageBreakPreview" zoomScale="60" zoomScaleNormal="100" workbookViewId="0">
      <selection activeCell="A2" sqref="A2:C2"/>
    </sheetView>
  </sheetViews>
  <sheetFormatPr defaultRowHeight="12.75"/>
  <cols>
    <col min="1" max="1" width="63.42578125" customWidth="1"/>
    <col min="2" max="3" width="13.42578125" customWidth="1"/>
  </cols>
  <sheetData>
    <row r="1" spans="1:4" ht="15">
      <c r="C1" s="1047" t="s">
        <v>1667</v>
      </c>
    </row>
    <row r="2" spans="1:4" s="125" customFormat="1">
      <c r="A2" s="1554" t="s">
        <v>47</v>
      </c>
      <c r="B2" s="1554"/>
      <c r="C2" s="1554"/>
    </row>
    <row r="3" spans="1:4" s="125" customFormat="1" ht="15">
      <c r="A3" s="1555" t="s">
        <v>131</v>
      </c>
      <c r="B3" s="1555"/>
      <c r="C3" s="1555"/>
    </row>
    <row r="4" spans="1:4" s="125" customFormat="1" ht="15.75">
      <c r="A4" s="1556"/>
      <c r="B4" s="1556"/>
      <c r="C4" s="1556"/>
    </row>
    <row r="5" spans="1:4" s="125" customFormat="1" ht="15">
      <c r="A5" s="1555" t="s">
        <v>1582</v>
      </c>
      <c r="B5" s="1555"/>
      <c r="C5" s="1555"/>
    </row>
    <row r="6" spans="1:4" ht="13.5" thickBot="1">
      <c r="A6" s="116"/>
      <c r="B6" s="116"/>
      <c r="C6" s="149" t="s">
        <v>706</v>
      </c>
    </row>
    <row r="7" spans="1:4">
      <c r="A7" s="117"/>
      <c r="B7" s="133" t="s">
        <v>52</v>
      </c>
      <c r="C7" s="118" t="s">
        <v>48</v>
      </c>
      <c r="D7" s="136"/>
    </row>
    <row r="8" spans="1:4">
      <c r="A8" s="234" t="s">
        <v>257</v>
      </c>
      <c r="B8" s="134" t="s">
        <v>255</v>
      </c>
      <c r="C8" s="377" t="s">
        <v>1443</v>
      </c>
      <c r="D8" s="151" t="s">
        <v>43</v>
      </c>
    </row>
    <row r="9" spans="1:4" ht="13.5" thickBot="1">
      <c r="A9" s="132"/>
      <c r="B9" s="135" t="s">
        <v>1334</v>
      </c>
      <c r="C9" s="119"/>
      <c r="D9" s="138" t="s">
        <v>53</v>
      </c>
    </row>
    <row r="10" spans="1:4" ht="16.5" thickBot="1">
      <c r="A10" s="140">
        <v>1</v>
      </c>
      <c r="B10" s="140">
        <v>2</v>
      </c>
      <c r="C10" s="228">
        <v>3</v>
      </c>
      <c r="D10" s="141">
        <v>4</v>
      </c>
    </row>
    <row r="11" spans="1:4">
      <c r="A11" s="378"/>
      <c r="B11" s="142"/>
      <c r="C11" s="128"/>
      <c r="D11" s="143"/>
    </row>
    <row r="12" spans="1:4">
      <c r="A12" s="379"/>
      <c r="B12" s="144"/>
      <c r="C12" s="129"/>
      <c r="D12" s="145"/>
    </row>
    <row r="13" spans="1:4" ht="18.75" customHeight="1">
      <c r="A13" s="146"/>
      <c r="B13" s="147"/>
      <c r="C13" s="129"/>
      <c r="D13" s="145"/>
    </row>
    <row r="14" spans="1:4" ht="18" customHeight="1">
      <c r="A14" s="146"/>
      <c r="B14" s="147"/>
      <c r="C14" s="129"/>
      <c r="D14" s="145"/>
    </row>
    <row r="15" spans="1:4" ht="15.75">
      <c r="A15" s="146"/>
      <c r="B15" s="147"/>
      <c r="C15" s="129"/>
      <c r="D15" s="145"/>
    </row>
    <row r="16" spans="1:4" ht="14.25" customHeight="1">
      <c r="A16" s="146"/>
      <c r="B16" s="147"/>
      <c r="C16" s="129"/>
      <c r="D16" s="145"/>
    </row>
    <row r="17" spans="1:4" ht="18.75" customHeight="1">
      <c r="A17" s="146"/>
      <c r="B17" s="147"/>
      <c r="C17" s="129"/>
      <c r="D17" s="145"/>
    </row>
    <row r="18" spans="1:4" ht="18.75" customHeight="1">
      <c r="A18" s="146"/>
      <c r="B18" s="147"/>
      <c r="C18" s="129"/>
      <c r="D18" s="145"/>
    </row>
    <row r="19" spans="1:4" ht="15.75">
      <c r="A19" s="146"/>
      <c r="B19" s="147"/>
      <c r="C19" s="129"/>
      <c r="D19" s="145"/>
    </row>
    <row r="20" spans="1:4" ht="16.5" customHeight="1">
      <c r="A20" s="146"/>
      <c r="B20" s="147"/>
      <c r="C20" s="129"/>
      <c r="D20" s="145"/>
    </row>
    <row r="21" spans="1:4" ht="16.5" customHeight="1">
      <c r="A21" s="146"/>
      <c r="B21" s="147"/>
      <c r="C21" s="129"/>
      <c r="D21" s="145"/>
    </row>
    <row r="22" spans="1:4" ht="15" customHeight="1">
      <c r="A22" s="146"/>
      <c r="B22" s="147"/>
      <c r="C22" s="129"/>
      <c r="D22" s="145"/>
    </row>
    <row r="23" spans="1:4" ht="15.75">
      <c r="A23" s="146"/>
      <c r="B23" s="147"/>
      <c r="C23" s="129"/>
      <c r="D23" s="145"/>
    </row>
    <row r="24" spans="1:4" ht="15.75">
      <c r="A24" s="146"/>
      <c r="B24" s="147"/>
      <c r="C24" s="129"/>
      <c r="D24" s="145"/>
    </row>
    <row r="25" spans="1:4" ht="15.75">
      <c r="A25" s="146"/>
      <c r="B25" s="147"/>
      <c r="C25" s="129"/>
      <c r="D25" s="145"/>
    </row>
    <row r="26" spans="1:4" ht="15.75">
      <c r="A26" s="146"/>
      <c r="B26" s="147"/>
      <c r="C26" s="129"/>
      <c r="D26" s="145"/>
    </row>
    <row r="27" spans="1:4" ht="15.75">
      <c r="A27" s="146"/>
      <c r="B27" s="147"/>
      <c r="C27" s="129"/>
      <c r="D27" s="145"/>
    </row>
    <row r="28" spans="1:4" ht="15.75">
      <c r="A28" s="146"/>
      <c r="B28" s="147"/>
      <c r="C28" s="129"/>
      <c r="D28" s="145"/>
    </row>
    <row r="29" spans="1:4" ht="15.75">
      <c r="A29" s="146"/>
      <c r="B29" s="147"/>
      <c r="C29" s="129"/>
      <c r="D29" s="145"/>
    </row>
    <row r="30" spans="1:4" ht="15.75">
      <c r="A30" s="146"/>
      <c r="B30" s="147"/>
      <c r="C30" s="129"/>
      <c r="D30" s="145"/>
    </row>
    <row r="31" spans="1:4" ht="16.5" thickBot="1">
      <c r="A31" s="126"/>
      <c r="B31" s="120"/>
      <c r="C31" s="131"/>
      <c r="D31" s="137"/>
    </row>
    <row r="32" spans="1:4" ht="16.5" thickBot="1">
      <c r="A32" s="127" t="s">
        <v>219</v>
      </c>
      <c r="B32" s="121"/>
      <c r="C32" s="130"/>
      <c r="D32" s="139"/>
    </row>
    <row r="34" spans="1:1" ht="14.25">
      <c r="A34" s="2" t="s">
        <v>376</v>
      </c>
    </row>
    <row r="35" spans="1:1">
      <c r="A35" s="3"/>
    </row>
    <row r="36" spans="1:1">
      <c r="A36" s="3" t="s">
        <v>119</v>
      </c>
    </row>
  </sheetData>
  <mergeCells count="4">
    <mergeCell ref="A2:C2"/>
    <mergeCell ref="A3:C3"/>
    <mergeCell ref="A4:C4"/>
    <mergeCell ref="A5:C5"/>
  </mergeCells>
  <phoneticPr fontId="90" type="noConversion"/>
  <pageMargins left="0.75" right="0.75" top="0.17" bottom="0.47" header="0.5" footer="0.5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EA55-4E55-4C22-9D52-00895537A697}">
  <sheetPr>
    <tabColor rgb="FFFFFF00"/>
  </sheetPr>
  <dimension ref="A1:H55"/>
  <sheetViews>
    <sheetView view="pageBreakPreview" zoomScale="60" zoomScaleNormal="100" workbookViewId="0">
      <selection activeCell="H2" sqref="H2"/>
    </sheetView>
  </sheetViews>
  <sheetFormatPr defaultRowHeight="15"/>
  <cols>
    <col min="1" max="1" width="9.140625" style="1420"/>
    <col min="2" max="2" width="37.7109375" style="1420" customWidth="1"/>
    <col min="3" max="16384" width="9.140625" style="1420"/>
  </cols>
  <sheetData>
    <row r="1" spans="1:8" ht="16.5">
      <c r="A1" s="948"/>
      <c r="B1" s="948"/>
      <c r="C1" s="948"/>
      <c r="D1" s="948"/>
      <c r="E1" s="948"/>
      <c r="F1" s="948"/>
      <c r="G1" s="1421"/>
      <c r="H1" s="947" t="s">
        <v>962</v>
      </c>
    </row>
    <row r="2" spans="1:8" ht="16.5">
      <c r="A2" s="948"/>
      <c r="B2" s="948"/>
      <c r="C2" s="948"/>
      <c r="D2" s="948"/>
      <c r="E2" s="948"/>
      <c r="F2" s="948"/>
      <c r="G2" s="1421"/>
      <c r="H2" s="947"/>
    </row>
    <row r="3" spans="1:8" ht="16.5">
      <c r="A3" s="1560" t="s">
        <v>1649</v>
      </c>
      <c r="B3" s="1560"/>
      <c r="C3" s="1560"/>
      <c r="D3" s="1560"/>
      <c r="E3" s="1560"/>
      <c r="F3" s="1560"/>
      <c r="G3" s="1560"/>
      <c r="H3" s="1421"/>
    </row>
    <row r="4" spans="1:8" ht="16.5">
      <c r="A4" s="1561" t="s">
        <v>1648</v>
      </c>
      <c r="B4" s="1561"/>
      <c r="C4" s="1561"/>
      <c r="D4" s="1561"/>
      <c r="E4" s="1561"/>
      <c r="F4" s="1561"/>
      <c r="G4" s="1561"/>
      <c r="H4" s="1421"/>
    </row>
    <row r="5" spans="1:8" ht="16.5">
      <c r="A5" s="1557" t="s">
        <v>1057</v>
      </c>
      <c r="B5" s="1562"/>
      <c r="C5" s="1562"/>
      <c r="D5" s="1562"/>
      <c r="E5" s="1562"/>
      <c r="F5" s="1562"/>
      <c r="G5" s="1562"/>
      <c r="H5" s="1421"/>
    </row>
    <row r="6" spans="1:8" ht="16.5">
      <c r="A6" s="1557" t="s">
        <v>1647</v>
      </c>
      <c r="B6" s="1557"/>
      <c r="C6" s="1557"/>
      <c r="D6" s="1557"/>
      <c r="E6" s="1557"/>
      <c r="F6" s="1557"/>
      <c r="G6" s="1557"/>
      <c r="H6" s="1557"/>
    </row>
    <row r="7" spans="1:8" ht="16.5">
      <c r="A7" s="1415"/>
      <c r="B7" s="1416"/>
      <c r="C7" s="1416"/>
      <c r="D7" s="1416"/>
      <c r="E7" s="1416"/>
      <c r="F7" s="1416"/>
      <c r="G7" s="1416"/>
      <c r="H7" s="1421"/>
    </row>
    <row r="8" spans="1:8" ht="19.899999999999999" customHeight="1">
      <c r="A8" s="1415"/>
      <c r="B8" s="1416"/>
      <c r="C8" s="1416"/>
      <c r="D8" s="1416"/>
      <c r="E8" s="1416"/>
      <c r="F8" s="1416"/>
      <c r="G8" s="1566" t="s">
        <v>1646</v>
      </c>
      <c r="H8" s="1566"/>
    </row>
    <row r="9" spans="1:8" ht="37.15" customHeight="1">
      <c r="A9" s="1563" t="s">
        <v>397</v>
      </c>
      <c r="B9" s="1564" t="s">
        <v>899</v>
      </c>
      <c r="C9" s="1564" t="s">
        <v>1645</v>
      </c>
      <c r="D9" s="1564"/>
      <c r="E9" s="1563" t="s">
        <v>1458</v>
      </c>
      <c r="F9" s="1563"/>
      <c r="G9" s="1563" t="s">
        <v>1644</v>
      </c>
      <c r="H9" s="1563"/>
    </row>
    <row r="10" spans="1:8" ht="60">
      <c r="A10" s="1563"/>
      <c r="B10" s="1564"/>
      <c r="C10" s="1424" t="s">
        <v>1643</v>
      </c>
      <c r="D10" s="1414" t="s">
        <v>1056</v>
      </c>
      <c r="E10" s="1424" t="s">
        <v>1643</v>
      </c>
      <c r="F10" s="1414" t="s">
        <v>1056</v>
      </c>
      <c r="G10" s="1424" t="s">
        <v>1643</v>
      </c>
      <c r="H10" s="1414" t="s">
        <v>1056</v>
      </c>
    </row>
    <row r="11" spans="1:8" ht="51" customHeight="1">
      <c r="A11" s="944" t="s">
        <v>215</v>
      </c>
      <c r="B11" s="943" t="s">
        <v>1055</v>
      </c>
      <c r="C11" s="943"/>
      <c r="D11" s="943"/>
      <c r="E11" s="942"/>
      <c r="F11" s="942"/>
      <c r="G11" s="941"/>
      <c r="H11" s="1423"/>
    </row>
    <row r="12" spans="1:8" ht="36" customHeight="1">
      <c r="A12" s="944" t="s">
        <v>402</v>
      </c>
      <c r="B12" s="943" t="s">
        <v>930</v>
      </c>
      <c r="C12" s="943"/>
      <c r="D12" s="943"/>
      <c r="E12" s="942"/>
      <c r="F12" s="942"/>
      <c r="G12" s="941"/>
      <c r="H12" s="1423"/>
    </row>
    <row r="13" spans="1:8" ht="21" customHeight="1">
      <c r="A13" s="944" t="s">
        <v>403</v>
      </c>
      <c r="B13" s="943" t="s">
        <v>931</v>
      </c>
      <c r="C13" s="943"/>
      <c r="D13" s="943"/>
      <c r="E13" s="942"/>
      <c r="F13" s="942"/>
      <c r="G13" s="941"/>
      <c r="H13" s="1423"/>
    </row>
    <row r="14" spans="1:8" ht="54" customHeight="1">
      <c r="A14" s="946"/>
      <c r="B14" s="943" t="s">
        <v>932</v>
      </c>
      <c r="C14" s="943"/>
      <c r="D14" s="943"/>
      <c r="E14" s="942"/>
      <c r="F14" s="942"/>
      <c r="G14" s="941"/>
      <c r="H14" s="1423"/>
    </row>
    <row r="15" spans="1:8" ht="19.149999999999999" customHeight="1">
      <c r="A15" s="946"/>
      <c r="B15" s="943" t="s">
        <v>933</v>
      </c>
      <c r="C15" s="943"/>
      <c r="D15" s="943"/>
      <c r="E15" s="942"/>
      <c r="F15" s="942"/>
      <c r="G15" s="941"/>
      <c r="H15" s="1423"/>
    </row>
    <row r="16" spans="1:8" ht="20.45" customHeight="1">
      <c r="A16" s="946"/>
      <c r="B16" s="943" t="s">
        <v>934</v>
      </c>
      <c r="C16" s="943"/>
      <c r="D16" s="943"/>
      <c r="E16" s="942"/>
      <c r="F16" s="942"/>
      <c r="G16" s="941"/>
      <c r="H16" s="1423"/>
    </row>
    <row r="17" spans="1:8" ht="33.6" customHeight="1">
      <c r="A17" s="946"/>
      <c r="B17" s="943" t="s">
        <v>935</v>
      </c>
      <c r="C17" s="943"/>
      <c r="D17" s="943"/>
      <c r="E17" s="942"/>
      <c r="F17" s="942"/>
      <c r="G17" s="941"/>
      <c r="H17" s="1423"/>
    </row>
    <row r="18" spans="1:8" ht="21.6" customHeight="1">
      <c r="A18" s="944" t="s">
        <v>256</v>
      </c>
      <c r="B18" s="943" t="s">
        <v>936</v>
      </c>
      <c r="C18" s="943"/>
      <c r="D18" s="943"/>
      <c r="E18" s="942"/>
      <c r="F18" s="942"/>
      <c r="G18" s="941"/>
      <c r="H18" s="1423"/>
    </row>
    <row r="19" spans="1:8" ht="16.5">
      <c r="A19" s="944" t="s">
        <v>1054</v>
      </c>
      <c r="B19" s="943" t="s">
        <v>316</v>
      </c>
      <c r="C19" s="943"/>
      <c r="D19" s="943"/>
      <c r="E19" s="942"/>
      <c r="F19" s="942"/>
      <c r="G19" s="941"/>
      <c r="H19" s="1423"/>
    </row>
    <row r="20" spans="1:8" ht="18" customHeight="1">
      <c r="A20" s="944" t="s">
        <v>1053</v>
      </c>
      <c r="B20" s="943" t="s">
        <v>750</v>
      </c>
      <c r="C20" s="943"/>
      <c r="D20" s="943"/>
      <c r="E20" s="942"/>
      <c r="F20" s="942"/>
      <c r="G20" s="941"/>
      <c r="H20" s="1423"/>
    </row>
    <row r="21" spans="1:8" ht="37.15" customHeight="1">
      <c r="A21" s="944" t="s">
        <v>1052</v>
      </c>
      <c r="B21" s="943" t="s">
        <v>937</v>
      </c>
      <c r="C21" s="943"/>
      <c r="D21" s="943"/>
      <c r="E21" s="942"/>
      <c r="F21" s="942"/>
      <c r="G21" s="941"/>
      <c r="H21" s="1423"/>
    </row>
    <row r="22" spans="1:8" ht="17.45" customHeight="1">
      <c r="A22" s="944" t="s">
        <v>1051</v>
      </c>
      <c r="B22" s="943" t="s">
        <v>938</v>
      </c>
      <c r="C22" s="943"/>
      <c r="D22" s="943"/>
      <c r="E22" s="942"/>
      <c r="F22" s="942"/>
      <c r="G22" s="941"/>
      <c r="H22" s="1423"/>
    </row>
    <row r="23" spans="1:8" ht="21" customHeight="1">
      <c r="A23" s="944" t="s">
        <v>217</v>
      </c>
      <c r="B23" s="943" t="s">
        <v>939</v>
      </c>
      <c r="C23" s="943"/>
      <c r="D23" s="943"/>
      <c r="E23" s="942"/>
      <c r="F23" s="942"/>
      <c r="G23" s="941"/>
      <c r="H23" s="1423"/>
    </row>
    <row r="24" spans="1:8" ht="86.45" customHeight="1">
      <c r="A24" s="944" t="s">
        <v>50</v>
      </c>
      <c r="B24" s="943" t="s">
        <v>940</v>
      </c>
      <c r="C24" s="943"/>
      <c r="D24" s="943"/>
      <c r="E24" s="942"/>
      <c r="F24" s="942"/>
      <c r="G24" s="941"/>
      <c r="H24" s="1423"/>
    </row>
    <row r="25" spans="1:8" ht="84.6" customHeight="1">
      <c r="A25" s="944" t="s">
        <v>359</v>
      </c>
      <c r="B25" s="943" t="s">
        <v>941</v>
      </c>
      <c r="C25" s="943"/>
      <c r="D25" s="943"/>
      <c r="E25" s="942"/>
      <c r="F25" s="942"/>
      <c r="G25" s="941"/>
      <c r="H25" s="1423"/>
    </row>
    <row r="26" spans="1:8" ht="53.45" customHeight="1">
      <c r="A26" s="944" t="s">
        <v>517</v>
      </c>
      <c r="B26" s="943" t="s">
        <v>942</v>
      </c>
      <c r="C26" s="943"/>
      <c r="D26" s="943"/>
      <c r="E26" s="942"/>
      <c r="F26" s="942"/>
      <c r="G26" s="941"/>
      <c r="H26" s="1423"/>
    </row>
    <row r="27" spans="1:8" ht="34.9" customHeight="1">
      <c r="A27" s="944" t="s">
        <v>375</v>
      </c>
      <c r="B27" s="943" t="s">
        <v>943</v>
      </c>
      <c r="C27" s="943"/>
      <c r="D27" s="943"/>
      <c r="E27" s="942"/>
      <c r="F27" s="942"/>
      <c r="G27" s="941"/>
      <c r="H27" s="1423"/>
    </row>
    <row r="28" spans="1:8" ht="33.6" customHeight="1">
      <c r="A28" s="944" t="s">
        <v>561</v>
      </c>
      <c r="B28" s="943" t="s">
        <v>944</v>
      </c>
      <c r="C28" s="943"/>
      <c r="D28" s="943"/>
      <c r="E28" s="942"/>
      <c r="F28" s="942"/>
      <c r="G28" s="941"/>
      <c r="H28" s="1423"/>
    </row>
    <row r="29" spans="1:8" ht="18.600000000000001" customHeight="1">
      <c r="A29" s="944" t="s">
        <v>566</v>
      </c>
      <c r="B29" s="943" t="s">
        <v>945</v>
      </c>
      <c r="C29" s="943"/>
      <c r="D29" s="943"/>
      <c r="E29" s="942"/>
      <c r="F29" s="942"/>
      <c r="G29" s="941"/>
      <c r="H29" s="1423"/>
    </row>
    <row r="30" spans="1:8" ht="18.600000000000001" customHeight="1">
      <c r="A30" s="944" t="s">
        <v>569</v>
      </c>
      <c r="B30" s="943" t="s">
        <v>946</v>
      </c>
      <c r="C30" s="943"/>
      <c r="D30" s="943"/>
      <c r="E30" s="942"/>
      <c r="F30" s="942"/>
      <c r="G30" s="941"/>
      <c r="H30" s="1423"/>
    </row>
    <row r="31" spans="1:8" ht="51.6" customHeight="1">
      <c r="A31" s="944" t="s">
        <v>572</v>
      </c>
      <c r="B31" s="943" t="s">
        <v>947</v>
      </c>
      <c r="C31" s="943"/>
      <c r="D31" s="943"/>
      <c r="E31" s="942"/>
      <c r="F31" s="942"/>
      <c r="G31" s="941"/>
      <c r="H31" s="1423"/>
    </row>
    <row r="32" spans="1:8" ht="19.149999999999999" customHeight="1">
      <c r="A32" s="944" t="s">
        <v>761</v>
      </c>
      <c r="B32" s="943" t="s">
        <v>804</v>
      </c>
      <c r="C32" s="943"/>
      <c r="D32" s="943"/>
      <c r="E32" s="942"/>
      <c r="F32" s="942"/>
      <c r="G32" s="941"/>
      <c r="H32" s="1423"/>
    </row>
    <row r="33" spans="1:8" ht="37.9" customHeight="1">
      <c r="A33" s="944" t="s">
        <v>377</v>
      </c>
      <c r="B33" s="943" t="s">
        <v>948</v>
      </c>
      <c r="C33" s="943"/>
      <c r="D33" s="943"/>
      <c r="E33" s="942"/>
      <c r="F33" s="942"/>
      <c r="G33" s="941"/>
      <c r="H33" s="1423"/>
    </row>
    <row r="34" spans="1:8" ht="20.45" customHeight="1">
      <c r="A34" s="944" t="s">
        <v>378</v>
      </c>
      <c r="B34" s="943" t="s">
        <v>949</v>
      </c>
      <c r="C34" s="943"/>
      <c r="D34" s="943"/>
      <c r="E34" s="942"/>
      <c r="F34" s="942"/>
      <c r="G34" s="941"/>
      <c r="H34" s="1423"/>
    </row>
    <row r="35" spans="1:8" ht="119.45" customHeight="1">
      <c r="A35" s="944" t="s">
        <v>380</v>
      </c>
      <c r="B35" s="943" t="s">
        <v>950</v>
      </c>
      <c r="C35" s="943"/>
      <c r="D35" s="943"/>
      <c r="E35" s="942"/>
      <c r="F35" s="942"/>
      <c r="G35" s="941"/>
      <c r="H35" s="1423"/>
    </row>
    <row r="36" spans="1:8" ht="67.900000000000006" customHeight="1">
      <c r="A36" s="944" t="s">
        <v>381</v>
      </c>
      <c r="B36" s="943" t="s">
        <v>951</v>
      </c>
      <c r="C36" s="943"/>
      <c r="D36" s="943"/>
      <c r="E36" s="942"/>
      <c r="F36" s="942"/>
      <c r="G36" s="941"/>
      <c r="H36" s="1423"/>
    </row>
    <row r="37" spans="1:8" ht="19.149999999999999" customHeight="1">
      <c r="A37" s="944" t="s">
        <v>125</v>
      </c>
      <c r="B37" s="943" t="s">
        <v>952</v>
      </c>
      <c r="C37" s="943"/>
      <c r="D37" s="943"/>
      <c r="E37" s="942"/>
      <c r="F37" s="942"/>
      <c r="G37" s="941"/>
      <c r="H37" s="1423"/>
    </row>
    <row r="38" spans="1:8" ht="70.900000000000006" customHeight="1">
      <c r="A38" s="944" t="s">
        <v>44</v>
      </c>
      <c r="B38" s="943" t="s">
        <v>953</v>
      </c>
      <c r="C38" s="943"/>
      <c r="D38" s="943"/>
      <c r="E38" s="942"/>
      <c r="F38" s="942"/>
      <c r="G38" s="941"/>
      <c r="H38" s="1423"/>
    </row>
    <row r="39" spans="1:8" ht="52.9" customHeight="1">
      <c r="A39" s="944" t="s">
        <v>45</v>
      </c>
      <c r="B39" s="943" t="s">
        <v>1050</v>
      </c>
      <c r="C39" s="943"/>
      <c r="D39" s="943"/>
      <c r="E39" s="942"/>
      <c r="F39" s="942"/>
      <c r="G39" s="941"/>
      <c r="H39" s="1423"/>
    </row>
    <row r="40" spans="1:8" ht="52.9" customHeight="1">
      <c r="A40" s="944" t="s">
        <v>46</v>
      </c>
      <c r="B40" s="943" t="s">
        <v>1049</v>
      </c>
      <c r="C40" s="943"/>
      <c r="D40" s="943"/>
      <c r="E40" s="942"/>
      <c r="F40" s="942"/>
      <c r="G40" s="941"/>
      <c r="H40" s="1423"/>
    </row>
    <row r="41" spans="1:8" ht="19.149999999999999" customHeight="1">
      <c r="A41" s="944" t="s">
        <v>286</v>
      </c>
      <c r="B41" s="943" t="s">
        <v>1048</v>
      </c>
      <c r="C41" s="943"/>
      <c r="D41" s="943"/>
      <c r="E41" s="942"/>
      <c r="F41" s="942"/>
      <c r="G41" s="941"/>
      <c r="H41" s="1423"/>
    </row>
    <row r="42" spans="1:8" ht="70.900000000000006" customHeight="1">
      <c r="A42" s="944" t="s">
        <v>238</v>
      </c>
      <c r="B42" s="943" t="s">
        <v>954</v>
      </c>
      <c r="C42" s="943"/>
      <c r="D42" s="943"/>
      <c r="E42" s="942"/>
      <c r="F42" s="942"/>
      <c r="G42" s="941"/>
      <c r="H42" s="1423"/>
    </row>
    <row r="43" spans="1:8" ht="50.45" customHeight="1">
      <c r="A43" s="944" t="s">
        <v>927</v>
      </c>
      <c r="B43" s="943" t="s">
        <v>1047</v>
      </c>
      <c r="C43" s="943"/>
      <c r="D43" s="943"/>
      <c r="E43" s="942"/>
      <c r="F43" s="942"/>
      <c r="G43" s="941"/>
      <c r="H43" s="1423"/>
    </row>
    <row r="44" spans="1:8" ht="52.9" customHeight="1">
      <c r="A44" s="944" t="s">
        <v>1046</v>
      </c>
      <c r="B44" s="943" t="s">
        <v>1045</v>
      </c>
      <c r="C44" s="943"/>
      <c r="D44" s="943"/>
      <c r="E44" s="942"/>
      <c r="F44" s="942"/>
      <c r="G44" s="941"/>
      <c r="H44" s="1423"/>
    </row>
    <row r="45" spans="1:8" ht="70.150000000000006" customHeight="1">
      <c r="A45" s="944" t="s">
        <v>1044</v>
      </c>
      <c r="B45" s="943" t="s">
        <v>1043</v>
      </c>
      <c r="C45" s="943"/>
      <c r="D45" s="943"/>
      <c r="E45" s="942"/>
      <c r="F45" s="942"/>
      <c r="G45" s="941"/>
      <c r="H45" s="1423"/>
    </row>
    <row r="46" spans="1:8" ht="18.600000000000001" customHeight="1">
      <c r="A46" s="944" t="s">
        <v>1042</v>
      </c>
      <c r="B46" s="943" t="s">
        <v>1041</v>
      </c>
      <c r="C46" s="943"/>
      <c r="D46" s="943"/>
      <c r="E46" s="942"/>
      <c r="F46" s="942"/>
      <c r="G46" s="941"/>
      <c r="H46" s="1423"/>
    </row>
    <row r="47" spans="1:8" ht="67.150000000000006" customHeight="1">
      <c r="A47" s="944" t="s">
        <v>1040</v>
      </c>
      <c r="B47" s="945" t="s">
        <v>1039</v>
      </c>
      <c r="C47" s="943"/>
      <c r="D47" s="943"/>
      <c r="E47" s="942"/>
      <c r="F47" s="942"/>
      <c r="G47" s="941"/>
      <c r="H47" s="1423"/>
    </row>
    <row r="48" spans="1:8" ht="51.6" customHeight="1">
      <c r="A48" s="944" t="s">
        <v>1038</v>
      </c>
      <c r="B48" s="945" t="s">
        <v>1037</v>
      </c>
      <c r="C48" s="943"/>
      <c r="D48" s="943"/>
      <c r="E48" s="942"/>
      <c r="F48" s="942"/>
      <c r="G48" s="941"/>
      <c r="H48" s="1423"/>
    </row>
    <row r="49" spans="1:8" ht="86.45" customHeight="1">
      <c r="A49" s="944" t="s">
        <v>1036</v>
      </c>
      <c r="B49" s="943" t="s">
        <v>1035</v>
      </c>
      <c r="C49" s="943"/>
      <c r="D49" s="943"/>
      <c r="E49" s="942"/>
      <c r="F49" s="942"/>
      <c r="G49" s="941"/>
      <c r="H49" s="1423"/>
    </row>
    <row r="50" spans="1:8" ht="35.450000000000003" customHeight="1">
      <c r="A50" s="944" t="s">
        <v>1034</v>
      </c>
      <c r="B50" s="943" t="s">
        <v>1033</v>
      </c>
      <c r="C50" s="943"/>
      <c r="D50" s="943"/>
      <c r="E50" s="942"/>
      <c r="F50" s="942"/>
      <c r="G50" s="941"/>
      <c r="H50" s="1423"/>
    </row>
    <row r="51" spans="1:8" ht="138" customHeight="1">
      <c r="A51" s="944" t="s">
        <v>1032</v>
      </c>
      <c r="B51" s="943" t="s">
        <v>1031</v>
      </c>
      <c r="C51" s="943"/>
      <c r="D51" s="943"/>
      <c r="E51" s="942"/>
      <c r="F51" s="942"/>
      <c r="G51" s="941"/>
      <c r="H51" s="1423"/>
    </row>
    <row r="52" spans="1:8" ht="21" customHeight="1">
      <c r="A52" s="1558" t="s">
        <v>350</v>
      </c>
      <c r="B52" s="1558"/>
      <c r="C52" s="943"/>
      <c r="D52" s="943"/>
      <c r="E52" s="942"/>
      <c r="F52" s="942"/>
      <c r="G52" s="941"/>
      <c r="H52" s="1423"/>
    </row>
    <row r="53" spans="1:8" ht="16.5">
      <c r="A53" s="940"/>
      <c r="B53" s="939"/>
      <c r="C53" s="939"/>
      <c r="D53" s="939"/>
      <c r="E53" s="938"/>
      <c r="F53" s="938"/>
      <c r="G53" s="1416"/>
      <c r="H53" s="1422"/>
    </row>
    <row r="54" spans="1:8" ht="17.25">
      <c r="A54" s="1565" t="s">
        <v>1030</v>
      </c>
      <c r="B54" s="1565"/>
      <c r="C54" s="1565"/>
      <c r="D54" s="1565"/>
      <c r="E54" s="1565"/>
      <c r="F54" s="1565"/>
      <c r="G54" s="1565"/>
      <c r="H54" s="1421"/>
    </row>
    <row r="55" spans="1:8" ht="57" customHeight="1">
      <c r="A55" s="1559" t="s">
        <v>1642</v>
      </c>
      <c r="B55" s="1559"/>
      <c r="C55" s="1559"/>
      <c r="D55" s="1559"/>
      <c r="E55" s="1559"/>
      <c r="F55" s="1559"/>
      <c r="G55" s="1559"/>
      <c r="H55" s="1559"/>
    </row>
  </sheetData>
  <mergeCells count="13">
    <mergeCell ref="A6:H6"/>
    <mergeCell ref="A52:B52"/>
    <mergeCell ref="A55:H55"/>
    <mergeCell ref="A3:G3"/>
    <mergeCell ref="A4:G4"/>
    <mergeCell ref="A5:G5"/>
    <mergeCell ref="A9:A10"/>
    <mergeCell ref="B9:B10"/>
    <mergeCell ref="C9:D9"/>
    <mergeCell ref="E9:F9"/>
    <mergeCell ref="G9:H9"/>
    <mergeCell ref="A54:G54"/>
    <mergeCell ref="G8:H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2A25-0A91-423C-B724-A36147F1DBA0}">
  <sheetPr>
    <tabColor rgb="FFFFFF00"/>
  </sheetPr>
  <dimension ref="A1:E51"/>
  <sheetViews>
    <sheetView workbookViewId="0">
      <selection activeCell="E2" sqref="E2"/>
    </sheetView>
  </sheetViews>
  <sheetFormatPr defaultRowHeight="15"/>
  <cols>
    <col min="1" max="1" width="9.140625" style="1421"/>
    <col min="2" max="2" width="38.7109375" style="1421" customWidth="1"/>
    <col min="3" max="3" width="17.42578125" style="1421" customWidth="1"/>
    <col min="4" max="4" width="14.42578125" style="1421" customWidth="1"/>
    <col min="5" max="5" width="16.85546875" style="1421" customWidth="1"/>
    <col min="6" max="16384" width="9.140625" style="1421"/>
  </cols>
  <sheetData>
    <row r="1" spans="1:5" ht="16.5">
      <c r="A1" s="948"/>
      <c r="B1" s="948"/>
      <c r="C1" s="948"/>
      <c r="D1" s="948"/>
      <c r="E1" s="947" t="s">
        <v>991</v>
      </c>
    </row>
    <row r="2" spans="1:5" ht="16.5">
      <c r="A2" s="948"/>
      <c r="B2" s="948"/>
      <c r="C2" s="948"/>
      <c r="D2" s="948"/>
      <c r="E2" s="947"/>
    </row>
    <row r="3" spans="1:5" ht="16.5">
      <c r="A3" s="1560" t="s">
        <v>1059</v>
      </c>
      <c r="B3" s="1560"/>
      <c r="C3" s="1560"/>
      <c r="D3" s="1560"/>
      <c r="E3" s="1560"/>
    </row>
    <row r="4" spans="1:5" ht="16.5">
      <c r="A4" s="1561" t="s">
        <v>1648</v>
      </c>
      <c r="B4" s="1561"/>
      <c r="C4" s="1561"/>
      <c r="D4" s="1561"/>
      <c r="E4" s="1561"/>
    </row>
    <row r="5" spans="1:5" ht="16.5">
      <c r="A5" s="1557" t="s">
        <v>1057</v>
      </c>
      <c r="B5" s="1562"/>
      <c r="C5" s="1562"/>
      <c r="D5" s="1562"/>
      <c r="E5" s="1562"/>
    </row>
    <row r="6" spans="1:5" ht="16.5">
      <c r="A6" s="1557" t="s">
        <v>1647</v>
      </c>
      <c r="B6" s="1557"/>
      <c r="C6" s="1557"/>
      <c r="D6" s="1557"/>
      <c r="E6" s="1557"/>
    </row>
    <row r="7" spans="1:5" ht="16.5">
      <c r="A7" s="1415"/>
      <c r="B7" s="1416"/>
      <c r="C7" s="1416"/>
      <c r="D7" s="1416"/>
      <c r="E7" s="1416"/>
    </row>
    <row r="8" spans="1:5" ht="35.450000000000003" customHeight="1">
      <c r="A8" s="1429" t="s">
        <v>397</v>
      </c>
      <c r="B8" s="955" t="s">
        <v>899</v>
      </c>
      <c r="C8" s="955" t="s">
        <v>1651</v>
      </c>
      <c r="D8" s="1418" t="s">
        <v>1650</v>
      </c>
      <c r="E8" s="1418" t="s">
        <v>1644</v>
      </c>
    </row>
    <row r="9" spans="1:5" ht="16.5">
      <c r="A9" s="954" t="s">
        <v>215</v>
      </c>
      <c r="B9" s="953" t="s">
        <v>900</v>
      </c>
      <c r="C9" s="952" t="s">
        <v>795</v>
      </c>
      <c r="D9" s="952" t="s">
        <v>795</v>
      </c>
      <c r="E9" s="952" t="s">
        <v>795</v>
      </c>
    </row>
    <row r="10" spans="1:5" ht="36.6" customHeight="1">
      <c r="A10" s="944" t="s">
        <v>901</v>
      </c>
      <c r="B10" s="943" t="s">
        <v>902</v>
      </c>
      <c r="C10" s="943"/>
      <c r="D10" s="942"/>
      <c r="E10" s="941"/>
    </row>
    <row r="11" spans="1:5" ht="17.45" customHeight="1">
      <c r="A11" s="944" t="s">
        <v>903</v>
      </c>
      <c r="B11" s="943" t="s">
        <v>904</v>
      </c>
      <c r="C11" s="943"/>
      <c r="D11" s="942"/>
      <c r="E11" s="941"/>
    </row>
    <row r="12" spans="1:5" ht="34.9" customHeight="1">
      <c r="A12" s="944" t="s">
        <v>217</v>
      </c>
      <c r="B12" s="943" t="s">
        <v>905</v>
      </c>
      <c r="C12" s="952" t="s">
        <v>795</v>
      </c>
      <c r="D12" s="952" t="s">
        <v>795</v>
      </c>
      <c r="E12" s="952" t="s">
        <v>795</v>
      </c>
    </row>
    <row r="13" spans="1:5" ht="34.9" customHeight="1">
      <c r="A13" s="944" t="s">
        <v>906</v>
      </c>
      <c r="B13" s="943" t="s">
        <v>902</v>
      </c>
      <c r="C13" s="943"/>
      <c r="D13" s="942"/>
      <c r="E13" s="941"/>
    </row>
    <row r="14" spans="1:5" ht="17.45" customHeight="1">
      <c r="A14" s="944" t="s">
        <v>907</v>
      </c>
      <c r="B14" s="943" t="s">
        <v>904</v>
      </c>
      <c r="C14" s="943"/>
      <c r="D14" s="942"/>
      <c r="E14" s="941"/>
    </row>
    <row r="15" spans="1:5" ht="37.9" customHeight="1">
      <c r="A15" s="946" t="s">
        <v>375</v>
      </c>
      <c r="B15" s="943" t="s">
        <v>908</v>
      </c>
      <c r="C15" s="943"/>
      <c r="D15" s="942"/>
      <c r="E15" s="941"/>
    </row>
    <row r="16" spans="1:5" ht="33" customHeight="1">
      <c r="A16" s="944" t="s">
        <v>909</v>
      </c>
      <c r="B16" s="943" t="s">
        <v>902</v>
      </c>
      <c r="C16" s="943"/>
      <c r="D16" s="942"/>
      <c r="E16" s="941"/>
    </row>
    <row r="17" spans="1:5" ht="16.149999999999999" customHeight="1">
      <c r="A17" s="944" t="s">
        <v>910</v>
      </c>
      <c r="B17" s="943" t="s">
        <v>904</v>
      </c>
      <c r="C17" s="943"/>
      <c r="D17" s="942"/>
      <c r="E17" s="941"/>
    </row>
    <row r="18" spans="1:5" ht="34.15" customHeight="1">
      <c r="A18" s="944" t="s">
        <v>377</v>
      </c>
      <c r="B18" s="943" t="s">
        <v>911</v>
      </c>
      <c r="C18" s="952" t="s">
        <v>795</v>
      </c>
      <c r="D18" s="952" t="s">
        <v>795</v>
      </c>
      <c r="E18" s="952" t="s">
        <v>795</v>
      </c>
    </row>
    <row r="19" spans="1:5" ht="34.15" customHeight="1">
      <c r="A19" s="944" t="s">
        <v>912</v>
      </c>
      <c r="B19" s="943" t="s">
        <v>902</v>
      </c>
      <c r="C19" s="943"/>
      <c r="D19" s="942"/>
      <c r="E19" s="941"/>
    </row>
    <row r="20" spans="1:5" ht="17.45" customHeight="1">
      <c r="A20" s="944" t="s">
        <v>913</v>
      </c>
      <c r="B20" s="943" t="s">
        <v>904</v>
      </c>
      <c r="C20" s="943"/>
      <c r="D20" s="942"/>
      <c r="E20" s="941"/>
    </row>
    <row r="21" spans="1:5" ht="18" customHeight="1">
      <c r="A21" s="944" t="s">
        <v>378</v>
      </c>
      <c r="B21" s="943" t="s">
        <v>914</v>
      </c>
      <c r="C21" s="943"/>
      <c r="D21" s="942"/>
      <c r="E21" s="941"/>
    </row>
    <row r="22" spans="1:5" ht="33" customHeight="1">
      <c r="A22" s="944" t="s">
        <v>915</v>
      </c>
      <c r="B22" s="943" t="s">
        <v>902</v>
      </c>
      <c r="C22" s="943"/>
      <c r="D22" s="942"/>
      <c r="E22" s="941"/>
    </row>
    <row r="23" spans="1:5" ht="16.149999999999999" customHeight="1">
      <c r="A23" s="944" t="s">
        <v>916</v>
      </c>
      <c r="B23" s="943" t="s">
        <v>904</v>
      </c>
      <c r="C23" s="943"/>
      <c r="D23" s="942"/>
      <c r="E23" s="941"/>
    </row>
    <row r="24" spans="1:5" ht="36.6" customHeight="1">
      <c r="A24" s="944" t="s">
        <v>380</v>
      </c>
      <c r="B24" s="943" t="s">
        <v>917</v>
      </c>
      <c r="C24" s="952" t="s">
        <v>795</v>
      </c>
      <c r="D24" s="952" t="s">
        <v>795</v>
      </c>
      <c r="E24" s="952" t="s">
        <v>795</v>
      </c>
    </row>
    <row r="25" spans="1:5" ht="34.15" customHeight="1">
      <c r="A25" s="944" t="s">
        <v>918</v>
      </c>
      <c r="B25" s="943" t="s">
        <v>902</v>
      </c>
      <c r="C25" s="943"/>
      <c r="D25" s="942"/>
      <c r="E25" s="941"/>
    </row>
    <row r="26" spans="1:5" ht="17.45" customHeight="1">
      <c r="A26" s="944" t="s">
        <v>919</v>
      </c>
      <c r="B26" s="943" t="s">
        <v>904</v>
      </c>
      <c r="C26" s="943"/>
      <c r="D26" s="942"/>
      <c r="E26" s="941"/>
    </row>
    <row r="27" spans="1:5" ht="69" customHeight="1">
      <c r="A27" s="951" t="s">
        <v>381</v>
      </c>
      <c r="B27" s="950" t="s">
        <v>920</v>
      </c>
      <c r="C27" s="950"/>
      <c r="D27" s="949"/>
      <c r="E27" s="1417"/>
    </row>
    <row r="28" spans="1:5" ht="35.450000000000003" customHeight="1">
      <c r="A28" s="944" t="s">
        <v>125</v>
      </c>
      <c r="B28" s="943" t="s">
        <v>921</v>
      </c>
      <c r="C28" s="943"/>
      <c r="D28" s="942"/>
      <c r="E28" s="941"/>
    </row>
    <row r="29" spans="1:5" ht="54" customHeight="1">
      <c r="A29" s="944" t="s">
        <v>44</v>
      </c>
      <c r="B29" s="943" t="s">
        <v>922</v>
      </c>
      <c r="C29" s="943"/>
      <c r="D29" s="942"/>
      <c r="E29" s="941"/>
    </row>
    <row r="30" spans="1:5" ht="35.450000000000003" customHeight="1">
      <c r="A30" s="951" t="s">
        <v>45</v>
      </c>
      <c r="B30" s="950" t="s">
        <v>923</v>
      </c>
      <c r="C30" s="950"/>
      <c r="D30" s="942"/>
      <c r="E30" s="941"/>
    </row>
    <row r="31" spans="1:5" ht="36" customHeight="1">
      <c r="A31" s="951" t="s">
        <v>46</v>
      </c>
      <c r="B31" s="950" t="s">
        <v>924</v>
      </c>
      <c r="C31" s="950"/>
      <c r="D31" s="942"/>
      <c r="E31" s="941"/>
    </row>
    <row r="32" spans="1:5" ht="37.15" customHeight="1">
      <c r="A32" s="944"/>
      <c r="B32" s="943" t="s">
        <v>1058</v>
      </c>
      <c r="C32" s="943"/>
      <c r="D32" s="942"/>
      <c r="E32" s="941"/>
    </row>
    <row r="33" spans="1:5" ht="16.5">
      <c r="A33" s="944"/>
      <c r="B33" s="943"/>
      <c r="C33" s="943"/>
      <c r="D33" s="942"/>
      <c r="E33" s="941"/>
    </row>
    <row r="34" spans="1:5" ht="16.5">
      <c r="A34" s="944"/>
      <c r="B34" s="943"/>
      <c r="C34" s="943"/>
      <c r="D34" s="942"/>
      <c r="E34" s="941"/>
    </row>
    <row r="35" spans="1:5" ht="16.5">
      <c r="A35" s="944"/>
      <c r="B35" s="943"/>
      <c r="C35" s="943"/>
      <c r="D35" s="942"/>
      <c r="E35" s="941"/>
    </row>
    <row r="36" spans="1:5" ht="36" customHeight="1">
      <c r="A36" s="951" t="s">
        <v>286</v>
      </c>
      <c r="B36" s="950" t="s">
        <v>925</v>
      </c>
      <c r="C36" s="950"/>
      <c r="D36" s="942"/>
      <c r="E36" s="941"/>
    </row>
    <row r="37" spans="1:5" ht="35.450000000000003" customHeight="1">
      <c r="A37" s="944"/>
      <c r="B37" s="943" t="s">
        <v>1058</v>
      </c>
      <c r="C37" s="943"/>
      <c r="D37" s="942"/>
      <c r="E37" s="941"/>
    </row>
    <row r="38" spans="1:5" ht="16.5">
      <c r="A38" s="944"/>
      <c r="B38" s="943"/>
      <c r="C38" s="943"/>
      <c r="D38" s="942"/>
      <c r="E38" s="941"/>
    </row>
    <row r="39" spans="1:5" ht="16.5">
      <c r="A39" s="944"/>
      <c r="B39" s="943"/>
      <c r="C39" s="943"/>
      <c r="D39" s="942"/>
      <c r="E39" s="941"/>
    </row>
    <row r="40" spans="1:5" ht="16.5">
      <c r="A40" s="944"/>
      <c r="B40" s="943"/>
      <c r="C40" s="943"/>
      <c r="D40" s="942"/>
      <c r="E40" s="941"/>
    </row>
    <row r="41" spans="1:5" ht="37.15" customHeight="1">
      <c r="A41" s="951" t="s">
        <v>238</v>
      </c>
      <c r="B41" s="950" t="s">
        <v>926</v>
      </c>
      <c r="C41" s="950"/>
      <c r="D41" s="942"/>
      <c r="E41" s="941"/>
    </row>
    <row r="42" spans="1:5" ht="35.450000000000003" customHeight="1">
      <c r="A42" s="944"/>
      <c r="B42" s="943" t="s">
        <v>1058</v>
      </c>
      <c r="C42" s="943"/>
      <c r="D42" s="942"/>
      <c r="E42" s="941"/>
    </row>
    <row r="43" spans="1:5" ht="16.5">
      <c r="A43" s="944"/>
      <c r="B43" s="943"/>
      <c r="C43" s="943"/>
      <c r="D43" s="942"/>
      <c r="E43" s="941"/>
    </row>
    <row r="44" spans="1:5" ht="16.5">
      <c r="A44" s="944"/>
      <c r="B44" s="943"/>
      <c r="C44" s="943"/>
      <c r="D44" s="942"/>
      <c r="E44" s="941"/>
    </row>
    <row r="45" spans="1:5" ht="16.5">
      <c r="A45" s="944"/>
      <c r="B45" s="943"/>
      <c r="C45" s="943"/>
      <c r="D45" s="942"/>
      <c r="E45" s="941"/>
    </row>
    <row r="46" spans="1:5" ht="36" customHeight="1">
      <c r="A46" s="951" t="s">
        <v>927</v>
      </c>
      <c r="B46" s="950" t="s">
        <v>928</v>
      </c>
      <c r="C46" s="950"/>
      <c r="D46" s="949"/>
      <c r="E46" s="1417"/>
    </row>
    <row r="47" spans="1:5" ht="102" customHeight="1">
      <c r="A47" s="951" t="s">
        <v>1046</v>
      </c>
      <c r="B47" s="950" t="s">
        <v>1343</v>
      </c>
      <c r="C47" s="950"/>
      <c r="D47" s="949"/>
      <c r="E47" s="1417"/>
    </row>
    <row r="48" spans="1:5" ht="205.9" customHeight="1">
      <c r="A48" s="951" t="s">
        <v>1044</v>
      </c>
      <c r="B48" s="950" t="s">
        <v>1344</v>
      </c>
      <c r="C48" s="950"/>
      <c r="D48" s="949"/>
      <c r="E48" s="1417"/>
    </row>
    <row r="49" spans="1:5" ht="16.899999999999999" customHeight="1">
      <c r="A49" s="1428"/>
      <c r="B49" s="1427"/>
      <c r="C49" s="1427"/>
      <c r="D49" s="1426"/>
      <c r="E49" s="1425"/>
    </row>
    <row r="50" spans="1:5" ht="19.899999999999999" customHeight="1">
      <c r="A50" s="1567" t="s">
        <v>929</v>
      </c>
      <c r="B50" s="1567"/>
      <c r="C50" s="1567"/>
      <c r="D50" s="1567"/>
      <c r="E50" s="1567"/>
    </row>
    <row r="51" spans="1:5" ht="34.9" customHeight="1">
      <c r="A51" s="1568" t="s">
        <v>1345</v>
      </c>
      <c r="B51" s="1568"/>
      <c r="C51" s="1568"/>
      <c r="D51" s="1568"/>
      <c r="E51" s="1568"/>
    </row>
  </sheetData>
  <mergeCells count="6">
    <mergeCell ref="A3:E3"/>
    <mergeCell ref="A4:E4"/>
    <mergeCell ref="A5:E5"/>
    <mergeCell ref="A50:E50"/>
    <mergeCell ref="A51:E51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6625-3A5B-4062-8EB4-1F5960C403CC}">
  <sheetPr>
    <tabColor rgb="FFFFFF00"/>
  </sheetPr>
  <dimension ref="A1:G44"/>
  <sheetViews>
    <sheetView zoomScaleNormal="100" workbookViewId="0">
      <selection activeCell="A2" sqref="A2:G2"/>
    </sheetView>
  </sheetViews>
  <sheetFormatPr defaultRowHeight="12.75"/>
  <cols>
    <col min="1" max="1" width="31.5703125" style="252" customWidth="1"/>
    <col min="2" max="2" width="10.42578125" style="252" customWidth="1"/>
    <col min="3" max="3" width="58.140625" style="252" customWidth="1"/>
    <col min="4" max="4" width="10.85546875" style="252" customWidth="1"/>
    <col min="5" max="5" width="11" style="252" customWidth="1"/>
    <col min="6" max="6" width="8.7109375" style="252" customWidth="1"/>
    <col min="7" max="7" width="9.140625" style="252" customWidth="1"/>
    <col min="8" max="16384" width="9.140625" style="252"/>
  </cols>
  <sheetData>
    <row r="1" spans="1:7">
      <c r="F1" s="267" t="s">
        <v>1001</v>
      </c>
    </row>
    <row r="2" spans="1:7">
      <c r="A2" s="1569" t="s">
        <v>373</v>
      </c>
      <c r="B2" s="1569"/>
      <c r="C2" s="1569"/>
      <c r="D2" s="1569"/>
      <c r="E2" s="1569"/>
      <c r="F2" s="1569"/>
      <c r="G2" s="1569"/>
    </row>
    <row r="3" spans="1:7">
      <c r="A3" s="1569" t="s">
        <v>295</v>
      </c>
      <c r="B3" s="1569"/>
      <c r="C3" s="1569"/>
      <c r="D3" s="1569"/>
      <c r="E3" s="1569"/>
      <c r="F3" s="1569"/>
      <c r="G3" s="1569"/>
    </row>
    <row r="4" spans="1:7">
      <c r="A4" s="1570" t="s">
        <v>535</v>
      </c>
      <c r="B4" s="1570"/>
      <c r="C4" s="1570"/>
      <c r="D4" s="1570"/>
      <c r="E4" s="1570"/>
      <c r="F4" s="1570"/>
      <c r="G4" s="1570"/>
    </row>
    <row r="5" spans="1:7">
      <c r="A5" s="1569" t="s">
        <v>1582</v>
      </c>
      <c r="B5" s="1569"/>
      <c r="C5" s="1569"/>
      <c r="D5" s="1569"/>
      <c r="E5" s="1569"/>
      <c r="F5" s="1569"/>
      <c r="G5" s="1569"/>
    </row>
    <row r="6" spans="1:7">
      <c r="G6" s="252" t="s">
        <v>707</v>
      </c>
    </row>
    <row r="7" spans="1:7">
      <c r="A7" s="477"/>
      <c r="B7" s="253" t="s">
        <v>296</v>
      </c>
      <c r="C7" s="263" t="s">
        <v>297</v>
      </c>
      <c r="D7" s="253" t="s">
        <v>536</v>
      </c>
      <c r="E7" s="253" t="s">
        <v>52</v>
      </c>
      <c r="F7" s="253" t="s">
        <v>281</v>
      </c>
      <c r="G7" s="253" t="s">
        <v>121</v>
      </c>
    </row>
    <row r="8" spans="1:7">
      <c r="A8" s="478"/>
      <c r="B8" s="254" t="s">
        <v>298</v>
      </c>
      <c r="C8" s="479"/>
      <c r="D8" s="474" t="s">
        <v>537</v>
      </c>
      <c r="E8" s="254" t="s">
        <v>255</v>
      </c>
      <c r="F8" s="254"/>
      <c r="G8" s="254"/>
    </row>
    <row r="9" spans="1:7">
      <c r="A9" s="478"/>
      <c r="B9" s="254" t="s">
        <v>538</v>
      </c>
      <c r="C9" s="479"/>
      <c r="D9" s="254" t="s">
        <v>224</v>
      </c>
      <c r="E9" s="254"/>
      <c r="F9" s="254"/>
      <c r="G9" s="254"/>
    </row>
    <row r="10" spans="1:7">
      <c r="A10" s="480"/>
      <c r="B10" s="481">
        <v>40680</v>
      </c>
      <c r="C10" s="482"/>
      <c r="D10" s="256"/>
      <c r="E10" s="430" t="s">
        <v>1334</v>
      </c>
      <c r="F10" s="431" t="s">
        <v>1443</v>
      </c>
      <c r="G10" s="256" t="s">
        <v>299</v>
      </c>
    </row>
    <row r="11" spans="1:7">
      <c r="A11" s="257"/>
      <c r="B11" s="255"/>
      <c r="C11" s="257"/>
      <c r="D11" s="257"/>
      <c r="E11" s="257"/>
      <c r="F11" s="258"/>
      <c r="G11" s="257"/>
    </row>
    <row r="12" spans="1:7">
      <c r="A12" s="259" t="s">
        <v>539</v>
      </c>
      <c r="B12" s="260"/>
      <c r="C12" s="261"/>
      <c r="D12" s="257"/>
      <c r="E12" s="257"/>
      <c r="F12" s="257"/>
      <c r="G12" s="257"/>
    </row>
    <row r="13" spans="1:7">
      <c r="A13" s="257"/>
      <c r="B13" s="257"/>
      <c r="C13" s="257" t="s">
        <v>123</v>
      </c>
      <c r="D13" s="257"/>
      <c r="E13" s="257"/>
      <c r="F13" s="257"/>
      <c r="G13" s="257"/>
    </row>
    <row r="14" spans="1:7">
      <c r="A14" s="257"/>
      <c r="B14" s="257" t="s">
        <v>300</v>
      </c>
      <c r="C14" s="257" t="s">
        <v>301</v>
      </c>
      <c r="D14" s="257" t="s">
        <v>302</v>
      </c>
      <c r="E14" s="257"/>
      <c r="F14" s="257"/>
      <c r="G14" s="257"/>
    </row>
    <row r="15" spans="1:7">
      <c r="A15" s="257"/>
      <c r="B15" s="257"/>
      <c r="C15" s="257" t="s">
        <v>303</v>
      </c>
      <c r="D15" s="257"/>
      <c r="E15" s="257"/>
      <c r="F15" s="257"/>
      <c r="G15" s="257"/>
    </row>
    <row r="16" spans="1:7">
      <c r="A16" s="257"/>
      <c r="B16" s="257" t="s">
        <v>304</v>
      </c>
      <c r="C16" s="257" t="s">
        <v>305</v>
      </c>
      <c r="D16" s="257"/>
      <c r="E16" s="257"/>
      <c r="F16" s="257"/>
      <c r="G16" s="257"/>
    </row>
    <row r="17" spans="1:7">
      <c r="A17" s="257"/>
      <c r="B17" s="257"/>
      <c r="C17" s="257" t="s">
        <v>306</v>
      </c>
      <c r="D17" s="257"/>
      <c r="E17" s="257"/>
      <c r="F17" s="257"/>
      <c r="G17" s="257"/>
    </row>
    <row r="18" spans="1:7">
      <c r="A18" s="257"/>
      <c r="B18" s="257"/>
      <c r="C18" s="257" t="s">
        <v>123</v>
      </c>
      <c r="D18" s="257"/>
      <c r="E18" s="257"/>
      <c r="F18" s="257"/>
      <c r="G18" s="257"/>
    </row>
    <row r="19" spans="1:7">
      <c r="A19" s="257"/>
      <c r="B19" s="257"/>
      <c r="C19" s="257" t="s">
        <v>540</v>
      </c>
      <c r="D19" s="257" t="s">
        <v>307</v>
      </c>
      <c r="E19" s="257"/>
      <c r="F19" s="257"/>
      <c r="G19" s="257"/>
    </row>
    <row r="20" spans="1:7">
      <c r="A20" s="257"/>
      <c r="B20" s="257"/>
      <c r="C20" s="257" t="s">
        <v>308</v>
      </c>
      <c r="D20" s="257" t="s">
        <v>309</v>
      </c>
      <c r="E20" s="257"/>
      <c r="F20" s="257"/>
      <c r="G20" s="257"/>
    </row>
    <row r="21" spans="1:7">
      <c r="A21" s="257"/>
      <c r="B21" s="257"/>
      <c r="C21" s="257" t="s">
        <v>310</v>
      </c>
      <c r="D21" s="257" t="s">
        <v>311</v>
      </c>
      <c r="E21" s="257"/>
      <c r="F21" s="257"/>
      <c r="G21" s="257"/>
    </row>
    <row r="22" spans="1:7">
      <c r="A22" s="257"/>
      <c r="B22" s="257" t="s">
        <v>312</v>
      </c>
      <c r="C22" s="257" t="s">
        <v>541</v>
      </c>
      <c r="E22" s="257"/>
      <c r="F22" s="257"/>
      <c r="G22" s="257"/>
    </row>
    <row r="23" spans="1:7">
      <c r="A23" s="257"/>
      <c r="B23" s="257"/>
      <c r="C23" s="257" t="s">
        <v>542</v>
      </c>
      <c r="D23" s="257" t="s">
        <v>313</v>
      </c>
      <c r="E23" s="257"/>
      <c r="F23" s="257"/>
      <c r="G23" s="257"/>
    </row>
    <row r="24" spans="1:7">
      <c r="A24" s="257"/>
      <c r="B24" s="257" t="s">
        <v>314</v>
      </c>
      <c r="C24" s="257" t="s">
        <v>543</v>
      </c>
      <c r="E24" s="257"/>
      <c r="F24" s="257"/>
      <c r="G24" s="257"/>
    </row>
    <row r="25" spans="1:7">
      <c r="A25" s="257"/>
      <c r="B25" s="257"/>
      <c r="C25" s="257" t="s">
        <v>544</v>
      </c>
      <c r="D25" s="257" t="s">
        <v>315</v>
      </c>
      <c r="E25" s="257"/>
      <c r="F25" s="257"/>
      <c r="G25" s="257"/>
    </row>
    <row r="26" spans="1:7">
      <c r="A26" s="480" t="s">
        <v>545</v>
      </c>
      <c r="B26" s="483"/>
      <c r="C26" s="482"/>
      <c r="E26" s="257"/>
      <c r="F26" s="257"/>
      <c r="G26" s="257"/>
    </row>
    <row r="27" spans="1:7">
      <c r="A27" s="257"/>
      <c r="B27" s="257"/>
      <c r="C27" s="257" t="s">
        <v>287</v>
      </c>
      <c r="D27" s="257"/>
      <c r="E27" s="257"/>
      <c r="F27" s="257"/>
      <c r="G27" s="257"/>
    </row>
    <row r="28" spans="1:7">
      <c r="A28" s="257"/>
      <c r="B28" s="257" t="s">
        <v>288</v>
      </c>
      <c r="C28" s="257" t="s">
        <v>289</v>
      </c>
      <c r="D28" s="257" t="s">
        <v>290</v>
      </c>
      <c r="E28" s="257"/>
      <c r="F28" s="257"/>
      <c r="G28" s="257"/>
    </row>
    <row r="29" spans="1:7">
      <c r="A29" s="257"/>
      <c r="B29" s="257"/>
      <c r="C29" s="257" t="s">
        <v>291</v>
      </c>
      <c r="D29" s="257"/>
      <c r="E29" s="257"/>
      <c r="F29" s="257"/>
      <c r="G29" s="257"/>
    </row>
    <row r="30" spans="1:7">
      <c r="A30" s="257"/>
      <c r="B30" s="257"/>
      <c r="C30" s="257" t="s">
        <v>292</v>
      </c>
      <c r="D30" s="257"/>
      <c r="E30" s="257"/>
      <c r="F30" s="257"/>
      <c r="G30" s="257"/>
    </row>
    <row r="31" spans="1:7">
      <c r="A31" s="257"/>
      <c r="B31" s="257"/>
      <c r="C31" s="257" t="s">
        <v>293</v>
      </c>
      <c r="D31" s="257"/>
      <c r="E31" s="257"/>
      <c r="F31" s="257"/>
      <c r="G31" s="257"/>
    </row>
    <row r="32" spans="1:7">
      <c r="A32" s="257"/>
      <c r="B32" s="257" t="s">
        <v>300</v>
      </c>
      <c r="C32" s="257" t="s">
        <v>301</v>
      </c>
      <c r="D32" s="257" t="s">
        <v>302</v>
      </c>
      <c r="E32" s="257"/>
      <c r="F32" s="257"/>
      <c r="G32" s="257"/>
    </row>
    <row r="33" spans="1:7">
      <c r="A33" s="257"/>
      <c r="B33" s="257"/>
      <c r="C33" s="257" t="s">
        <v>303</v>
      </c>
      <c r="D33" s="257"/>
      <c r="E33" s="257"/>
      <c r="F33" s="257"/>
      <c r="G33" s="257"/>
    </row>
    <row r="34" spans="1:7">
      <c r="A34" s="257"/>
      <c r="B34" s="257" t="s">
        <v>304</v>
      </c>
      <c r="C34" s="257" t="s">
        <v>305</v>
      </c>
      <c r="D34" s="257"/>
      <c r="E34" s="257"/>
      <c r="F34" s="257"/>
      <c r="G34" s="257"/>
    </row>
    <row r="35" spans="1:7">
      <c r="A35" s="257"/>
      <c r="B35" s="257"/>
      <c r="C35" s="257" t="s">
        <v>306</v>
      </c>
      <c r="D35" s="257"/>
      <c r="E35" s="257"/>
      <c r="F35" s="257"/>
      <c r="G35" s="257"/>
    </row>
    <row r="36" spans="1:7">
      <c r="A36" s="257"/>
      <c r="B36" s="257"/>
      <c r="C36" s="257" t="s">
        <v>123</v>
      </c>
      <c r="D36" s="257"/>
      <c r="E36" s="257"/>
      <c r="F36" s="257"/>
      <c r="G36" s="257"/>
    </row>
    <row r="37" spans="1:7">
      <c r="A37" s="257"/>
      <c r="B37" s="257"/>
      <c r="C37" s="257" t="s">
        <v>540</v>
      </c>
      <c r="D37" s="257" t="s">
        <v>307</v>
      </c>
      <c r="E37" s="257"/>
      <c r="F37" s="257"/>
      <c r="G37" s="257"/>
    </row>
    <row r="38" spans="1:7">
      <c r="A38" s="257"/>
      <c r="B38" s="257"/>
      <c r="C38" s="257" t="s">
        <v>308</v>
      </c>
      <c r="D38" s="257" t="s">
        <v>309</v>
      </c>
      <c r="E38" s="257"/>
      <c r="F38" s="257"/>
      <c r="G38" s="257"/>
    </row>
    <row r="39" spans="1:7">
      <c r="A39" s="257"/>
      <c r="B39" s="257"/>
      <c r="C39" s="257" t="s">
        <v>310</v>
      </c>
      <c r="D39" s="257" t="s">
        <v>311</v>
      </c>
      <c r="E39" s="257"/>
      <c r="F39" s="257"/>
      <c r="G39" s="257"/>
    </row>
    <row r="40" spans="1:7">
      <c r="A40" s="257"/>
      <c r="B40" s="257" t="s">
        <v>314</v>
      </c>
      <c r="C40" s="257" t="s">
        <v>543</v>
      </c>
      <c r="E40" s="257"/>
      <c r="F40" s="257"/>
      <c r="G40" s="257"/>
    </row>
    <row r="41" spans="1:7">
      <c r="A41" s="257"/>
      <c r="B41" s="257"/>
      <c r="C41" s="257" t="s">
        <v>544</v>
      </c>
      <c r="D41" s="257" t="s">
        <v>315</v>
      </c>
      <c r="E41" s="257"/>
      <c r="F41" s="257"/>
      <c r="G41" s="257"/>
    </row>
    <row r="42" spans="1:7">
      <c r="A42" s="257"/>
      <c r="B42" s="257"/>
      <c r="C42" s="484" t="s">
        <v>546</v>
      </c>
      <c r="D42" s="257"/>
      <c r="E42" s="257"/>
      <c r="F42" s="257"/>
      <c r="G42" s="257"/>
    </row>
    <row r="43" spans="1:7">
      <c r="A43" s="252" t="s">
        <v>26</v>
      </c>
    </row>
    <row r="44" spans="1:7">
      <c r="A44" s="262" t="s">
        <v>294</v>
      </c>
    </row>
  </sheetData>
  <mergeCells count="4">
    <mergeCell ref="A2:G2"/>
    <mergeCell ref="A3:G3"/>
    <mergeCell ref="A4:G4"/>
    <mergeCell ref="A5:G5"/>
  </mergeCells>
  <pageMargins left="0.47244094488188981" right="0.23622047244094491" top="0" bottom="0" header="0.51181102362204722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3114-6B47-437D-AED8-04EEF7C1FD05}">
  <sheetPr>
    <tabColor rgb="FFFFFF00"/>
  </sheetPr>
  <dimension ref="A1:D31"/>
  <sheetViews>
    <sheetView view="pageBreakPreview" zoomScale="90" zoomScaleNormal="100" zoomScaleSheetLayoutView="90" workbookViewId="0">
      <selection activeCell="C2" sqref="C2"/>
    </sheetView>
  </sheetViews>
  <sheetFormatPr defaultRowHeight="12.75"/>
  <cols>
    <col min="1" max="1" width="44.7109375" style="252" customWidth="1"/>
    <col min="2" max="2" width="14.7109375" style="252" customWidth="1"/>
    <col min="3" max="3" width="13.85546875" style="252" customWidth="1"/>
    <col min="4" max="4" width="15.7109375" style="252" customWidth="1"/>
    <col min="5" max="16384" width="9.140625" style="252"/>
  </cols>
  <sheetData>
    <row r="1" spans="1:4">
      <c r="C1" s="267" t="s">
        <v>1145</v>
      </c>
    </row>
    <row r="3" spans="1:4">
      <c r="A3" s="1569" t="s">
        <v>354</v>
      </c>
      <c r="B3" s="1569"/>
      <c r="C3" s="1569"/>
      <c r="D3" s="1569"/>
    </row>
    <row r="4" spans="1:4">
      <c r="A4" s="1569" t="s">
        <v>355</v>
      </c>
      <c r="B4" s="1569"/>
      <c r="C4" s="1569"/>
      <c r="D4" s="1569"/>
    </row>
    <row r="5" spans="1:4">
      <c r="A5" s="1571" t="s">
        <v>547</v>
      </c>
      <c r="B5" s="1571"/>
      <c r="C5" s="1571"/>
      <c r="D5" s="1571"/>
    </row>
    <row r="6" spans="1:4">
      <c r="A6" s="1569" t="s">
        <v>1582</v>
      </c>
      <c r="B6" s="1569"/>
      <c r="C6" s="1569"/>
      <c r="D6" s="1569"/>
    </row>
    <row r="7" spans="1:4">
      <c r="D7" s="485" t="s">
        <v>708</v>
      </c>
    </row>
    <row r="8" spans="1:4">
      <c r="A8" s="1572" t="s">
        <v>356</v>
      </c>
      <c r="B8" s="253" t="s">
        <v>52</v>
      </c>
      <c r="C8" s="263" t="s">
        <v>48</v>
      </c>
      <c r="D8" s="253" t="s">
        <v>121</v>
      </c>
    </row>
    <row r="9" spans="1:4">
      <c r="A9" s="1573"/>
      <c r="B9" s="254" t="s">
        <v>255</v>
      </c>
      <c r="C9" s="264"/>
      <c r="D9" s="254"/>
    </row>
    <row r="10" spans="1:4">
      <c r="A10" s="1574"/>
      <c r="B10" s="430" t="s">
        <v>1334</v>
      </c>
      <c r="C10" s="432" t="s">
        <v>1443</v>
      </c>
      <c r="D10" s="256" t="s">
        <v>299</v>
      </c>
    </row>
    <row r="11" spans="1:4">
      <c r="A11" s="475">
        <v>1</v>
      </c>
      <c r="B11" s="256">
        <v>2</v>
      </c>
      <c r="C11" s="265">
        <v>3</v>
      </c>
      <c r="D11" s="265">
        <v>4</v>
      </c>
    </row>
    <row r="12" spans="1:4">
      <c r="A12" s="257"/>
      <c r="B12" s="257"/>
      <c r="C12" s="257"/>
      <c r="D12" s="257"/>
    </row>
    <row r="13" spans="1:4">
      <c r="A13" s="257"/>
      <c r="B13" s="257"/>
      <c r="C13" s="257"/>
      <c r="D13" s="257"/>
    </row>
    <row r="14" spans="1:4">
      <c r="A14" s="257"/>
      <c r="B14" s="257"/>
      <c r="C14" s="257"/>
      <c r="D14" s="257"/>
    </row>
    <row r="15" spans="1:4">
      <c r="A15" s="257"/>
      <c r="B15" s="257"/>
      <c r="C15" s="257"/>
      <c r="D15" s="257"/>
    </row>
    <row r="16" spans="1:4">
      <c r="A16" s="257"/>
      <c r="B16" s="257"/>
      <c r="C16" s="257"/>
      <c r="D16" s="257"/>
    </row>
    <row r="17" spans="1:4">
      <c r="A17" s="257"/>
      <c r="B17" s="257"/>
      <c r="C17" s="257"/>
      <c r="D17" s="257"/>
    </row>
    <row r="18" spans="1:4">
      <c r="A18" s="257"/>
      <c r="B18" s="257"/>
      <c r="C18" s="257"/>
      <c r="D18" s="257"/>
    </row>
    <row r="19" spans="1:4">
      <c r="A19" s="257"/>
      <c r="B19" s="257"/>
      <c r="C19" s="257"/>
      <c r="D19" s="257"/>
    </row>
    <row r="20" spans="1:4">
      <c r="A20" s="257"/>
      <c r="B20" s="257"/>
      <c r="C20" s="257"/>
      <c r="D20" s="257"/>
    </row>
    <row r="21" spans="1:4">
      <c r="A21" s="257"/>
      <c r="B21" s="257"/>
      <c r="C21" s="257"/>
      <c r="D21" s="257"/>
    </row>
    <row r="22" spans="1:4">
      <c r="A22" s="257"/>
      <c r="B22" s="257"/>
      <c r="C22" s="257"/>
      <c r="D22" s="257"/>
    </row>
    <row r="23" spans="1:4">
      <c r="A23" s="257"/>
      <c r="B23" s="257"/>
      <c r="C23" s="257"/>
      <c r="D23" s="257"/>
    </row>
    <row r="24" spans="1:4">
      <c r="A24" s="257"/>
      <c r="B24" s="257"/>
      <c r="C24" s="257"/>
      <c r="D24" s="257"/>
    </row>
    <row r="25" spans="1:4">
      <c r="A25" s="257"/>
      <c r="B25" s="257"/>
      <c r="C25" s="257"/>
      <c r="D25" s="257"/>
    </row>
    <row r="26" spans="1:4">
      <c r="A26" s="257"/>
      <c r="B26" s="257"/>
      <c r="C26" s="257"/>
      <c r="D26" s="257"/>
    </row>
    <row r="27" spans="1:4">
      <c r="A27" s="257"/>
      <c r="B27" s="257"/>
      <c r="C27" s="257"/>
      <c r="D27" s="257"/>
    </row>
    <row r="28" spans="1:4">
      <c r="A28" s="266" t="s">
        <v>548</v>
      </c>
      <c r="B28" s="257"/>
      <c r="C28" s="257"/>
      <c r="D28" s="257"/>
    </row>
    <row r="30" spans="1:4">
      <c r="A30" s="252" t="s">
        <v>122</v>
      </c>
    </row>
    <row r="31" spans="1:4">
      <c r="A31" s="262" t="s">
        <v>294</v>
      </c>
    </row>
  </sheetData>
  <mergeCells count="5">
    <mergeCell ref="A3:D3"/>
    <mergeCell ref="A4:D4"/>
    <mergeCell ref="A5:D5"/>
    <mergeCell ref="A6:D6"/>
    <mergeCell ref="A8:A10"/>
  </mergeCells>
  <pageMargins left="0.75" right="0.45" top="1" bottom="1" header="0.49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</sheetPr>
  <dimension ref="A1:R37"/>
  <sheetViews>
    <sheetView showZeros="0" view="pageBreakPreview" zoomScale="75" zoomScaleNormal="100" zoomScaleSheetLayoutView="75" workbookViewId="0">
      <pane ySplit="11" topLeftCell="A12" activePane="bottomLeft" state="frozen"/>
      <selection activeCell="P27" sqref="P27"/>
      <selection pane="bottomLeft" activeCell="E7" sqref="E7"/>
    </sheetView>
  </sheetViews>
  <sheetFormatPr defaultColWidth="8" defaultRowHeight="12.75"/>
  <cols>
    <col min="1" max="1" width="52.42578125" style="91" customWidth="1"/>
    <col min="2" max="2" width="4" style="92" customWidth="1"/>
    <col min="3" max="3" width="4.7109375" style="92" customWidth="1"/>
    <col min="4" max="4" width="13.5703125" style="93" customWidth="1"/>
    <col min="5" max="5" width="14.42578125" style="93" customWidth="1"/>
    <col min="6" max="6" width="14.140625" style="89" customWidth="1"/>
    <col min="7" max="7" width="15" style="89" customWidth="1"/>
    <col min="8" max="8" width="13.7109375" style="89" customWidth="1"/>
    <col min="9" max="9" width="7.42578125" style="89" customWidth="1"/>
    <col min="10" max="10" width="17.85546875" style="89" customWidth="1"/>
    <col min="11" max="11" width="15.7109375" style="89" customWidth="1"/>
    <col min="12" max="16384" width="8" style="89"/>
  </cols>
  <sheetData>
    <row r="1" spans="1:18" s="68" customFormat="1" ht="18.75">
      <c r="A1" s="67"/>
      <c r="B1" s="67"/>
      <c r="C1" s="67"/>
      <c r="D1" s="67"/>
      <c r="E1" s="67"/>
      <c r="H1" s="1049" t="s">
        <v>1420</v>
      </c>
    </row>
    <row r="2" spans="1:18" s="68" customFormat="1" ht="38.25" customHeight="1">
      <c r="A2" s="1435" t="s">
        <v>1423</v>
      </c>
      <c r="B2" s="1435"/>
      <c r="C2" s="1435"/>
      <c r="D2" s="1435"/>
      <c r="E2" s="1435"/>
      <c r="F2" s="1435"/>
      <c r="G2" s="1435"/>
      <c r="H2" s="1435"/>
      <c r="I2" s="1435"/>
      <c r="J2" s="66"/>
      <c r="K2" s="66"/>
    </row>
    <row r="3" spans="1:18" s="70" customFormat="1" ht="14.25" customHeight="1">
      <c r="A3" s="69"/>
      <c r="B3" s="69"/>
      <c r="C3" s="69"/>
      <c r="D3" s="69"/>
      <c r="E3" s="69"/>
    </row>
    <row r="4" spans="1:18" s="70" customFormat="1" ht="10.5" customHeight="1">
      <c r="A4" s="69"/>
      <c r="B4" s="69"/>
      <c r="C4" s="69"/>
      <c r="D4" s="69"/>
      <c r="E4" s="69"/>
      <c r="I4" s="71"/>
    </row>
    <row r="5" spans="1:18" s="72" customFormat="1" ht="13.5" thickBot="1">
      <c r="A5" s="94"/>
      <c r="B5" s="94"/>
      <c r="C5" s="94"/>
      <c r="D5" s="94"/>
      <c r="E5" s="94"/>
      <c r="I5" s="73" t="s">
        <v>702</v>
      </c>
    </row>
    <row r="6" spans="1:18" s="74" customFormat="1" ht="15.75" customHeight="1" thickBot="1">
      <c r="A6" s="98"/>
      <c r="B6" s="1436" t="s">
        <v>357</v>
      </c>
      <c r="C6" s="1436" t="s">
        <v>358</v>
      </c>
      <c r="D6" s="103"/>
      <c r="E6" s="1439" t="s">
        <v>1334</v>
      </c>
      <c r="F6" s="1440"/>
      <c r="G6" s="1441"/>
      <c r="H6" s="104"/>
      <c r="I6" s="105" t="s">
        <v>342</v>
      </c>
      <c r="J6" s="96"/>
      <c r="K6" s="95"/>
      <c r="L6" s="97"/>
      <c r="M6" s="97"/>
      <c r="N6" s="97"/>
      <c r="O6" s="97"/>
      <c r="P6" s="97"/>
      <c r="Q6" s="97"/>
      <c r="R6" s="97"/>
    </row>
    <row r="7" spans="1:18" s="74" customFormat="1" ht="15.75" customHeight="1">
      <c r="A7" s="99"/>
      <c r="B7" s="1437"/>
      <c r="C7" s="1437"/>
      <c r="D7" s="106" t="s">
        <v>1424</v>
      </c>
      <c r="E7" s="107" t="s">
        <v>274</v>
      </c>
      <c r="F7" s="107"/>
      <c r="G7" s="108"/>
      <c r="H7" s="108" t="s">
        <v>1426</v>
      </c>
      <c r="I7" s="107" t="s">
        <v>343</v>
      </c>
      <c r="J7" s="96"/>
      <c r="K7" s="95"/>
      <c r="L7" s="97"/>
      <c r="M7" s="97"/>
      <c r="N7" s="97"/>
      <c r="O7" s="97"/>
      <c r="P7" s="97"/>
      <c r="Q7" s="97"/>
      <c r="R7" s="97"/>
    </row>
    <row r="8" spans="1:18" s="74" customFormat="1" ht="15.75" customHeight="1">
      <c r="A8" s="100"/>
      <c r="B8" s="1437"/>
      <c r="C8" s="1437"/>
      <c r="D8" s="106" t="s">
        <v>273</v>
      </c>
      <c r="E8" s="107" t="s">
        <v>275</v>
      </c>
      <c r="F8" s="107" t="s">
        <v>344</v>
      </c>
      <c r="G8" s="108" t="s">
        <v>120</v>
      </c>
      <c r="H8" s="108" t="s">
        <v>226</v>
      </c>
      <c r="I8" s="107" t="s">
        <v>254</v>
      </c>
      <c r="J8" s="96"/>
      <c r="K8" s="95"/>
      <c r="L8" s="97"/>
      <c r="M8" s="97"/>
      <c r="N8" s="97"/>
      <c r="O8" s="97"/>
      <c r="P8" s="97"/>
      <c r="Q8" s="97"/>
      <c r="R8" s="97"/>
    </row>
    <row r="9" spans="1:18" s="74" customFormat="1" ht="15.75" customHeight="1">
      <c r="A9" s="101" t="s">
        <v>341</v>
      </c>
      <c r="B9" s="1437"/>
      <c r="C9" s="1437"/>
      <c r="D9" s="109"/>
      <c r="E9" s="476" t="s">
        <v>1425</v>
      </c>
      <c r="F9" s="107" t="s">
        <v>481</v>
      </c>
      <c r="G9" s="108" t="s">
        <v>225</v>
      </c>
      <c r="H9" s="108"/>
      <c r="I9" s="107" t="s">
        <v>345</v>
      </c>
      <c r="J9" s="96"/>
      <c r="K9" s="95"/>
      <c r="L9" s="97"/>
      <c r="M9" s="97"/>
      <c r="N9" s="97"/>
      <c r="O9" s="97"/>
      <c r="P9" s="97"/>
      <c r="Q9" s="97"/>
      <c r="R9" s="97"/>
    </row>
    <row r="10" spans="1:18" s="74" customFormat="1" ht="15.75" customHeight="1" thickBot="1">
      <c r="A10" s="102"/>
      <c r="B10" s="1438"/>
      <c r="C10" s="1438"/>
      <c r="D10" s="110"/>
      <c r="E10" s="111"/>
      <c r="F10" s="476" t="s">
        <v>1425</v>
      </c>
      <c r="G10" s="112"/>
      <c r="H10" s="112"/>
      <c r="I10" s="111" t="s">
        <v>346</v>
      </c>
      <c r="J10" s="96"/>
      <c r="K10" s="95"/>
      <c r="L10" s="97"/>
      <c r="M10" s="97"/>
      <c r="N10" s="97"/>
      <c r="O10" s="97"/>
      <c r="P10" s="97"/>
      <c r="Q10" s="97"/>
      <c r="R10" s="97"/>
    </row>
    <row r="11" spans="1:18" s="74" customFormat="1" ht="15" thickBot="1">
      <c r="A11" s="113">
        <v>1</v>
      </c>
      <c r="B11" s="113">
        <v>2</v>
      </c>
      <c r="C11" s="113">
        <v>3</v>
      </c>
      <c r="D11" s="113">
        <v>4</v>
      </c>
      <c r="E11" s="113">
        <v>5</v>
      </c>
      <c r="F11" s="113">
        <v>6</v>
      </c>
      <c r="G11" s="114">
        <v>7</v>
      </c>
      <c r="H11" s="114">
        <v>8</v>
      </c>
      <c r="I11" s="114">
        <v>9</v>
      </c>
      <c r="J11" s="812"/>
      <c r="K11" s="813"/>
    </row>
    <row r="12" spans="1:18" s="74" customFormat="1" ht="14.25">
      <c r="A12" s="814"/>
      <c r="B12" s="814"/>
      <c r="C12" s="814"/>
      <c r="D12" s="814"/>
      <c r="E12" s="814"/>
      <c r="F12" s="814"/>
      <c r="G12" s="813"/>
      <c r="H12" s="813"/>
      <c r="I12" s="813"/>
      <c r="J12" s="813"/>
      <c r="K12" s="813"/>
    </row>
    <row r="13" spans="1:18" s="78" customFormat="1" ht="12" customHeight="1" thickBot="1">
      <c r="A13" s="75"/>
      <c r="B13" s="76"/>
      <c r="C13" s="76"/>
      <c r="D13" s="77"/>
      <c r="E13" s="77"/>
    </row>
    <row r="14" spans="1:18" ht="19.5" customHeight="1" thickBot="1">
      <c r="A14" s="173" t="s">
        <v>170</v>
      </c>
      <c r="B14" s="172"/>
      <c r="C14" s="172"/>
      <c r="D14" s="123"/>
      <c r="E14" s="123"/>
      <c r="F14" s="124"/>
      <c r="G14" s="124"/>
      <c r="H14" s="124"/>
      <c r="I14" s="124"/>
    </row>
    <row r="15" spans="1:18" ht="110.25">
      <c r="A15" s="819" t="s">
        <v>890</v>
      </c>
      <c r="B15" s="238"/>
      <c r="C15" s="238"/>
      <c r="D15" s="170"/>
      <c r="E15" s="170"/>
      <c r="F15" s="171"/>
      <c r="G15" s="171"/>
      <c r="H15" s="171"/>
      <c r="I15" s="171"/>
    </row>
    <row r="16" spans="1:18" ht="78.75">
      <c r="A16" s="817" t="s">
        <v>891</v>
      </c>
      <c r="B16" s="238"/>
      <c r="C16" s="238"/>
      <c r="D16" s="170"/>
      <c r="E16" s="170"/>
      <c r="F16" s="171"/>
      <c r="G16" s="171"/>
      <c r="H16" s="171"/>
      <c r="I16" s="171"/>
    </row>
    <row r="17" spans="1:10" ht="15">
      <c r="A17" s="820" t="s">
        <v>889</v>
      </c>
      <c r="B17" s="238"/>
      <c r="C17" s="238"/>
      <c r="D17" s="170"/>
      <c r="E17" s="170"/>
      <c r="F17" s="171"/>
      <c r="G17" s="171"/>
      <c r="H17" s="171"/>
      <c r="I17" s="171"/>
    </row>
    <row r="18" spans="1:10" ht="49.5" customHeight="1">
      <c r="A18" s="818" t="s">
        <v>892</v>
      </c>
      <c r="B18" s="251"/>
      <c r="C18" s="251"/>
      <c r="D18" s="170"/>
      <c r="E18" s="170"/>
      <c r="F18" s="171"/>
      <c r="G18" s="171"/>
      <c r="H18" s="171"/>
      <c r="I18" s="171"/>
    </row>
    <row r="19" spans="1:10" ht="19.5" customHeight="1">
      <c r="A19" s="820" t="s">
        <v>894</v>
      </c>
      <c r="B19" s="238"/>
      <c r="C19" s="238"/>
      <c r="D19" s="170"/>
      <c r="E19" s="170"/>
      <c r="F19" s="171"/>
      <c r="G19" s="171"/>
      <c r="H19" s="171"/>
      <c r="I19" s="171"/>
    </row>
    <row r="20" spans="1:10" ht="51" customHeight="1">
      <c r="A20" s="818" t="s">
        <v>893</v>
      </c>
      <c r="B20" s="238"/>
      <c r="C20" s="238"/>
      <c r="D20" s="170"/>
      <c r="E20" s="170"/>
      <c r="F20" s="171"/>
      <c r="G20" s="171"/>
      <c r="H20" s="171"/>
      <c r="I20" s="171"/>
    </row>
    <row r="21" spans="1:10" s="88" customFormat="1" ht="16.5" thickBot="1">
      <c r="B21" s="122">
        <v>0</v>
      </c>
      <c r="C21" s="122">
        <v>0</v>
      </c>
      <c r="D21" s="86"/>
      <c r="E21" s="86"/>
      <c r="F21" s="87"/>
      <c r="G21" s="87"/>
      <c r="H21" s="87"/>
      <c r="I21" s="87"/>
    </row>
    <row r="22" spans="1:10" ht="16.5" thickBot="1">
      <c r="A22" s="173" t="s">
        <v>24</v>
      </c>
      <c r="B22" s="235">
        <v>0</v>
      </c>
      <c r="C22" s="235">
        <v>0</v>
      </c>
      <c r="D22" s="236"/>
      <c r="E22" s="236"/>
      <c r="F22" s="236"/>
      <c r="G22" s="236"/>
      <c r="H22" s="236"/>
      <c r="I22" s="236"/>
      <c r="J22" s="78"/>
    </row>
    <row r="23" spans="1:10" s="242" customFormat="1" ht="15.75" hidden="1">
      <c r="A23" s="237"/>
      <c r="B23" s="239"/>
      <c r="C23" s="239"/>
      <c r="D23" s="240"/>
      <c r="E23" s="240"/>
      <c r="F23" s="240"/>
      <c r="G23" s="240"/>
      <c r="H23" s="240"/>
      <c r="I23" s="240"/>
      <c r="J23" s="241"/>
    </row>
    <row r="24" spans="1:10" s="242" customFormat="1" ht="15.75" hidden="1">
      <c r="A24" s="237"/>
      <c r="B24" s="239"/>
      <c r="C24" s="239"/>
      <c r="D24" s="240"/>
      <c r="E24" s="240"/>
      <c r="F24" s="240"/>
      <c r="G24" s="240"/>
      <c r="H24" s="240"/>
      <c r="I24" s="240"/>
      <c r="J24" s="241"/>
    </row>
    <row r="25" spans="1:10" s="242" customFormat="1" ht="15.75" hidden="1">
      <c r="A25" s="237"/>
      <c r="B25" s="239"/>
      <c r="C25" s="239"/>
      <c r="D25" s="240"/>
      <c r="E25" s="240"/>
      <c r="F25" s="240"/>
      <c r="G25" s="240"/>
      <c r="H25" s="240"/>
      <c r="I25" s="240"/>
      <c r="J25" s="241"/>
    </row>
    <row r="26" spans="1:10" s="242" customFormat="1" ht="15.75" hidden="1">
      <c r="A26" s="237"/>
      <c r="B26" s="239"/>
      <c r="C26" s="239"/>
      <c r="D26" s="240"/>
      <c r="E26" s="240"/>
      <c r="F26" s="240"/>
      <c r="G26" s="240"/>
      <c r="H26" s="240"/>
      <c r="I26" s="240"/>
      <c r="J26" s="241"/>
    </row>
    <row r="27" spans="1:10" s="242" customFormat="1" ht="15.75" hidden="1">
      <c r="A27" s="237"/>
      <c r="B27" s="239"/>
      <c r="C27" s="239"/>
      <c r="D27" s="240"/>
      <c r="E27" s="240"/>
      <c r="F27" s="240"/>
      <c r="G27" s="240"/>
      <c r="H27" s="240"/>
      <c r="I27" s="240"/>
      <c r="J27" s="241"/>
    </row>
    <row r="28" spans="1:10" s="242" customFormat="1" ht="15.75" hidden="1">
      <c r="A28" s="237"/>
      <c r="B28" s="239"/>
      <c r="C28" s="239"/>
      <c r="D28" s="240"/>
      <c r="E28" s="240"/>
      <c r="F28" s="240"/>
      <c r="G28" s="240"/>
      <c r="H28" s="240"/>
      <c r="I28" s="240"/>
      <c r="J28" s="241"/>
    </row>
    <row r="29" spans="1:10" s="242" customFormat="1" ht="15.75" hidden="1">
      <c r="A29" s="237"/>
      <c r="B29" s="239"/>
      <c r="C29" s="239"/>
      <c r="D29" s="240"/>
      <c r="E29" s="240"/>
      <c r="F29" s="240"/>
      <c r="G29" s="240"/>
      <c r="H29" s="240"/>
      <c r="I29" s="240"/>
      <c r="J29" s="241"/>
    </row>
    <row r="30" spans="1:10" s="242" customFormat="1" ht="15.75" hidden="1">
      <c r="A30" s="237"/>
      <c r="B30" s="239"/>
      <c r="C30" s="239"/>
      <c r="D30" s="240"/>
      <c r="E30" s="240"/>
      <c r="F30" s="240"/>
      <c r="G30" s="240"/>
      <c r="H30" s="240"/>
      <c r="I30" s="240"/>
      <c r="J30" s="241"/>
    </row>
    <row r="31" spans="1:10" s="242" customFormat="1" ht="15.75">
      <c r="A31" s="237"/>
      <c r="B31" s="239"/>
      <c r="C31" s="239"/>
      <c r="D31" s="240"/>
      <c r="E31" s="240"/>
      <c r="F31" s="240"/>
      <c r="G31" s="240"/>
      <c r="H31" s="240"/>
      <c r="I31" s="240"/>
      <c r="J31" s="241"/>
    </row>
    <row r="32" spans="1:10" s="242" customFormat="1" ht="15.75">
      <c r="A32" s="237"/>
      <c r="B32" s="239"/>
      <c r="C32" s="239"/>
      <c r="D32" s="240"/>
      <c r="E32" s="240"/>
      <c r="F32" s="240"/>
      <c r="G32" s="240"/>
      <c r="H32" s="240"/>
      <c r="I32" s="240"/>
      <c r="J32" s="241"/>
    </row>
    <row r="33" spans="1:10" s="242" customFormat="1" ht="15.75">
      <c r="A33" s="237"/>
      <c r="B33" s="239"/>
      <c r="C33" s="239"/>
      <c r="D33" s="240"/>
      <c r="E33" s="240"/>
      <c r="F33" s="240"/>
      <c r="G33" s="240"/>
      <c r="H33" s="240"/>
      <c r="I33" s="240"/>
      <c r="J33" s="241"/>
    </row>
    <row r="34" spans="1:10" ht="16.5" thickBot="1">
      <c r="A34" s="209"/>
      <c r="B34" s="210"/>
      <c r="C34" s="210"/>
      <c r="D34" s="83"/>
      <c r="E34" s="83"/>
      <c r="F34" s="83"/>
      <c r="G34" s="83"/>
      <c r="H34" s="83"/>
      <c r="I34" s="83"/>
      <c r="J34" s="82"/>
    </row>
    <row r="35" spans="1:10" ht="15.75">
      <c r="A35" s="208"/>
      <c r="B35" s="207"/>
      <c r="C35" s="207"/>
      <c r="D35" s="81"/>
      <c r="E35" s="81"/>
      <c r="F35" s="81"/>
      <c r="G35" s="81"/>
      <c r="H35" s="81"/>
      <c r="I35" s="81"/>
      <c r="J35" s="82"/>
    </row>
    <row r="36" spans="1:10" ht="15.75">
      <c r="A36" s="79" t="s">
        <v>423</v>
      </c>
      <c r="B36" s="206"/>
      <c r="C36" s="206"/>
      <c r="D36" s="80"/>
      <c r="E36" s="80"/>
      <c r="F36" s="80"/>
      <c r="G36" s="80"/>
      <c r="H36" s="80"/>
      <c r="I36" s="80"/>
      <c r="J36" s="82"/>
    </row>
    <row r="37" spans="1:10">
      <c r="A37" s="84"/>
      <c r="B37" s="85"/>
      <c r="C37" s="85"/>
      <c r="D37" s="90"/>
      <c r="E37" s="90"/>
      <c r="F37" s="88"/>
      <c r="G37" s="88"/>
      <c r="H37" s="88"/>
      <c r="I37" s="88"/>
    </row>
  </sheetData>
  <mergeCells count="4">
    <mergeCell ref="A2:I2"/>
    <mergeCell ref="B6:B10"/>
    <mergeCell ref="C6:C10"/>
    <mergeCell ref="E6:G6"/>
  </mergeCells>
  <phoneticPr fontId="74" type="noConversion"/>
  <printOptions horizontalCentered="1"/>
  <pageMargins left="0.39370078740157483" right="0.39370078740157483" top="0.39370078740157483" bottom="0.39370078740157483" header="0.19685039370078741" footer="0.51181102362204722"/>
  <pageSetup paperSize="9" scale="73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5EBC-409B-48C3-8401-27AFDDD200F9}">
  <sheetPr>
    <tabColor rgb="FFFFFF00"/>
  </sheetPr>
  <dimension ref="A1:IV24"/>
  <sheetViews>
    <sheetView view="pageBreakPreview" zoomScale="60" zoomScaleNormal="100" workbookViewId="0">
      <selection activeCell="F2" sqref="F2"/>
    </sheetView>
  </sheetViews>
  <sheetFormatPr defaultRowHeight="12.75"/>
  <cols>
    <col min="1" max="1" width="29" style="37" customWidth="1"/>
    <col min="2" max="2" width="16.42578125" style="37" customWidth="1"/>
    <col min="3" max="3" width="14.5703125" style="37" customWidth="1"/>
    <col min="4" max="4" width="16" style="37" customWidth="1"/>
    <col min="5" max="5" width="13.85546875" style="37" customWidth="1"/>
    <col min="6" max="6" width="16.85546875" style="37" customWidth="1"/>
    <col min="7" max="7" width="15.5703125" style="37" customWidth="1"/>
    <col min="8" max="16384" width="9.140625" style="37"/>
  </cols>
  <sheetData>
    <row r="1" spans="1:256" ht="15">
      <c r="F1" s="1042" t="s">
        <v>1668</v>
      </c>
    </row>
    <row r="3" spans="1:256" ht="18">
      <c r="A3" s="1575" t="s">
        <v>18</v>
      </c>
      <c r="B3" s="1576"/>
      <c r="C3" s="1576"/>
      <c r="D3" s="1576"/>
      <c r="E3" s="1576"/>
      <c r="F3" s="1576"/>
      <c r="G3" s="1576"/>
    </row>
    <row r="4" spans="1:256" ht="18">
      <c r="A4" s="1575" t="s">
        <v>1641</v>
      </c>
      <c r="B4" s="1576"/>
      <c r="C4" s="1576"/>
      <c r="D4" s="1576"/>
      <c r="E4" s="1576"/>
      <c r="F4" s="1576"/>
      <c r="G4" s="1576"/>
    </row>
    <row r="5" spans="1:256" ht="26.25" customHeight="1"/>
    <row r="6" spans="1:256" s="38" customFormat="1" ht="24" customHeight="1">
      <c r="A6" s="1577" t="s">
        <v>19</v>
      </c>
      <c r="B6" s="1579" t="s">
        <v>20</v>
      </c>
      <c r="C6" s="1580"/>
      <c r="D6" s="1579" t="s">
        <v>233</v>
      </c>
      <c r="E6" s="1580"/>
      <c r="F6" s="1579" t="s">
        <v>234</v>
      </c>
      <c r="G6" s="1580"/>
    </row>
    <row r="7" spans="1:256" s="38" customFormat="1" ht="69.75" customHeight="1">
      <c r="A7" s="1578"/>
      <c r="B7" s="39" t="s">
        <v>235</v>
      </c>
      <c r="C7" s="39" t="s">
        <v>236</v>
      </c>
      <c r="D7" s="39" t="s">
        <v>235</v>
      </c>
      <c r="E7" s="39" t="s">
        <v>236</v>
      </c>
      <c r="F7" s="39" t="s">
        <v>235</v>
      </c>
      <c r="G7" s="39" t="s">
        <v>236</v>
      </c>
    </row>
    <row r="8" spans="1:256" s="42" customFormat="1" ht="14.25">
      <c r="A8" s="40" t="s">
        <v>237</v>
      </c>
      <c r="B8" s="41"/>
      <c r="C8" s="41"/>
      <c r="D8" s="41"/>
      <c r="E8" s="41"/>
      <c r="F8" s="41"/>
      <c r="G8" s="41"/>
    </row>
    <row r="9" spans="1:256" s="42" customFormat="1" ht="14.25">
      <c r="A9" s="40" t="s">
        <v>25</v>
      </c>
      <c r="B9" s="41"/>
      <c r="C9" s="41"/>
      <c r="D9" s="41"/>
      <c r="E9" s="41"/>
      <c r="F9" s="41"/>
      <c r="G9" s="41"/>
    </row>
    <row r="10" spans="1:256" s="42" customFormat="1" ht="28.5">
      <c r="A10" s="40" t="s">
        <v>191</v>
      </c>
      <c r="B10" s="41"/>
      <c r="C10" s="41"/>
      <c r="D10" s="41"/>
      <c r="E10" s="41"/>
      <c r="F10" s="41"/>
      <c r="G10" s="41"/>
    </row>
    <row r="11" spans="1:256" s="42" customFormat="1" ht="14.25">
      <c r="A11" s="40" t="s">
        <v>192</v>
      </c>
      <c r="B11" s="41"/>
      <c r="C11" s="41"/>
      <c r="D11" s="41"/>
      <c r="E11" s="41"/>
      <c r="F11" s="41"/>
      <c r="G11" s="41"/>
    </row>
    <row r="12" spans="1:256" ht="14.25">
      <c r="A12" s="40" t="s">
        <v>963</v>
      </c>
      <c r="B12" s="43"/>
      <c r="C12" s="43"/>
      <c r="D12" s="43"/>
      <c r="E12" s="44"/>
      <c r="F12" s="44"/>
      <c r="G12" s="44"/>
    </row>
    <row r="13" spans="1:256" s="42" customFormat="1" ht="14.25">
      <c r="A13" s="40" t="s">
        <v>964</v>
      </c>
      <c r="B13" s="43"/>
      <c r="C13" s="43"/>
      <c r="D13" s="43"/>
      <c r="E13" s="44"/>
      <c r="F13" s="44"/>
      <c r="G13" s="44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s="42" customFormat="1" ht="28.5" customHeight="1">
      <c r="A14" s="40" t="s">
        <v>965</v>
      </c>
      <c r="B14" s="41"/>
      <c r="C14" s="41"/>
      <c r="D14" s="41"/>
      <c r="E14" s="41"/>
      <c r="F14" s="41"/>
      <c r="G14" s="41"/>
    </row>
    <row r="15" spans="1:256" ht="28.5">
      <c r="A15" s="40" t="s">
        <v>966</v>
      </c>
      <c r="B15" s="41"/>
      <c r="C15" s="41"/>
      <c r="D15" s="41"/>
      <c r="E15" s="41"/>
      <c r="F15" s="41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</row>
    <row r="16" spans="1:256" ht="28.5">
      <c r="A16" s="40" t="s">
        <v>967</v>
      </c>
      <c r="B16" s="43"/>
      <c r="C16" s="43"/>
      <c r="D16" s="43"/>
      <c r="E16" s="44"/>
      <c r="F16" s="44"/>
      <c r="G16" s="44"/>
    </row>
    <row r="17" spans="1:7" ht="33" customHeight="1">
      <c r="A17" s="40" t="s">
        <v>968</v>
      </c>
      <c r="B17" s="43"/>
      <c r="C17" s="43"/>
      <c r="D17" s="43"/>
      <c r="E17" s="44"/>
      <c r="F17" s="44"/>
      <c r="G17" s="44"/>
    </row>
    <row r="18" spans="1:7" ht="28.5">
      <c r="A18" s="40" t="s">
        <v>969</v>
      </c>
      <c r="B18" s="43"/>
      <c r="C18" s="43"/>
      <c r="D18" s="43"/>
      <c r="E18" s="44"/>
      <c r="F18" s="44"/>
      <c r="G18" s="44"/>
    </row>
    <row r="19" spans="1:7" s="42" customFormat="1" ht="18.75">
      <c r="A19" s="45" t="s">
        <v>350</v>
      </c>
      <c r="B19" s="41"/>
      <c r="C19" s="41"/>
      <c r="D19" s="41"/>
      <c r="E19" s="41"/>
      <c r="F19" s="41"/>
      <c r="G19" s="41"/>
    </row>
    <row r="21" spans="1:7" ht="14.25">
      <c r="A21" s="2" t="s">
        <v>376</v>
      </c>
    </row>
    <row r="22" spans="1:7">
      <c r="A22" s="3"/>
    </row>
    <row r="23" spans="1:7">
      <c r="A23" s="3" t="s">
        <v>119</v>
      </c>
    </row>
    <row r="24" spans="1:7">
      <c r="A24" s="429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/>
  <pageMargins left="0.19685039370078741" right="0.19685039370078741" top="0.19685039370078741" bottom="0.19685039370078741" header="0.43307086614173229" footer="0.19685039370078741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6806-A547-419D-BC76-EE4D3DA0C061}">
  <sheetPr>
    <tabColor rgb="FFFFFF00"/>
    <pageSetUpPr fitToPage="1"/>
  </sheetPr>
  <dimension ref="A1:L29"/>
  <sheetViews>
    <sheetView view="pageBreakPreview" zoomScale="60" zoomScaleNormal="100" workbookViewId="0">
      <selection activeCell="K2" sqref="K2:L2"/>
    </sheetView>
  </sheetViews>
  <sheetFormatPr defaultRowHeight="12.75"/>
  <cols>
    <col min="1" max="1" width="36" customWidth="1"/>
    <col min="2" max="2" width="6.7109375" customWidth="1"/>
    <col min="3" max="3" width="4.140625" customWidth="1"/>
    <col min="4" max="4" width="5" customWidth="1"/>
    <col min="5" max="5" width="3" customWidth="1"/>
    <col min="6" max="6" width="5.7109375" customWidth="1"/>
    <col min="7" max="7" width="13.28515625" customWidth="1"/>
    <col min="8" max="8" width="10.140625" customWidth="1"/>
    <col min="9" max="9" width="14.140625" customWidth="1"/>
    <col min="11" max="11" width="16.28515625" customWidth="1"/>
  </cols>
  <sheetData>
    <row r="1" spans="1:12" ht="15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1591" t="s">
        <v>1346</v>
      </c>
      <c r="L1" s="1591"/>
    </row>
    <row r="2" spans="1:12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1592"/>
      <c r="L2" s="1592"/>
    </row>
    <row r="3" spans="1:12" ht="18.75">
      <c r="A3" s="1593" t="s">
        <v>245</v>
      </c>
      <c r="B3" s="1593"/>
      <c r="C3" s="1593"/>
      <c r="D3" s="1593"/>
      <c r="E3" s="1593"/>
      <c r="F3" s="1593"/>
      <c r="G3" s="1593"/>
      <c r="H3" s="1593"/>
      <c r="I3" s="1593"/>
      <c r="J3" s="1593"/>
      <c r="K3" s="1593"/>
      <c r="L3" s="1593"/>
    </row>
    <row r="4" spans="1:12" ht="18.75">
      <c r="A4" s="1593" t="s">
        <v>524</v>
      </c>
      <c r="B4" s="1593"/>
      <c r="C4" s="1593"/>
      <c r="D4" s="1593"/>
      <c r="E4" s="1593"/>
      <c r="F4" s="1593"/>
      <c r="G4" s="1593"/>
      <c r="H4" s="1593"/>
      <c r="I4" s="1593"/>
      <c r="J4" s="1593"/>
      <c r="K4" s="1593"/>
      <c r="L4" s="1593"/>
    </row>
    <row r="5" spans="1:12">
      <c r="A5" s="1594" t="s">
        <v>322</v>
      </c>
      <c r="B5" s="1594"/>
      <c r="C5" s="1594"/>
      <c r="D5" s="1594"/>
      <c r="E5" s="1594"/>
      <c r="F5" s="1594"/>
      <c r="G5" s="1594"/>
      <c r="H5" s="1594"/>
      <c r="I5" s="1594"/>
      <c r="J5" s="1594"/>
      <c r="K5" s="1594"/>
      <c r="L5" s="1594"/>
    </row>
    <row r="6" spans="1:12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1587" t="s">
        <v>704</v>
      </c>
      <c r="L6" s="1588"/>
    </row>
    <row r="7" spans="1:12" ht="32.25" customHeight="1">
      <c r="A7" s="1589" t="s">
        <v>221</v>
      </c>
      <c r="B7" s="1590" t="s">
        <v>246</v>
      </c>
      <c r="C7" s="1590"/>
      <c r="D7" s="1595" t="s">
        <v>247</v>
      </c>
      <c r="E7" s="1590"/>
      <c r="F7" s="1596"/>
      <c r="G7" s="1597" t="s">
        <v>1445</v>
      </c>
      <c r="H7" s="1598"/>
      <c r="I7" s="1597" t="s">
        <v>1453</v>
      </c>
      <c r="J7" s="1598"/>
      <c r="K7" s="1597" t="s">
        <v>1454</v>
      </c>
      <c r="L7" s="1598"/>
    </row>
    <row r="8" spans="1:12">
      <c r="A8" s="1589"/>
      <c r="B8" s="1585" t="s">
        <v>248</v>
      </c>
      <c r="C8" s="1585" t="s">
        <v>249</v>
      </c>
      <c r="D8" s="1585" t="s">
        <v>250</v>
      </c>
      <c r="E8" s="1585" t="s">
        <v>248</v>
      </c>
      <c r="F8" s="1585" t="s">
        <v>249</v>
      </c>
      <c r="G8" s="1583" t="s">
        <v>251</v>
      </c>
      <c r="H8" s="1581" t="s">
        <v>252</v>
      </c>
      <c r="I8" s="1583" t="s">
        <v>251</v>
      </c>
      <c r="J8" s="1581" t="s">
        <v>252</v>
      </c>
      <c r="K8" s="1583" t="s">
        <v>251</v>
      </c>
      <c r="L8" s="1581" t="s">
        <v>252</v>
      </c>
    </row>
    <row r="9" spans="1:12" ht="59.25" customHeight="1">
      <c r="A9" s="1589"/>
      <c r="B9" s="1586"/>
      <c r="C9" s="1586"/>
      <c r="D9" s="1586"/>
      <c r="E9" s="1586"/>
      <c r="F9" s="1586"/>
      <c r="G9" s="1584"/>
      <c r="H9" s="1582"/>
      <c r="I9" s="1584"/>
      <c r="J9" s="1582"/>
      <c r="K9" s="1584"/>
      <c r="L9" s="1582"/>
    </row>
    <row r="10" spans="1:12" ht="185.25">
      <c r="A10" s="351" t="s">
        <v>1262</v>
      </c>
      <c r="B10" s="225">
        <v>46</v>
      </c>
      <c r="C10" s="225">
        <v>8</v>
      </c>
      <c r="D10" s="226">
        <v>56</v>
      </c>
      <c r="E10" s="216">
        <v>8</v>
      </c>
      <c r="F10" s="215">
        <v>2</v>
      </c>
      <c r="G10" s="226"/>
      <c r="H10" s="226"/>
      <c r="I10" s="226"/>
      <c r="J10" s="215"/>
      <c r="K10" s="226"/>
      <c r="L10" s="226"/>
    </row>
    <row r="11" spans="1:12">
      <c r="A11" s="434" t="s">
        <v>123</v>
      </c>
      <c r="B11" s="218"/>
      <c r="C11" s="219"/>
      <c r="D11" s="220"/>
      <c r="E11" s="215"/>
      <c r="F11" s="215"/>
      <c r="G11" s="221"/>
      <c r="H11" s="220"/>
      <c r="I11" s="221"/>
      <c r="J11" s="215"/>
      <c r="K11" s="221"/>
      <c r="L11" s="220"/>
    </row>
    <row r="12" spans="1:12">
      <c r="A12" s="353" t="s">
        <v>525</v>
      </c>
      <c r="B12" s="218"/>
      <c r="C12" s="219"/>
      <c r="D12" s="220"/>
      <c r="E12" s="221"/>
      <c r="F12" s="220"/>
      <c r="G12" s="221"/>
      <c r="H12" s="220"/>
      <c r="I12" s="221"/>
      <c r="J12" s="220"/>
      <c r="K12" s="221"/>
      <c r="L12" s="220"/>
    </row>
    <row r="13" spans="1:12">
      <c r="A13" s="353" t="s">
        <v>526</v>
      </c>
      <c r="B13" s="218"/>
      <c r="C13" s="219"/>
      <c r="D13" s="220"/>
      <c r="E13" s="221"/>
      <c r="F13" s="220"/>
      <c r="G13" s="221"/>
      <c r="H13" s="220"/>
      <c r="I13" s="221"/>
      <c r="J13" s="220"/>
      <c r="K13" s="221"/>
      <c r="L13" s="220"/>
    </row>
    <row r="14" spans="1:12">
      <c r="A14" s="217" t="s">
        <v>527</v>
      </c>
      <c r="B14" s="218"/>
      <c r="C14" s="219"/>
      <c r="D14" s="220"/>
      <c r="E14" s="221"/>
      <c r="F14" s="220"/>
      <c r="G14" s="221"/>
      <c r="H14" s="220"/>
      <c r="I14" s="221"/>
      <c r="J14" s="220"/>
      <c r="K14" s="221"/>
      <c r="L14" s="220"/>
    </row>
    <row r="15" spans="1:12">
      <c r="A15" s="222" t="s">
        <v>528</v>
      </c>
      <c r="B15" s="222"/>
      <c r="C15" s="222"/>
      <c r="D15" s="220"/>
      <c r="E15" s="223"/>
      <c r="F15" s="223"/>
      <c r="G15" s="223"/>
      <c r="H15" s="223"/>
      <c r="I15" s="223"/>
      <c r="J15" s="223"/>
      <c r="K15" s="223"/>
      <c r="L15" s="223"/>
    </row>
    <row r="16" spans="1:12" ht="42.75">
      <c r="A16" s="351" t="s">
        <v>197</v>
      </c>
      <c r="B16" s="225">
        <v>46</v>
      </c>
      <c r="C16" s="214">
        <v>30</v>
      </c>
      <c r="D16" s="215">
        <v>56</v>
      </c>
      <c r="E16" s="226">
        <v>8</v>
      </c>
      <c r="F16" s="215">
        <v>2</v>
      </c>
      <c r="G16" s="226"/>
      <c r="H16" s="226"/>
      <c r="I16" s="216"/>
      <c r="J16" s="226"/>
      <c r="K16" s="435"/>
      <c r="L16" s="226"/>
    </row>
    <row r="17" spans="1:12">
      <c r="A17" s="434" t="s">
        <v>123</v>
      </c>
      <c r="B17" s="218"/>
      <c r="C17" s="213"/>
      <c r="D17" s="215"/>
      <c r="E17" s="221"/>
      <c r="F17" s="215"/>
      <c r="G17" s="221"/>
      <c r="H17" s="220"/>
      <c r="I17" s="215"/>
      <c r="J17" s="220"/>
      <c r="K17" s="221"/>
      <c r="L17" s="220"/>
    </row>
    <row r="18" spans="1:12">
      <c r="A18" s="353" t="s">
        <v>525</v>
      </c>
      <c r="B18" s="218"/>
      <c r="C18" s="219"/>
      <c r="D18" s="220"/>
      <c r="E18" s="221"/>
      <c r="F18" s="220"/>
      <c r="G18" s="221"/>
      <c r="H18" s="220"/>
      <c r="I18" s="221"/>
      <c r="J18" s="220"/>
      <c r="K18" s="221"/>
      <c r="L18" s="220"/>
    </row>
    <row r="19" spans="1:12">
      <c r="A19" s="353" t="s">
        <v>526</v>
      </c>
      <c r="B19" s="218"/>
      <c r="C19" s="219"/>
      <c r="D19" s="220"/>
      <c r="E19" s="221"/>
      <c r="F19" s="220"/>
      <c r="G19" s="221"/>
      <c r="H19" s="220"/>
      <c r="I19" s="221"/>
      <c r="J19" s="220"/>
      <c r="K19" s="221"/>
      <c r="L19" s="220"/>
    </row>
    <row r="20" spans="1:12">
      <c r="A20" s="218" t="s">
        <v>527</v>
      </c>
      <c r="B20" s="218"/>
      <c r="C20" s="219"/>
      <c r="D20" s="220"/>
      <c r="E20" s="221"/>
      <c r="F20" s="220"/>
      <c r="G20" s="221"/>
      <c r="H20" s="220"/>
      <c r="I20" s="220"/>
      <c r="J20" s="220"/>
      <c r="K20" s="221"/>
      <c r="L20" s="220"/>
    </row>
    <row r="21" spans="1:12">
      <c r="A21" s="217" t="s">
        <v>528</v>
      </c>
      <c r="B21" s="222"/>
      <c r="C21" s="222"/>
      <c r="D21" s="436"/>
      <c r="E21" s="223"/>
      <c r="F21" s="223"/>
      <c r="G21" s="223"/>
      <c r="H21" s="223"/>
      <c r="I21" s="224"/>
      <c r="J21" s="223"/>
      <c r="K21" s="223"/>
      <c r="L21" s="223"/>
    </row>
    <row r="22" spans="1:12" ht="25.5">
      <c r="A22" s="437" t="s">
        <v>529</v>
      </c>
      <c r="B22" s="437">
        <v>46</v>
      </c>
      <c r="C22" s="437">
        <v>0</v>
      </c>
      <c r="D22" s="438">
        <v>56</v>
      </c>
      <c r="E22" s="438">
        <v>8</v>
      </c>
      <c r="F22" s="438">
        <v>2</v>
      </c>
      <c r="G22" s="438"/>
      <c r="H22" s="438"/>
      <c r="I22" s="438"/>
      <c r="J22" s="438"/>
      <c r="K22" s="438"/>
      <c r="L22" s="438"/>
    </row>
    <row r="23" spans="1:12">
      <c r="A23" s="434" t="s">
        <v>123</v>
      </c>
      <c r="B23" s="439">
        <v>46</v>
      </c>
      <c r="C23" s="439"/>
      <c r="D23" s="440"/>
      <c r="E23" s="440"/>
      <c r="F23" s="440"/>
      <c r="G23" s="440"/>
      <c r="H23" s="440"/>
      <c r="I23" s="440"/>
      <c r="J23" s="440"/>
      <c r="K23" s="440"/>
      <c r="L23" s="440"/>
    </row>
    <row r="24" spans="1:12">
      <c r="A24" s="439"/>
      <c r="B24" s="439">
        <v>46</v>
      </c>
      <c r="C24" s="439"/>
      <c r="D24" s="440"/>
      <c r="E24" s="440"/>
      <c r="F24" s="440"/>
      <c r="G24" s="440"/>
      <c r="H24" s="440"/>
      <c r="I24" s="440"/>
      <c r="J24" s="440"/>
      <c r="K24" s="440"/>
      <c r="L24" s="440"/>
    </row>
    <row r="25" spans="1:12">
      <c r="A25" s="439"/>
      <c r="B25" s="439">
        <v>46</v>
      </c>
      <c r="C25" s="439"/>
      <c r="D25" s="440"/>
      <c r="E25" s="440"/>
      <c r="F25" s="440"/>
      <c r="G25" s="440"/>
      <c r="H25" s="440"/>
      <c r="I25" s="440"/>
      <c r="J25" s="440"/>
      <c r="K25" s="440"/>
      <c r="L25" s="440"/>
    </row>
    <row r="26" spans="1:12">
      <c r="A26" s="219"/>
      <c r="B26" s="219"/>
      <c r="C26" s="219"/>
      <c r="D26" s="221"/>
      <c r="E26" s="221"/>
      <c r="F26" s="221"/>
      <c r="G26" s="221"/>
      <c r="H26" s="221"/>
      <c r="I26" s="221"/>
      <c r="J26" s="221"/>
      <c r="K26" s="221"/>
      <c r="L26" s="221"/>
    </row>
    <row r="27" spans="1:12" ht="14.25">
      <c r="A27" s="441" t="s">
        <v>530</v>
      </c>
      <c r="B27" s="227"/>
      <c r="C27" s="227"/>
      <c r="D27" s="227"/>
      <c r="E27" s="227"/>
      <c r="F27" s="219"/>
      <c r="G27" s="227"/>
      <c r="H27" s="227"/>
      <c r="I27" s="227"/>
      <c r="J27" s="227"/>
      <c r="K27" s="227"/>
      <c r="L27" s="433"/>
    </row>
    <row r="28" spans="1:12">
      <c r="A28" s="442"/>
      <c r="B28" s="219"/>
      <c r="C28" s="227"/>
      <c r="D28" s="433"/>
      <c r="E28" s="433"/>
      <c r="F28" s="433"/>
      <c r="G28" s="433"/>
      <c r="H28" s="433"/>
      <c r="I28" s="433"/>
      <c r="J28" s="433"/>
      <c r="K28" s="433"/>
      <c r="L28" s="433"/>
    </row>
    <row r="29" spans="1:12">
      <c r="A29" s="442" t="s">
        <v>119</v>
      </c>
      <c r="B29" s="227"/>
      <c r="C29" s="227"/>
      <c r="D29" s="433"/>
      <c r="E29" s="433"/>
      <c r="F29" s="433"/>
      <c r="G29" s="433"/>
      <c r="H29" s="433"/>
      <c r="I29" s="433"/>
      <c r="J29" s="433"/>
      <c r="K29" s="433"/>
      <c r="L29" s="433"/>
    </row>
  </sheetData>
  <mergeCells count="23">
    <mergeCell ref="K6:L6"/>
    <mergeCell ref="A7:A9"/>
    <mergeCell ref="B7:C7"/>
    <mergeCell ref="K1:L1"/>
    <mergeCell ref="K2:L2"/>
    <mergeCell ref="A3:L3"/>
    <mergeCell ref="A4:L4"/>
    <mergeCell ref="A5:L5"/>
    <mergeCell ref="D7:F7"/>
    <mergeCell ref="G7:H7"/>
    <mergeCell ref="I7:J7"/>
    <mergeCell ref="K7:L7"/>
    <mergeCell ref="B8:B9"/>
    <mergeCell ref="C8:C9"/>
    <mergeCell ref="H8:H9"/>
    <mergeCell ref="I8:I9"/>
    <mergeCell ref="J8:J9"/>
    <mergeCell ref="K8:K9"/>
    <mergeCell ref="D8:D9"/>
    <mergeCell ref="E8:E9"/>
    <mergeCell ref="L8:L9"/>
    <mergeCell ref="F8:F9"/>
    <mergeCell ref="G8:G9"/>
  </mergeCells>
  <pageMargins left="0.70866141732283472" right="0.70866141732283472" top="0.19685039370078741" bottom="0.19685039370078741" header="0.31496062992125984" footer="0.31496062992125984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D1A8-F35F-4771-BFD1-FEC05BB3B3F3}">
  <sheetPr>
    <tabColor rgb="FFFFFF00"/>
  </sheetPr>
  <dimension ref="A1:P23"/>
  <sheetViews>
    <sheetView view="pageBreakPreview" zoomScale="60" zoomScaleNormal="100" workbookViewId="0">
      <selection activeCell="N2" sqref="N2"/>
    </sheetView>
  </sheetViews>
  <sheetFormatPr defaultColWidth="10.42578125" defaultRowHeight="12.75"/>
  <cols>
    <col min="1" max="1" width="28" style="164" customWidth="1"/>
    <col min="2" max="2" width="9" style="164" customWidth="1"/>
    <col min="3" max="3" width="7.42578125" style="164" customWidth="1"/>
    <col min="4" max="4" width="9.85546875" style="164" customWidth="1"/>
    <col min="5" max="5" width="8" style="164" customWidth="1"/>
    <col min="6" max="6" width="7.42578125" style="164" customWidth="1"/>
    <col min="7" max="7" width="9.85546875" style="164" customWidth="1"/>
    <col min="8" max="8" width="7.42578125" style="164" customWidth="1"/>
    <col min="9" max="9" width="5.7109375" style="164" customWidth="1"/>
    <col min="10" max="10" width="9.5703125" style="164" customWidth="1"/>
    <col min="11" max="11" width="7.42578125" style="164" customWidth="1"/>
    <col min="12" max="12" width="6.28515625" style="164" customWidth="1"/>
    <col min="13" max="13" width="9" style="164" customWidth="1"/>
    <col min="14" max="14" width="7.5703125" style="164" customWidth="1"/>
    <col min="15" max="15" width="6.140625" style="164" customWidth="1"/>
    <col min="16" max="16" width="9" style="164" customWidth="1"/>
    <col min="17" max="16384" width="10.42578125" style="164"/>
  </cols>
  <sheetData>
    <row r="1" spans="1:16" ht="15">
      <c r="N1" s="1046" t="s">
        <v>1669</v>
      </c>
    </row>
    <row r="3" spans="1:16" ht="18">
      <c r="A3" s="1599" t="s">
        <v>1635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</row>
    <row r="4" spans="1:16" ht="18">
      <c r="A4" s="1599" t="s">
        <v>261</v>
      </c>
      <c r="B4" s="1599"/>
      <c r="C4" s="1599"/>
      <c r="D4" s="1599"/>
      <c r="E4" s="1599"/>
      <c r="F4" s="1599"/>
      <c r="G4" s="1599"/>
      <c r="H4" s="1599"/>
      <c r="I4" s="1599"/>
      <c r="J4" s="1599"/>
      <c r="K4" s="1599"/>
      <c r="L4" s="1599"/>
      <c r="M4" s="1599"/>
      <c r="N4" s="1599"/>
      <c r="O4" s="1599"/>
      <c r="P4" s="1599"/>
    </row>
    <row r="5" spans="1:16" ht="18">
      <c r="A5" s="1152"/>
      <c r="B5" s="1152"/>
      <c r="C5" s="1152"/>
      <c r="D5" s="1152"/>
      <c r="E5" s="1152"/>
      <c r="F5" s="1152"/>
      <c r="G5" s="1152"/>
      <c r="H5" s="1152"/>
      <c r="I5" s="1152"/>
      <c r="J5" s="1152"/>
      <c r="K5" s="1152"/>
      <c r="L5" s="1152"/>
      <c r="M5" s="1152"/>
      <c r="N5" s="1152"/>
      <c r="O5" s="1152"/>
      <c r="P5" s="1152"/>
    </row>
    <row r="6" spans="1:16" ht="13.5" thickBot="1"/>
    <row r="7" spans="1:16" ht="29.25" customHeight="1">
      <c r="A7" s="1600" t="s">
        <v>1347</v>
      </c>
      <c r="B7" s="1603" t="s">
        <v>1636</v>
      </c>
      <c r="C7" s="1603"/>
      <c r="D7" s="1604"/>
      <c r="E7" s="1605" t="s">
        <v>1637</v>
      </c>
      <c r="F7" s="1603"/>
      <c r="G7" s="1604"/>
      <c r="H7" s="1605" t="s">
        <v>1638</v>
      </c>
      <c r="I7" s="1603"/>
      <c r="J7" s="1604"/>
      <c r="K7" s="1605" t="s">
        <v>1639</v>
      </c>
      <c r="L7" s="1603"/>
      <c r="M7" s="1604"/>
      <c r="N7" s="1605" t="s">
        <v>1640</v>
      </c>
      <c r="O7" s="1603"/>
      <c r="P7" s="1606"/>
    </row>
    <row r="8" spans="1:16">
      <c r="A8" s="1601"/>
      <c r="B8" s="1266" t="s">
        <v>262</v>
      </c>
      <c r="C8" s="1267" t="s">
        <v>267</v>
      </c>
      <c r="D8" s="1268" t="s">
        <v>268</v>
      </c>
      <c r="E8" s="1266" t="s">
        <v>262</v>
      </c>
      <c r="F8" s="1267" t="s">
        <v>267</v>
      </c>
      <c r="G8" s="1268" t="s">
        <v>268</v>
      </c>
      <c r="H8" s="1266" t="s">
        <v>262</v>
      </c>
      <c r="I8" s="1267" t="s">
        <v>267</v>
      </c>
      <c r="J8" s="1268" t="s">
        <v>268</v>
      </c>
      <c r="K8" s="1266" t="s">
        <v>262</v>
      </c>
      <c r="L8" s="1267" t="s">
        <v>267</v>
      </c>
      <c r="M8" s="1268" t="s">
        <v>268</v>
      </c>
      <c r="N8" s="1266" t="s">
        <v>262</v>
      </c>
      <c r="O8" s="1267" t="s">
        <v>267</v>
      </c>
      <c r="P8" s="1269" t="s">
        <v>268</v>
      </c>
    </row>
    <row r="9" spans="1:16">
      <c r="A9" s="1601"/>
      <c r="B9" s="1270" t="s">
        <v>184</v>
      </c>
      <c r="C9" s="1271" t="s">
        <v>185</v>
      </c>
      <c r="D9" s="1272" t="s">
        <v>186</v>
      </c>
      <c r="E9" s="1270" t="s">
        <v>184</v>
      </c>
      <c r="F9" s="1271" t="s">
        <v>185</v>
      </c>
      <c r="G9" s="1272" t="s">
        <v>186</v>
      </c>
      <c r="H9" s="1270" t="s">
        <v>184</v>
      </c>
      <c r="I9" s="1271" t="s">
        <v>185</v>
      </c>
      <c r="J9" s="1272" t="s">
        <v>186</v>
      </c>
      <c r="K9" s="1270" t="s">
        <v>184</v>
      </c>
      <c r="L9" s="1271" t="s">
        <v>185</v>
      </c>
      <c r="M9" s="1272" t="s">
        <v>186</v>
      </c>
      <c r="N9" s="1270" t="s">
        <v>184</v>
      </c>
      <c r="O9" s="1271" t="s">
        <v>185</v>
      </c>
      <c r="P9" s="1273" t="s">
        <v>186</v>
      </c>
    </row>
    <row r="10" spans="1:16" ht="13.5" thickBot="1">
      <c r="A10" s="1602"/>
      <c r="B10" s="1274" t="s">
        <v>187</v>
      </c>
      <c r="C10" s="1275" t="s">
        <v>188</v>
      </c>
      <c r="D10" s="1276" t="s">
        <v>189</v>
      </c>
      <c r="E10" s="1274" t="s">
        <v>187</v>
      </c>
      <c r="F10" s="1275" t="s">
        <v>188</v>
      </c>
      <c r="G10" s="1276" t="s">
        <v>189</v>
      </c>
      <c r="H10" s="1274" t="s">
        <v>187</v>
      </c>
      <c r="I10" s="1275" t="s">
        <v>188</v>
      </c>
      <c r="J10" s="1276" t="s">
        <v>189</v>
      </c>
      <c r="K10" s="1274" t="s">
        <v>187</v>
      </c>
      <c r="L10" s="1275" t="s">
        <v>188</v>
      </c>
      <c r="M10" s="1276" t="s">
        <v>189</v>
      </c>
      <c r="N10" s="1274" t="s">
        <v>187</v>
      </c>
      <c r="O10" s="1275" t="s">
        <v>188</v>
      </c>
      <c r="P10" s="1277" t="s">
        <v>189</v>
      </c>
    </row>
    <row r="11" spans="1:16" ht="25.5">
      <c r="A11" s="1278" t="s">
        <v>1266</v>
      </c>
      <c r="B11" s="169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279"/>
    </row>
    <row r="12" spans="1:16" ht="25.5">
      <c r="A12" s="1280" t="s">
        <v>1348</v>
      </c>
      <c r="B12" s="166"/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2"/>
    </row>
    <row r="13" spans="1:16" ht="25.5">
      <c r="A13" s="1283" t="s">
        <v>1265</v>
      </c>
      <c r="B13" s="1284"/>
      <c r="C13" s="1285"/>
      <c r="D13" s="1285"/>
      <c r="E13" s="1285"/>
      <c r="F13" s="1285"/>
      <c r="G13" s="1285"/>
      <c r="H13" s="1285"/>
      <c r="I13" s="1285"/>
      <c r="J13" s="1285"/>
      <c r="K13" s="1285"/>
      <c r="L13" s="1285"/>
      <c r="M13" s="1285"/>
      <c r="N13" s="1285"/>
      <c r="O13" s="1285"/>
      <c r="P13" s="1286"/>
    </row>
    <row r="14" spans="1:16" ht="25.5">
      <c r="A14" s="1280" t="s">
        <v>1349</v>
      </c>
      <c r="B14" s="166"/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2"/>
    </row>
    <row r="15" spans="1:16" ht="38.25">
      <c r="A15" s="1280" t="s">
        <v>1350</v>
      </c>
      <c r="B15" s="166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  <c r="O15" s="1281"/>
      <c r="P15" s="1282"/>
    </row>
    <row r="16" spans="1:16" ht="25.5">
      <c r="A16" s="1280" t="s">
        <v>1351</v>
      </c>
      <c r="B16" s="166"/>
      <c r="C16" s="1281"/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  <c r="O16" s="1281"/>
      <c r="P16" s="1282"/>
    </row>
    <row r="17" spans="1:16" ht="51">
      <c r="A17" s="1280" t="s">
        <v>1352</v>
      </c>
      <c r="B17" s="166"/>
      <c r="C17" s="1281"/>
      <c r="D17" s="1281"/>
      <c r="E17" s="1281"/>
      <c r="F17" s="1281"/>
      <c r="G17" s="1281"/>
      <c r="H17" s="1281"/>
      <c r="I17" s="1281"/>
      <c r="J17" s="1281"/>
      <c r="K17" s="1281"/>
      <c r="L17" s="1281"/>
      <c r="M17" s="1281"/>
      <c r="N17" s="1281"/>
      <c r="O17" s="1281"/>
      <c r="P17" s="1282"/>
    </row>
    <row r="18" spans="1:16" ht="64.5" thickBot="1">
      <c r="A18" s="1287" t="s">
        <v>1353</v>
      </c>
      <c r="B18" s="167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288"/>
    </row>
    <row r="19" spans="1:16" s="759" customFormat="1" ht="29.25" customHeight="1" thickBot="1">
      <c r="A19" s="1289" t="s">
        <v>317</v>
      </c>
      <c r="B19" s="1290"/>
      <c r="C19" s="1291"/>
      <c r="D19" s="1291"/>
      <c r="E19" s="1291"/>
      <c r="F19" s="1291"/>
      <c r="G19" s="1291"/>
      <c r="H19" s="1291"/>
      <c r="I19" s="1291"/>
      <c r="J19" s="1291"/>
      <c r="K19" s="1291"/>
      <c r="L19" s="1291"/>
      <c r="M19" s="1291"/>
      <c r="N19" s="1291"/>
      <c r="O19" s="1291"/>
      <c r="P19" s="1292"/>
    </row>
    <row r="20" spans="1:16" s="759" customFormat="1" ht="29.25" customHeight="1">
      <c r="A20" s="1293"/>
      <c r="B20" s="502"/>
      <c r="C20" s="502"/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</row>
    <row r="21" spans="1:16" ht="14.25">
      <c r="A21" s="2" t="s">
        <v>376</v>
      </c>
    </row>
    <row r="22" spans="1:16" ht="14.25">
      <c r="A22" s="2"/>
    </row>
    <row r="23" spans="1:16">
      <c r="A23" s="3" t="s">
        <v>119</v>
      </c>
    </row>
  </sheetData>
  <mergeCells count="8">
    <mergeCell ref="A3:P3"/>
    <mergeCell ref="A4:P4"/>
    <mergeCell ref="A7:A10"/>
    <mergeCell ref="B7:D7"/>
    <mergeCell ref="E7:G7"/>
    <mergeCell ref="H7:J7"/>
    <mergeCell ref="K7:M7"/>
    <mergeCell ref="N7:P7"/>
  </mergeCells>
  <printOptions horizontalCentered="1"/>
  <pageMargins left="0" right="0" top="0.78740157480314965" bottom="0.98425196850393704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D5AD-EA7F-4665-AD63-61BEEB94D5E6}">
  <sheetPr>
    <tabColor rgb="FFFFFF00"/>
  </sheetPr>
  <dimension ref="A1:IV77"/>
  <sheetViews>
    <sheetView view="pageBreakPreview" zoomScale="60" zoomScaleNormal="70" workbookViewId="0">
      <selection activeCell="A2" sqref="A2:L2"/>
    </sheetView>
  </sheetViews>
  <sheetFormatPr defaultRowHeight="12.75"/>
  <cols>
    <col min="1" max="1" width="51.85546875" style="177" customWidth="1"/>
    <col min="2" max="2" width="11" style="177" customWidth="1"/>
    <col min="3" max="3" width="13" style="177" customWidth="1"/>
    <col min="4" max="4" width="9.28515625" style="177" customWidth="1"/>
    <col min="5" max="5" width="8.42578125" style="177" customWidth="1"/>
    <col min="6" max="6" width="7.7109375" style="177" customWidth="1"/>
    <col min="7" max="7" width="10.7109375" style="177" customWidth="1"/>
    <col min="8" max="8" width="24.42578125" style="177" customWidth="1"/>
    <col min="9" max="9" width="10.5703125" style="177" customWidth="1"/>
    <col min="10" max="10" width="25.5703125" style="177" customWidth="1"/>
    <col min="11" max="11" width="11.5703125" style="177" customWidth="1"/>
    <col min="12" max="12" width="23.85546875" style="177" customWidth="1"/>
    <col min="13" max="16384" width="9.140625" style="177"/>
  </cols>
  <sheetData>
    <row r="1" spans="1:12" ht="15">
      <c r="K1" s="176" t="s">
        <v>1146</v>
      </c>
    </row>
    <row r="2" spans="1:12" s="232" customFormat="1" ht="18">
      <c r="A2" s="1611" t="s">
        <v>405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</row>
    <row r="3" spans="1:12" s="232" customFormat="1" ht="18">
      <c r="A3" s="1611" t="s">
        <v>1278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</row>
    <row r="4" spans="1:12" s="232" customFormat="1" ht="18">
      <c r="A4" s="1611" t="s">
        <v>406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</row>
    <row r="5" spans="1:12" ht="15.7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 t="s">
        <v>704</v>
      </c>
      <c r="L5"/>
    </row>
    <row r="6" spans="1:12" s="178" customFormat="1" ht="15.75">
      <c r="A6" s="380"/>
      <c r="B6" s="381" t="s">
        <v>407</v>
      </c>
      <c r="C6" s="382"/>
      <c r="D6" s="383" t="s">
        <v>408</v>
      </c>
      <c r="E6" s="384" t="s">
        <v>409</v>
      </c>
      <c r="F6" s="382" t="s">
        <v>410</v>
      </c>
      <c r="G6" s="1612" t="s">
        <v>1631</v>
      </c>
      <c r="H6" s="1613"/>
      <c r="I6" s="1612" t="s">
        <v>1632</v>
      </c>
      <c r="J6" s="1613"/>
      <c r="K6" s="1612" t="s">
        <v>1633</v>
      </c>
      <c r="L6" s="1613"/>
    </row>
    <row r="7" spans="1:12" s="178" customFormat="1" ht="21.75" customHeight="1">
      <c r="A7" s="385" t="s">
        <v>221</v>
      </c>
      <c r="B7" s="386" t="s">
        <v>411</v>
      </c>
      <c r="C7" s="387" t="s">
        <v>240</v>
      </c>
      <c r="D7" s="386"/>
      <c r="E7" s="388" t="s">
        <v>224</v>
      </c>
      <c r="F7" s="387"/>
      <c r="G7" s="1609" t="s">
        <v>29</v>
      </c>
      <c r="H7" s="1607" t="s">
        <v>252</v>
      </c>
      <c r="I7" s="1609" t="s">
        <v>29</v>
      </c>
      <c r="J7" s="1607" t="s">
        <v>252</v>
      </c>
      <c r="K7" s="1609" t="s">
        <v>29</v>
      </c>
      <c r="L7" s="1607" t="s">
        <v>252</v>
      </c>
    </row>
    <row r="8" spans="1:12" ht="75.75" customHeight="1">
      <c r="A8" s="389"/>
      <c r="B8" s="390" t="s">
        <v>248</v>
      </c>
      <c r="C8" s="390" t="s">
        <v>249</v>
      </c>
      <c r="D8" s="390" t="s">
        <v>250</v>
      </c>
      <c r="E8" s="390" t="s">
        <v>248</v>
      </c>
      <c r="F8" s="390" t="s">
        <v>249</v>
      </c>
      <c r="G8" s="1610"/>
      <c r="H8" s="1608"/>
      <c r="I8" s="1610"/>
      <c r="J8" s="1608"/>
      <c r="K8" s="1610"/>
      <c r="L8" s="1608"/>
    </row>
    <row r="9" spans="1:12" ht="55.7" hidden="1" customHeight="1">
      <c r="A9" s="391"/>
      <c r="B9" s="392"/>
      <c r="C9" s="393"/>
      <c r="D9" s="392"/>
      <c r="E9" s="393"/>
      <c r="F9" s="393"/>
      <c r="G9" s="394"/>
      <c r="H9" s="395"/>
      <c r="I9" s="396"/>
      <c r="J9" s="397"/>
      <c r="K9" s="398"/>
      <c r="L9" s="399"/>
    </row>
    <row r="10" spans="1:12" ht="15.75">
      <c r="A10" s="400" t="s">
        <v>412</v>
      </c>
      <c r="B10" s="380"/>
      <c r="C10" s="401"/>
      <c r="D10" s="380"/>
      <c r="E10" s="401"/>
      <c r="F10" s="401"/>
      <c r="G10" s="402"/>
      <c r="H10" s="402"/>
      <c r="I10" s="403"/>
      <c r="J10" s="402"/>
      <c r="K10" s="404"/>
      <c r="L10" s="405"/>
    </row>
    <row r="11" spans="1:12" ht="15.75">
      <c r="A11" s="406" t="s">
        <v>413</v>
      </c>
      <c r="B11" s="407"/>
      <c r="C11" s="408"/>
      <c r="D11" s="407"/>
      <c r="E11" s="408"/>
      <c r="F11" s="408"/>
      <c r="G11" s="394"/>
      <c r="H11" s="394"/>
      <c r="I11" s="396"/>
      <c r="J11" s="394"/>
      <c r="K11" s="398"/>
      <c r="L11" s="409"/>
    </row>
    <row r="12" spans="1:12" ht="15.75">
      <c r="A12" s="410" t="s">
        <v>6</v>
      </c>
      <c r="B12" s="407"/>
      <c r="C12" s="408"/>
      <c r="D12" s="407"/>
      <c r="E12" s="408"/>
      <c r="F12" s="408"/>
      <c r="G12" s="394"/>
      <c r="H12" s="394"/>
      <c r="I12" s="396"/>
      <c r="J12" s="394"/>
      <c r="K12" s="398"/>
      <c r="L12" s="409"/>
    </row>
    <row r="13" spans="1:12" ht="15.75">
      <c r="A13" s="406" t="s">
        <v>7</v>
      </c>
      <c r="B13" s="407">
        <v>46</v>
      </c>
      <c r="C13" s="408">
        <v>5</v>
      </c>
      <c r="D13" s="407">
        <v>0</v>
      </c>
      <c r="E13" s="408">
        <v>0</v>
      </c>
      <c r="F13" s="408">
        <v>0</v>
      </c>
      <c r="G13" s="394"/>
      <c r="H13" s="394"/>
      <c r="I13" s="396"/>
      <c r="J13" s="394"/>
      <c r="K13" s="398"/>
      <c r="L13" s="409"/>
    </row>
    <row r="14" spans="1:12" ht="15">
      <c r="A14" s="411" t="s">
        <v>123</v>
      </c>
      <c r="B14" s="394"/>
      <c r="C14" s="398"/>
      <c r="D14" s="394"/>
      <c r="E14" s="398"/>
      <c r="F14" s="398"/>
      <c r="G14" s="394"/>
      <c r="H14" s="394"/>
      <c r="I14" s="396"/>
      <c r="J14" s="394"/>
      <c r="K14" s="398"/>
      <c r="L14" s="409"/>
    </row>
    <row r="15" spans="1:12" ht="32.25" customHeight="1">
      <c r="A15" s="770" t="s">
        <v>1266</v>
      </c>
      <c r="B15" s="394"/>
      <c r="C15" s="398"/>
      <c r="D15" s="407">
        <v>117</v>
      </c>
      <c r="E15" s="408">
        <v>10</v>
      </c>
      <c r="F15" s="408">
        <v>1</v>
      </c>
      <c r="G15" s="394"/>
      <c r="H15" s="394"/>
      <c r="I15" s="396"/>
      <c r="J15" s="394"/>
      <c r="K15" s="398"/>
      <c r="L15" s="409"/>
    </row>
    <row r="16" spans="1:12" ht="15.75">
      <c r="A16" s="770" t="s">
        <v>1265</v>
      </c>
      <c r="B16" s="394"/>
      <c r="C16" s="398"/>
      <c r="D16" s="407">
        <v>117</v>
      </c>
      <c r="E16" s="408">
        <v>10</v>
      </c>
      <c r="F16" s="408">
        <v>1</v>
      </c>
      <c r="G16" s="394"/>
      <c r="H16" s="394"/>
      <c r="I16" s="396"/>
      <c r="J16" s="394"/>
      <c r="K16" s="398"/>
      <c r="L16" s="409"/>
    </row>
    <row r="17" spans="1:12" ht="15.75">
      <c r="A17" s="412" t="s">
        <v>1264</v>
      </c>
      <c r="B17" s="394"/>
      <c r="C17" s="398"/>
      <c r="D17" s="407">
        <v>117</v>
      </c>
      <c r="E17" s="408">
        <v>10</v>
      </c>
      <c r="F17" s="408">
        <v>1</v>
      </c>
      <c r="G17" s="394"/>
      <c r="H17" s="394"/>
      <c r="I17" s="396"/>
      <c r="J17" s="394"/>
      <c r="K17" s="398"/>
      <c r="L17" s="409"/>
    </row>
    <row r="18" spans="1:12" ht="15.75">
      <c r="A18" s="412" t="s">
        <v>1263</v>
      </c>
      <c r="B18" s="394"/>
      <c r="C18" s="398"/>
      <c r="D18" s="407">
        <v>117</v>
      </c>
      <c r="E18" s="408">
        <v>10</v>
      </c>
      <c r="F18" s="408">
        <v>1</v>
      </c>
      <c r="G18" s="394"/>
      <c r="H18" s="394"/>
      <c r="I18" s="396"/>
      <c r="J18" s="394"/>
      <c r="K18" s="398"/>
      <c r="L18" s="409"/>
    </row>
    <row r="19" spans="1:12" ht="15.75">
      <c r="A19" s="412" t="s">
        <v>8</v>
      </c>
      <c r="B19" s="394"/>
      <c r="C19" s="398"/>
      <c r="D19" s="407"/>
      <c r="E19" s="408"/>
      <c r="F19" s="408"/>
      <c r="G19" s="394"/>
      <c r="H19" s="394"/>
      <c r="I19" s="396"/>
      <c r="J19" s="394"/>
      <c r="K19" s="398"/>
      <c r="L19" s="409"/>
    </row>
    <row r="20" spans="1:12" ht="15.75">
      <c r="A20" s="413" t="s">
        <v>220</v>
      </c>
      <c r="B20" s="414"/>
      <c r="C20" s="415"/>
      <c r="D20" s="416"/>
      <c r="E20" s="417"/>
      <c r="F20" s="417"/>
      <c r="G20" s="414"/>
      <c r="H20" s="414"/>
      <c r="I20" s="418"/>
      <c r="J20" s="414"/>
      <c r="K20" s="415"/>
      <c r="L20" s="419"/>
    </row>
    <row r="21" spans="1:12" ht="15.75">
      <c r="A21" s="1161" t="s">
        <v>1277</v>
      </c>
      <c r="B21" s="407"/>
      <c r="C21" s="408"/>
      <c r="D21" s="407"/>
      <c r="E21" s="408"/>
      <c r="F21" s="408"/>
      <c r="G21" s="394"/>
      <c r="H21" s="394"/>
      <c r="I21" s="396"/>
      <c r="J21" s="394"/>
      <c r="K21" s="398"/>
      <c r="L21" s="409"/>
    </row>
    <row r="22" spans="1:12" ht="15.75">
      <c r="A22" s="406" t="s">
        <v>1276</v>
      </c>
      <c r="B22" s="407"/>
      <c r="C22" s="408"/>
      <c r="D22" s="407"/>
      <c r="E22" s="408"/>
      <c r="F22" s="408"/>
      <c r="G22" s="394"/>
      <c r="H22" s="394"/>
      <c r="I22" s="396"/>
      <c r="J22" s="394"/>
      <c r="K22" s="398"/>
      <c r="L22" s="409"/>
    </row>
    <row r="23" spans="1:12" ht="15.75">
      <c r="A23" s="406" t="s">
        <v>1275</v>
      </c>
      <c r="B23" s="407"/>
      <c r="C23" s="408"/>
      <c r="D23" s="407"/>
      <c r="E23" s="408"/>
      <c r="F23" s="408"/>
      <c r="G23" s="394"/>
      <c r="H23" s="394"/>
      <c r="I23" s="396"/>
      <c r="J23" s="394"/>
      <c r="K23" s="398"/>
      <c r="L23" s="409"/>
    </row>
    <row r="24" spans="1:12" ht="15.75">
      <c r="A24" s="406" t="s">
        <v>1274</v>
      </c>
      <c r="B24" s="407"/>
      <c r="C24" s="408"/>
      <c r="D24" s="407"/>
      <c r="E24" s="408"/>
      <c r="F24" s="408"/>
      <c r="G24" s="394"/>
      <c r="H24" s="394"/>
      <c r="I24" s="396"/>
      <c r="J24" s="394"/>
      <c r="K24" s="398"/>
      <c r="L24" s="409"/>
    </row>
    <row r="25" spans="1:12" ht="15.75">
      <c r="A25" s="406" t="s">
        <v>1273</v>
      </c>
      <c r="B25" s="407"/>
      <c r="C25" s="408"/>
      <c r="D25" s="407"/>
      <c r="E25" s="408"/>
      <c r="F25" s="408"/>
      <c r="G25" s="394"/>
      <c r="H25" s="394"/>
      <c r="I25" s="396"/>
      <c r="J25" s="394"/>
      <c r="K25" s="398"/>
      <c r="L25" s="409"/>
    </row>
    <row r="26" spans="1:12" ht="15.75">
      <c r="A26" s="406" t="s">
        <v>1272</v>
      </c>
      <c r="B26" s="407"/>
      <c r="C26" s="408"/>
      <c r="D26" s="407"/>
      <c r="E26" s="408"/>
      <c r="F26" s="408"/>
      <c r="G26" s="394"/>
      <c r="H26" s="394"/>
      <c r="I26" s="396"/>
      <c r="J26" s="394"/>
      <c r="K26" s="398"/>
      <c r="L26" s="409"/>
    </row>
    <row r="27" spans="1:12" ht="15.75">
      <c r="A27" s="406" t="s">
        <v>1271</v>
      </c>
      <c r="B27" s="407"/>
      <c r="C27" s="408"/>
      <c r="D27" s="407"/>
      <c r="E27" s="408"/>
      <c r="F27" s="408"/>
      <c r="G27" s="394"/>
      <c r="H27" s="394"/>
      <c r="I27" s="396"/>
      <c r="J27" s="394"/>
      <c r="K27" s="398"/>
      <c r="L27" s="409"/>
    </row>
    <row r="28" spans="1:12" ht="15.75">
      <c r="A28" s="406" t="s">
        <v>1270</v>
      </c>
      <c r="B28" s="407"/>
      <c r="C28" s="408"/>
      <c r="D28" s="407"/>
      <c r="E28" s="408"/>
      <c r="F28" s="408"/>
      <c r="G28" s="394"/>
      <c r="H28" s="394"/>
      <c r="I28" s="396"/>
      <c r="J28" s="394"/>
      <c r="K28" s="398"/>
      <c r="L28" s="409"/>
    </row>
    <row r="29" spans="1:12" ht="15.75" customHeight="1">
      <c r="A29" s="406" t="s">
        <v>1269</v>
      </c>
      <c r="B29" s="407">
        <v>46</v>
      </c>
      <c r="C29" s="408">
        <v>8</v>
      </c>
      <c r="D29" s="407">
        <v>0</v>
      </c>
      <c r="E29" s="408">
        <v>0</v>
      </c>
      <c r="F29" s="408">
        <v>0</v>
      </c>
      <c r="G29" s="394"/>
      <c r="H29" s="394"/>
      <c r="I29" s="396"/>
      <c r="J29" s="394"/>
      <c r="K29" s="398"/>
      <c r="L29" s="409"/>
    </row>
    <row r="30" spans="1:12" ht="14.25" customHeight="1">
      <c r="A30" s="411" t="s">
        <v>123</v>
      </c>
      <c r="B30" s="394"/>
      <c r="C30" s="398"/>
      <c r="D30" s="407"/>
      <c r="E30" s="408"/>
      <c r="F30" s="408"/>
      <c r="G30" s="394"/>
      <c r="H30" s="394"/>
      <c r="I30" s="396"/>
      <c r="J30" s="394"/>
      <c r="K30" s="398"/>
      <c r="L30" s="409"/>
    </row>
    <row r="31" spans="1:12" ht="32.25" customHeight="1">
      <c r="A31" s="770" t="s">
        <v>1266</v>
      </c>
      <c r="B31" s="394"/>
      <c r="C31" s="398"/>
      <c r="D31" s="407">
        <v>117</v>
      </c>
      <c r="E31" s="408">
        <v>10</v>
      </c>
      <c r="F31" s="408">
        <v>1</v>
      </c>
      <c r="G31" s="394"/>
      <c r="H31" s="394"/>
      <c r="I31" s="396"/>
      <c r="J31" s="394"/>
      <c r="K31" s="398"/>
      <c r="L31" s="409"/>
    </row>
    <row r="32" spans="1:12" ht="15.75">
      <c r="A32" s="770" t="s">
        <v>1265</v>
      </c>
      <c r="B32" s="394"/>
      <c r="C32" s="398"/>
      <c r="D32" s="407">
        <v>117</v>
      </c>
      <c r="E32" s="408">
        <v>10</v>
      </c>
      <c r="F32" s="408">
        <v>1</v>
      </c>
      <c r="G32" s="394"/>
      <c r="H32" s="394"/>
      <c r="I32" s="396"/>
      <c r="J32" s="394"/>
      <c r="K32" s="398"/>
      <c r="L32" s="409"/>
    </row>
    <row r="33" spans="1:256" ht="15.75">
      <c r="A33" s="412" t="s">
        <v>1264</v>
      </c>
      <c r="B33" s="394"/>
      <c r="C33" s="398"/>
      <c r="D33" s="407">
        <v>117</v>
      </c>
      <c r="E33" s="408">
        <v>10</v>
      </c>
      <c r="F33" s="408">
        <v>1</v>
      </c>
      <c r="G33" s="394"/>
      <c r="H33" s="394"/>
      <c r="I33" s="396"/>
      <c r="J33" s="394"/>
      <c r="K33" s="398"/>
      <c r="L33" s="409"/>
    </row>
    <row r="34" spans="1:256" ht="15.75">
      <c r="A34" s="412" t="s">
        <v>1263</v>
      </c>
      <c r="B34" s="394"/>
      <c r="C34" s="398"/>
      <c r="D34" s="407">
        <v>117</v>
      </c>
      <c r="E34" s="408">
        <v>10</v>
      </c>
      <c r="F34" s="408">
        <v>1</v>
      </c>
      <c r="G34" s="394"/>
      <c r="H34" s="394"/>
      <c r="I34" s="396"/>
      <c r="J34" s="394"/>
      <c r="K34" s="398"/>
      <c r="L34" s="409"/>
    </row>
    <row r="35" spans="1:256" ht="15.75">
      <c r="A35" s="412" t="s">
        <v>8</v>
      </c>
      <c r="B35" s="394"/>
      <c r="C35" s="398"/>
      <c r="D35" s="407"/>
      <c r="E35" s="408"/>
      <c r="F35" s="408"/>
      <c r="G35" s="394"/>
      <c r="H35" s="394"/>
      <c r="I35" s="396"/>
      <c r="J35" s="394"/>
      <c r="K35" s="398"/>
      <c r="L35" s="409"/>
    </row>
    <row r="36" spans="1:256" ht="15.75">
      <c r="A36" s="413" t="s">
        <v>220</v>
      </c>
      <c r="B36" s="414"/>
      <c r="C36" s="415"/>
      <c r="D36" s="416"/>
      <c r="E36" s="417"/>
      <c r="F36" s="417"/>
      <c r="G36" s="414"/>
      <c r="H36" s="414"/>
      <c r="I36" s="418"/>
      <c r="J36" s="414"/>
      <c r="K36" s="415"/>
      <c r="L36" s="419"/>
    </row>
    <row r="37" spans="1:256" ht="15.75">
      <c r="A37" s="400" t="s">
        <v>9</v>
      </c>
      <c r="B37" s="380">
        <v>46</v>
      </c>
      <c r="C37" s="401">
        <v>30</v>
      </c>
      <c r="D37" s="380">
        <v>0</v>
      </c>
      <c r="E37" s="401">
        <v>0</v>
      </c>
      <c r="F37" s="401">
        <v>0</v>
      </c>
      <c r="G37" s="402"/>
      <c r="H37" s="402"/>
      <c r="I37" s="403"/>
      <c r="J37" s="402"/>
      <c r="K37" s="404"/>
      <c r="L37" s="405"/>
    </row>
    <row r="38" spans="1:256" ht="15.75">
      <c r="A38" s="406" t="s">
        <v>1268</v>
      </c>
      <c r="B38" s="407"/>
      <c r="C38" s="408"/>
      <c r="D38" s="407"/>
      <c r="E38" s="408"/>
      <c r="F38" s="408"/>
      <c r="G38" s="394"/>
      <c r="H38" s="394"/>
      <c r="I38" s="396"/>
      <c r="J38" s="394"/>
      <c r="K38" s="398"/>
      <c r="L38" s="409"/>
    </row>
    <row r="39" spans="1:256" ht="15.75">
      <c r="A39" s="406" t="s">
        <v>1267</v>
      </c>
      <c r="B39" s="407"/>
      <c r="C39" s="408"/>
      <c r="D39" s="407"/>
      <c r="E39" s="408"/>
      <c r="F39" s="408"/>
      <c r="G39" s="394"/>
      <c r="H39" s="394"/>
      <c r="I39" s="396"/>
      <c r="J39" s="394"/>
      <c r="K39" s="398"/>
      <c r="L39" s="409"/>
    </row>
    <row r="40" spans="1:256" s="178" customFormat="1" ht="15.75">
      <c r="A40" s="411" t="s">
        <v>123</v>
      </c>
      <c r="B40" s="394"/>
      <c r="C40" s="398"/>
      <c r="D40" s="407"/>
      <c r="E40" s="408"/>
      <c r="F40" s="408"/>
      <c r="G40" s="394"/>
      <c r="H40" s="394"/>
      <c r="I40" s="396"/>
      <c r="J40" s="394"/>
      <c r="K40" s="398"/>
      <c r="L40" s="409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ht="31.5" customHeight="1">
      <c r="A41" s="770" t="s">
        <v>1266</v>
      </c>
      <c r="B41" s="394"/>
      <c r="C41" s="398"/>
      <c r="D41" s="407">
        <v>117</v>
      </c>
      <c r="E41" s="408">
        <v>10</v>
      </c>
      <c r="F41" s="408">
        <v>1</v>
      </c>
      <c r="G41" s="394"/>
      <c r="H41" s="394"/>
      <c r="I41" s="396"/>
      <c r="J41" s="394"/>
      <c r="K41" s="398"/>
      <c r="L41" s="409"/>
    </row>
    <row r="42" spans="1:256" ht="15.75">
      <c r="A42" s="770" t="s">
        <v>1265</v>
      </c>
      <c r="B42" s="394"/>
      <c r="C42" s="398"/>
      <c r="D42" s="407">
        <v>117</v>
      </c>
      <c r="E42" s="408">
        <v>10</v>
      </c>
      <c r="F42" s="408">
        <v>1</v>
      </c>
      <c r="G42" s="394"/>
      <c r="H42" s="394"/>
      <c r="I42" s="396"/>
      <c r="J42" s="394"/>
      <c r="K42" s="398"/>
      <c r="L42" s="409"/>
    </row>
    <row r="43" spans="1:256" ht="15.75">
      <c r="A43" s="412" t="s">
        <v>1264</v>
      </c>
      <c r="B43" s="394"/>
      <c r="C43" s="398"/>
      <c r="D43" s="407">
        <v>117</v>
      </c>
      <c r="E43" s="408">
        <v>10</v>
      </c>
      <c r="F43" s="408">
        <v>1</v>
      </c>
      <c r="G43" s="394"/>
      <c r="H43" s="394"/>
      <c r="I43" s="396"/>
      <c r="J43" s="394"/>
      <c r="K43" s="398"/>
      <c r="L43" s="409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</row>
    <row r="44" spans="1:256" ht="15.75">
      <c r="A44" s="412" t="s">
        <v>1263</v>
      </c>
      <c r="B44" s="394"/>
      <c r="C44" s="398"/>
      <c r="D44" s="407">
        <v>117</v>
      </c>
      <c r="E44" s="408">
        <v>10</v>
      </c>
      <c r="F44" s="408">
        <v>1</v>
      </c>
      <c r="G44" s="394"/>
      <c r="H44" s="394"/>
      <c r="I44" s="396"/>
      <c r="J44" s="394"/>
      <c r="K44" s="398"/>
      <c r="L44" s="409"/>
    </row>
    <row r="45" spans="1:256" ht="15.75">
      <c r="A45" s="412" t="s">
        <v>8</v>
      </c>
      <c r="B45" s="394"/>
      <c r="C45" s="398"/>
      <c r="D45" s="407"/>
      <c r="E45" s="408"/>
      <c r="F45" s="408"/>
      <c r="G45" s="394"/>
      <c r="H45" s="394"/>
      <c r="I45" s="396"/>
      <c r="J45" s="394"/>
      <c r="K45" s="398"/>
      <c r="L45" s="409"/>
    </row>
    <row r="46" spans="1:256" ht="15.75">
      <c r="A46" s="413" t="s">
        <v>220</v>
      </c>
      <c r="B46" s="414"/>
      <c r="C46" s="415"/>
      <c r="D46" s="416"/>
      <c r="E46" s="417"/>
      <c r="F46" s="417"/>
      <c r="G46" s="414"/>
      <c r="H46" s="414"/>
      <c r="I46" s="418"/>
      <c r="J46" s="414"/>
      <c r="K46" s="415"/>
      <c r="L46" s="419"/>
    </row>
    <row r="47" spans="1:256" ht="15.75">
      <c r="A47" s="400" t="s">
        <v>276</v>
      </c>
      <c r="B47" s="380">
        <v>46</v>
      </c>
      <c r="C47" s="420">
        <v>0</v>
      </c>
      <c r="D47" s="380">
        <v>0</v>
      </c>
      <c r="E47" s="401">
        <v>0</v>
      </c>
      <c r="F47" s="401">
        <v>0</v>
      </c>
      <c r="G47" s="380"/>
      <c r="H47" s="380"/>
      <c r="I47" s="380"/>
      <c r="J47" s="380"/>
      <c r="K47" s="401"/>
      <c r="L47" s="421"/>
    </row>
    <row r="48" spans="1:256" ht="15.75">
      <c r="A48" s="422" t="s">
        <v>183</v>
      </c>
      <c r="B48" s="407">
        <v>46</v>
      </c>
      <c r="C48" s="423">
        <v>0</v>
      </c>
      <c r="D48" s="407">
        <v>0</v>
      </c>
      <c r="E48" s="408">
        <v>10</v>
      </c>
      <c r="F48" s="408">
        <v>1</v>
      </c>
      <c r="G48" s="394"/>
      <c r="H48" s="394"/>
      <c r="I48" s="394"/>
      <c r="J48" s="394"/>
      <c r="K48" s="398"/>
      <c r="L48" s="409"/>
    </row>
    <row r="49" spans="1:12" ht="15.75">
      <c r="A49" s="412"/>
      <c r="B49" s="407">
        <v>46</v>
      </c>
      <c r="C49" s="423">
        <v>0</v>
      </c>
      <c r="D49" s="407">
        <v>0</v>
      </c>
      <c r="E49" s="408">
        <v>10</v>
      </c>
      <c r="F49" s="408">
        <v>8</v>
      </c>
      <c r="G49" s="394"/>
      <c r="H49" s="394"/>
      <c r="I49" s="394"/>
      <c r="J49" s="394"/>
      <c r="K49" s="398"/>
      <c r="L49" s="409"/>
    </row>
    <row r="50" spans="1:12" ht="15.75">
      <c r="A50" s="413"/>
      <c r="B50" s="416"/>
      <c r="C50" s="424"/>
      <c r="D50" s="416"/>
      <c r="E50" s="417"/>
      <c r="F50" s="417"/>
      <c r="G50" s="414"/>
      <c r="H50" s="414"/>
      <c r="I50" s="414"/>
      <c r="J50" s="414"/>
      <c r="K50" s="415"/>
      <c r="L50" s="419"/>
    </row>
    <row r="51" spans="1:12" ht="15.75">
      <c r="A51" s="398"/>
      <c r="B51" s="408"/>
      <c r="C51" s="408"/>
      <c r="D51" s="408"/>
      <c r="E51" s="408"/>
      <c r="F51" s="408"/>
      <c r="G51" s="398"/>
      <c r="H51" s="398"/>
      <c r="I51" s="398"/>
      <c r="J51" s="398"/>
      <c r="K51" s="398"/>
      <c r="L51" s="425"/>
    </row>
    <row r="52" spans="1:12" ht="15">
      <c r="A52" s="2" t="s">
        <v>376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2" ht="15">
      <c r="A53" s="2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2" ht="15">
      <c r="A54" s="3" t="s">
        <v>119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2" ht="1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2" ht="1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2" ht="1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2" ht="1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2" ht="1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2" ht="1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2" ht="1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2" ht="1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2" ht="1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2" ht="1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ht="1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</row>
    <row r="70" spans="1:11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</row>
    <row r="71" spans="1:11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</row>
    <row r="72" spans="1:11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</row>
    <row r="73" spans="1:11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</row>
    <row r="74" spans="1:11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</row>
    <row r="75" spans="1:11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</row>
    <row r="76" spans="1:11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</row>
    <row r="77" spans="1:11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</row>
  </sheetData>
  <mergeCells count="12">
    <mergeCell ref="J7:J8"/>
    <mergeCell ref="K7:K8"/>
    <mergeCell ref="L7:L8"/>
    <mergeCell ref="A2:L2"/>
    <mergeCell ref="A3:L3"/>
    <mergeCell ref="A4:L4"/>
    <mergeCell ref="G6:H6"/>
    <mergeCell ref="I6:J6"/>
    <mergeCell ref="K6:L6"/>
    <mergeCell ref="G7:G8"/>
    <mergeCell ref="H7:H8"/>
    <mergeCell ref="I7:I8"/>
  </mergeCells>
  <printOptions horizontalCentered="1"/>
  <pageMargins left="0.39370078740157483" right="0.39370078740157483" top="0.78740157480314965" bottom="0.59055118110236227" header="0.51181102362204722" footer="0.51181102362204722"/>
  <pageSetup paperSize="9" scale="5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7D8F-0ECA-4C55-B2B9-B5F9137102B0}">
  <sheetPr>
    <tabColor rgb="FFFFFF00"/>
  </sheetPr>
  <dimension ref="A2:I33"/>
  <sheetViews>
    <sheetView tabSelected="1" view="pageBreakPreview" zoomScale="60" zoomScaleNormal="100" workbookViewId="0">
      <selection activeCell="F3" sqref="F3"/>
    </sheetView>
  </sheetViews>
  <sheetFormatPr defaultRowHeight="12.75"/>
  <cols>
    <col min="1" max="1" width="46" style="180" customWidth="1"/>
    <col min="2" max="2" width="8.28515625" style="180" customWidth="1"/>
    <col min="3" max="3" width="18.5703125" style="180" customWidth="1"/>
    <col min="4" max="5" width="19.28515625" style="180" customWidth="1"/>
    <col min="6" max="6" width="19.7109375" style="180" customWidth="1"/>
    <col min="7" max="7" width="12.140625" style="180" customWidth="1"/>
    <col min="8" max="16384" width="9.140625" style="180"/>
  </cols>
  <sheetData>
    <row r="2" spans="1:9" ht="15">
      <c r="A2" s="179" t="s">
        <v>132</v>
      </c>
      <c r="F2" s="1045" t="s">
        <v>1670</v>
      </c>
    </row>
    <row r="3" spans="1:9">
      <c r="A3" s="179" t="s">
        <v>277</v>
      </c>
    </row>
    <row r="4" spans="1:9" ht="15">
      <c r="A4" s="230"/>
      <c r="B4" s="230" t="s">
        <v>405</v>
      </c>
      <c r="C4" s="230"/>
      <c r="D4" s="230"/>
      <c r="E4" s="230"/>
      <c r="F4" s="181"/>
      <c r="G4" s="181"/>
      <c r="H4" s="181"/>
      <c r="I4" s="181"/>
    </row>
    <row r="5" spans="1:9" ht="15">
      <c r="A5" s="230" t="s">
        <v>278</v>
      </c>
      <c r="B5" s="230"/>
      <c r="C5" s="230"/>
      <c r="D5" s="230"/>
      <c r="E5" s="230"/>
      <c r="F5" s="181"/>
      <c r="G5" s="181"/>
      <c r="H5" s="181"/>
      <c r="I5" s="181"/>
    </row>
    <row r="6" spans="1:9" ht="15">
      <c r="A6" s="230"/>
      <c r="B6" s="230" t="s">
        <v>279</v>
      </c>
      <c r="C6" s="230"/>
      <c r="D6" s="230"/>
      <c r="E6" s="230"/>
      <c r="F6" s="181"/>
      <c r="G6" s="181"/>
      <c r="H6" s="181"/>
      <c r="I6" s="181"/>
    </row>
    <row r="7" spans="1:9">
      <c r="H7" s="182"/>
      <c r="I7" s="182"/>
    </row>
    <row r="8" spans="1:9">
      <c r="A8" s="183"/>
      <c r="B8" s="184"/>
      <c r="C8" s="185" t="s">
        <v>280</v>
      </c>
      <c r="D8" s="186" t="s">
        <v>274</v>
      </c>
      <c r="E8" s="186" t="s">
        <v>120</v>
      </c>
      <c r="F8" s="186" t="s">
        <v>281</v>
      </c>
      <c r="H8" s="182"/>
      <c r="I8" s="182"/>
    </row>
    <row r="9" spans="1:9">
      <c r="A9" s="187"/>
      <c r="B9" s="188" t="s">
        <v>282</v>
      </c>
      <c r="C9" s="189" t="s">
        <v>1628</v>
      </c>
      <c r="D9" s="1419" t="s">
        <v>1634</v>
      </c>
      <c r="E9" s="190" t="s">
        <v>1629</v>
      </c>
      <c r="F9" s="191" t="s">
        <v>1630</v>
      </c>
      <c r="H9" s="182"/>
      <c r="I9" s="182"/>
    </row>
    <row r="10" spans="1:9">
      <c r="A10" s="192"/>
      <c r="B10" s="193"/>
      <c r="C10" s="194"/>
      <c r="D10" s="193"/>
      <c r="E10" s="193"/>
      <c r="F10" s="195"/>
      <c r="H10" s="182"/>
      <c r="I10" s="182"/>
    </row>
    <row r="11" spans="1:9">
      <c r="A11" s="196"/>
      <c r="B11" s="196"/>
      <c r="C11" s="183"/>
      <c r="D11" s="196"/>
      <c r="E11" s="205"/>
      <c r="F11" s="197"/>
      <c r="H11" s="182"/>
      <c r="I11" s="182"/>
    </row>
    <row r="12" spans="1:9" ht="25.5">
      <c r="A12" s="1294" t="s">
        <v>519</v>
      </c>
      <c r="B12" s="1295" t="s">
        <v>707</v>
      </c>
      <c r="C12" s="192"/>
      <c r="D12" s="198"/>
      <c r="E12" s="199"/>
      <c r="F12" s="199"/>
    </row>
    <row r="13" spans="1:9">
      <c r="A13" s="1296" t="s">
        <v>239</v>
      </c>
      <c r="B13" s="1297"/>
      <c r="C13" s="187"/>
      <c r="D13" s="200"/>
      <c r="E13" s="201"/>
      <c r="F13" s="201"/>
    </row>
    <row r="14" spans="1:9">
      <c r="A14" s="1298" t="s">
        <v>283</v>
      </c>
      <c r="B14" s="1297" t="s">
        <v>707</v>
      </c>
      <c r="C14" s="202"/>
      <c r="D14" s="203"/>
      <c r="E14" s="204"/>
      <c r="F14" s="204"/>
    </row>
    <row r="15" spans="1:9">
      <c r="A15" s="1298" t="s">
        <v>284</v>
      </c>
      <c r="B15" s="1297" t="s">
        <v>707</v>
      </c>
      <c r="C15" s="202"/>
      <c r="D15" s="203"/>
      <c r="E15" s="204"/>
      <c r="F15" s="204"/>
    </row>
    <row r="16" spans="1:9" ht="25.5">
      <c r="A16" s="1299" t="s">
        <v>1280</v>
      </c>
      <c r="B16" s="1297" t="s">
        <v>707</v>
      </c>
      <c r="C16" s="192"/>
      <c r="D16" s="198"/>
      <c r="E16" s="199"/>
      <c r="F16" s="199"/>
    </row>
    <row r="17" spans="1:6" ht="25.5">
      <c r="A17" s="1299" t="s">
        <v>520</v>
      </c>
      <c r="B17" s="1297" t="s">
        <v>707</v>
      </c>
      <c r="C17" s="192"/>
      <c r="D17" s="198"/>
      <c r="E17" s="199"/>
      <c r="F17" s="199"/>
    </row>
    <row r="18" spans="1:6">
      <c r="A18" s="1300" t="s">
        <v>285</v>
      </c>
      <c r="B18" s="1297" t="s">
        <v>182</v>
      </c>
      <c r="C18" s="202"/>
      <c r="D18" s="203"/>
      <c r="E18" s="204"/>
      <c r="F18" s="204"/>
    </row>
    <row r="19" spans="1:6">
      <c r="A19" s="1296" t="s">
        <v>239</v>
      </c>
      <c r="B19" s="1297"/>
      <c r="C19" s="187"/>
      <c r="D19" s="200"/>
      <c r="E19" s="201"/>
      <c r="F19" s="201"/>
    </row>
    <row r="20" spans="1:6">
      <c r="A20" s="1301" t="s">
        <v>586</v>
      </c>
      <c r="B20" s="1297" t="s">
        <v>182</v>
      </c>
      <c r="C20" s="1614"/>
      <c r="D20" s="1614"/>
      <c r="E20" s="1614"/>
      <c r="F20" s="1614"/>
    </row>
    <row r="21" spans="1:6">
      <c r="A21" s="1301" t="s">
        <v>587</v>
      </c>
      <c r="B21" s="1297" t="s">
        <v>182</v>
      </c>
      <c r="C21" s="1615"/>
      <c r="D21" s="1615"/>
      <c r="E21" s="1615"/>
      <c r="F21" s="1615"/>
    </row>
    <row r="22" spans="1:6" ht="25.5">
      <c r="A22" s="1299" t="s">
        <v>1279</v>
      </c>
      <c r="B22" s="1297" t="s">
        <v>182</v>
      </c>
      <c r="C22" s="183"/>
      <c r="D22" s="196"/>
      <c r="E22" s="205"/>
      <c r="F22" s="205"/>
    </row>
    <row r="23" spans="1:6" ht="25.5">
      <c r="A23" s="1299" t="s">
        <v>521</v>
      </c>
      <c r="B23" s="1297" t="s">
        <v>182</v>
      </c>
      <c r="C23" s="203"/>
      <c r="D23" s="203"/>
      <c r="E23" s="203"/>
      <c r="F23" s="203"/>
    </row>
    <row r="24" spans="1:6" ht="25.5">
      <c r="A24" s="1302" t="s">
        <v>522</v>
      </c>
      <c r="B24" s="1297" t="s">
        <v>707</v>
      </c>
      <c r="C24" s="203"/>
      <c r="D24" s="203"/>
      <c r="E24" s="203"/>
      <c r="F24" s="203"/>
    </row>
    <row r="25" spans="1:6" ht="12.75" customHeight="1">
      <c r="A25" s="1302" t="s">
        <v>523</v>
      </c>
      <c r="B25" s="1297" t="s">
        <v>707</v>
      </c>
      <c r="C25" s="1614"/>
      <c r="D25" s="1614"/>
      <c r="E25" s="1614"/>
      <c r="F25" s="1614"/>
    </row>
    <row r="26" spans="1:6" ht="25.5">
      <c r="A26" s="1303" t="s">
        <v>1354</v>
      </c>
      <c r="B26" s="1297" t="s">
        <v>707</v>
      </c>
      <c r="C26" s="1616"/>
      <c r="D26" s="1616"/>
      <c r="E26" s="1616"/>
      <c r="F26" s="1616"/>
    </row>
    <row r="27" spans="1:6">
      <c r="A27" s="1301" t="s">
        <v>190</v>
      </c>
      <c r="B27" s="1297" t="s">
        <v>182</v>
      </c>
      <c r="C27" s="1615"/>
      <c r="D27" s="1615"/>
      <c r="E27" s="1615"/>
      <c r="F27" s="1615"/>
    </row>
    <row r="28" spans="1:6" ht="12.75" customHeight="1">
      <c r="A28" s="1304" t="s">
        <v>1355</v>
      </c>
      <c r="B28" s="1297" t="s">
        <v>707</v>
      </c>
      <c r="C28" s="1614"/>
      <c r="D28" s="1614"/>
      <c r="E28" s="1614"/>
      <c r="F28" s="1614"/>
    </row>
    <row r="29" spans="1:6" ht="13.5" thickBot="1">
      <c r="A29" s="1305" t="s">
        <v>317</v>
      </c>
      <c r="B29" s="1306" t="s">
        <v>707</v>
      </c>
      <c r="C29" s="1615"/>
      <c r="D29" s="1615"/>
      <c r="E29" s="1615"/>
      <c r="F29" s="1615"/>
    </row>
    <row r="31" spans="1:6">
      <c r="A31" s="180" t="s">
        <v>122</v>
      </c>
    </row>
    <row r="33" spans="1:1">
      <c r="A33" s="180" t="s">
        <v>10</v>
      </c>
    </row>
  </sheetData>
  <mergeCells count="12">
    <mergeCell ref="C28:C29"/>
    <mergeCell ref="D28:D29"/>
    <mergeCell ref="E28:E29"/>
    <mergeCell ref="F28:F29"/>
    <mergeCell ref="C20:C21"/>
    <mergeCell ref="D20:D21"/>
    <mergeCell ref="E20:E21"/>
    <mergeCell ref="C25:C27"/>
    <mergeCell ref="D25:D27"/>
    <mergeCell ref="E25:E27"/>
    <mergeCell ref="F25:F27"/>
    <mergeCell ref="F20:F21"/>
  </mergeCells>
  <printOptions horizontalCentered="1"/>
  <pageMargins left="0.78740157480314965" right="0.78740157480314965" top="0.59055118110236227" bottom="0.39370078740157483" header="0.51181102362204722" footer="0.51181102362204722"/>
  <pageSetup paperSize="9" scale="8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5948C-7855-4C1F-B9D1-B0014B9ECB3B}">
  <sheetPr>
    <tabColor rgb="FFFFFF00"/>
    <pageSetUpPr fitToPage="1"/>
  </sheetPr>
  <dimension ref="A1:F185"/>
  <sheetViews>
    <sheetView view="pageBreakPreview" zoomScale="80" zoomScaleNormal="100" zoomScaleSheetLayoutView="80" workbookViewId="0">
      <selection activeCell="P10" sqref="P10"/>
    </sheetView>
  </sheetViews>
  <sheetFormatPr defaultRowHeight="12.75"/>
  <cols>
    <col min="1" max="1" width="62.140625" style="310" customWidth="1"/>
    <col min="2" max="2" width="17" style="310" customWidth="1"/>
    <col min="3" max="3" width="15.140625" style="310" customWidth="1"/>
    <col min="4" max="4" width="16" style="310" customWidth="1"/>
    <col min="5" max="5" width="13.7109375" style="310" customWidth="1"/>
    <col min="6" max="6" width="13.28515625" style="310" customWidth="1"/>
    <col min="7" max="16384" width="9.140625" style="310"/>
  </cols>
  <sheetData>
    <row r="1" spans="1:6" ht="15">
      <c r="E1" s="1044" t="s">
        <v>1671</v>
      </c>
    </row>
    <row r="2" spans="1:6" ht="21" customHeight="1">
      <c r="A2" s="1634" t="s">
        <v>154</v>
      </c>
      <c r="B2" s="1634"/>
      <c r="C2" s="1634"/>
      <c r="D2" s="1634"/>
      <c r="E2" s="1634"/>
      <c r="F2" s="1634"/>
    </row>
    <row r="3" spans="1:6" ht="31.5" customHeight="1">
      <c r="A3" s="1641" t="s">
        <v>1621</v>
      </c>
      <c r="B3" s="1641"/>
      <c r="C3" s="1641"/>
      <c r="D3" s="1641"/>
      <c r="E3" s="1641"/>
      <c r="F3" s="1641"/>
    </row>
    <row r="4" spans="1:6" ht="9.75" customHeight="1">
      <c r="A4" s="311"/>
      <c r="B4" s="311"/>
      <c r="C4" s="311"/>
      <c r="D4" s="311"/>
      <c r="E4" s="311"/>
    </row>
    <row r="5" spans="1:6">
      <c r="A5" s="28"/>
      <c r="B5" s="28"/>
      <c r="C5" s="29"/>
      <c r="D5" s="28"/>
      <c r="F5" s="149"/>
    </row>
    <row r="6" spans="1:6" ht="18" customHeight="1">
      <c r="A6" s="1643" t="s">
        <v>133</v>
      </c>
      <c r="B6" s="1642" t="s">
        <v>126</v>
      </c>
      <c r="C6" s="1639" t="s">
        <v>1622</v>
      </c>
      <c r="D6" s="1639" t="s">
        <v>1623</v>
      </c>
      <c r="E6" s="1642" t="s">
        <v>1624</v>
      </c>
      <c r="F6" s="1635" t="s">
        <v>1625</v>
      </c>
    </row>
    <row r="7" spans="1:6" ht="30.75" customHeight="1">
      <c r="A7" s="1643"/>
      <c r="B7" s="1642"/>
      <c r="C7" s="1640"/>
      <c r="D7" s="1640"/>
      <c r="E7" s="1642"/>
      <c r="F7" s="1635"/>
    </row>
    <row r="8" spans="1:6" ht="18" customHeight="1">
      <c r="A8" s="1636"/>
      <c r="B8" s="1637"/>
      <c r="C8" s="1637"/>
      <c r="D8" s="1637"/>
      <c r="E8" s="1637"/>
      <c r="F8" s="1638"/>
    </row>
    <row r="9" spans="1:6" ht="21" customHeight="1">
      <c r="A9" s="1617" t="s">
        <v>155</v>
      </c>
      <c r="B9" s="312" t="s">
        <v>156</v>
      </c>
      <c r="C9" s="1245"/>
      <c r="D9" s="1245"/>
      <c r="E9" s="1245"/>
      <c r="F9" s="1245"/>
    </row>
    <row r="10" spans="1:6" ht="39.75" customHeight="1">
      <c r="A10" s="1617"/>
      <c r="B10" s="312" t="s">
        <v>710</v>
      </c>
      <c r="C10" s="1245"/>
      <c r="D10" s="1245"/>
      <c r="E10" s="1245"/>
      <c r="F10" s="1245"/>
    </row>
    <row r="11" spans="1:6" ht="26.25" customHeight="1">
      <c r="A11" s="1617"/>
      <c r="B11" s="312" t="s">
        <v>709</v>
      </c>
      <c r="C11" s="1245"/>
      <c r="D11" s="1245"/>
      <c r="E11" s="1245"/>
      <c r="F11" s="1245"/>
    </row>
    <row r="12" spans="1:6" ht="23.25" customHeight="1">
      <c r="A12" s="1619" t="s">
        <v>158</v>
      </c>
      <c r="B12" s="312" t="s">
        <v>156</v>
      </c>
      <c r="C12" s="1245"/>
      <c r="D12" s="1245"/>
      <c r="E12" s="1245"/>
      <c r="F12" s="1245"/>
    </row>
    <row r="13" spans="1:6" ht="39.75" customHeight="1">
      <c r="A13" s="1619"/>
      <c r="B13" s="312" t="s">
        <v>710</v>
      </c>
      <c r="C13" s="1245"/>
      <c r="D13" s="1245"/>
      <c r="E13" s="1245"/>
      <c r="F13" s="1245"/>
    </row>
    <row r="14" spans="1:6" ht="30" customHeight="1">
      <c r="A14" s="1619"/>
      <c r="B14" s="312" t="s">
        <v>709</v>
      </c>
      <c r="C14" s="1245"/>
      <c r="D14" s="1245"/>
      <c r="E14" s="1245"/>
      <c r="F14" s="1245"/>
    </row>
    <row r="15" spans="1:6" ht="25.5" customHeight="1">
      <c r="A15" s="1617" t="s">
        <v>159</v>
      </c>
      <c r="B15" s="312" t="s">
        <v>156</v>
      </c>
      <c r="C15" s="1245"/>
      <c r="D15" s="1245"/>
      <c r="E15" s="1245"/>
      <c r="F15" s="1245"/>
    </row>
    <row r="16" spans="1:6" ht="43.5" customHeight="1">
      <c r="A16" s="1617"/>
      <c r="B16" s="312" t="s">
        <v>710</v>
      </c>
      <c r="C16" s="1245"/>
      <c r="D16" s="1245"/>
      <c r="E16" s="1245"/>
      <c r="F16" s="1245"/>
    </row>
    <row r="17" spans="1:6" ht="34.5" customHeight="1">
      <c r="A17" s="1618"/>
      <c r="B17" s="312" t="s">
        <v>709</v>
      </c>
      <c r="C17" s="1245"/>
      <c r="D17" s="1245"/>
      <c r="E17" s="1245"/>
      <c r="F17" s="1245"/>
    </row>
    <row r="18" spans="1:6" ht="18" customHeight="1">
      <c r="A18" s="1617" t="s">
        <v>110</v>
      </c>
      <c r="B18" s="312" t="s">
        <v>156</v>
      </c>
      <c r="C18" s="1245"/>
      <c r="D18" s="1245"/>
      <c r="E18" s="1245"/>
      <c r="F18" s="1245"/>
    </row>
    <row r="19" spans="1:6" ht="38.25" customHeight="1">
      <c r="A19" s="1617"/>
      <c r="B19" s="312" t="s">
        <v>710</v>
      </c>
      <c r="C19" s="1245"/>
      <c r="D19" s="1245"/>
      <c r="E19" s="1245"/>
      <c r="F19" s="1245"/>
    </row>
    <row r="20" spans="1:6" ht="24.75" customHeight="1">
      <c r="A20" s="1618"/>
      <c r="B20" s="312" t="s">
        <v>709</v>
      </c>
      <c r="C20" s="1245"/>
      <c r="D20" s="1245"/>
      <c r="E20" s="1245"/>
      <c r="F20" s="1245"/>
    </row>
    <row r="21" spans="1:6" ht="18.75" customHeight="1">
      <c r="A21" s="1619" t="s">
        <v>1360</v>
      </c>
      <c r="B21" s="312" t="s">
        <v>156</v>
      </c>
      <c r="C21" s="1245"/>
      <c r="D21" s="1245"/>
      <c r="E21" s="1245"/>
      <c r="F21" s="1245"/>
    </row>
    <row r="22" spans="1:6" ht="23.25" customHeight="1">
      <c r="A22" s="1619"/>
      <c r="B22" s="312" t="s">
        <v>710</v>
      </c>
      <c r="C22" s="1245"/>
      <c r="D22" s="1245"/>
      <c r="E22" s="1245"/>
      <c r="F22" s="1245"/>
    </row>
    <row r="23" spans="1:6" ht="25.5" customHeight="1">
      <c r="A23" s="1619"/>
      <c r="B23" s="312" t="s">
        <v>709</v>
      </c>
      <c r="C23" s="1245"/>
      <c r="D23" s="1245"/>
      <c r="E23" s="1245"/>
      <c r="F23" s="1245"/>
    </row>
    <row r="24" spans="1:6" ht="17.25" customHeight="1">
      <c r="A24" s="1619" t="s">
        <v>160</v>
      </c>
      <c r="B24" s="312" t="s">
        <v>156</v>
      </c>
      <c r="C24" s="1245"/>
      <c r="D24" s="1245"/>
      <c r="E24" s="1245"/>
      <c r="F24" s="1245"/>
    </row>
    <row r="25" spans="1:6" ht="26.25" customHeight="1">
      <c r="A25" s="1619"/>
      <c r="B25" s="312" t="s">
        <v>161</v>
      </c>
      <c r="C25" s="1245"/>
      <c r="D25" s="1245"/>
      <c r="E25" s="1245"/>
      <c r="F25" s="1245"/>
    </row>
    <row r="26" spans="1:6" ht="36.75" customHeight="1">
      <c r="A26" s="1619"/>
      <c r="B26" s="312" t="s">
        <v>710</v>
      </c>
      <c r="C26" s="1245"/>
      <c r="D26" s="1245"/>
      <c r="E26" s="1245"/>
      <c r="F26" s="1245"/>
    </row>
    <row r="27" spans="1:6" ht="26.25" customHeight="1">
      <c r="A27" s="1619"/>
      <c r="B27" s="312" t="s">
        <v>709</v>
      </c>
      <c r="C27" s="1245"/>
      <c r="D27" s="1245"/>
      <c r="E27" s="1245"/>
      <c r="F27" s="1245"/>
    </row>
    <row r="28" spans="1:6" ht="25.5" customHeight="1">
      <c r="A28" s="1246" t="s">
        <v>228</v>
      </c>
      <c r="B28" s="312" t="s">
        <v>156</v>
      </c>
      <c r="C28" s="4"/>
      <c r="D28" s="4"/>
      <c r="E28" s="1245"/>
      <c r="F28" s="1245"/>
    </row>
    <row r="29" spans="1:6" ht="30" customHeight="1">
      <c r="A29" s="1246" t="s">
        <v>229</v>
      </c>
      <c r="B29" s="312" t="s">
        <v>156</v>
      </c>
      <c r="C29" s="4"/>
      <c r="D29" s="4"/>
      <c r="E29" s="1245"/>
      <c r="F29" s="1245"/>
    </row>
    <row r="30" spans="1:6" ht="18.75" customHeight="1">
      <c r="A30" s="1246" t="s">
        <v>230</v>
      </c>
      <c r="B30" s="312" t="s">
        <v>156</v>
      </c>
      <c r="C30" s="4"/>
      <c r="D30" s="4"/>
      <c r="E30" s="1245"/>
      <c r="F30" s="1245"/>
    </row>
    <row r="31" spans="1:6" ht="20.25" customHeight="1">
      <c r="A31" s="1617" t="s">
        <v>111</v>
      </c>
      <c r="B31" s="312" t="s">
        <v>156</v>
      </c>
      <c r="C31" s="1245"/>
      <c r="D31" s="1245"/>
      <c r="E31" s="1245"/>
      <c r="F31" s="1245"/>
    </row>
    <row r="32" spans="1:6" ht="27" customHeight="1">
      <c r="A32" s="1618"/>
      <c r="B32" s="312" t="s">
        <v>157</v>
      </c>
      <c r="C32" s="1245"/>
      <c r="D32" s="1245"/>
      <c r="E32" s="1245"/>
      <c r="F32" s="1245"/>
    </row>
    <row r="33" spans="1:6" ht="21" customHeight="1">
      <c r="A33" s="1628" t="s">
        <v>1359</v>
      </c>
      <c r="B33" s="312" t="s">
        <v>156</v>
      </c>
      <c r="C33" s="1245"/>
      <c r="D33" s="1245"/>
      <c r="E33" s="1245"/>
      <c r="F33" s="1245"/>
    </row>
    <row r="34" spans="1:6" ht="39.75" customHeight="1">
      <c r="A34" s="1629"/>
      <c r="B34" s="312" t="s">
        <v>710</v>
      </c>
      <c r="C34" s="1245"/>
      <c r="D34" s="1245"/>
      <c r="E34" s="1245"/>
      <c r="F34" s="1245"/>
    </row>
    <row r="35" spans="1:6" ht="24" customHeight="1">
      <c r="A35" s="1630"/>
      <c r="B35" s="312" t="s">
        <v>709</v>
      </c>
      <c r="C35" s="1245"/>
      <c r="D35" s="1245"/>
      <c r="E35" s="1245"/>
      <c r="F35" s="1245"/>
    </row>
    <row r="36" spans="1:6" ht="19.5" customHeight="1">
      <c r="A36" s="1631" t="s">
        <v>58</v>
      </c>
      <c r="B36" s="312" t="s">
        <v>156</v>
      </c>
      <c r="C36" s="1245"/>
      <c r="D36" s="1245"/>
      <c r="E36" s="1245"/>
      <c r="F36" s="1245"/>
    </row>
    <row r="37" spans="1:6" ht="38.25" customHeight="1">
      <c r="A37" s="1631"/>
      <c r="B37" s="312" t="s">
        <v>710</v>
      </c>
      <c r="C37" s="1245"/>
      <c r="D37" s="1245"/>
      <c r="E37" s="1245"/>
      <c r="F37" s="1245"/>
    </row>
    <row r="38" spans="1:6" ht="25.5" customHeight="1">
      <c r="A38" s="1631"/>
      <c r="B38" s="312" t="s">
        <v>709</v>
      </c>
      <c r="C38" s="1245"/>
      <c r="D38" s="1245"/>
      <c r="E38" s="1245"/>
      <c r="F38" s="1245"/>
    </row>
    <row r="39" spans="1:6" ht="17.25" customHeight="1">
      <c r="A39" s="1617" t="s">
        <v>59</v>
      </c>
      <c r="B39" s="312" t="s">
        <v>156</v>
      </c>
      <c r="C39" s="1245"/>
      <c r="D39" s="1245"/>
      <c r="E39" s="1245"/>
      <c r="F39" s="1245"/>
    </row>
    <row r="40" spans="1:6" ht="36" customHeight="1">
      <c r="A40" s="1617"/>
      <c r="B40" s="312" t="s">
        <v>710</v>
      </c>
      <c r="C40" s="1245"/>
      <c r="D40" s="1245"/>
      <c r="E40" s="1245"/>
      <c r="F40" s="1245"/>
    </row>
    <row r="41" spans="1:6" ht="23.25" customHeight="1">
      <c r="A41" s="1618"/>
      <c r="B41" s="312" t="s">
        <v>709</v>
      </c>
      <c r="C41" s="1245"/>
      <c r="D41" s="1245"/>
      <c r="E41" s="1245"/>
      <c r="F41" s="1245"/>
    </row>
    <row r="42" spans="1:6" ht="16.5" customHeight="1">
      <c r="A42" s="1619" t="s">
        <v>60</v>
      </c>
      <c r="B42" s="312" t="s">
        <v>156</v>
      </c>
      <c r="C42" s="1245"/>
      <c r="D42" s="1245"/>
      <c r="E42" s="1245"/>
      <c r="F42" s="1245"/>
    </row>
    <row r="43" spans="1:6" ht="24" customHeight="1">
      <c r="A43" s="1619"/>
      <c r="B43" s="312" t="s">
        <v>161</v>
      </c>
      <c r="C43" s="1245"/>
      <c r="D43" s="1245"/>
      <c r="E43" s="1245"/>
      <c r="F43" s="1245"/>
    </row>
    <row r="44" spans="1:6" ht="36" customHeight="1">
      <c r="A44" s="1619"/>
      <c r="B44" s="312" t="s">
        <v>710</v>
      </c>
      <c r="C44" s="1245"/>
      <c r="D44" s="1245"/>
      <c r="E44" s="1245"/>
      <c r="F44" s="1245"/>
    </row>
    <row r="45" spans="1:6" ht="39" customHeight="1">
      <c r="A45" s="1619"/>
      <c r="B45" s="312" t="s">
        <v>709</v>
      </c>
      <c r="C45" s="1245"/>
      <c r="D45" s="1245"/>
      <c r="E45" s="1245"/>
      <c r="F45" s="1245"/>
    </row>
    <row r="46" spans="1:6" ht="25.5" customHeight="1">
      <c r="A46" s="1617" t="s">
        <v>61</v>
      </c>
      <c r="B46" s="312" t="s">
        <v>156</v>
      </c>
      <c r="C46" s="1245"/>
      <c r="D46" s="1245"/>
      <c r="E46" s="1245"/>
      <c r="F46" s="1245"/>
    </row>
    <row r="47" spans="1:6" ht="34.5" customHeight="1">
      <c r="A47" s="1617"/>
      <c r="B47" s="312" t="s">
        <v>710</v>
      </c>
      <c r="C47" s="1245"/>
      <c r="D47" s="1245"/>
      <c r="E47" s="1245"/>
      <c r="F47" s="1245"/>
    </row>
    <row r="48" spans="1:6" ht="27.75" customHeight="1">
      <c r="A48" s="1617"/>
      <c r="B48" s="312" t="s">
        <v>709</v>
      </c>
      <c r="C48" s="1245"/>
      <c r="D48" s="1245"/>
      <c r="E48" s="1245"/>
      <c r="F48" s="1245"/>
    </row>
    <row r="49" spans="1:6" ht="25.5" customHeight="1">
      <c r="A49" s="1617" t="s">
        <v>62</v>
      </c>
      <c r="B49" s="312" t="s">
        <v>156</v>
      </c>
      <c r="C49" s="1245"/>
      <c r="D49" s="1245"/>
      <c r="E49" s="1245"/>
      <c r="F49" s="1245"/>
    </row>
    <row r="50" spans="1:6" ht="35.25" customHeight="1">
      <c r="A50" s="1617"/>
      <c r="B50" s="312" t="s">
        <v>710</v>
      </c>
      <c r="C50" s="1245"/>
      <c r="D50" s="1245"/>
      <c r="E50" s="1245"/>
      <c r="F50" s="1245"/>
    </row>
    <row r="51" spans="1:6" ht="28.5" customHeight="1">
      <c r="A51" s="1617"/>
      <c r="B51" s="312" t="s">
        <v>709</v>
      </c>
      <c r="C51" s="1245"/>
      <c r="D51" s="1245"/>
      <c r="E51" s="1245"/>
      <c r="F51" s="1245"/>
    </row>
    <row r="52" spans="1:6" ht="19.5" customHeight="1">
      <c r="A52" s="1617" t="s">
        <v>177</v>
      </c>
      <c r="B52" s="312" t="s">
        <v>156</v>
      </c>
      <c r="C52" s="1245"/>
      <c r="D52" s="1245"/>
      <c r="E52" s="1245"/>
      <c r="F52" s="1245"/>
    </row>
    <row r="53" spans="1:6" ht="35.25" customHeight="1">
      <c r="A53" s="1617"/>
      <c r="B53" s="312" t="s">
        <v>710</v>
      </c>
      <c r="C53" s="1245"/>
      <c r="D53" s="1245"/>
      <c r="E53" s="1245"/>
      <c r="F53" s="1245"/>
    </row>
    <row r="54" spans="1:6" ht="27.75" customHeight="1">
      <c r="A54" s="1617"/>
      <c r="B54" s="312" t="s">
        <v>709</v>
      </c>
      <c r="C54" s="1245"/>
      <c r="D54" s="1245"/>
      <c r="E54" s="1245"/>
      <c r="F54" s="1245"/>
    </row>
    <row r="55" spans="1:6" ht="17.25" customHeight="1">
      <c r="A55" s="1617" t="s">
        <v>129</v>
      </c>
      <c r="B55" s="312" t="s">
        <v>156</v>
      </c>
      <c r="C55" s="1245"/>
      <c r="D55" s="1245"/>
      <c r="E55" s="1245"/>
      <c r="F55" s="1245"/>
    </row>
    <row r="56" spans="1:6" ht="36" customHeight="1">
      <c r="A56" s="1617"/>
      <c r="B56" s="312" t="s">
        <v>710</v>
      </c>
      <c r="C56" s="1245"/>
      <c r="D56" s="1245"/>
      <c r="E56" s="1245"/>
      <c r="F56" s="1245"/>
    </row>
    <row r="57" spans="1:6" ht="23.25" customHeight="1">
      <c r="A57" s="1617"/>
      <c r="B57" s="312" t="s">
        <v>709</v>
      </c>
      <c r="C57" s="1245"/>
      <c r="D57" s="1245"/>
      <c r="E57" s="1245"/>
      <c r="F57" s="1245"/>
    </row>
    <row r="58" spans="1:6" ht="19.5" customHeight="1">
      <c r="A58" s="1617" t="s">
        <v>63</v>
      </c>
      <c r="B58" s="312" t="s">
        <v>156</v>
      </c>
      <c r="C58" s="1245"/>
      <c r="D58" s="1245"/>
      <c r="E58" s="1245"/>
      <c r="F58" s="1245"/>
    </row>
    <row r="59" spans="1:6" ht="36" customHeight="1">
      <c r="A59" s="1617"/>
      <c r="B59" s="312" t="s">
        <v>710</v>
      </c>
      <c r="C59" s="1245"/>
      <c r="D59" s="1245"/>
      <c r="E59" s="1245"/>
      <c r="F59" s="1245"/>
    </row>
    <row r="60" spans="1:6" ht="23.25" customHeight="1">
      <c r="A60" s="1617"/>
      <c r="B60" s="312" t="s">
        <v>709</v>
      </c>
      <c r="C60" s="1245"/>
      <c r="D60" s="1245"/>
      <c r="E60" s="1245"/>
      <c r="F60" s="1245"/>
    </row>
    <row r="61" spans="1:6" ht="19.5" customHeight="1">
      <c r="A61" s="1617" t="s">
        <v>178</v>
      </c>
      <c r="B61" s="312" t="s">
        <v>156</v>
      </c>
      <c r="C61" s="1245"/>
      <c r="D61" s="1245"/>
      <c r="E61" s="1245"/>
      <c r="F61" s="1245"/>
    </row>
    <row r="62" spans="1:6" ht="33" customHeight="1">
      <c r="A62" s="1617"/>
      <c r="B62" s="312" t="s">
        <v>710</v>
      </c>
      <c r="C62" s="1245"/>
      <c r="D62" s="1245"/>
      <c r="E62" s="1245"/>
      <c r="F62" s="1245"/>
    </row>
    <row r="63" spans="1:6" ht="27.75" customHeight="1">
      <c r="A63" s="1617"/>
      <c r="B63" s="312" t="s">
        <v>709</v>
      </c>
      <c r="C63" s="1245"/>
      <c r="D63" s="1245"/>
      <c r="E63" s="1245"/>
      <c r="F63" s="1245"/>
    </row>
    <row r="64" spans="1:6" ht="21" customHeight="1">
      <c r="A64" s="1617" t="s">
        <v>64</v>
      </c>
      <c r="B64" s="312" t="s">
        <v>156</v>
      </c>
      <c r="C64" s="1245"/>
      <c r="D64" s="1245"/>
      <c r="E64" s="1245"/>
      <c r="F64" s="1245"/>
    </row>
    <row r="65" spans="1:6" ht="37.5" customHeight="1">
      <c r="A65" s="1617"/>
      <c r="B65" s="312" t="s">
        <v>710</v>
      </c>
      <c r="C65" s="1245"/>
      <c r="D65" s="1245"/>
      <c r="E65" s="1245"/>
      <c r="F65" s="1245"/>
    </row>
    <row r="66" spans="1:6" ht="24" customHeight="1">
      <c r="A66" s="1617"/>
      <c r="B66" s="312" t="s">
        <v>709</v>
      </c>
      <c r="C66" s="1245"/>
      <c r="D66" s="1245"/>
      <c r="E66" s="1245"/>
      <c r="F66" s="1245"/>
    </row>
    <row r="67" spans="1:6" ht="30" customHeight="1">
      <c r="A67" s="1632" t="s">
        <v>65</v>
      </c>
      <c r="B67" s="313" t="s">
        <v>156</v>
      </c>
      <c r="C67" s="314"/>
      <c r="D67" s="314"/>
      <c r="E67" s="314"/>
      <c r="F67" s="1245"/>
    </row>
    <row r="68" spans="1:6" ht="26.25" customHeight="1">
      <c r="A68" s="1632"/>
      <c r="B68" s="313" t="s">
        <v>691</v>
      </c>
      <c r="C68" s="314"/>
      <c r="D68" s="314"/>
      <c r="E68" s="314"/>
      <c r="F68" s="1245"/>
    </row>
    <row r="69" spans="1:6" ht="15.75" customHeight="1">
      <c r="A69" s="1244" t="s">
        <v>66</v>
      </c>
      <c r="B69" s="1248"/>
      <c r="C69" s="1245"/>
      <c r="D69" s="1245"/>
      <c r="E69" s="1245"/>
      <c r="F69" s="1245"/>
    </row>
    <row r="70" spans="1:6" ht="24" customHeight="1">
      <c r="A70" s="1633" t="s">
        <v>67</v>
      </c>
      <c r="B70" s="313" t="s">
        <v>156</v>
      </c>
      <c r="C70" s="1245"/>
      <c r="D70" s="1245"/>
      <c r="E70" s="1245"/>
      <c r="F70" s="1245"/>
    </row>
    <row r="71" spans="1:6" ht="17.25" customHeight="1">
      <c r="A71" s="1633"/>
      <c r="B71" s="313" t="s">
        <v>691</v>
      </c>
      <c r="C71" s="1245"/>
      <c r="D71" s="1245"/>
      <c r="E71" s="1245"/>
      <c r="F71" s="1245"/>
    </row>
    <row r="72" spans="1:6" ht="27" customHeight="1">
      <c r="A72" s="1633" t="s">
        <v>68</v>
      </c>
      <c r="B72" s="313" t="s">
        <v>156</v>
      </c>
      <c r="C72" s="1245"/>
      <c r="D72" s="1245"/>
      <c r="E72" s="1245"/>
      <c r="F72" s="1245"/>
    </row>
    <row r="73" spans="1:6" ht="18.75" customHeight="1">
      <c r="A73" s="1633"/>
      <c r="B73" s="313" t="s">
        <v>691</v>
      </c>
      <c r="C73" s="1245"/>
      <c r="D73" s="1245"/>
      <c r="E73" s="1245"/>
      <c r="F73" s="1245"/>
    </row>
    <row r="74" spans="1:6" ht="20.25" customHeight="1">
      <c r="A74" s="1624" t="s">
        <v>69</v>
      </c>
      <c r="B74" s="1625"/>
      <c r="C74" s="1625"/>
      <c r="D74" s="1625"/>
      <c r="E74" s="1625"/>
      <c r="F74" s="1626"/>
    </row>
    <row r="75" spans="1:6" ht="17.25" customHeight="1">
      <c r="A75" s="1621" t="s">
        <v>70</v>
      </c>
      <c r="B75" s="1622"/>
      <c r="C75" s="1622"/>
      <c r="D75" s="1622"/>
      <c r="E75" s="1622"/>
      <c r="F75" s="1623"/>
    </row>
    <row r="76" spans="1:6" ht="30" customHeight="1">
      <c r="A76" s="1620" t="s">
        <v>1692</v>
      </c>
      <c r="B76" s="1248" t="s">
        <v>71</v>
      </c>
      <c r="C76" s="315"/>
      <c r="D76" s="315"/>
      <c r="E76" s="315"/>
      <c r="F76" s="1245"/>
    </row>
    <row r="77" spans="1:6" ht="18" customHeight="1">
      <c r="A77" s="1620"/>
      <c r="B77" s="1248" t="s">
        <v>691</v>
      </c>
      <c r="C77" s="315"/>
      <c r="D77" s="315"/>
      <c r="E77" s="315"/>
      <c r="F77" s="1245"/>
    </row>
    <row r="78" spans="1:6" ht="18.75" customHeight="1">
      <c r="A78" s="1620" t="s">
        <v>1693</v>
      </c>
      <c r="B78" s="1248" t="s">
        <v>71</v>
      </c>
      <c r="C78" s="315"/>
      <c r="D78" s="315"/>
      <c r="E78" s="315"/>
      <c r="F78" s="1245"/>
    </row>
    <row r="79" spans="1:6" ht="21" customHeight="1">
      <c r="A79" s="1620"/>
      <c r="B79" s="1248" t="s">
        <v>691</v>
      </c>
      <c r="C79" s="315"/>
      <c r="D79" s="315"/>
      <c r="E79" s="315"/>
      <c r="F79" s="1245"/>
    </row>
    <row r="80" spans="1:6" ht="15" customHeight="1">
      <c r="A80" s="1620" t="s">
        <v>1694</v>
      </c>
      <c r="B80" s="1248" t="s">
        <v>71</v>
      </c>
      <c r="C80" s="315"/>
      <c r="D80" s="315"/>
      <c r="E80" s="315"/>
      <c r="F80" s="1245"/>
    </row>
    <row r="81" spans="1:6" ht="18" customHeight="1">
      <c r="A81" s="1620"/>
      <c r="B81" s="1248" t="s">
        <v>691</v>
      </c>
      <c r="C81" s="315"/>
      <c r="D81" s="315"/>
      <c r="E81" s="315"/>
      <c r="F81" s="1245"/>
    </row>
    <row r="82" spans="1:6" ht="24" customHeight="1">
      <c r="A82" s="1620" t="s">
        <v>1695</v>
      </c>
      <c r="B82" s="1248" t="s">
        <v>72</v>
      </c>
      <c r="C82" s="315"/>
      <c r="D82" s="315"/>
      <c r="E82" s="315"/>
      <c r="F82" s="1245"/>
    </row>
    <row r="83" spans="1:6" ht="18" customHeight="1">
      <c r="A83" s="1620"/>
      <c r="B83" s="1248" t="s">
        <v>691</v>
      </c>
      <c r="C83" s="315"/>
      <c r="D83" s="315"/>
      <c r="E83" s="315"/>
      <c r="F83" s="1245"/>
    </row>
    <row r="84" spans="1:6" ht="24.75" customHeight="1">
      <c r="A84" s="316" t="s">
        <v>73</v>
      </c>
      <c r="B84" s="313" t="s">
        <v>691</v>
      </c>
      <c r="C84" s="315"/>
      <c r="D84" s="315"/>
      <c r="E84" s="315"/>
      <c r="F84" s="1245"/>
    </row>
    <row r="85" spans="1:6" ht="15" customHeight="1">
      <c r="A85" s="1621" t="s">
        <v>74</v>
      </c>
      <c r="B85" s="1622"/>
      <c r="C85" s="1622"/>
      <c r="D85" s="1622"/>
      <c r="E85" s="1622"/>
      <c r="F85" s="1623"/>
    </row>
    <row r="86" spans="1:6" ht="24" customHeight="1">
      <c r="A86" s="1620" t="s">
        <v>1696</v>
      </c>
      <c r="B86" s="1433" t="s">
        <v>76</v>
      </c>
      <c r="C86" s="1245"/>
      <c r="D86" s="1245"/>
      <c r="E86" s="1245"/>
      <c r="F86" s="1245"/>
    </row>
    <row r="87" spans="1:6" ht="26.25" customHeight="1">
      <c r="A87" s="1620"/>
      <c r="B87" s="1433" t="s">
        <v>691</v>
      </c>
      <c r="C87" s="1245"/>
      <c r="D87" s="1245"/>
      <c r="E87" s="1245"/>
      <c r="F87" s="1245"/>
    </row>
    <row r="88" spans="1:6" ht="27" customHeight="1">
      <c r="A88" s="1620" t="s">
        <v>1697</v>
      </c>
      <c r="B88" s="1433" t="s">
        <v>76</v>
      </c>
      <c r="C88" s="1245"/>
      <c r="D88" s="1245"/>
      <c r="E88" s="1245"/>
      <c r="F88" s="1245"/>
    </row>
    <row r="89" spans="1:6" ht="30.75" customHeight="1">
      <c r="A89" s="1620"/>
      <c r="B89" s="1433" t="s">
        <v>691</v>
      </c>
      <c r="C89" s="1245"/>
      <c r="D89" s="1245"/>
      <c r="E89" s="1245"/>
      <c r="F89" s="1245"/>
    </row>
    <row r="90" spans="1:6" ht="24" customHeight="1">
      <c r="A90" s="1620" t="s">
        <v>1698</v>
      </c>
      <c r="B90" s="1433" t="s">
        <v>75</v>
      </c>
      <c r="C90" s="1245"/>
      <c r="D90" s="1245"/>
      <c r="E90" s="1245"/>
      <c r="F90" s="1245"/>
    </row>
    <row r="91" spans="1:6" ht="33.75" customHeight="1">
      <c r="A91" s="1620"/>
      <c r="B91" s="1433" t="s">
        <v>691</v>
      </c>
      <c r="C91" s="1245"/>
      <c r="D91" s="1245"/>
      <c r="E91" s="1245"/>
      <c r="F91" s="1245"/>
    </row>
    <row r="92" spans="1:6" ht="15.75" customHeight="1">
      <c r="A92" s="1620" t="s">
        <v>1699</v>
      </c>
      <c r="B92" s="1433" t="s">
        <v>231</v>
      </c>
      <c r="C92" s="1245"/>
      <c r="D92" s="1245"/>
      <c r="E92" s="1245"/>
      <c r="F92" s="1245"/>
    </row>
    <row r="93" spans="1:6" ht="23.25" customHeight="1">
      <c r="A93" s="1620"/>
      <c r="B93" s="1433" t="s">
        <v>691</v>
      </c>
      <c r="C93" s="1245"/>
      <c r="D93" s="1245"/>
      <c r="E93" s="1245"/>
      <c r="F93" s="1245"/>
    </row>
    <row r="94" spans="1:6" ht="23.25" customHeight="1">
      <c r="A94" s="1620" t="s">
        <v>1700</v>
      </c>
      <c r="B94" s="1433"/>
      <c r="C94" s="1431"/>
      <c r="D94" s="1431"/>
      <c r="E94" s="1431"/>
      <c r="F94" s="1431"/>
    </row>
    <row r="95" spans="1:6" ht="23.25" customHeight="1">
      <c r="A95" s="1620"/>
      <c r="B95" s="1433" t="s">
        <v>691</v>
      </c>
      <c r="C95" s="1431"/>
      <c r="D95" s="1431"/>
      <c r="E95" s="1431"/>
      <c r="F95" s="1431"/>
    </row>
    <row r="96" spans="1:6" ht="23.25" customHeight="1">
      <c r="A96" s="1648" t="s">
        <v>1701</v>
      </c>
      <c r="B96" s="1433" t="s">
        <v>231</v>
      </c>
      <c r="C96" s="1431"/>
      <c r="D96" s="1431"/>
      <c r="E96" s="1431"/>
      <c r="F96" s="1431"/>
    </row>
    <row r="97" spans="1:6" ht="23.25" customHeight="1">
      <c r="A97" s="1649"/>
      <c r="B97" s="1433" t="s">
        <v>691</v>
      </c>
      <c r="C97" s="1431"/>
      <c r="D97" s="1431"/>
      <c r="E97" s="1431"/>
      <c r="F97" s="1431"/>
    </row>
    <row r="98" spans="1:6" ht="23.25" customHeight="1">
      <c r="A98" s="1620" t="s">
        <v>1702</v>
      </c>
      <c r="B98" s="1433" t="s">
        <v>75</v>
      </c>
      <c r="C98" s="1431"/>
      <c r="D98" s="1431"/>
      <c r="E98" s="1431"/>
      <c r="F98" s="1431"/>
    </row>
    <row r="99" spans="1:6" ht="23.25" customHeight="1">
      <c r="A99" s="1620"/>
      <c r="B99" s="1433" t="s">
        <v>691</v>
      </c>
      <c r="C99" s="1431"/>
      <c r="D99" s="1431"/>
      <c r="E99" s="1431"/>
      <c r="F99" s="1431"/>
    </row>
    <row r="100" spans="1:6" ht="23.25" customHeight="1">
      <c r="A100" s="317" t="s">
        <v>77</v>
      </c>
      <c r="B100" s="313" t="s">
        <v>691</v>
      </c>
      <c r="C100" s="1245"/>
      <c r="D100" s="1245"/>
      <c r="E100" s="1245"/>
      <c r="F100" s="1245"/>
    </row>
    <row r="101" spans="1:6" ht="31.5" customHeight="1">
      <c r="A101" s="1621" t="s">
        <v>112</v>
      </c>
      <c r="B101" s="1622"/>
      <c r="C101" s="1622"/>
      <c r="D101" s="1622"/>
      <c r="E101" s="1622"/>
      <c r="F101" s="1623"/>
    </row>
    <row r="102" spans="1:6" ht="16.5" customHeight="1">
      <c r="A102" s="1620" t="s">
        <v>78</v>
      </c>
      <c r="B102" s="1248" t="s">
        <v>76</v>
      </c>
      <c r="C102" s="1245"/>
      <c r="D102" s="1245"/>
      <c r="E102" s="1245"/>
      <c r="F102" s="1245"/>
    </row>
    <row r="103" spans="1:6" ht="17.25" customHeight="1">
      <c r="A103" s="1620"/>
      <c r="B103" s="1248" t="s">
        <v>691</v>
      </c>
      <c r="C103" s="1245"/>
      <c r="D103" s="1245"/>
      <c r="E103" s="1245"/>
      <c r="F103" s="1245"/>
    </row>
    <row r="104" spans="1:6" ht="18" customHeight="1">
      <c r="A104" s="1647" t="s">
        <v>113</v>
      </c>
      <c r="B104" s="1248" t="s">
        <v>76</v>
      </c>
      <c r="C104" s="1245"/>
      <c r="D104" s="1245"/>
      <c r="E104" s="1245"/>
      <c r="F104" s="1245"/>
    </row>
    <row r="105" spans="1:6" ht="16.5" customHeight="1">
      <c r="A105" s="1647"/>
      <c r="B105" s="1248" t="s">
        <v>691</v>
      </c>
      <c r="C105" s="1245"/>
      <c r="D105" s="1245"/>
      <c r="E105" s="1245"/>
      <c r="F105" s="1245"/>
    </row>
    <row r="106" spans="1:6" ht="15.75" customHeight="1">
      <c r="A106" s="1247"/>
      <c r="B106" s="1248"/>
      <c r="C106" s="1245"/>
      <c r="D106" s="1245"/>
      <c r="E106" s="1245"/>
      <c r="F106" s="1245"/>
    </row>
    <row r="107" spans="1:6" ht="17.25" customHeight="1">
      <c r="A107" s="1621" t="s">
        <v>79</v>
      </c>
      <c r="B107" s="1622"/>
      <c r="C107" s="1622"/>
      <c r="D107" s="1622"/>
      <c r="E107" s="1622"/>
      <c r="F107" s="1623"/>
    </row>
    <row r="108" spans="1:6" ht="21.75" customHeight="1">
      <c r="A108" s="1620" t="s">
        <v>80</v>
      </c>
      <c r="B108" s="1248" t="s">
        <v>81</v>
      </c>
      <c r="C108" s="318"/>
      <c r="D108" s="318"/>
      <c r="E108" s="318"/>
      <c r="F108" s="1245"/>
    </row>
    <row r="109" spans="1:6" ht="18.75" customHeight="1">
      <c r="A109" s="1620"/>
      <c r="B109" s="1248" t="s">
        <v>691</v>
      </c>
      <c r="C109" s="318"/>
      <c r="D109" s="318"/>
      <c r="E109" s="318"/>
      <c r="F109" s="1245"/>
    </row>
    <row r="110" spans="1:6" ht="24.75" customHeight="1">
      <c r="A110" s="1620" t="s">
        <v>82</v>
      </c>
      <c r="B110" s="1248" t="s">
        <v>76</v>
      </c>
      <c r="C110" s="318"/>
      <c r="D110" s="318"/>
      <c r="E110" s="318"/>
      <c r="F110" s="1245"/>
    </row>
    <row r="111" spans="1:6" ht="24.75" customHeight="1">
      <c r="A111" s="1620"/>
      <c r="B111" s="1248" t="s">
        <v>691</v>
      </c>
      <c r="C111" s="318"/>
      <c r="D111" s="318"/>
      <c r="E111" s="318"/>
      <c r="F111" s="1245"/>
    </row>
    <row r="112" spans="1:6" ht="23.25" customHeight="1">
      <c r="A112" s="1620" t="s">
        <v>83</v>
      </c>
      <c r="B112" s="1248" t="s">
        <v>76</v>
      </c>
      <c r="C112" s="318"/>
      <c r="D112" s="318"/>
      <c r="E112" s="318"/>
      <c r="F112" s="1245"/>
    </row>
    <row r="113" spans="1:6" ht="25.5" customHeight="1">
      <c r="A113" s="1620"/>
      <c r="B113" s="1248" t="s">
        <v>691</v>
      </c>
      <c r="C113" s="318"/>
      <c r="D113" s="318"/>
      <c r="E113" s="318"/>
      <c r="F113" s="1245"/>
    </row>
    <row r="114" spans="1:6" ht="19.5" customHeight="1">
      <c r="A114" s="1620" t="s">
        <v>84</v>
      </c>
      <c r="B114" s="1248" t="s">
        <v>81</v>
      </c>
      <c r="C114" s="318"/>
      <c r="D114" s="318"/>
      <c r="E114" s="318"/>
      <c r="F114" s="1245"/>
    </row>
    <row r="115" spans="1:6" ht="30.75" customHeight="1">
      <c r="A115" s="1620"/>
      <c r="B115" s="1248" t="s">
        <v>691</v>
      </c>
      <c r="C115" s="318"/>
      <c r="D115" s="318"/>
      <c r="E115" s="318"/>
      <c r="F115" s="1245"/>
    </row>
    <row r="116" spans="1:6" ht="27.75" customHeight="1">
      <c r="A116" s="1620" t="s">
        <v>179</v>
      </c>
      <c r="B116" s="1248" t="s">
        <v>85</v>
      </c>
      <c r="C116" s="318"/>
      <c r="D116" s="318"/>
      <c r="E116" s="318"/>
      <c r="F116" s="1245"/>
    </row>
    <row r="117" spans="1:6" ht="21.75" customHeight="1">
      <c r="A117" s="1620"/>
      <c r="B117" s="1248" t="s">
        <v>691</v>
      </c>
      <c r="C117" s="318"/>
      <c r="D117" s="318"/>
      <c r="E117" s="318"/>
      <c r="F117" s="1245"/>
    </row>
    <row r="118" spans="1:6" ht="24" customHeight="1">
      <c r="A118" s="1627" t="s">
        <v>180</v>
      </c>
      <c r="B118" s="1248" t="s">
        <v>85</v>
      </c>
      <c r="C118" s="318"/>
      <c r="D118" s="318"/>
      <c r="E118" s="318"/>
      <c r="F118" s="1245"/>
    </row>
    <row r="119" spans="1:6" ht="23.25" customHeight="1">
      <c r="A119" s="1627"/>
      <c r="B119" s="1248" t="s">
        <v>691</v>
      </c>
      <c r="C119" s="318"/>
      <c r="D119" s="318"/>
      <c r="E119" s="318"/>
      <c r="F119" s="1245"/>
    </row>
    <row r="120" spans="1:6" ht="19.5" customHeight="1">
      <c r="A120" s="1627" t="s">
        <v>181</v>
      </c>
      <c r="B120" s="1248" t="s">
        <v>85</v>
      </c>
      <c r="C120" s="318"/>
      <c r="D120" s="318"/>
      <c r="E120" s="318"/>
      <c r="F120" s="1245"/>
    </row>
    <row r="121" spans="1:6" ht="14.25" customHeight="1">
      <c r="A121" s="1627"/>
      <c r="B121" s="1248" t="s">
        <v>691</v>
      </c>
      <c r="C121" s="318"/>
      <c r="D121" s="318"/>
      <c r="E121" s="318"/>
      <c r="F121" s="1245"/>
    </row>
    <row r="122" spans="1:6" ht="15" customHeight="1">
      <c r="A122" s="1620" t="s">
        <v>86</v>
      </c>
      <c r="B122" s="1248" t="s">
        <v>76</v>
      </c>
      <c r="C122" s="318"/>
      <c r="D122" s="318"/>
      <c r="E122" s="318"/>
      <c r="F122" s="1245"/>
    </row>
    <row r="123" spans="1:6" ht="18.75" customHeight="1">
      <c r="A123" s="1620"/>
      <c r="B123" s="1248" t="s">
        <v>691</v>
      </c>
      <c r="C123" s="318"/>
      <c r="D123" s="318"/>
      <c r="E123" s="318"/>
      <c r="F123" s="1245"/>
    </row>
    <row r="124" spans="1:6" ht="15.75" customHeight="1">
      <c r="A124" s="1620" t="s">
        <v>87</v>
      </c>
      <c r="B124" s="1248" t="s">
        <v>76</v>
      </c>
      <c r="C124" s="318"/>
      <c r="D124" s="318"/>
      <c r="E124" s="318"/>
      <c r="F124" s="1245"/>
    </row>
    <row r="125" spans="1:6" ht="18.75" customHeight="1">
      <c r="A125" s="1620"/>
      <c r="B125" s="1248" t="s">
        <v>691</v>
      </c>
      <c r="C125" s="318"/>
      <c r="D125" s="318"/>
      <c r="E125" s="318"/>
      <c r="F125" s="1245"/>
    </row>
    <row r="126" spans="1:6" ht="18.75" customHeight="1">
      <c r="A126" s="1620" t="s">
        <v>88</v>
      </c>
      <c r="B126" s="1248" t="s">
        <v>76</v>
      </c>
      <c r="C126" s="318"/>
      <c r="D126" s="318"/>
      <c r="E126" s="318"/>
      <c r="F126" s="1245"/>
    </row>
    <row r="127" spans="1:6" ht="18.75" customHeight="1">
      <c r="A127" s="1620"/>
      <c r="B127" s="1248" t="s">
        <v>691</v>
      </c>
      <c r="C127" s="318"/>
      <c r="D127" s="318"/>
      <c r="E127" s="318"/>
      <c r="F127" s="1245"/>
    </row>
    <row r="128" spans="1:6" ht="18.75" customHeight="1">
      <c r="A128" s="1620" t="s">
        <v>89</v>
      </c>
      <c r="B128" s="1248" t="s">
        <v>76</v>
      </c>
      <c r="C128" s="318"/>
      <c r="D128" s="318"/>
      <c r="E128" s="318"/>
      <c r="F128" s="1245"/>
    </row>
    <row r="129" spans="1:6" ht="18.75" customHeight="1">
      <c r="A129" s="1620"/>
      <c r="B129" s="1248" t="s">
        <v>691</v>
      </c>
      <c r="C129" s="318"/>
      <c r="D129" s="318"/>
      <c r="E129" s="318"/>
      <c r="F129" s="1245"/>
    </row>
    <row r="130" spans="1:6" ht="15.75" customHeight="1">
      <c r="A130" s="1620" t="s">
        <v>506</v>
      </c>
      <c r="B130" s="1248" t="s">
        <v>76</v>
      </c>
      <c r="C130" s="318"/>
      <c r="D130" s="318"/>
      <c r="E130" s="318"/>
      <c r="F130" s="1245"/>
    </row>
    <row r="131" spans="1:6" ht="18.75" customHeight="1">
      <c r="A131" s="1620"/>
      <c r="B131" s="1248" t="s">
        <v>691</v>
      </c>
      <c r="C131" s="318"/>
      <c r="D131" s="318"/>
      <c r="E131" s="318"/>
      <c r="F131" s="1245"/>
    </row>
    <row r="132" spans="1:6" ht="20.25" customHeight="1">
      <c r="A132" s="1620" t="s">
        <v>90</v>
      </c>
      <c r="B132" s="1248" t="s">
        <v>76</v>
      </c>
      <c r="C132" s="318"/>
      <c r="D132" s="318"/>
      <c r="E132" s="318"/>
      <c r="F132" s="1245"/>
    </row>
    <row r="133" spans="1:6" ht="23.25" customHeight="1">
      <c r="A133" s="1620"/>
      <c r="B133" s="1248" t="s">
        <v>691</v>
      </c>
      <c r="C133" s="318"/>
      <c r="D133" s="318"/>
      <c r="E133" s="318"/>
      <c r="F133" s="1245"/>
    </row>
    <row r="134" spans="1:6" ht="22.5" customHeight="1">
      <c r="A134" s="1620" t="s">
        <v>91</v>
      </c>
      <c r="B134" s="1248" t="s">
        <v>76</v>
      </c>
      <c r="C134" s="318"/>
      <c r="D134" s="318"/>
      <c r="E134" s="318"/>
      <c r="F134" s="1245"/>
    </row>
    <row r="135" spans="1:6" ht="20.25" customHeight="1">
      <c r="A135" s="1620"/>
      <c r="B135" s="1248" t="s">
        <v>691</v>
      </c>
      <c r="C135" s="318"/>
      <c r="D135" s="318"/>
      <c r="E135" s="318"/>
      <c r="F135" s="1245"/>
    </row>
    <row r="136" spans="1:6" ht="15" customHeight="1">
      <c r="A136" s="1620" t="s">
        <v>92</v>
      </c>
      <c r="B136" s="1248" t="s">
        <v>76</v>
      </c>
      <c r="C136" s="318"/>
      <c r="D136" s="318"/>
      <c r="E136" s="318"/>
      <c r="F136" s="1245"/>
    </row>
    <row r="137" spans="1:6" ht="21" customHeight="1">
      <c r="A137" s="1620"/>
      <c r="B137" s="1248" t="s">
        <v>691</v>
      </c>
      <c r="C137" s="318"/>
      <c r="D137" s="318"/>
      <c r="E137" s="318"/>
      <c r="F137" s="1245"/>
    </row>
    <row r="138" spans="1:6" ht="24" customHeight="1">
      <c r="A138" s="317" t="s">
        <v>77</v>
      </c>
      <c r="B138" s="1248" t="s">
        <v>691</v>
      </c>
      <c r="C138" s="318"/>
      <c r="D138" s="318"/>
      <c r="E138" s="318"/>
      <c r="F138" s="1245"/>
    </row>
    <row r="139" spans="1:6" ht="36" customHeight="1">
      <c r="A139" s="1621" t="s">
        <v>1358</v>
      </c>
      <c r="B139" s="1622"/>
      <c r="C139" s="1622"/>
      <c r="D139" s="1622"/>
      <c r="E139" s="1622"/>
      <c r="F139" s="1623"/>
    </row>
    <row r="140" spans="1:6" ht="24" customHeight="1">
      <c r="A140" s="1620" t="s">
        <v>1357</v>
      </c>
      <c r="B140" s="1248" t="s">
        <v>76</v>
      </c>
      <c r="C140" s="318"/>
      <c r="D140" s="318"/>
      <c r="E140" s="318"/>
      <c r="F140" s="1245"/>
    </row>
    <row r="141" spans="1:6" ht="24" customHeight="1">
      <c r="A141" s="1620"/>
      <c r="B141" s="1248" t="s">
        <v>691</v>
      </c>
      <c r="C141" s="318"/>
      <c r="D141" s="318"/>
      <c r="E141" s="318"/>
      <c r="F141" s="1245"/>
    </row>
    <row r="142" spans="1:6" ht="24" customHeight="1">
      <c r="A142" s="1620" t="s">
        <v>1356</v>
      </c>
      <c r="B142" s="1248" t="s">
        <v>76</v>
      </c>
      <c r="C142" s="318"/>
      <c r="D142" s="318"/>
      <c r="E142" s="318"/>
      <c r="F142" s="1245"/>
    </row>
    <row r="143" spans="1:6" ht="24" customHeight="1">
      <c r="A143" s="1620"/>
      <c r="B143" s="1248" t="s">
        <v>691</v>
      </c>
      <c r="C143" s="318"/>
      <c r="D143" s="318"/>
      <c r="E143" s="318"/>
      <c r="F143" s="1245"/>
    </row>
    <row r="144" spans="1:6" ht="24" customHeight="1">
      <c r="A144" s="317" t="s">
        <v>77</v>
      </c>
      <c r="B144" s="1248" t="s">
        <v>691</v>
      </c>
      <c r="C144" s="1243"/>
      <c r="D144" s="1243"/>
      <c r="E144" s="1243"/>
      <c r="F144" s="1307"/>
    </row>
    <row r="145" spans="1:6" ht="19.5" customHeight="1">
      <c r="A145" s="1621" t="s">
        <v>93</v>
      </c>
      <c r="B145" s="1622"/>
      <c r="C145" s="1622"/>
      <c r="D145" s="1622"/>
      <c r="E145" s="1622"/>
      <c r="F145" s="1623"/>
    </row>
    <row r="146" spans="1:6" ht="19.5" customHeight="1">
      <c r="A146" s="1620" t="s">
        <v>94</v>
      </c>
      <c r="B146" s="1248" t="s">
        <v>95</v>
      </c>
      <c r="C146" s="318"/>
      <c r="D146" s="318"/>
      <c r="E146" s="318"/>
      <c r="F146" s="1245"/>
    </row>
    <row r="147" spans="1:6" ht="15.75" customHeight="1">
      <c r="A147" s="1620"/>
      <c r="B147" s="1248" t="s">
        <v>691</v>
      </c>
      <c r="C147" s="318"/>
      <c r="D147" s="318"/>
      <c r="E147" s="318"/>
      <c r="F147" s="1245"/>
    </row>
    <row r="148" spans="1:6" ht="16.5" customHeight="1">
      <c r="A148" s="319" t="s">
        <v>96</v>
      </c>
      <c r="B148" s="313" t="s">
        <v>691</v>
      </c>
      <c r="C148" s="318"/>
      <c r="D148" s="318"/>
      <c r="E148" s="318"/>
      <c r="F148" s="1245"/>
    </row>
    <row r="149" spans="1:6" ht="16.5" customHeight="1">
      <c r="A149" s="1624" t="s">
        <v>97</v>
      </c>
      <c r="B149" s="1625"/>
      <c r="C149" s="1625"/>
      <c r="D149" s="1625"/>
      <c r="E149" s="1625"/>
      <c r="F149" s="1626"/>
    </row>
    <row r="150" spans="1:6" ht="18.75" customHeight="1">
      <c r="A150" s="1621" t="s">
        <v>114</v>
      </c>
      <c r="B150" s="1622"/>
      <c r="C150" s="1622"/>
      <c r="D150" s="1622"/>
      <c r="E150" s="1622"/>
      <c r="F150" s="1623"/>
    </row>
    <row r="151" spans="1:6" ht="23.25" customHeight="1">
      <c r="A151" s="1617" t="s">
        <v>98</v>
      </c>
      <c r="B151" s="1248" t="s">
        <v>75</v>
      </c>
      <c r="C151" s="1249"/>
      <c r="D151" s="1245"/>
      <c r="E151" s="1245"/>
      <c r="F151" s="1245"/>
    </row>
    <row r="152" spans="1:6" ht="29.25" customHeight="1">
      <c r="A152" s="1651"/>
      <c r="B152" s="1248" t="s">
        <v>691</v>
      </c>
      <c r="C152" s="1249"/>
      <c r="D152" s="1245"/>
      <c r="E152" s="1245"/>
      <c r="F152" s="1245"/>
    </row>
    <row r="153" spans="1:6" ht="30.75" customHeight="1">
      <c r="A153" s="1434" t="s">
        <v>1703</v>
      </c>
      <c r="B153" s="1248" t="s">
        <v>691</v>
      </c>
      <c r="C153" s="1249"/>
      <c r="D153" s="1245"/>
      <c r="E153" s="1245"/>
      <c r="F153" s="1245"/>
    </row>
    <row r="154" spans="1:6" ht="16.5" customHeight="1">
      <c r="A154" s="320" t="s">
        <v>99</v>
      </c>
      <c r="B154" s="1248"/>
      <c r="C154" s="1249"/>
      <c r="D154" s="1245"/>
      <c r="E154" s="1245"/>
      <c r="F154" s="1245"/>
    </row>
    <row r="155" spans="1:6" ht="19.5" customHeight="1">
      <c r="A155" s="1652" t="s">
        <v>100</v>
      </c>
      <c r="B155" s="1248" t="s">
        <v>101</v>
      </c>
      <c r="C155" s="1249"/>
      <c r="D155" s="1245"/>
      <c r="E155" s="1245"/>
      <c r="F155" s="1245"/>
    </row>
    <row r="156" spans="1:6" ht="22.5" customHeight="1">
      <c r="A156" s="1652"/>
      <c r="B156" s="1248" t="s">
        <v>691</v>
      </c>
      <c r="C156" s="1249"/>
      <c r="D156" s="1245"/>
      <c r="E156" s="1245"/>
      <c r="F156" s="1245"/>
    </row>
    <row r="157" spans="1:6" ht="21.75" customHeight="1">
      <c r="A157" s="1652" t="s">
        <v>102</v>
      </c>
      <c r="B157" s="1248" t="s">
        <v>101</v>
      </c>
      <c r="C157" s="1249"/>
      <c r="D157" s="1245"/>
      <c r="E157" s="1245"/>
      <c r="F157" s="1245"/>
    </row>
    <row r="158" spans="1:6" ht="23.25" customHeight="1">
      <c r="A158" s="1652"/>
      <c r="B158" s="1248" t="s">
        <v>691</v>
      </c>
      <c r="C158" s="1249"/>
      <c r="D158" s="1245"/>
      <c r="E158" s="1245"/>
      <c r="F158" s="1245"/>
    </row>
    <row r="159" spans="1:6" ht="18.75" customHeight="1">
      <c r="A159" s="316" t="s">
        <v>73</v>
      </c>
      <c r="B159" s="1248" t="s">
        <v>691</v>
      </c>
      <c r="C159" s="1249"/>
      <c r="D159" s="1245"/>
      <c r="E159" s="1245"/>
      <c r="F159" s="1245"/>
    </row>
    <row r="160" spans="1:6" ht="22.5" customHeight="1">
      <c r="A160" s="1621" t="s">
        <v>115</v>
      </c>
      <c r="B160" s="1622"/>
      <c r="C160" s="1622"/>
      <c r="D160" s="1622"/>
      <c r="E160" s="1622"/>
      <c r="F160" s="1623"/>
    </row>
    <row r="161" spans="1:6" ht="21" customHeight="1">
      <c r="A161" s="1430" t="s">
        <v>1704</v>
      </c>
      <c r="B161" s="1432" t="s">
        <v>691</v>
      </c>
      <c r="C161" s="1249"/>
      <c r="D161" s="1245"/>
      <c r="E161" s="1245"/>
      <c r="F161" s="1245"/>
    </row>
    <row r="162" spans="1:6" ht="15.75" customHeight="1">
      <c r="A162" s="1434" t="s">
        <v>99</v>
      </c>
      <c r="B162" s="1432"/>
      <c r="C162" s="1249"/>
      <c r="D162" s="1245"/>
      <c r="E162" s="1245"/>
      <c r="F162" s="1245"/>
    </row>
    <row r="163" spans="1:6" ht="22.5" customHeight="1">
      <c r="A163" s="1646" t="s">
        <v>103</v>
      </c>
      <c r="B163" s="1432" t="s">
        <v>75</v>
      </c>
      <c r="C163" s="1249"/>
      <c r="D163" s="1245"/>
      <c r="E163" s="1245"/>
      <c r="F163" s="1245"/>
    </row>
    <row r="164" spans="1:6" ht="22.5" customHeight="1">
      <c r="A164" s="1646"/>
      <c r="B164" s="1432" t="s">
        <v>691</v>
      </c>
      <c r="C164" s="1249"/>
      <c r="D164" s="1245"/>
      <c r="E164" s="1245"/>
      <c r="F164" s="1245"/>
    </row>
    <row r="165" spans="1:6" ht="13.5" customHeight="1">
      <c r="A165" s="1646" t="s">
        <v>1705</v>
      </c>
      <c r="B165" s="1432" t="s">
        <v>75</v>
      </c>
      <c r="C165" s="1249"/>
      <c r="D165" s="1245"/>
      <c r="E165" s="1245"/>
      <c r="F165" s="1245"/>
    </row>
    <row r="166" spans="1:6" ht="16.5" customHeight="1">
      <c r="A166" s="1646"/>
      <c r="B166" s="1432" t="s">
        <v>691</v>
      </c>
      <c r="C166" s="1249"/>
      <c r="D166" s="1245"/>
      <c r="E166" s="1245"/>
      <c r="F166" s="1245"/>
    </row>
    <row r="167" spans="1:6" ht="15.75" customHeight="1">
      <c r="A167" s="1620" t="s">
        <v>1706</v>
      </c>
      <c r="B167" s="1432" t="s">
        <v>75</v>
      </c>
      <c r="C167" s="1245"/>
      <c r="D167" s="1245"/>
      <c r="E167" s="1245"/>
      <c r="F167" s="1245"/>
    </row>
    <row r="168" spans="1:6" ht="20.25" customHeight="1">
      <c r="A168" s="1620"/>
      <c r="B168" s="1432" t="s">
        <v>691</v>
      </c>
      <c r="C168" s="1245"/>
      <c r="D168" s="1245"/>
      <c r="E168" s="1245"/>
      <c r="F168" s="1245"/>
    </row>
    <row r="169" spans="1:6" ht="14.25" customHeight="1">
      <c r="A169" s="1620" t="s">
        <v>1707</v>
      </c>
      <c r="B169" s="1432" t="s">
        <v>81</v>
      </c>
      <c r="C169" s="1245"/>
      <c r="D169" s="1245"/>
      <c r="E169" s="1245"/>
      <c r="F169" s="1245"/>
    </row>
    <row r="170" spans="1:6" ht="21.75" customHeight="1">
      <c r="A170" s="1620"/>
      <c r="B170" s="1432" t="s">
        <v>691</v>
      </c>
      <c r="C170" s="1245"/>
      <c r="D170" s="1245"/>
      <c r="E170" s="1245"/>
      <c r="F170" s="1245"/>
    </row>
    <row r="171" spans="1:6" ht="24" customHeight="1">
      <c r="A171" s="1620" t="s">
        <v>1708</v>
      </c>
      <c r="B171" s="1432" t="s">
        <v>691</v>
      </c>
      <c r="C171" s="1245"/>
      <c r="D171" s="1245"/>
      <c r="E171" s="1245"/>
      <c r="F171" s="1245"/>
    </row>
    <row r="172" spans="1:6" ht="18.75" customHeight="1">
      <c r="A172" s="1620"/>
      <c r="B172" s="321" t="s">
        <v>104</v>
      </c>
      <c r="C172" s="1245"/>
      <c r="D172" s="1245"/>
      <c r="E172" s="1245"/>
      <c r="F172" s="1245"/>
    </row>
    <row r="173" spans="1:6" ht="24.75" customHeight="1">
      <c r="A173" s="1620"/>
      <c r="B173" s="322" t="s">
        <v>105</v>
      </c>
      <c r="C173" s="1245"/>
      <c r="D173" s="1245"/>
      <c r="E173" s="1245"/>
      <c r="F173" s="1245"/>
    </row>
    <row r="174" spans="1:6" ht="18.75" customHeight="1">
      <c r="A174" s="1620" t="s">
        <v>1709</v>
      </c>
      <c r="B174" s="1432" t="s">
        <v>75</v>
      </c>
      <c r="C174" s="1245"/>
      <c r="D174" s="1245"/>
      <c r="E174" s="1245"/>
      <c r="F174" s="1245"/>
    </row>
    <row r="175" spans="1:6" ht="15.75" customHeight="1">
      <c r="A175" s="1620"/>
      <c r="B175" s="1432" t="s">
        <v>691</v>
      </c>
      <c r="C175" s="1245"/>
      <c r="D175" s="1245"/>
      <c r="E175" s="1245"/>
      <c r="F175" s="1245"/>
    </row>
    <row r="176" spans="1:6" ht="17.25" customHeight="1">
      <c r="A176" s="1620" t="s">
        <v>1710</v>
      </c>
      <c r="B176" s="1432" t="s">
        <v>75</v>
      </c>
      <c r="C176" s="1245"/>
      <c r="D176" s="1245"/>
      <c r="E176" s="1245"/>
      <c r="F176" s="1245"/>
    </row>
    <row r="177" spans="1:6" ht="27" customHeight="1">
      <c r="A177" s="1620"/>
      <c r="B177" s="1432" t="s">
        <v>691</v>
      </c>
      <c r="C177" s="1245"/>
      <c r="D177" s="1245"/>
      <c r="E177" s="1245"/>
      <c r="F177" s="1245"/>
    </row>
    <row r="178" spans="1:6" ht="26.25" customHeight="1">
      <c r="A178" s="1430" t="s">
        <v>1711</v>
      </c>
      <c r="B178" s="1432" t="s">
        <v>691</v>
      </c>
      <c r="C178" s="1245"/>
      <c r="D178" s="1245"/>
      <c r="E178" s="1245"/>
      <c r="F178" s="1245"/>
    </row>
    <row r="179" spans="1:6" ht="30" customHeight="1">
      <c r="A179" s="1430" t="s">
        <v>1712</v>
      </c>
      <c r="B179" s="1432" t="s">
        <v>691</v>
      </c>
      <c r="C179" s="1245"/>
      <c r="D179" s="1245"/>
      <c r="E179" s="1245"/>
      <c r="F179" s="1245"/>
    </row>
    <row r="180" spans="1:6" ht="16.5" customHeight="1">
      <c r="A180" s="316" t="s">
        <v>73</v>
      </c>
      <c r="B180" s="1432" t="s">
        <v>691</v>
      </c>
      <c r="C180" s="1245"/>
      <c r="D180" s="1245"/>
      <c r="E180" s="1245"/>
      <c r="F180" s="1245"/>
    </row>
    <row r="181" spans="1:6" ht="17.25" customHeight="1">
      <c r="A181" s="319" t="s">
        <v>106</v>
      </c>
      <c r="B181" s="313" t="s">
        <v>691</v>
      </c>
      <c r="C181" s="1245"/>
      <c r="D181" s="1245"/>
      <c r="E181" s="1245"/>
      <c r="F181" s="1245"/>
    </row>
    <row r="182" spans="1:6">
      <c r="A182"/>
      <c r="B182"/>
      <c r="C182"/>
      <c r="D182"/>
      <c r="E182"/>
      <c r="F182"/>
    </row>
    <row r="183" spans="1:6">
      <c r="A183" s="1650" t="s">
        <v>107</v>
      </c>
      <c r="B183" s="1650"/>
      <c r="C183" s="1650"/>
      <c r="D183" s="1650"/>
      <c r="E183" s="1650"/>
      <c r="F183" s="1650"/>
    </row>
    <row r="184" spans="1:6" ht="12.75" customHeight="1">
      <c r="A184" s="1644" t="s">
        <v>108</v>
      </c>
      <c r="B184" s="1644"/>
      <c r="C184" s="1644"/>
      <c r="D184" s="1644"/>
      <c r="E184" s="1644"/>
      <c r="F184" s="1644"/>
    </row>
    <row r="185" spans="1:6" ht="12.75" customHeight="1">
      <c r="A185" s="1645" t="s">
        <v>109</v>
      </c>
      <c r="B185" s="1645"/>
      <c r="C185" s="1645"/>
      <c r="D185" s="1645"/>
      <c r="E185" s="1645"/>
      <c r="F185" s="1645"/>
    </row>
  </sheetData>
  <mergeCells count="84">
    <mergeCell ref="A150:F150"/>
    <mergeCell ref="A183:F183"/>
    <mergeCell ref="A151:A152"/>
    <mergeCell ref="A157:A158"/>
    <mergeCell ref="A169:A170"/>
    <mergeCell ref="A155:A156"/>
    <mergeCell ref="A163:A164"/>
    <mergeCell ref="A171:A173"/>
    <mergeCell ref="A174:A175"/>
    <mergeCell ref="A176:A177"/>
    <mergeCell ref="A142:A143"/>
    <mergeCell ref="A101:F101"/>
    <mergeCell ref="A90:A91"/>
    <mergeCell ref="A145:F145"/>
    <mergeCell ref="A31:A32"/>
    <mergeCell ref="A46:A48"/>
    <mergeCell ref="A104:A105"/>
    <mergeCell ref="A136:A137"/>
    <mergeCell ref="A108:A109"/>
    <mergeCell ref="A132:A133"/>
    <mergeCell ref="A134:A135"/>
    <mergeCell ref="A122:A123"/>
    <mergeCell ref="A110:A111"/>
    <mergeCell ref="A94:A95"/>
    <mergeCell ref="A96:A97"/>
    <mergeCell ref="A98:A99"/>
    <mergeCell ref="A184:F184"/>
    <mergeCell ref="A185:F185"/>
    <mergeCell ref="A160:F160"/>
    <mergeCell ref="A165:A166"/>
    <mergeCell ref="A167:A168"/>
    <mergeCell ref="A2:F2"/>
    <mergeCell ref="F6:F7"/>
    <mergeCell ref="A8:F8"/>
    <mergeCell ref="C6:C7"/>
    <mergeCell ref="A3:F3"/>
    <mergeCell ref="D6:D7"/>
    <mergeCell ref="B6:B7"/>
    <mergeCell ref="A6:A7"/>
    <mergeCell ref="E6:E7"/>
    <mergeCell ref="A146:A147"/>
    <mergeCell ref="A70:A71"/>
    <mergeCell ref="A72:A73"/>
    <mergeCell ref="A76:A77"/>
    <mergeCell ref="A139:F139"/>
    <mergeCell ref="A140:A141"/>
    <mergeCell ref="A75:F75"/>
    <mergeCell ref="A126:A127"/>
    <mergeCell ref="A128:A129"/>
    <mergeCell ref="A130:A131"/>
    <mergeCell ref="A92:A93"/>
    <mergeCell ref="A112:A113"/>
    <mergeCell ref="A114:A115"/>
    <mergeCell ref="A116:A117"/>
    <mergeCell ref="A124:A125"/>
    <mergeCell ref="A102:A103"/>
    <mergeCell ref="A149:F149"/>
    <mergeCell ref="A107:F107"/>
    <mergeCell ref="A118:A119"/>
    <mergeCell ref="A120:A121"/>
    <mergeCell ref="A24:A27"/>
    <mergeCell ref="A33:A35"/>
    <mergeCell ref="A36:A38"/>
    <mergeCell ref="A55:A57"/>
    <mergeCell ref="A67:A68"/>
    <mergeCell ref="A61:A63"/>
    <mergeCell ref="A49:A51"/>
    <mergeCell ref="A52:A54"/>
    <mergeCell ref="A58:A60"/>
    <mergeCell ref="A42:A45"/>
    <mergeCell ref="A78:A79"/>
    <mergeCell ref="A80:A81"/>
    <mergeCell ref="A15:A17"/>
    <mergeCell ref="A18:A20"/>
    <mergeCell ref="A21:A23"/>
    <mergeCell ref="A88:A89"/>
    <mergeCell ref="A9:A11"/>
    <mergeCell ref="A12:A14"/>
    <mergeCell ref="A85:F85"/>
    <mergeCell ref="A74:F74"/>
    <mergeCell ref="A39:A41"/>
    <mergeCell ref="A64:A66"/>
    <mergeCell ref="A82:A83"/>
    <mergeCell ref="A86:A87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4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EF67-B5E4-4602-A920-80FFDCA41365}">
  <sheetPr>
    <tabColor rgb="FFFFFF00"/>
    <pageSetUpPr fitToPage="1"/>
  </sheetPr>
  <dimension ref="A1:O39"/>
  <sheetViews>
    <sheetView view="pageBreakPreview" zoomScale="70" zoomScaleNormal="100" zoomScaleSheetLayoutView="70" workbookViewId="0">
      <selection activeCell="A2" sqref="A2:M2"/>
    </sheetView>
  </sheetViews>
  <sheetFormatPr defaultColWidth="10.28515625" defaultRowHeight="12.75"/>
  <cols>
    <col min="1" max="1" width="35.5703125" style="507" customWidth="1"/>
    <col min="2" max="2" width="11" style="508" customWidth="1"/>
    <col min="3" max="3" width="14" style="508" customWidth="1"/>
    <col min="4" max="4" width="14.140625" style="508" customWidth="1"/>
    <col min="5" max="5" width="14" style="508" customWidth="1"/>
    <col min="6" max="6" width="9.85546875" style="508" customWidth="1"/>
    <col min="7" max="7" width="15" style="508" customWidth="1"/>
    <col min="8" max="8" width="13" style="508" customWidth="1"/>
    <col min="9" max="9" width="14.7109375" style="508" customWidth="1"/>
    <col min="10" max="10" width="16.140625" style="508" customWidth="1"/>
    <col min="11" max="11" width="15.5703125" style="508" customWidth="1"/>
    <col min="12" max="12" width="20.42578125" style="508" customWidth="1"/>
    <col min="13" max="13" width="15.5703125" style="508" customWidth="1"/>
    <col min="14" max="16384" width="10.28515625" style="508"/>
  </cols>
  <sheetData>
    <row r="1" spans="1:15">
      <c r="L1" s="1654" t="s">
        <v>1672</v>
      </c>
      <c r="M1" s="1654"/>
    </row>
    <row r="2" spans="1:15" ht="30" customHeight="1">
      <c r="A2" s="1655" t="s">
        <v>590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</row>
    <row r="3" spans="1:15" ht="15" customHeight="1">
      <c r="A3" s="1656" t="s">
        <v>1427</v>
      </c>
      <c r="B3" s="1656"/>
      <c r="C3" s="1656"/>
      <c r="D3" s="1656"/>
      <c r="E3" s="1656"/>
      <c r="F3" s="1656"/>
      <c r="G3" s="1656"/>
      <c r="H3" s="1656"/>
      <c r="I3" s="1656"/>
      <c r="J3" s="1656"/>
      <c r="K3" s="1656"/>
      <c r="L3" s="1656"/>
      <c r="M3" s="1656"/>
    </row>
    <row r="4" spans="1:15">
      <c r="M4" s="508" t="s">
        <v>691</v>
      </c>
    </row>
    <row r="5" spans="1:15" ht="114" customHeight="1">
      <c r="A5" s="509" t="s">
        <v>591</v>
      </c>
      <c r="B5" s="509" t="s">
        <v>1361</v>
      </c>
      <c r="C5" s="509" t="s">
        <v>1362</v>
      </c>
      <c r="D5" s="509" t="s">
        <v>1428</v>
      </c>
      <c r="E5" s="509" t="s">
        <v>1429</v>
      </c>
      <c r="F5" s="509" t="s">
        <v>1430</v>
      </c>
      <c r="G5" s="509" t="s">
        <v>1431</v>
      </c>
      <c r="H5" s="509" t="s">
        <v>1432</v>
      </c>
      <c r="I5" s="509" t="s">
        <v>1433</v>
      </c>
      <c r="J5" s="509" t="s">
        <v>1434</v>
      </c>
      <c r="K5" s="509" t="s">
        <v>1435</v>
      </c>
      <c r="L5" s="509" t="s">
        <v>770</v>
      </c>
      <c r="M5" s="509" t="s">
        <v>771</v>
      </c>
      <c r="N5" s="510"/>
      <c r="O5" s="510"/>
    </row>
    <row r="6" spans="1:15" s="513" customFormat="1">
      <c r="A6" s="511">
        <v>1</v>
      </c>
      <c r="B6" s="511">
        <f t="shared" ref="B6:M6" si="0">A6+1</f>
        <v>2</v>
      </c>
      <c r="C6" s="511">
        <f t="shared" si="0"/>
        <v>3</v>
      </c>
      <c r="D6" s="511">
        <f t="shared" si="0"/>
        <v>4</v>
      </c>
      <c r="E6" s="511">
        <f t="shared" si="0"/>
        <v>5</v>
      </c>
      <c r="F6" s="511">
        <f t="shared" si="0"/>
        <v>6</v>
      </c>
      <c r="G6" s="511">
        <f t="shared" si="0"/>
        <v>7</v>
      </c>
      <c r="H6" s="511">
        <f t="shared" si="0"/>
        <v>8</v>
      </c>
      <c r="I6" s="511">
        <f t="shared" si="0"/>
        <v>9</v>
      </c>
      <c r="J6" s="511">
        <f t="shared" si="0"/>
        <v>10</v>
      </c>
      <c r="K6" s="511">
        <f t="shared" si="0"/>
        <v>11</v>
      </c>
      <c r="L6" s="511">
        <f t="shared" si="0"/>
        <v>12</v>
      </c>
      <c r="M6" s="511">
        <f t="shared" si="0"/>
        <v>13</v>
      </c>
      <c r="N6" s="512"/>
      <c r="O6" s="512"/>
    </row>
    <row r="7" spans="1:15" ht="26.25" customHeight="1">
      <c r="A7" s="514" t="s">
        <v>670</v>
      </c>
      <c r="B7" s="515" t="s">
        <v>589</v>
      </c>
      <c r="C7" s="516"/>
      <c r="D7" s="516"/>
      <c r="E7" s="516"/>
      <c r="F7" s="516"/>
      <c r="G7" s="516"/>
      <c r="H7" s="517" t="s">
        <v>589</v>
      </c>
      <c r="I7" s="517" t="s">
        <v>589</v>
      </c>
      <c r="J7" s="517" t="s">
        <v>589</v>
      </c>
      <c r="K7" s="516"/>
      <c r="L7" s="517"/>
      <c r="M7" s="517" t="s">
        <v>589</v>
      </c>
    </row>
    <row r="8" spans="1:15" s="521" customFormat="1" ht="12">
      <c r="A8" s="518" t="s">
        <v>592</v>
      </c>
      <c r="B8" s="519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</row>
    <row r="9" spans="1:15" s="521" customFormat="1" ht="12">
      <c r="A9" s="518" t="s">
        <v>671</v>
      </c>
      <c r="B9" s="519" t="s">
        <v>589</v>
      </c>
      <c r="C9" s="520"/>
      <c r="D9" s="520"/>
      <c r="E9" s="520"/>
      <c r="F9" s="519" t="s">
        <v>589</v>
      </c>
      <c r="G9" s="520"/>
      <c r="H9" s="519" t="s">
        <v>589</v>
      </c>
      <c r="I9" s="519" t="s">
        <v>589</v>
      </c>
      <c r="J9" s="519" t="s">
        <v>589</v>
      </c>
      <c r="K9" s="520"/>
      <c r="L9" s="519" t="s">
        <v>589</v>
      </c>
      <c r="M9" s="519" t="s">
        <v>589</v>
      </c>
    </row>
    <row r="10" spans="1:15" s="521" customFormat="1" ht="12">
      <c r="A10" s="518" t="s">
        <v>593</v>
      </c>
      <c r="B10" s="519" t="s">
        <v>589</v>
      </c>
      <c r="C10" s="520"/>
      <c r="D10" s="520"/>
      <c r="E10" s="520"/>
      <c r="F10" s="519" t="s">
        <v>589</v>
      </c>
      <c r="G10" s="520"/>
      <c r="H10" s="519" t="s">
        <v>589</v>
      </c>
      <c r="I10" s="519" t="s">
        <v>589</v>
      </c>
      <c r="J10" s="519" t="s">
        <v>589</v>
      </c>
      <c r="K10" s="520"/>
      <c r="L10" s="519" t="s">
        <v>589</v>
      </c>
      <c r="M10" s="519" t="s">
        <v>589</v>
      </c>
    </row>
    <row r="11" spans="1:15" s="521" customFormat="1" ht="12">
      <c r="A11" s="518" t="s">
        <v>594</v>
      </c>
      <c r="B11" s="519" t="s">
        <v>589</v>
      </c>
      <c r="C11" s="520"/>
      <c r="D11" s="520"/>
      <c r="E11" s="520"/>
      <c r="F11" s="519" t="s">
        <v>589</v>
      </c>
      <c r="G11" s="520"/>
      <c r="H11" s="519" t="s">
        <v>589</v>
      </c>
      <c r="I11" s="519" t="s">
        <v>589</v>
      </c>
      <c r="J11" s="519" t="s">
        <v>589</v>
      </c>
      <c r="K11" s="520"/>
      <c r="L11" s="519" t="s">
        <v>589</v>
      </c>
      <c r="M11" s="519" t="s">
        <v>589</v>
      </c>
    </row>
    <row r="12" spans="1:15" s="521" customFormat="1" ht="12">
      <c r="A12" s="518" t="s">
        <v>595</v>
      </c>
      <c r="B12" s="519" t="s">
        <v>589</v>
      </c>
      <c r="C12" s="520"/>
      <c r="D12" s="520"/>
      <c r="E12" s="520"/>
      <c r="F12" s="519" t="s">
        <v>589</v>
      </c>
      <c r="G12" s="520"/>
      <c r="H12" s="519" t="s">
        <v>589</v>
      </c>
      <c r="I12" s="519" t="s">
        <v>589</v>
      </c>
      <c r="J12" s="519" t="s">
        <v>589</v>
      </c>
      <c r="K12" s="520"/>
      <c r="L12" s="519" t="s">
        <v>589</v>
      </c>
      <c r="M12" s="519" t="s">
        <v>589</v>
      </c>
    </row>
    <row r="13" spans="1:15" ht="28.5" customHeight="1">
      <c r="A13" s="514" t="s">
        <v>588</v>
      </c>
      <c r="B13" s="515" t="s">
        <v>589</v>
      </c>
      <c r="C13" s="516"/>
      <c r="D13" s="516"/>
      <c r="E13" s="516"/>
      <c r="F13" s="516"/>
      <c r="G13" s="516"/>
      <c r="H13" s="517" t="s">
        <v>589</v>
      </c>
      <c r="I13" s="517" t="s">
        <v>589</v>
      </c>
      <c r="J13" s="517" t="s">
        <v>589</v>
      </c>
      <c r="K13" s="516"/>
      <c r="L13" s="517"/>
      <c r="M13" s="517" t="s">
        <v>589</v>
      </c>
    </row>
    <row r="14" spans="1:15" ht="44.25" customHeight="1">
      <c r="A14" s="514" t="s">
        <v>596</v>
      </c>
      <c r="B14" s="515" t="s">
        <v>589</v>
      </c>
      <c r="C14" s="516"/>
      <c r="D14" s="516"/>
      <c r="E14" s="516"/>
      <c r="F14" s="516"/>
      <c r="G14" s="516"/>
      <c r="H14" s="517" t="s">
        <v>589</v>
      </c>
      <c r="I14" s="517" t="s">
        <v>589</v>
      </c>
      <c r="J14" s="517" t="s">
        <v>589</v>
      </c>
      <c r="K14" s="516"/>
      <c r="L14" s="517"/>
      <c r="M14" s="517" t="s">
        <v>589</v>
      </c>
    </row>
    <row r="15" spans="1:15" ht="12.75" customHeight="1">
      <c r="A15" s="518" t="s">
        <v>597</v>
      </c>
      <c r="B15" s="522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</row>
    <row r="16" spans="1:15" ht="12.75" customHeight="1">
      <c r="A16" s="518" t="s">
        <v>671</v>
      </c>
      <c r="B16" s="519" t="s">
        <v>589</v>
      </c>
      <c r="C16" s="520"/>
      <c r="D16" s="520"/>
      <c r="E16" s="520"/>
      <c r="F16" s="519" t="s">
        <v>589</v>
      </c>
      <c r="G16" s="520"/>
      <c r="H16" s="519" t="s">
        <v>589</v>
      </c>
      <c r="I16" s="519" t="s">
        <v>589</v>
      </c>
      <c r="J16" s="519" t="s">
        <v>589</v>
      </c>
      <c r="K16" s="520"/>
      <c r="L16" s="519" t="s">
        <v>589</v>
      </c>
      <c r="M16" s="519" t="s">
        <v>589</v>
      </c>
    </row>
    <row r="17" spans="1:13">
      <c r="A17" s="518" t="s">
        <v>593</v>
      </c>
      <c r="B17" s="519" t="s">
        <v>589</v>
      </c>
      <c r="C17" s="520"/>
      <c r="D17" s="520"/>
      <c r="E17" s="520"/>
      <c r="F17" s="519" t="s">
        <v>589</v>
      </c>
      <c r="G17" s="520"/>
      <c r="H17" s="519" t="s">
        <v>589</v>
      </c>
      <c r="I17" s="519" t="s">
        <v>589</v>
      </c>
      <c r="J17" s="519" t="s">
        <v>589</v>
      </c>
      <c r="K17" s="519"/>
      <c r="L17" s="519" t="s">
        <v>589</v>
      </c>
      <c r="M17" s="519" t="s">
        <v>589</v>
      </c>
    </row>
    <row r="18" spans="1:13">
      <c r="A18" s="518" t="s">
        <v>594</v>
      </c>
      <c r="B18" s="519" t="s">
        <v>589</v>
      </c>
      <c r="C18" s="520"/>
      <c r="D18" s="520"/>
      <c r="E18" s="520"/>
      <c r="F18" s="519" t="s">
        <v>589</v>
      </c>
      <c r="G18" s="520"/>
      <c r="H18" s="519" t="s">
        <v>589</v>
      </c>
      <c r="I18" s="519" t="s">
        <v>589</v>
      </c>
      <c r="J18" s="519" t="s">
        <v>589</v>
      </c>
      <c r="K18" s="519"/>
      <c r="L18" s="519" t="s">
        <v>589</v>
      </c>
      <c r="M18" s="519" t="s">
        <v>589</v>
      </c>
    </row>
    <row r="19" spans="1:13">
      <c r="A19" s="518" t="s">
        <v>595</v>
      </c>
      <c r="B19" s="519" t="s">
        <v>589</v>
      </c>
      <c r="C19" s="520"/>
      <c r="D19" s="520"/>
      <c r="E19" s="520"/>
      <c r="F19" s="519" t="s">
        <v>589</v>
      </c>
      <c r="G19" s="520"/>
      <c r="H19" s="519" t="s">
        <v>589</v>
      </c>
      <c r="I19" s="519" t="s">
        <v>589</v>
      </c>
      <c r="J19" s="519" t="s">
        <v>589</v>
      </c>
      <c r="K19" s="519"/>
      <c r="L19" s="519" t="s">
        <v>589</v>
      </c>
      <c r="M19" s="519" t="s">
        <v>589</v>
      </c>
    </row>
    <row r="20" spans="1:13" ht="33" customHeight="1">
      <c r="A20" s="514" t="s">
        <v>598</v>
      </c>
      <c r="B20" s="515" t="s">
        <v>589</v>
      </c>
      <c r="C20" s="516"/>
      <c r="D20" s="516"/>
      <c r="E20" s="516"/>
      <c r="F20" s="516"/>
      <c r="G20" s="516"/>
      <c r="H20" s="517" t="s">
        <v>589</v>
      </c>
      <c r="I20" s="517" t="s">
        <v>589</v>
      </c>
      <c r="J20" s="517" t="s">
        <v>589</v>
      </c>
      <c r="K20" s="516"/>
      <c r="L20" s="517"/>
      <c r="M20" s="517" t="s">
        <v>589</v>
      </c>
    </row>
    <row r="21" spans="1:13" ht="33" customHeight="1">
      <c r="A21" s="523" t="s">
        <v>599</v>
      </c>
      <c r="B21" s="524"/>
      <c r="C21" s="524"/>
      <c r="D21" s="524"/>
      <c r="E21" s="524"/>
      <c r="F21" s="524"/>
      <c r="G21" s="524"/>
      <c r="H21" s="525"/>
      <c r="I21" s="526" t="s">
        <v>589</v>
      </c>
      <c r="J21" s="526" t="s">
        <v>589</v>
      </c>
      <c r="K21" s="527"/>
      <c r="L21" s="526"/>
      <c r="M21" s="527"/>
    </row>
    <row r="22" spans="1:13" ht="45.75" customHeight="1">
      <c r="A22" s="523" t="s">
        <v>600</v>
      </c>
      <c r="B22" s="524"/>
      <c r="C22" s="525"/>
      <c r="D22" s="525"/>
      <c r="E22" s="525"/>
      <c r="F22" s="525"/>
      <c r="G22" s="525"/>
      <c r="H22" s="525"/>
      <c r="I22" s="526" t="s">
        <v>589</v>
      </c>
      <c r="J22" s="526" t="s">
        <v>589</v>
      </c>
      <c r="K22" s="526" t="s">
        <v>589</v>
      </c>
      <c r="L22" s="526" t="s">
        <v>589</v>
      </c>
      <c r="M22" s="527"/>
    </row>
    <row r="23" spans="1:13" ht="24" customHeight="1">
      <c r="A23" s="518" t="s">
        <v>597</v>
      </c>
      <c r="B23" s="522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</row>
    <row r="24" spans="1:13" ht="12.75" customHeight="1">
      <c r="A24" s="518" t="s">
        <v>671</v>
      </c>
      <c r="B24" s="519" t="s">
        <v>589</v>
      </c>
      <c r="C24" s="520"/>
      <c r="D24" s="520"/>
      <c r="E24" s="520"/>
      <c r="F24" s="519" t="s">
        <v>589</v>
      </c>
      <c r="G24" s="520"/>
      <c r="H24" s="519" t="s">
        <v>589</v>
      </c>
      <c r="I24" s="519" t="s">
        <v>589</v>
      </c>
      <c r="J24" s="519" t="s">
        <v>589</v>
      </c>
      <c r="K24" s="519" t="s">
        <v>589</v>
      </c>
      <c r="L24" s="519" t="s">
        <v>589</v>
      </c>
      <c r="M24" s="519" t="s">
        <v>589</v>
      </c>
    </row>
    <row r="25" spans="1:13" ht="12.75" customHeight="1">
      <c r="A25" s="518" t="s">
        <v>593</v>
      </c>
      <c r="B25" s="519" t="s">
        <v>589</v>
      </c>
      <c r="C25" s="520"/>
      <c r="D25" s="520"/>
      <c r="E25" s="520"/>
      <c r="F25" s="519" t="s">
        <v>589</v>
      </c>
      <c r="G25" s="520"/>
      <c r="H25" s="519" t="s">
        <v>589</v>
      </c>
      <c r="I25" s="519" t="s">
        <v>589</v>
      </c>
      <c r="J25" s="519" t="s">
        <v>589</v>
      </c>
      <c r="K25" s="519" t="s">
        <v>589</v>
      </c>
      <c r="L25" s="519" t="s">
        <v>589</v>
      </c>
      <c r="M25" s="519" t="s">
        <v>589</v>
      </c>
    </row>
    <row r="26" spans="1:13">
      <c r="A26" s="518" t="s">
        <v>594</v>
      </c>
      <c r="B26" s="519" t="s">
        <v>589</v>
      </c>
      <c r="C26" s="520"/>
      <c r="D26" s="520"/>
      <c r="E26" s="520"/>
      <c r="F26" s="519" t="s">
        <v>589</v>
      </c>
      <c r="G26" s="520"/>
      <c r="H26" s="519" t="s">
        <v>589</v>
      </c>
      <c r="I26" s="519" t="s">
        <v>589</v>
      </c>
      <c r="J26" s="519" t="s">
        <v>589</v>
      </c>
      <c r="K26" s="519" t="s">
        <v>589</v>
      </c>
      <c r="L26" s="519" t="s">
        <v>589</v>
      </c>
      <c r="M26" s="519" t="s">
        <v>589</v>
      </c>
    </row>
    <row r="27" spans="1:13">
      <c r="A27" s="518" t="s">
        <v>595</v>
      </c>
      <c r="B27" s="519" t="s">
        <v>589</v>
      </c>
      <c r="C27" s="520"/>
      <c r="D27" s="520"/>
      <c r="E27" s="520"/>
      <c r="F27" s="519" t="s">
        <v>589</v>
      </c>
      <c r="G27" s="520"/>
      <c r="H27" s="519" t="s">
        <v>589</v>
      </c>
      <c r="I27" s="519" t="s">
        <v>589</v>
      </c>
      <c r="J27" s="519" t="s">
        <v>589</v>
      </c>
      <c r="K27" s="519" t="s">
        <v>589</v>
      </c>
      <c r="L27" s="519" t="s">
        <v>589</v>
      </c>
      <c r="M27" s="519" t="s">
        <v>589</v>
      </c>
    </row>
    <row r="28" spans="1:13" ht="21.75" customHeight="1">
      <c r="A28" s="528" t="s">
        <v>601</v>
      </c>
      <c r="B28" s="525"/>
      <c r="C28" s="525"/>
      <c r="D28" s="526"/>
      <c r="E28" s="526"/>
      <c r="F28" s="526"/>
      <c r="G28" s="615"/>
      <c r="H28" s="615"/>
      <c r="I28" s="525"/>
      <c r="J28" s="525"/>
      <c r="K28" s="525"/>
      <c r="L28" s="525"/>
      <c r="M28" s="525"/>
    </row>
    <row r="29" spans="1:13" ht="7.5" customHeight="1"/>
    <row r="30" spans="1:13" ht="14.25">
      <c r="A30" s="1657" t="s">
        <v>849</v>
      </c>
      <c r="B30" s="1657"/>
      <c r="C30" s="1657"/>
      <c r="D30" s="1657"/>
      <c r="E30" s="1657"/>
      <c r="F30" s="1657"/>
      <c r="G30" s="1657"/>
      <c r="H30" s="1657"/>
      <c r="I30" s="1657"/>
      <c r="J30" s="1657"/>
      <c r="K30" s="1657"/>
      <c r="L30" s="1657"/>
      <c r="M30" s="1657"/>
    </row>
    <row r="31" spans="1:13" ht="14.25">
      <c r="A31" s="1657" t="s">
        <v>1436</v>
      </c>
      <c r="B31" s="1657"/>
      <c r="C31" s="1657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</row>
    <row r="32" spans="1:13" s="510" customFormat="1" ht="24.75" customHeight="1">
      <c r="A32" s="1653" t="s">
        <v>1437</v>
      </c>
      <c r="B32" s="1653"/>
      <c r="C32" s="1653"/>
      <c r="D32" s="1653"/>
      <c r="E32" s="1653"/>
      <c r="F32" s="1653"/>
      <c r="G32" s="1653"/>
      <c r="H32" s="1653"/>
      <c r="I32" s="1653"/>
      <c r="J32" s="1653"/>
      <c r="K32" s="1653"/>
      <c r="L32" s="1653"/>
      <c r="M32" s="1653"/>
    </row>
    <row r="35" spans="1:10">
      <c r="A35" s="1251" t="s">
        <v>672</v>
      </c>
      <c r="B35" s="1251"/>
      <c r="C35" s="1251"/>
      <c r="D35" s="1251"/>
      <c r="E35" s="1251"/>
      <c r="F35" s="616"/>
      <c r="G35" s="616"/>
      <c r="H35" s="1251"/>
      <c r="I35" s="1251"/>
      <c r="J35" s="617"/>
    </row>
    <row r="36" spans="1:10">
      <c r="A36" s="1251" t="s">
        <v>673</v>
      </c>
      <c r="B36" s="1251"/>
      <c r="C36" s="1251"/>
      <c r="D36" s="1251"/>
      <c r="E36" s="1251"/>
      <c r="F36" s="1251"/>
      <c r="G36" s="1251"/>
      <c r="H36" s="1251"/>
      <c r="I36" s="618"/>
      <c r="J36" s="617"/>
    </row>
    <row r="37" spans="1:10">
      <c r="A37" s="1251" t="s">
        <v>674</v>
      </c>
      <c r="B37" s="1251"/>
      <c r="C37" s="1251"/>
      <c r="D37" s="1251"/>
      <c r="E37" s="1251"/>
      <c r="F37" s="1251"/>
      <c r="G37" s="1251"/>
      <c r="H37" s="1251"/>
      <c r="I37" s="1251"/>
      <c r="J37" s="617"/>
    </row>
    <row r="38" spans="1:10">
      <c r="A38" s="1251" t="s">
        <v>675</v>
      </c>
      <c r="B38" s="1251"/>
      <c r="C38" s="1251"/>
      <c r="D38" s="1251"/>
      <c r="E38" s="1251"/>
      <c r="F38" s="1251"/>
      <c r="G38" s="1251"/>
      <c r="H38" s="1251"/>
      <c r="I38" s="1251"/>
      <c r="J38" s="617"/>
    </row>
    <row r="39" spans="1:10">
      <c r="A39" s="619"/>
      <c r="B39" s="617"/>
      <c r="C39" s="617"/>
      <c r="D39" s="617"/>
      <c r="E39" s="617"/>
      <c r="F39" s="617"/>
      <c r="G39" s="617"/>
      <c r="H39" s="617"/>
      <c r="I39" s="617"/>
      <c r="J39" s="617"/>
    </row>
  </sheetData>
  <mergeCells count="6">
    <mergeCell ref="A32:M32"/>
    <mergeCell ref="L1:M1"/>
    <mergeCell ref="A2:M2"/>
    <mergeCell ref="A3:M3"/>
    <mergeCell ref="A30:M30"/>
    <mergeCell ref="A31:M31"/>
  </mergeCells>
  <printOptions horizontalCentered="1"/>
  <pageMargins left="0" right="0" top="0.74803149606299213" bottom="0.35433070866141736" header="0.31496062992125984" footer="0.31496062992125984"/>
  <pageSetup paperSize="9" scale="6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8786-BA18-42F1-A7A7-B7C23BAC1EE6}">
  <sheetPr>
    <tabColor rgb="FFFFFF00"/>
    <pageSetUpPr fitToPage="1"/>
  </sheetPr>
  <dimension ref="A1:L83"/>
  <sheetViews>
    <sheetView view="pageBreakPreview" zoomScale="80" zoomScaleNormal="100" zoomScaleSheetLayoutView="80" workbookViewId="0">
      <selection activeCell="A2" sqref="A2:H2"/>
    </sheetView>
  </sheetViews>
  <sheetFormatPr defaultColWidth="10.28515625" defaultRowHeight="12.75"/>
  <cols>
    <col min="1" max="1" width="6.5703125" style="620" customWidth="1"/>
    <col min="2" max="2" width="57.140625" style="621" customWidth="1"/>
    <col min="3" max="6" width="11.140625" style="621" customWidth="1"/>
    <col min="7" max="7" width="12.140625" style="621" customWidth="1"/>
    <col min="8" max="8" width="11.140625" style="621" customWidth="1"/>
    <col min="9" max="16384" width="10.28515625" style="621"/>
  </cols>
  <sheetData>
    <row r="1" spans="1:8">
      <c r="G1" s="1660" t="s">
        <v>1673</v>
      </c>
      <c r="H1" s="1660"/>
    </row>
    <row r="2" spans="1:8" ht="48.75" customHeight="1">
      <c r="A2" s="1658" t="s">
        <v>676</v>
      </c>
      <c r="B2" s="1658"/>
      <c r="C2" s="1658"/>
      <c r="D2" s="1658"/>
      <c r="E2" s="1658"/>
      <c r="F2" s="1658"/>
      <c r="G2" s="1658"/>
      <c r="H2" s="1658"/>
    </row>
    <row r="3" spans="1:8" ht="14.25">
      <c r="A3" s="1659" t="s">
        <v>772</v>
      </c>
      <c r="B3" s="1659"/>
      <c r="C3" s="1659"/>
      <c r="D3" s="1659"/>
      <c r="E3" s="1659"/>
      <c r="F3" s="1659"/>
      <c r="G3" s="1659"/>
      <c r="H3" s="1659"/>
    </row>
    <row r="4" spans="1:8" ht="13.5" thickBot="1">
      <c r="B4" s="622"/>
    </row>
    <row r="5" spans="1:8" ht="37.5" customHeight="1" thickBot="1">
      <c r="A5" s="623" t="s">
        <v>677</v>
      </c>
      <c r="B5" s="761" t="s">
        <v>218</v>
      </c>
      <c r="C5" s="624" t="s">
        <v>1002</v>
      </c>
      <c r="D5" s="624" t="s">
        <v>1239</v>
      </c>
      <c r="E5" s="624" t="s">
        <v>1363</v>
      </c>
      <c r="F5" s="624" t="s">
        <v>1439</v>
      </c>
      <c r="G5" s="905" t="s">
        <v>1440</v>
      </c>
      <c r="H5" s="625" t="s">
        <v>773</v>
      </c>
    </row>
    <row r="6" spans="1:8" ht="13.5" thickBot="1">
      <c r="A6" s="626"/>
      <c r="B6" s="627">
        <v>1</v>
      </c>
      <c r="C6" s="628">
        <v>3</v>
      </c>
      <c r="D6" s="628">
        <v>4</v>
      </c>
      <c r="E6" s="629">
        <v>5</v>
      </c>
      <c r="F6" s="628">
        <v>6</v>
      </c>
      <c r="G6" s="628">
        <v>7</v>
      </c>
      <c r="H6" s="630">
        <v>8</v>
      </c>
    </row>
    <row r="7" spans="1:8">
      <c r="A7" s="631" t="s">
        <v>215</v>
      </c>
      <c r="B7" s="632" t="s">
        <v>670</v>
      </c>
      <c r="C7" s="633">
        <f t="shared" ref="C7:H7" si="0">C8+C9</f>
        <v>0</v>
      </c>
      <c r="D7" s="633">
        <f t="shared" si="0"/>
        <v>0</v>
      </c>
      <c r="E7" s="634">
        <f t="shared" si="0"/>
        <v>0</v>
      </c>
      <c r="F7" s="633">
        <f t="shared" si="0"/>
        <v>0</v>
      </c>
      <c r="G7" s="633">
        <f t="shared" si="0"/>
        <v>0</v>
      </c>
      <c r="H7" s="635">
        <f t="shared" si="0"/>
        <v>0</v>
      </c>
    </row>
    <row r="8" spans="1:8">
      <c r="A8" s="636"/>
      <c r="B8" s="637" t="s">
        <v>678</v>
      </c>
      <c r="C8" s="638"/>
      <c r="D8" s="638"/>
      <c r="E8" s="639"/>
      <c r="F8" s="638"/>
      <c r="G8" s="638"/>
      <c r="H8" s="640"/>
    </row>
    <row r="9" spans="1:8">
      <c r="A9" s="636"/>
      <c r="B9" s="637" t="s">
        <v>679</v>
      </c>
      <c r="C9" s="638"/>
      <c r="D9" s="638"/>
      <c r="E9" s="639"/>
      <c r="F9" s="638"/>
      <c r="G9" s="638"/>
      <c r="H9" s="641"/>
    </row>
    <row r="10" spans="1:8">
      <c r="A10" s="636"/>
      <c r="B10" s="642" t="s">
        <v>680</v>
      </c>
      <c r="C10" s="638">
        <f t="shared" ref="C10:H10" si="1">C12+C13</f>
        <v>0</v>
      </c>
      <c r="D10" s="638">
        <f t="shared" si="1"/>
        <v>0</v>
      </c>
      <c r="E10" s="638">
        <f t="shared" si="1"/>
        <v>0</v>
      </c>
      <c r="F10" s="638">
        <f t="shared" si="1"/>
        <v>0</v>
      </c>
      <c r="G10" s="638">
        <f t="shared" si="1"/>
        <v>0</v>
      </c>
      <c r="H10" s="643">
        <f t="shared" si="1"/>
        <v>0</v>
      </c>
    </row>
    <row r="11" spans="1:8">
      <c r="A11" s="636"/>
      <c r="B11" s="642" t="s">
        <v>681</v>
      </c>
      <c r="C11" s="638"/>
      <c r="D11" s="638"/>
      <c r="E11" s="639"/>
      <c r="F11" s="638"/>
      <c r="G11" s="638"/>
      <c r="H11" s="644"/>
    </row>
    <row r="12" spans="1:8">
      <c r="A12" s="636"/>
      <c r="B12" s="637" t="s">
        <v>678</v>
      </c>
      <c r="C12" s="638"/>
      <c r="D12" s="638"/>
      <c r="E12" s="639"/>
      <c r="F12" s="638"/>
      <c r="G12" s="638"/>
      <c r="H12" s="641"/>
    </row>
    <row r="13" spans="1:8">
      <c r="A13" s="636"/>
      <c r="B13" s="637" t="s">
        <v>679</v>
      </c>
      <c r="C13" s="638"/>
      <c r="D13" s="638"/>
      <c r="E13" s="639"/>
      <c r="F13" s="638"/>
      <c r="G13" s="638"/>
      <c r="H13" s="641"/>
    </row>
    <row r="14" spans="1:8">
      <c r="A14" s="636"/>
      <c r="B14" s="642" t="s">
        <v>682</v>
      </c>
      <c r="C14" s="638">
        <f t="shared" ref="C14:H14" si="2">C15+C16</f>
        <v>0</v>
      </c>
      <c r="D14" s="638">
        <f t="shared" si="2"/>
        <v>0</v>
      </c>
      <c r="E14" s="638">
        <f t="shared" si="2"/>
        <v>0</v>
      </c>
      <c r="F14" s="638">
        <f t="shared" si="2"/>
        <v>0</v>
      </c>
      <c r="G14" s="638">
        <f t="shared" si="2"/>
        <v>0</v>
      </c>
      <c r="H14" s="643">
        <f t="shared" si="2"/>
        <v>0</v>
      </c>
    </row>
    <row r="15" spans="1:8">
      <c r="A15" s="636"/>
      <c r="B15" s="637" t="s">
        <v>678</v>
      </c>
      <c r="C15" s="638"/>
      <c r="D15" s="638"/>
      <c r="E15" s="639"/>
      <c r="F15" s="638"/>
      <c r="G15" s="638"/>
      <c r="H15" s="641"/>
    </row>
    <row r="16" spans="1:8">
      <c r="A16" s="636"/>
      <c r="B16" s="637" t="s">
        <v>679</v>
      </c>
      <c r="C16" s="638"/>
      <c r="D16" s="638"/>
      <c r="E16" s="639"/>
      <c r="F16" s="638"/>
      <c r="G16" s="638"/>
      <c r="H16" s="641"/>
    </row>
    <row r="17" spans="1:8">
      <c r="A17" s="636"/>
      <c r="B17" s="642" t="s">
        <v>683</v>
      </c>
      <c r="C17" s="638">
        <f t="shared" ref="C17:H17" si="3">C18+C19</f>
        <v>0</v>
      </c>
      <c r="D17" s="638">
        <f t="shared" si="3"/>
        <v>0</v>
      </c>
      <c r="E17" s="638">
        <f t="shared" si="3"/>
        <v>0</v>
      </c>
      <c r="F17" s="638">
        <f t="shared" si="3"/>
        <v>0</v>
      </c>
      <c r="G17" s="638">
        <f t="shared" si="3"/>
        <v>0</v>
      </c>
      <c r="H17" s="643">
        <f t="shared" si="3"/>
        <v>0</v>
      </c>
    </row>
    <row r="18" spans="1:8">
      <c r="A18" s="636"/>
      <c r="B18" s="637" t="s">
        <v>678</v>
      </c>
      <c r="C18" s="638"/>
      <c r="D18" s="638"/>
      <c r="E18" s="639"/>
      <c r="F18" s="638"/>
      <c r="G18" s="638"/>
      <c r="H18" s="641"/>
    </row>
    <row r="19" spans="1:8">
      <c r="A19" s="636"/>
      <c r="B19" s="637" t="s">
        <v>679</v>
      </c>
      <c r="C19" s="638"/>
      <c r="D19" s="638"/>
      <c r="E19" s="639"/>
      <c r="F19" s="638"/>
      <c r="G19" s="638"/>
      <c r="H19" s="641"/>
    </row>
    <row r="20" spans="1:8">
      <c r="A20" s="636"/>
      <c r="B20" s="642" t="s">
        <v>684</v>
      </c>
      <c r="C20" s="638">
        <f t="shared" ref="C20:H20" si="4">C21+C22</f>
        <v>0</v>
      </c>
      <c r="D20" s="638">
        <f t="shared" si="4"/>
        <v>0</v>
      </c>
      <c r="E20" s="638">
        <f t="shared" si="4"/>
        <v>0</v>
      </c>
      <c r="F20" s="638">
        <f t="shared" si="4"/>
        <v>0</v>
      </c>
      <c r="G20" s="638">
        <f t="shared" si="4"/>
        <v>0</v>
      </c>
      <c r="H20" s="643">
        <f t="shared" si="4"/>
        <v>0</v>
      </c>
    </row>
    <row r="21" spans="1:8">
      <c r="A21" s="636"/>
      <c r="B21" s="637" t="s">
        <v>678</v>
      </c>
      <c r="C21" s="638"/>
      <c r="D21" s="638"/>
      <c r="E21" s="639"/>
      <c r="F21" s="638"/>
      <c r="G21" s="638"/>
      <c r="H21" s="641"/>
    </row>
    <row r="22" spans="1:8" ht="13.5" thickBot="1">
      <c r="A22" s="636"/>
      <c r="B22" s="645" t="s">
        <v>679</v>
      </c>
      <c r="C22" s="646"/>
      <c r="D22" s="646"/>
      <c r="E22" s="647"/>
      <c r="F22" s="646"/>
      <c r="G22" s="646"/>
      <c r="H22" s="648"/>
    </row>
    <row r="23" spans="1:8">
      <c r="A23" s="631" t="s">
        <v>217</v>
      </c>
      <c r="B23" s="632" t="s">
        <v>588</v>
      </c>
      <c r="C23" s="633">
        <f>C24+C25</f>
        <v>0</v>
      </c>
      <c r="D23" s="633">
        <f>D24+D25</f>
        <v>0</v>
      </c>
      <c r="E23" s="634">
        <f>E24+E25</f>
        <v>0</v>
      </c>
      <c r="F23" s="633">
        <f>F24+F25</f>
        <v>0</v>
      </c>
      <c r="G23" s="633">
        <f>G24+G25</f>
        <v>0</v>
      </c>
      <c r="H23" s="649">
        <v>0</v>
      </c>
    </row>
    <row r="24" spans="1:8">
      <c r="A24" s="636"/>
      <c r="B24" s="637" t="s">
        <v>678</v>
      </c>
      <c r="C24" s="638"/>
      <c r="D24" s="638"/>
      <c r="E24" s="639"/>
      <c r="F24" s="638"/>
      <c r="G24" s="638"/>
      <c r="H24" s="640"/>
    </row>
    <row r="25" spans="1:8" ht="13.5" thickBot="1">
      <c r="A25" s="650"/>
      <c r="B25" s="645" t="s">
        <v>679</v>
      </c>
      <c r="C25" s="646"/>
      <c r="D25" s="646"/>
      <c r="E25" s="647"/>
      <c r="F25" s="646"/>
      <c r="G25" s="646"/>
      <c r="H25" s="648"/>
    </row>
    <row r="26" spans="1:8" ht="38.25">
      <c r="A26" s="631" t="s">
        <v>375</v>
      </c>
      <c r="B26" s="651" t="s">
        <v>685</v>
      </c>
      <c r="C26" s="633">
        <f t="shared" ref="C26:H26" si="5">C27+C28</f>
        <v>0</v>
      </c>
      <c r="D26" s="633">
        <f t="shared" si="5"/>
        <v>0</v>
      </c>
      <c r="E26" s="634">
        <f t="shared" si="5"/>
        <v>0</v>
      </c>
      <c r="F26" s="633">
        <f t="shared" si="5"/>
        <v>0</v>
      </c>
      <c r="G26" s="633">
        <f t="shared" si="5"/>
        <v>0</v>
      </c>
      <c r="H26" s="635">
        <f t="shared" si="5"/>
        <v>0</v>
      </c>
    </row>
    <row r="27" spans="1:8">
      <c r="A27" s="636"/>
      <c r="B27" s="637" t="s">
        <v>678</v>
      </c>
      <c r="C27" s="638"/>
      <c r="D27" s="638"/>
      <c r="E27" s="639"/>
      <c r="F27" s="638"/>
      <c r="G27" s="638"/>
      <c r="H27" s="640"/>
    </row>
    <row r="28" spans="1:8">
      <c r="A28" s="636"/>
      <c r="B28" s="637" t="s">
        <v>679</v>
      </c>
      <c r="C28" s="638"/>
      <c r="D28" s="638"/>
      <c r="E28" s="639"/>
      <c r="F28" s="638"/>
      <c r="G28" s="638"/>
      <c r="H28" s="641"/>
    </row>
    <row r="29" spans="1:8">
      <c r="A29" s="636"/>
      <c r="B29" s="642" t="s">
        <v>686</v>
      </c>
      <c r="C29" s="652">
        <f t="shared" ref="C29:H29" si="6">C31+C32</f>
        <v>0</v>
      </c>
      <c r="D29" s="652">
        <f t="shared" si="6"/>
        <v>0</v>
      </c>
      <c r="E29" s="652">
        <f t="shared" si="6"/>
        <v>0</v>
      </c>
      <c r="F29" s="652">
        <f t="shared" si="6"/>
        <v>0</v>
      </c>
      <c r="G29" s="652">
        <f t="shared" si="6"/>
        <v>0</v>
      </c>
      <c r="H29" s="653">
        <f t="shared" si="6"/>
        <v>0</v>
      </c>
    </row>
    <row r="30" spans="1:8">
      <c r="A30" s="636"/>
      <c r="B30" s="642" t="s">
        <v>681</v>
      </c>
      <c r="C30" s="652"/>
      <c r="D30" s="652"/>
      <c r="E30" s="654"/>
      <c r="F30" s="652"/>
      <c r="G30" s="652"/>
      <c r="H30" s="641"/>
    </row>
    <row r="31" spans="1:8">
      <c r="A31" s="636"/>
      <c r="B31" s="637" t="s">
        <v>678</v>
      </c>
      <c r="C31" s="652"/>
      <c r="D31" s="652"/>
      <c r="E31" s="654"/>
      <c r="F31" s="652"/>
      <c r="G31" s="652"/>
      <c r="H31" s="641"/>
    </row>
    <row r="32" spans="1:8">
      <c r="A32" s="636"/>
      <c r="B32" s="637" t="s">
        <v>679</v>
      </c>
      <c r="C32" s="652"/>
      <c r="D32" s="652"/>
      <c r="E32" s="654"/>
      <c r="F32" s="652"/>
      <c r="G32" s="652"/>
      <c r="H32" s="641"/>
    </row>
    <row r="33" spans="1:8">
      <c r="A33" s="636"/>
      <c r="B33" s="642" t="s">
        <v>682</v>
      </c>
      <c r="C33" s="652">
        <f t="shared" ref="C33:H33" si="7">C34+C35</f>
        <v>0</v>
      </c>
      <c r="D33" s="652">
        <f t="shared" si="7"/>
        <v>0</v>
      </c>
      <c r="E33" s="652">
        <f t="shared" si="7"/>
        <v>0</v>
      </c>
      <c r="F33" s="652">
        <f t="shared" si="7"/>
        <v>0</v>
      </c>
      <c r="G33" s="652">
        <f t="shared" si="7"/>
        <v>0</v>
      </c>
      <c r="H33" s="653">
        <f t="shared" si="7"/>
        <v>0</v>
      </c>
    </row>
    <row r="34" spans="1:8">
      <c r="A34" s="636"/>
      <c r="B34" s="637" t="s">
        <v>678</v>
      </c>
      <c r="C34" s="652"/>
      <c r="D34" s="652"/>
      <c r="E34" s="654"/>
      <c r="F34" s="652"/>
      <c r="G34" s="652"/>
      <c r="H34" s="641"/>
    </row>
    <row r="35" spans="1:8">
      <c r="A35" s="636"/>
      <c r="B35" s="637" t="s">
        <v>679</v>
      </c>
      <c r="C35" s="652"/>
      <c r="D35" s="652"/>
      <c r="E35" s="654"/>
      <c r="F35" s="652"/>
      <c r="G35" s="652"/>
      <c r="H35" s="641"/>
    </row>
    <row r="36" spans="1:8">
      <c r="A36" s="636"/>
      <c r="B36" s="642" t="s">
        <v>683</v>
      </c>
      <c r="C36" s="652">
        <f t="shared" ref="C36:H36" si="8">C37+C38</f>
        <v>0</v>
      </c>
      <c r="D36" s="652">
        <f t="shared" si="8"/>
        <v>0</v>
      </c>
      <c r="E36" s="652">
        <f t="shared" si="8"/>
        <v>0</v>
      </c>
      <c r="F36" s="652">
        <f t="shared" si="8"/>
        <v>0</v>
      </c>
      <c r="G36" s="652">
        <f t="shared" si="8"/>
        <v>0</v>
      </c>
      <c r="H36" s="653">
        <f t="shared" si="8"/>
        <v>0</v>
      </c>
    </row>
    <row r="37" spans="1:8">
      <c r="A37" s="636"/>
      <c r="B37" s="637" t="s">
        <v>678</v>
      </c>
      <c r="C37" s="652"/>
      <c r="D37" s="652"/>
      <c r="E37" s="654"/>
      <c r="F37" s="652"/>
      <c r="G37" s="652"/>
      <c r="H37" s="641"/>
    </row>
    <row r="38" spans="1:8">
      <c r="A38" s="636"/>
      <c r="B38" s="637" t="s">
        <v>679</v>
      </c>
      <c r="C38" s="652"/>
      <c r="D38" s="652"/>
      <c r="E38" s="654"/>
      <c r="F38" s="652"/>
      <c r="G38" s="652"/>
      <c r="H38" s="641"/>
    </row>
    <row r="39" spans="1:8">
      <c r="A39" s="636"/>
      <c r="B39" s="642" t="s">
        <v>684</v>
      </c>
      <c r="C39" s="652">
        <f t="shared" ref="C39:H39" si="9">C40+C41</f>
        <v>0</v>
      </c>
      <c r="D39" s="652">
        <f t="shared" si="9"/>
        <v>0</v>
      </c>
      <c r="E39" s="652">
        <f t="shared" si="9"/>
        <v>0</v>
      </c>
      <c r="F39" s="652">
        <f t="shared" si="9"/>
        <v>0</v>
      </c>
      <c r="G39" s="652">
        <f t="shared" si="9"/>
        <v>0</v>
      </c>
      <c r="H39" s="653">
        <f t="shared" si="9"/>
        <v>0</v>
      </c>
    </row>
    <row r="40" spans="1:8">
      <c r="A40" s="636"/>
      <c r="B40" s="637" t="s">
        <v>678</v>
      </c>
      <c r="C40" s="652"/>
      <c r="D40" s="652"/>
      <c r="E40" s="654"/>
      <c r="F40" s="652"/>
      <c r="G40" s="652"/>
      <c r="H40" s="641"/>
    </row>
    <row r="41" spans="1:8" ht="13.5" thickBot="1">
      <c r="A41" s="650"/>
      <c r="B41" s="645" t="s">
        <v>679</v>
      </c>
      <c r="C41" s="655"/>
      <c r="D41" s="655"/>
      <c r="E41" s="656"/>
      <c r="F41" s="655"/>
      <c r="G41" s="655"/>
      <c r="H41" s="648"/>
    </row>
    <row r="42" spans="1:8" ht="26.25" customHeight="1">
      <c r="A42" s="631" t="s">
        <v>377</v>
      </c>
      <c r="B42" s="657" t="s">
        <v>687</v>
      </c>
      <c r="C42" s="633">
        <f t="shared" ref="C42:H42" si="10">C43+C44</f>
        <v>0</v>
      </c>
      <c r="D42" s="633">
        <f t="shared" si="10"/>
        <v>0</v>
      </c>
      <c r="E42" s="634">
        <f t="shared" si="10"/>
        <v>0</v>
      </c>
      <c r="F42" s="633">
        <f t="shared" si="10"/>
        <v>0</v>
      </c>
      <c r="G42" s="633">
        <f t="shared" si="10"/>
        <v>0</v>
      </c>
      <c r="H42" s="635">
        <f t="shared" si="10"/>
        <v>0</v>
      </c>
    </row>
    <row r="43" spans="1:8">
      <c r="A43" s="636"/>
      <c r="B43" s="637" t="s">
        <v>678</v>
      </c>
      <c r="C43" s="638"/>
      <c r="D43" s="638"/>
      <c r="E43" s="639"/>
      <c r="F43" s="638"/>
      <c r="G43" s="638"/>
      <c r="H43" s="640"/>
    </row>
    <row r="44" spans="1:8" ht="13.5" thickBot="1">
      <c r="A44" s="636"/>
      <c r="B44" s="637" t="s">
        <v>679</v>
      </c>
      <c r="C44" s="638"/>
      <c r="D44" s="638"/>
      <c r="E44" s="639"/>
      <c r="F44" s="638"/>
      <c r="G44" s="638"/>
      <c r="H44" s="641"/>
    </row>
    <row r="45" spans="1:8" ht="38.25">
      <c r="A45" s="658"/>
      <c r="B45" s="657" t="s">
        <v>688</v>
      </c>
      <c r="C45" s="660">
        <f t="shared" ref="C45:H45" si="11">C46+C47</f>
        <v>0</v>
      </c>
      <c r="D45" s="660">
        <f t="shared" si="11"/>
        <v>0</v>
      </c>
      <c r="E45" s="659">
        <f t="shared" si="11"/>
        <v>0</v>
      </c>
      <c r="F45" s="660">
        <f t="shared" si="11"/>
        <v>0</v>
      </c>
      <c r="G45" s="660">
        <f t="shared" si="11"/>
        <v>0</v>
      </c>
      <c r="H45" s="661">
        <f t="shared" si="11"/>
        <v>0</v>
      </c>
    </row>
    <row r="46" spans="1:8">
      <c r="A46" s="662"/>
      <c r="B46" s="637" t="s">
        <v>678</v>
      </c>
      <c r="C46" s="638">
        <f t="shared" ref="C46:H47" si="12">C8+C24+C27+C43</f>
        <v>0</v>
      </c>
      <c r="D46" s="638">
        <f t="shared" si="12"/>
        <v>0</v>
      </c>
      <c r="E46" s="639">
        <f t="shared" si="12"/>
        <v>0</v>
      </c>
      <c r="F46" s="638">
        <f t="shared" si="12"/>
        <v>0</v>
      </c>
      <c r="G46" s="638">
        <f t="shared" si="12"/>
        <v>0</v>
      </c>
      <c r="H46" s="644">
        <f t="shared" si="12"/>
        <v>0</v>
      </c>
    </row>
    <row r="47" spans="1:8" ht="14.25" customHeight="1" thickBot="1">
      <c r="A47" s="662"/>
      <c r="B47" s="637" t="s">
        <v>679</v>
      </c>
      <c r="C47" s="638">
        <f t="shared" si="12"/>
        <v>0</v>
      </c>
      <c r="D47" s="638">
        <f t="shared" si="12"/>
        <v>0</v>
      </c>
      <c r="E47" s="639">
        <f t="shared" si="12"/>
        <v>0</v>
      </c>
      <c r="F47" s="638">
        <f t="shared" si="12"/>
        <v>0</v>
      </c>
      <c r="G47" s="638">
        <f t="shared" si="12"/>
        <v>0</v>
      </c>
      <c r="H47" s="644">
        <f t="shared" si="12"/>
        <v>0</v>
      </c>
    </row>
    <row r="48" spans="1:8" s="1308" customFormat="1" ht="66" customHeight="1" thickBot="1">
      <c r="A48" s="1311"/>
      <c r="B48" s="1310" t="s">
        <v>1441</v>
      </c>
      <c r="C48" s="1309"/>
      <c r="D48" s="1309"/>
      <c r="E48" s="1309"/>
      <c r="F48" s="1309"/>
      <c r="G48" s="904" t="s">
        <v>589</v>
      </c>
      <c r="H48" s="903" t="s">
        <v>589</v>
      </c>
    </row>
    <row r="49" spans="1:8" ht="39" customHeight="1">
      <c r="A49" s="631" t="s">
        <v>378</v>
      </c>
      <c r="B49" s="663" t="s">
        <v>689</v>
      </c>
      <c r="C49" s="633">
        <f t="shared" ref="C49:H49" si="13">C50+C51</f>
        <v>0</v>
      </c>
      <c r="D49" s="633">
        <f t="shared" si="13"/>
        <v>0</v>
      </c>
      <c r="E49" s="634">
        <f t="shared" si="13"/>
        <v>0</v>
      </c>
      <c r="F49" s="633">
        <f t="shared" si="13"/>
        <v>0</v>
      </c>
      <c r="G49" s="633">
        <f t="shared" si="13"/>
        <v>0</v>
      </c>
      <c r="H49" s="635">
        <f t="shared" si="13"/>
        <v>0</v>
      </c>
    </row>
    <row r="50" spans="1:8">
      <c r="A50" s="664"/>
      <c r="B50" s="665" t="s">
        <v>678</v>
      </c>
      <c r="C50" s="638"/>
      <c r="D50" s="638"/>
      <c r="E50" s="639"/>
      <c r="F50" s="638"/>
      <c r="G50" s="638"/>
      <c r="H50" s="644"/>
    </row>
    <row r="51" spans="1:8">
      <c r="A51" s="664"/>
      <c r="B51" s="616" t="s">
        <v>679</v>
      </c>
      <c r="C51" s="666"/>
      <c r="D51" s="666"/>
      <c r="E51" s="667"/>
      <c r="F51" s="666"/>
      <c r="G51" s="666"/>
      <c r="H51" s="668"/>
    </row>
    <row r="52" spans="1:8">
      <c r="A52" s="664"/>
      <c r="B52" s="669" t="s">
        <v>686</v>
      </c>
      <c r="C52" s="670">
        <f t="shared" ref="C52:H52" si="14">C54+C55</f>
        <v>0</v>
      </c>
      <c r="D52" s="670">
        <f t="shared" si="14"/>
        <v>0</v>
      </c>
      <c r="E52" s="671">
        <f t="shared" si="14"/>
        <v>0</v>
      </c>
      <c r="F52" s="670">
        <f t="shared" si="14"/>
        <v>0</v>
      </c>
      <c r="G52" s="670">
        <f t="shared" si="14"/>
        <v>0</v>
      </c>
      <c r="H52" s="672">
        <f t="shared" si="14"/>
        <v>0</v>
      </c>
    </row>
    <row r="53" spans="1:8">
      <c r="A53" s="664"/>
      <c r="B53" s="669" t="s">
        <v>690</v>
      </c>
      <c r="C53" s="670"/>
      <c r="D53" s="670"/>
      <c r="E53" s="671"/>
      <c r="F53" s="670"/>
      <c r="G53" s="670"/>
      <c r="H53" s="672"/>
    </row>
    <row r="54" spans="1:8">
      <c r="A54" s="664"/>
      <c r="B54" s="616" t="s">
        <v>678</v>
      </c>
      <c r="C54" s="670"/>
      <c r="D54" s="670"/>
      <c r="E54" s="671"/>
      <c r="F54" s="670"/>
      <c r="G54" s="670"/>
      <c r="H54" s="672"/>
    </row>
    <row r="55" spans="1:8">
      <c r="A55" s="664"/>
      <c r="B55" s="616" t="s">
        <v>679</v>
      </c>
      <c r="C55" s="670"/>
      <c r="D55" s="670"/>
      <c r="E55" s="671"/>
      <c r="F55" s="670"/>
      <c r="G55" s="670"/>
      <c r="H55" s="672"/>
    </row>
    <row r="56" spans="1:8">
      <c r="A56" s="664"/>
      <c r="B56" s="669" t="s">
        <v>682</v>
      </c>
      <c r="C56" s="670">
        <f t="shared" ref="C56:H56" si="15">C57+C58</f>
        <v>0</v>
      </c>
      <c r="D56" s="670">
        <f t="shared" si="15"/>
        <v>0</v>
      </c>
      <c r="E56" s="671">
        <f t="shared" si="15"/>
        <v>0</v>
      </c>
      <c r="F56" s="670">
        <f t="shared" si="15"/>
        <v>0</v>
      </c>
      <c r="G56" s="670">
        <f t="shared" si="15"/>
        <v>0</v>
      </c>
      <c r="H56" s="672">
        <f t="shared" si="15"/>
        <v>0</v>
      </c>
    </row>
    <row r="57" spans="1:8">
      <c r="A57" s="664"/>
      <c r="B57" s="616" t="s">
        <v>678</v>
      </c>
      <c r="C57" s="670"/>
      <c r="D57" s="670"/>
      <c r="E57" s="671"/>
      <c r="F57" s="670"/>
      <c r="G57" s="670"/>
      <c r="H57" s="672"/>
    </row>
    <row r="58" spans="1:8">
      <c r="A58" s="664"/>
      <c r="B58" s="616" t="s">
        <v>679</v>
      </c>
      <c r="C58" s="670"/>
      <c r="D58" s="670"/>
      <c r="E58" s="671"/>
      <c r="F58" s="670"/>
      <c r="G58" s="670"/>
      <c r="H58" s="672"/>
    </row>
    <row r="59" spans="1:8">
      <c r="A59" s="664"/>
      <c r="B59" s="669" t="s">
        <v>683</v>
      </c>
      <c r="C59" s="670">
        <f t="shared" ref="C59:H59" si="16">C60+C61</f>
        <v>0</v>
      </c>
      <c r="D59" s="670">
        <f t="shared" si="16"/>
        <v>0</v>
      </c>
      <c r="E59" s="671">
        <f t="shared" si="16"/>
        <v>0</v>
      </c>
      <c r="F59" s="670">
        <f t="shared" si="16"/>
        <v>0</v>
      </c>
      <c r="G59" s="670">
        <f t="shared" si="16"/>
        <v>0</v>
      </c>
      <c r="H59" s="672">
        <f t="shared" si="16"/>
        <v>0</v>
      </c>
    </row>
    <row r="60" spans="1:8">
      <c r="A60" s="664"/>
      <c r="B60" s="616" t="s">
        <v>678</v>
      </c>
      <c r="C60" s="670"/>
      <c r="D60" s="670"/>
      <c r="E60" s="671"/>
      <c r="F60" s="670"/>
      <c r="G60" s="670"/>
      <c r="H60" s="672"/>
    </row>
    <row r="61" spans="1:8">
      <c r="A61" s="664"/>
      <c r="B61" s="616" t="s">
        <v>679</v>
      </c>
      <c r="C61" s="670"/>
      <c r="D61" s="670"/>
      <c r="E61" s="671"/>
      <c r="F61" s="670"/>
      <c r="G61" s="670"/>
      <c r="H61" s="672"/>
    </row>
    <row r="62" spans="1:8">
      <c r="A62" s="664"/>
      <c r="B62" s="669" t="s">
        <v>684</v>
      </c>
      <c r="C62" s="670">
        <f t="shared" ref="C62:H62" si="17">C63+C64</f>
        <v>0</v>
      </c>
      <c r="D62" s="670">
        <f t="shared" si="17"/>
        <v>0</v>
      </c>
      <c r="E62" s="671">
        <f t="shared" si="17"/>
        <v>0</v>
      </c>
      <c r="F62" s="670">
        <f t="shared" si="17"/>
        <v>0</v>
      </c>
      <c r="G62" s="670">
        <f t="shared" si="17"/>
        <v>0</v>
      </c>
      <c r="H62" s="672">
        <f t="shared" si="17"/>
        <v>0</v>
      </c>
    </row>
    <row r="63" spans="1:8">
      <c r="A63" s="664"/>
      <c r="B63" s="616" t="s">
        <v>678</v>
      </c>
      <c r="C63" s="670"/>
      <c r="D63" s="670"/>
      <c r="E63" s="671"/>
      <c r="F63" s="670"/>
      <c r="G63" s="670"/>
      <c r="H63" s="672"/>
    </row>
    <row r="64" spans="1:8" ht="13.5" thickBot="1">
      <c r="A64" s="673"/>
      <c r="B64" s="674" t="s">
        <v>679</v>
      </c>
      <c r="C64" s="675"/>
      <c r="D64" s="675"/>
      <c r="E64" s="676"/>
      <c r="F64" s="675"/>
      <c r="G64" s="675"/>
      <c r="H64" s="677"/>
    </row>
    <row r="65" spans="1:12">
      <c r="A65" s="678"/>
      <c r="B65" s="616"/>
      <c r="C65" s="667"/>
      <c r="D65" s="667"/>
      <c r="E65" s="667"/>
      <c r="F65" s="667"/>
      <c r="G65" s="667"/>
      <c r="H65" s="667"/>
    </row>
    <row r="66" spans="1:12" ht="27" customHeight="1">
      <c r="A66" s="1657" t="s">
        <v>850</v>
      </c>
      <c r="B66" s="1657"/>
      <c r="C66" s="1657"/>
      <c r="D66" s="1657"/>
      <c r="E66" s="1657"/>
      <c r="F66" s="1657"/>
      <c r="G66" s="1657"/>
      <c r="H66" s="1657"/>
      <c r="I66" s="762"/>
      <c r="J66" s="762"/>
      <c r="K66" s="762"/>
      <c r="L66" s="762"/>
    </row>
    <row r="67" spans="1:12" ht="29.25" customHeight="1">
      <c r="A67" s="1653" t="s">
        <v>1438</v>
      </c>
      <c r="B67" s="1653"/>
      <c r="C67" s="1653"/>
      <c r="D67" s="1653"/>
      <c r="E67" s="1653"/>
      <c r="F67" s="1653"/>
      <c r="G67" s="1653"/>
      <c r="H67" s="1653"/>
    </row>
    <row r="68" spans="1:12" ht="10.5" customHeight="1">
      <c r="A68" s="1250"/>
      <c r="B68" s="1250"/>
      <c r="C68" s="1250"/>
      <c r="D68" s="1250"/>
      <c r="E68" s="1250"/>
      <c r="F68" s="1250"/>
      <c r="G68" s="1250"/>
      <c r="H68" s="1250"/>
    </row>
    <row r="69" spans="1:12">
      <c r="A69" s="678"/>
      <c r="B69" s="616"/>
      <c r="C69" s="667"/>
      <c r="D69" s="667"/>
      <c r="E69" s="667"/>
      <c r="F69" s="667"/>
      <c r="G69" s="667"/>
      <c r="H69" s="667"/>
    </row>
    <row r="70" spans="1:12">
      <c r="A70" s="1251" t="s">
        <v>672</v>
      </c>
      <c r="E70" s="667"/>
      <c r="F70" s="667"/>
    </row>
    <row r="71" spans="1:12">
      <c r="A71" s="1251" t="s">
        <v>895</v>
      </c>
      <c r="H71" s="679"/>
    </row>
    <row r="72" spans="1:12">
      <c r="A72" s="621" t="s">
        <v>674</v>
      </c>
    </row>
    <row r="73" spans="1:12">
      <c r="A73" s="621" t="s">
        <v>675</v>
      </c>
    </row>
    <row r="75" spans="1:12">
      <c r="C75" s="621" t="s">
        <v>216</v>
      </c>
    </row>
    <row r="77" spans="1:12">
      <c r="A77" s="621"/>
    </row>
    <row r="78" spans="1:12">
      <c r="A78" s="621"/>
    </row>
    <row r="82" spans="2:8">
      <c r="B82" s="763"/>
      <c r="C82" s="763"/>
      <c r="D82" s="763"/>
      <c r="E82" s="763"/>
      <c r="F82" s="763"/>
      <c r="G82" s="763"/>
      <c r="H82" s="763"/>
    </row>
    <row r="83" spans="2:8">
      <c r="B83" s="667"/>
      <c r="C83" s="667"/>
      <c r="D83" s="667"/>
      <c r="E83" s="667"/>
      <c r="F83" s="667"/>
      <c r="G83" s="667"/>
      <c r="H83" s="667"/>
    </row>
  </sheetData>
  <mergeCells count="5">
    <mergeCell ref="A2:H2"/>
    <mergeCell ref="A3:H3"/>
    <mergeCell ref="A66:H66"/>
    <mergeCell ref="A67:H67"/>
    <mergeCell ref="G1:H1"/>
  </mergeCells>
  <printOptions horizontalCentered="1"/>
  <pageMargins left="0.78740157480314965" right="0" top="0.55118110236220474" bottom="0.35433070866141736" header="0.31496062992125984" footer="0.31496062992125984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D044-06F7-4CA2-94C1-B2F9E1808ECD}">
  <sheetPr>
    <tabColor rgb="FFFFFF00"/>
    <pageSetUpPr fitToPage="1"/>
  </sheetPr>
  <dimension ref="A1:L16"/>
  <sheetViews>
    <sheetView view="pageBreakPreview" zoomScale="93" zoomScaleNormal="100" zoomScaleSheetLayoutView="93" workbookViewId="0">
      <selection activeCell="A2" sqref="A2:L2"/>
    </sheetView>
  </sheetViews>
  <sheetFormatPr defaultColWidth="10.28515625" defaultRowHeight="12.75"/>
  <cols>
    <col min="1" max="1" width="43" style="764" customWidth="1"/>
    <col min="2" max="13" width="15.7109375" style="765" customWidth="1"/>
    <col min="14" max="16384" width="10.28515625" style="765"/>
  </cols>
  <sheetData>
    <row r="1" spans="1:12">
      <c r="K1" s="1654" t="s">
        <v>1147</v>
      </c>
      <c r="L1" s="1654"/>
    </row>
    <row r="2" spans="1:12" ht="38.25" customHeight="1">
      <c r="A2" s="1661" t="s">
        <v>774</v>
      </c>
      <c r="B2" s="1661"/>
      <c r="C2" s="1661"/>
      <c r="D2" s="1661"/>
      <c r="E2" s="1661"/>
      <c r="F2" s="1661"/>
      <c r="G2" s="1661"/>
      <c r="H2" s="1661"/>
      <c r="I2" s="1661"/>
      <c r="J2" s="1661"/>
      <c r="K2" s="1661"/>
      <c r="L2" s="1661"/>
    </row>
    <row r="3" spans="1:12" ht="18" customHeight="1">
      <c r="L3" s="765" t="s">
        <v>691</v>
      </c>
    </row>
    <row r="4" spans="1:12" s="767" customFormat="1" ht="38.25">
      <c r="A4" s="766" t="s">
        <v>713</v>
      </c>
      <c r="B4" s="766">
        <v>2026</v>
      </c>
      <c r="C4" s="766">
        <v>2027</v>
      </c>
      <c r="D4" s="766">
        <v>2028</v>
      </c>
      <c r="E4" s="766">
        <v>2029</v>
      </c>
      <c r="F4" s="766">
        <v>2030</v>
      </c>
      <c r="G4" s="766">
        <v>2031</v>
      </c>
      <c r="H4" s="766">
        <v>2032</v>
      </c>
      <c r="I4" s="766">
        <v>2033</v>
      </c>
      <c r="J4" s="766">
        <v>2034</v>
      </c>
      <c r="K4" s="771" t="s">
        <v>1442</v>
      </c>
      <c r="L4" s="766" t="s">
        <v>696</v>
      </c>
    </row>
    <row r="5" spans="1:12" s="767" customFormat="1">
      <c r="A5" s="766">
        <v>1</v>
      </c>
      <c r="B5" s="766">
        <v>2</v>
      </c>
      <c r="C5" s="766">
        <v>3</v>
      </c>
      <c r="D5" s="766">
        <v>4</v>
      </c>
      <c r="E5" s="766">
        <v>5</v>
      </c>
      <c r="F5" s="766">
        <v>6</v>
      </c>
      <c r="G5" s="766">
        <v>7</v>
      </c>
      <c r="H5" s="766">
        <v>8</v>
      </c>
      <c r="I5" s="766">
        <v>9</v>
      </c>
      <c r="J5" s="766">
        <v>10</v>
      </c>
      <c r="K5" s="766">
        <v>11</v>
      </c>
      <c r="L5" s="766">
        <v>12</v>
      </c>
    </row>
    <row r="6" spans="1:12" ht="21" customHeight="1">
      <c r="A6" s="768" t="s">
        <v>775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</row>
    <row r="7" spans="1:12" ht="21" customHeight="1">
      <c r="A7" s="1312" t="s">
        <v>1364</v>
      </c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</row>
    <row r="8" spans="1:12" ht="28.5" customHeight="1">
      <c r="A8" s="768" t="s">
        <v>776</v>
      </c>
      <c r="B8" s="769"/>
      <c r="C8" s="769"/>
      <c r="D8" s="769"/>
      <c r="E8" s="769"/>
      <c r="F8" s="769"/>
      <c r="G8" s="769"/>
      <c r="H8" s="769"/>
      <c r="I8" s="769"/>
      <c r="J8" s="769"/>
      <c r="K8" s="769"/>
      <c r="L8" s="769"/>
    </row>
    <row r="9" spans="1:12" ht="48" customHeight="1">
      <c r="A9" s="768" t="s">
        <v>777</v>
      </c>
      <c r="B9" s="769"/>
      <c r="C9" s="769"/>
      <c r="D9" s="769"/>
      <c r="E9" s="769"/>
      <c r="F9" s="769"/>
      <c r="G9" s="769"/>
      <c r="H9" s="769"/>
      <c r="I9" s="769"/>
      <c r="J9" s="769"/>
      <c r="K9" s="769"/>
      <c r="L9" s="769"/>
    </row>
    <row r="10" spans="1:12" s="823" customFormat="1" ht="57.75" customHeight="1">
      <c r="A10" s="821" t="s">
        <v>778</v>
      </c>
      <c r="B10" s="822"/>
      <c r="C10" s="822"/>
      <c r="D10" s="822"/>
      <c r="E10" s="822"/>
      <c r="F10" s="822"/>
      <c r="G10" s="822"/>
      <c r="H10" s="822"/>
      <c r="I10" s="822"/>
      <c r="J10" s="822"/>
      <c r="K10" s="822"/>
      <c r="L10" s="822"/>
    </row>
    <row r="13" spans="1:12" s="508" customFormat="1">
      <c r="A13" s="1251" t="s">
        <v>672</v>
      </c>
      <c r="B13" s="1251"/>
      <c r="C13" s="1251"/>
      <c r="D13" s="1251"/>
      <c r="E13" s="1251"/>
      <c r="F13" s="616"/>
      <c r="G13" s="616"/>
      <c r="H13" s="1251"/>
      <c r="I13" s="1251"/>
      <c r="J13" s="617"/>
    </row>
    <row r="14" spans="1:12" s="508" customFormat="1">
      <c r="A14" s="1251" t="s">
        <v>673</v>
      </c>
      <c r="B14" s="1251"/>
      <c r="C14" s="1251"/>
      <c r="D14" s="1251"/>
      <c r="E14" s="1251"/>
      <c r="F14" s="1251"/>
      <c r="G14" s="1251"/>
      <c r="H14" s="1251"/>
      <c r="I14" s="618"/>
      <c r="J14" s="617"/>
    </row>
    <row r="15" spans="1:12" s="508" customFormat="1">
      <c r="A15" s="1251" t="s">
        <v>674</v>
      </c>
      <c r="B15" s="1251"/>
      <c r="C15" s="1251"/>
      <c r="D15" s="1251"/>
      <c r="E15" s="1251"/>
      <c r="F15" s="1251"/>
      <c r="G15" s="1251"/>
      <c r="H15" s="1251"/>
      <c r="I15" s="1251"/>
      <c r="J15" s="617"/>
    </row>
    <row r="16" spans="1:12" s="508" customFormat="1">
      <c r="A16" s="1251" t="s">
        <v>675</v>
      </c>
      <c r="B16" s="1251"/>
      <c r="C16" s="1251"/>
      <c r="D16" s="1251"/>
      <c r="E16" s="1251"/>
      <c r="F16" s="1251"/>
      <c r="G16" s="1251"/>
      <c r="H16" s="1251"/>
      <c r="I16" s="1251"/>
      <c r="J16" s="617"/>
    </row>
  </sheetData>
  <mergeCells count="2">
    <mergeCell ref="A2:L2"/>
    <mergeCell ref="K1:L1"/>
  </mergeCells>
  <pageMargins left="0" right="0" top="1.1417322834645669" bottom="0.55118110236220474" header="0.31496062992125984" footer="0.31496062992125984"/>
  <pageSetup paperSize="9" scale="68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80BE-E4AC-4EE4-8582-9CCABDE53DA2}">
  <sheetPr>
    <tabColor rgb="FFFFFF00"/>
    <pageSetUpPr fitToPage="1"/>
  </sheetPr>
  <dimension ref="A1:AR27"/>
  <sheetViews>
    <sheetView view="pageBreakPreview" zoomScaleNormal="100" zoomScaleSheetLayoutView="100" workbookViewId="0">
      <pane ySplit="8" topLeftCell="A9" activePane="bottomLeft" state="frozen"/>
      <selection activeCell="A4" sqref="A4"/>
      <selection pane="bottomLeft" activeCell="A2" sqref="A2:AP2"/>
    </sheetView>
  </sheetViews>
  <sheetFormatPr defaultRowHeight="15"/>
  <cols>
    <col min="1" max="1" width="25.85546875" style="1323" customWidth="1"/>
    <col min="2" max="2" width="17.140625" style="1323" customWidth="1"/>
    <col min="3" max="3" width="13.85546875" style="1323" customWidth="1"/>
    <col min="4" max="4" width="15.85546875" style="1323" hidden="1" customWidth="1"/>
    <col min="5" max="5" width="14" style="1323" customWidth="1"/>
    <col min="6" max="6" width="11.85546875" style="1323" customWidth="1"/>
    <col min="7" max="7" width="15" style="1323" customWidth="1"/>
    <col min="8" max="31" width="22.42578125" style="1323" customWidth="1"/>
    <col min="32" max="39" width="19.5703125" style="1323" customWidth="1"/>
    <col min="40" max="40" width="22.42578125" style="1323" customWidth="1"/>
    <col min="41" max="41" width="22.85546875" style="1323" customWidth="1"/>
    <col min="42" max="42" width="22.140625" style="1323" customWidth="1"/>
    <col min="43" max="16384" width="9.140625" style="1323"/>
  </cols>
  <sheetData>
    <row r="1" spans="1:44" s="1009" customFormat="1" ht="35.25">
      <c r="A1" s="1020"/>
      <c r="B1" s="1020"/>
      <c r="C1" s="1019"/>
      <c r="H1" s="1009" t="s">
        <v>1148</v>
      </c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7"/>
    </row>
    <row r="2" spans="1:44" s="992" customFormat="1" ht="38.25" customHeight="1">
      <c r="A2" s="1676" t="s">
        <v>1365</v>
      </c>
      <c r="B2" s="1676"/>
      <c r="C2" s="1676"/>
      <c r="D2" s="1676"/>
      <c r="E2" s="1676"/>
      <c r="F2" s="1676"/>
      <c r="G2" s="1676"/>
      <c r="H2" s="1676"/>
      <c r="I2" s="1677"/>
      <c r="J2" s="1677"/>
      <c r="K2" s="1677"/>
      <c r="L2" s="1677"/>
      <c r="M2" s="1677"/>
      <c r="N2" s="1677"/>
      <c r="O2" s="1677"/>
      <c r="P2" s="1677"/>
      <c r="Q2" s="1677"/>
      <c r="R2" s="1677"/>
      <c r="S2" s="1677"/>
      <c r="T2" s="1677"/>
      <c r="U2" s="1677"/>
      <c r="V2" s="1677"/>
      <c r="W2" s="1677"/>
      <c r="X2" s="1677"/>
      <c r="Y2" s="1677"/>
      <c r="Z2" s="1677"/>
      <c r="AA2" s="1677"/>
      <c r="AB2" s="1677"/>
      <c r="AC2" s="1677"/>
      <c r="AD2" s="1677"/>
      <c r="AE2" s="1677"/>
      <c r="AF2" s="1677"/>
      <c r="AG2" s="1677"/>
      <c r="AH2" s="1677"/>
      <c r="AI2" s="1677"/>
      <c r="AJ2" s="1677"/>
      <c r="AK2" s="1677"/>
      <c r="AL2" s="1677"/>
      <c r="AM2" s="1677"/>
      <c r="AN2" s="1677"/>
      <c r="AO2" s="1677"/>
      <c r="AP2" s="1677"/>
    </row>
    <row r="3" spans="1:44" s="992" customFormat="1" ht="38.25" customHeight="1">
      <c r="A3" s="1345"/>
      <c r="B3" s="1345"/>
      <c r="C3" s="1345"/>
      <c r="D3" s="1345"/>
      <c r="E3" s="1345"/>
      <c r="F3" s="1345"/>
      <c r="G3" s="1345"/>
      <c r="H3" s="1345"/>
      <c r="I3" s="1346"/>
      <c r="J3" s="1346"/>
      <c r="K3" s="1346"/>
      <c r="L3" s="1346"/>
      <c r="M3" s="1346"/>
      <c r="N3" s="1346"/>
      <c r="O3" s="1346"/>
      <c r="P3" s="1346"/>
      <c r="Q3" s="1346"/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6"/>
      <c r="AC3" s="1346"/>
      <c r="AD3" s="1346"/>
      <c r="AE3" s="1346"/>
      <c r="AF3" s="1346"/>
      <c r="AG3" s="1346"/>
      <c r="AH3" s="1346"/>
      <c r="AI3" s="1346"/>
      <c r="AJ3" s="1346"/>
      <c r="AK3" s="1346"/>
      <c r="AL3" s="1346"/>
      <c r="AM3" s="1346"/>
      <c r="AN3" s="1346"/>
      <c r="AO3" s="1346"/>
      <c r="AP3" s="1346"/>
    </row>
    <row r="4" spans="1:44" s="1009" customFormat="1" ht="18.75" customHeight="1">
      <c r="A4" s="1009" t="s">
        <v>1131</v>
      </c>
      <c r="C4" s="1015"/>
      <c r="D4" s="1347"/>
      <c r="E4" s="1347"/>
      <c r="F4" s="1347"/>
      <c r="H4" s="1009" t="s">
        <v>1130</v>
      </c>
      <c r="J4" s="1016"/>
      <c r="K4" s="1015"/>
      <c r="M4" s="1009" t="s">
        <v>1129</v>
      </c>
      <c r="O4" s="1014"/>
      <c r="P4" s="1013"/>
      <c r="S4" s="1009" t="s">
        <v>1103</v>
      </c>
      <c r="U4" s="1012"/>
      <c r="V4" s="1010"/>
      <c r="Y4" s="1009" t="s">
        <v>1128</v>
      </c>
      <c r="AA4" s="1011"/>
      <c r="AB4" s="1010"/>
      <c r="AN4" s="1009" t="s">
        <v>691</v>
      </c>
    </row>
    <row r="5" spans="1:44" s="1009" customFormat="1" ht="24.75" customHeight="1">
      <c r="A5" s="1678" t="s">
        <v>1127</v>
      </c>
      <c r="B5" s="1678" t="s">
        <v>1126</v>
      </c>
      <c r="C5" s="1678" t="s">
        <v>1125</v>
      </c>
      <c r="D5" s="1678" t="s">
        <v>1124</v>
      </c>
      <c r="E5" s="1678" t="s">
        <v>1123</v>
      </c>
      <c r="F5" s="1678" t="s">
        <v>1122</v>
      </c>
      <c r="G5" s="1678" t="s">
        <v>1468</v>
      </c>
      <c r="H5" s="1686" t="s">
        <v>1467</v>
      </c>
      <c r="I5" s="1696"/>
      <c r="J5" s="1696"/>
      <c r="K5" s="1696"/>
      <c r="L5" s="1697"/>
      <c r="M5" s="1690">
        <v>46174</v>
      </c>
      <c r="N5" s="1691"/>
      <c r="O5" s="1690">
        <v>46204</v>
      </c>
      <c r="P5" s="1691"/>
      <c r="Q5" s="1690">
        <v>46235</v>
      </c>
      <c r="R5" s="1691"/>
      <c r="S5" s="1690">
        <v>46266</v>
      </c>
      <c r="T5" s="1691"/>
      <c r="U5" s="1690">
        <v>46296</v>
      </c>
      <c r="V5" s="1691"/>
      <c r="W5" s="1690">
        <v>46327</v>
      </c>
      <c r="X5" s="1691"/>
      <c r="Y5" s="1690">
        <v>46357</v>
      </c>
      <c r="Z5" s="1691"/>
      <c r="AA5" s="1683" t="s">
        <v>1369</v>
      </c>
      <c r="AB5" s="1686" t="s">
        <v>1466</v>
      </c>
      <c r="AC5" s="1687"/>
      <c r="AD5" s="1687"/>
      <c r="AE5" s="1687"/>
      <c r="AF5" s="1687"/>
      <c r="AG5" s="1688" t="s">
        <v>1465</v>
      </c>
      <c r="AH5" s="1689"/>
      <c r="AI5" s="1689"/>
      <c r="AJ5" s="1689"/>
      <c r="AK5" s="1689"/>
      <c r="AL5" s="1689"/>
      <c r="AM5" s="1689"/>
      <c r="AN5" s="1668" t="s">
        <v>1464</v>
      </c>
      <c r="AO5" s="1692" t="s">
        <v>1370</v>
      </c>
      <c r="AP5" s="1693"/>
    </row>
    <row r="6" spans="1:44" s="1009" customFormat="1" ht="24.75" customHeight="1">
      <c r="A6" s="1679"/>
      <c r="B6" s="1679"/>
      <c r="C6" s="1679"/>
      <c r="D6" s="1679"/>
      <c r="E6" s="1679"/>
      <c r="F6" s="1679"/>
      <c r="G6" s="1679"/>
      <c r="H6" s="1665" t="s">
        <v>1120</v>
      </c>
      <c r="I6" s="1662" t="s">
        <v>1119</v>
      </c>
      <c r="J6" s="1662" t="s">
        <v>1118</v>
      </c>
      <c r="K6" s="1662" t="s">
        <v>1117</v>
      </c>
      <c r="L6" s="1671" t="s">
        <v>1116</v>
      </c>
      <c r="M6" s="1671" t="s">
        <v>1107</v>
      </c>
      <c r="N6" s="1672" t="s">
        <v>1121</v>
      </c>
      <c r="O6" s="1671" t="s">
        <v>1107</v>
      </c>
      <c r="P6" s="1672" t="s">
        <v>1121</v>
      </c>
      <c r="Q6" s="1671" t="s">
        <v>1107</v>
      </c>
      <c r="R6" s="1672" t="s">
        <v>1121</v>
      </c>
      <c r="S6" s="1671" t="s">
        <v>1107</v>
      </c>
      <c r="T6" s="1672" t="s">
        <v>1121</v>
      </c>
      <c r="U6" s="1671" t="s">
        <v>1107</v>
      </c>
      <c r="V6" s="1672" t="s">
        <v>1121</v>
      </c>
      <c r="W6" s="1671" t="s">
        <v>1107</v>
      </c>
      <c r="X6" s="1672" t="s">
        <v>1121</v>
      </c>
      <c r="Y6" s="1671" t="s">
        <v>1107</v>
      </c>
      <c r="Z6" s="1672" t="s">
        <v>1121</v>
      </c>
      <c r="AA6" s="1684"/>
      <c r="AB6" s="1688" t="s">
        <v>1120</v>
      </c>
      <c r="AC6" s="1671" t="s">
        <v>1119</v>
      </c>
      <c r="AD6" s="1671" t="s">
        <v>1118</v>
      </c>
      <c r="AE6" s="1671" t="s">
        <v>1117</v>
      </c>
      <c r="AF6" s="1662" t="s">
        <v>1116</v>
      </c>
      <c r="AG6" s="1665" t="s">
        <v>1115</v>
      </c>
      <c r="AH6" s="1662" t="s">
        <v>1114</v>
      </c>
      <c r="AI6" s="1662" t="s">
        <v>1113</v>
      </c>
      <c r="AJ6" s="1662" t="s">
        <v>1112</v>
      </c>
      <c r="AK6" s="1662" t="s">
        <v>1111</v>
      </c>
      <c r="AL6" s="1662" t="s">
        <v>1110</v>
      </c>
      <c r="AM6" s="1662" t="s">
        <v>1109</v>
      </c>
      <c r="AN6" s="1669"/>
      <c r="AO6" s="1662" t="s">
        <v>1108</v>
      </c>
      <c r="AP6" s="1662" t="s">
        <v>1107</v>
      </c>
    </row>
    <row r="7" spans="1:44" s="1009" customFormat="1" ht="27" customHeight="1">
      <c r="A7" s="1679"/>
      <c r="B7" s="1681"/>
      <c r="C7" s="1679"/>
      <c r="D7" s="1679"/>
      <c r="E7" s="1679"/>
      <c r="F7" s="1679"/>
      <c r="G7" s="1679"/>
      <c r="H7" s="1673"/>
      <c r="I7" s="1694"/>
      <c r="J7" s="1694"/>
      <c r="K7" s="1694"/>
      <c r="L7" s="1671"/>
      <c r="M7" s="1671"/>
      <c r="N7" s="1673"/>
      <c r="O7" s="1671"/>
      <c r="P7" s="1673"/>
      <c r="Q7" s="1671"/>
      <c r="R7" s="1673"/>
      <c r="S7" s="1671"/>
      <c r="T7" s="1673"/>
      <c r="U7" s="1671"/>
      <c r="V7" s="1673"/>
      <c r="W7" s="1671"/>
      <c r="X7" s="1673"/>
      <c r="Y7" s="1671"/>
      <c r="Z7" s="1673"/>
      <c r="AA7" s="1684"/>
      <c r="AB7" s="1689"/>
      <c r="AC7" s="1671"/>
      <c r="AD7" s="1675"/>
      <c r="AE7" s="1675"/>
      <c r="AF7" s="1663"/>
      <c r="AG7" s="1666"/>
      <c r="AH7" s="1663"/>
      <c r="AI7" s="1663"/>
      <c r="AJ7" s="1663"/>
      <c r="AK7" s="1663"/>
      <c r="AL7" s="1663"/>
      <c r="AM7" s="1663"/>
      <c r="AN7" s="1669"/>
      <c r="AO7" s="1663"/>
      <c r="AP7" s="1663"/>
    </row>
    <row r="8" spans="1:44" s="1009" customFormat="1" ht="50.25" customHeight="1">
      <c r="A8" s="1680"/>
      <c r="B8" s="1682"/>
      <c r="C8" s="1680"/>
      <c r="D8" s="1680"/>
      <c r="E8" s="1680"/>
      <c r="F8" s="1680"/>
      <c r="G8" s="1680"/>
      <c r="H8" s="1674"/>
      <c r="I8" s="1695"/>
      <c r="J8" s="1695"/>
      <c r="K8" s="1695"/>
      <c r="L8" s="1671"/>
      <c r="M8" s="1671"/>
      <c r="N8" s="1674"/>
      <c r="O8" s="1671"/>
      <c r="P8" s="1674"/>
      <c r="Q8" s="1671"/>
      <c r="R8" s="1674"/>
      <c r="S8" s="1671"/>
      <c r="T8" s="1674"/>
      <c r="U8" s="1671"/>
      <c r="V8" s="1674"/>
      <c r="W8" s="1671"/>
      <c r="X8" s="1674"/>
      <c r="Y8" s="1671"/>
      <c r="Z8" s="1674"/>
      <c r="AA8" s="1685"/>
      <c r="AB8" s="1689"/>
      <c r="AC8" s="1671"/>
      <c r="AD8" s="1675"/>
      <c r="AE8" s="1675"/>
      <c r="AF8" s="1664"/>
      <c r="AG8" s="1667"/>
      <c r="AH8" s="1664"/>
      <c r="AI8" s="1664"/>
      <c r="AJ8" s="1664"/>
      <c r="AK8" s="1664"/>
      <c r="AL8" s="1664"/>
      <c r="AM8" s="1664"/>
      <c r="AN8" s="1670"/>
      <c r="AO8" s="1664"/>
      <c r="AP8" s="1664"/>
    </row>
    <row r="9" spans="1:44" s="992" customFormat="1" ht="15.6" customHeight="1">
      <c r="A9" s="997"/>
      <c r="B9" s="997"/>
      <c r="C9" s="996"/>
      <c r="D9" s="998"/>
      <c r="E9" s="997"/>
      <c r="F9" s="996"/>
      <c r="G9" s="996"/>
      <c r="H9" s="996"/>
      <c r="I9" s="996"/>
      <c r="J9" s="996"/>
      <c r="K9" s="996"/>
      <c r="L9" s="996"/>
      <c r="M9" s="996"/>
      <c r="N9" s="996"/>
      <c r="O9" s="996"/>
      <c r="P9" s="996"/>
      <c r="Q9" s="996"/>
      <c r="R9" s="996"/>
      <c r="S9" s="996"/>
      <c r="T9" s="996"/>
      <c r="U9" s="996"/>
      <c r="V9" s="996"/>
      <c r="W9" s="996"/>
      <c r="X9" s="996"/>
      <c r="Y9" s="996"/>
      <c r="Z9" s="996"/>
      <c r="AA9" s="996"/>
      <c r="AB9" s="996"/>
      <c r="AC9" s="996"/>
      <c r="AD9" s="996"/>
      <c r="AE9" s="996"/>
      <c r="AF9" s="996"/>
      <c r="AG9" s="996"/>
      <c r="AH9" s="996"/>
      <c r="AI9" s="996"/>
      <c r="AJ9" s="996"/>
      <c r="AK9" s="996"/>
      <c r="AL9" s="996"/>
      <c r="AM9" s="996"/>
      <c r="AN9" s="996"/>
      <c r="AO9" s="996"/>
      <c r="AP9" s="996"/>
    </row>
    <row r="10" spans="1:44" s="992" customFormat="1" ht="30">
      <c r="A10" s="1007" t="s">
        <v>1102</v>
      </c>
      <c r="B10" s="1007"/>
      <c r="C10" s="1003"/>
      <c r="D10" s="1006">
        <v>40441</v>
      </c>
      <c r="E10" s="1007" t="s">
        <v>1106</v>
      </c>
      <c r="F10" s="1008">
        <f>K4</f>
        <v>0</v>
      </c>
      <c r="G10" s="1004"/>
      <c r="H10" s="1003"/>
      <c r="I10" s="1003"/>
      <c r="J10" s="1003"/>
      <c r="K10" s="1003"/>
      <c r="L10" s="1003"/>
      <c r="M10" s="1003"/>
      <c r="N10" s="1003"/>
      <c r="O10" s="1003"/>
      <c r="P10" s="1003"/>
      <c r="Q10" s="1003"/>
      <c r="R10" s="1003"/>
      <c r="S10" s="1003"/>
      <c r="T10" s="1003"/>
      <c r="U10" s="1003"/>
      <c r="V10" s="1003"/>
      <c r="W10" s="1003"/>
      <c r="X10" s="1003"/>
      <c r="Y10" s="1003"/>
      <c r="Z10" s="1003"/>
      <c r="AA10" s="1002"/>
      <c r="AB10" s="1001"/>
      <c r="AC10" s="1001"/>
      <c r="AD10" s="1001"/>
      <c r="AE10" s="1001"/>
      <c r="AF10" s="1001"/>
      <c r="AG10" s="1001">
        <f>G10*F10/365*30/100</f>
        <v>0</v>
      </c>
      <c r="AH10" s="1001">
        <f>(G10-M10+N10)*F10/365*31/100</f>
        <v>0</v>
      </c>
      <c r="AI10" s="1001">
        <f>(G10-M10-O10+N10+P10)*F10/365*31/100</f>
        <v>0</v>
      </c>
      <c r="AJ10" s="1001">
        <f>(G10-M10-O10-Q10+N10+P10+R10)*F10/365*30/100</f>
        <v>0</v>
      </c>
      <c r="AK10" s="1001">
        <f>(G10-M10-O10-Q10-S10+N10+P10+R10+T10)*F10/365*31/100</f>
        <v>0</v>
      </c>
      <c r="AL10" s="1001">
        <f>(G10-M10-O10-Q10-S10-U10+N10+P10+R10+T10+V10)*F10/365*30/100</f>
        <v>0</v>
      </c>
      <c r="AM10" s="1001">
        <f>(G10-M10-O10-Q10-S10-U10-W10+N10+P10+R10+T10+V10+X10)*F10/365*31/100</f>
        <v>0</v>
      </c>
      <c r="AN10" s="1001"/>
      <c r="AO10" s="1000"/>
      <c r="AP10" s="999"/>
    </row>
    <row r="11" spans="1:44" s="992" customFormat="1">
      <c r="A11" s="1007" t="s">
        <v>1102</v>
      </c>
      <c r="B11" s="1007"/>
      <c r="C11" s="1003"/>
      <c r="D11" s="1006" t="s">
        <v>1105</v>
      </c>
      <c r="E11" s="1005" t="s">
        <v>1104</v>
      </c>
      <c r="F11" s="1002"/>
      <c r="G11" s="1004"/>
      <c r="H11" s="1003"/>
      <c r="I11" s="1003"/>
      <c r="J11" s="1003"/>
      <c r="K11" s="1003"/>
      <c r="L11" s="1003"/>
      <c r="M11" s="1003"/>
      <c r="N11" s="1003"/>
      <c r="O11" s="1003"/>
      <c r="P11" s="1003"/>
      <c r="Q11" s="1003"/>
      <c r="R11" s="1003"/>
      <c r="S11" s="1003"/>
      <c r="T11" s="1003"/>
      <c r="U11" s="1003"/>
      <c r="V11" s="1003"/>
      <c r="W11" s="1003"/>
      <c r="X11" s="1003"/>
      <c r="Y11" s="1003"/>
      <c r="Z11" s="1003"/>
      <c r="AA11" s="1002"/>
      <c r="AB11" s="1001"/>
      <c r="AC11" s="1001"/>
      <c r="AD11" s="1001"/>
      <c r="AE11" s="1001"/>
      <c r="AF11" s="1001"/>
      <c r="AG11" s="1001">
        <f>G11*F11/365*30/100</f>
        <v>0</v>
      </c>
      <c r="AH11" s="1001">
        <f>(G11-M11+N11)*F11/365*31/100</f>
        <v>0</v>
      </c>
      <c r="AI11" s="1001">
        <f>(G11-M11-O11+N11+P11)*F11/365*31/100</f>
        <v>0</v>
      </c>
      <c r="AJ11" s="1001">
        <f>(G11-M11-O11-Q11+N11+P11+R11)*F11/365*30/100</f>
        <v>0</v>
      </c>
      <c r="AK11" s="1001">
        <f>(G11-M11-O11-Q11-S11+N11+P11+R11+T11)*F11/365*31/100</f>
        <v>0</v>
      </c>
      <c r="AL11" s="1001">
        <f>(G11-M11-O11-Q11-S11-U11+N11+P11+R11+T11+V11)*F11/365*30/100</f>
        <v>0</v>
      </c>
      <c r="AM11" s="1001">
        <f>(G11-M11-O11-Q11-S11-U11-W11+N11+P11+R11+T11+V11+X11)*F11/365*31/100</f>
        <v>0</v>
      </c>
      <c r="AN11" s="1001"/>
      <c r="AO11" s="1000"/>
      <c r="AP11" s="999"/>
    </row>
    <row r="12" spans="1:44" s="992" customFormat="1">
      <c r="A12" s="1007" t="s">
        <v>1102</v>
      </c>
      <c r="B12" s="1007"/>
      <c r="C12" s="1003"/>
      <c r="D12" s="1006"/>
      <c r="E12" s="1005" t="s">
        <v>1103</v>
      </c>
      <c r="F12" s="1002"/>
      <c r="G12" s="1004"/>
      <c r="H12" s="1003"/>
      <c r="I12" s="1003"/>
      <c r="J12" s="1003"/>
      <c r="K12" s="1003"/>
      <c r="L12" s="1003"/>
      <c r="M12" s="1003"/>
      <c r="N12" s="1003"/>
      <c r="O12" s="1003"/>
      <c r="P12" s="1003"/>
      <c r="Q12" s="1003"/>
      <c r="R12" s="1003"/>
      <c r="S12" s="1003"/>
      <c r="T12" s="1003"/>
      <c r="U12" s="1003"/>
      <c r="V12" s="1003"/>
      <c r="W12" s="1003"/>
      <c r="X12" s="1003"/>
      <c r="Y12" s="1003"/>
      <c r="Z12" s="1003"/>
      <c r="AA12" s="1002"/>
      <c r="AB12" s="1001"/>
      <c r="AC12" s="1001"/>
      <c r="AD12" s="1001"/>
      <c r="AE12" s="1001"/>
      <c r="AF12" s="1001"/>
      <c r="AG12" s="1001">
        <f>G12*F12/365*30/100</f>
        <v>0</v>
      </c>
      <c r="AH12" s="1001">
        <f>(G12-M12+N12)*F12/365*31/100</f>
        <v>0</v>
      </c>
      <c r="AI12" s="1001">
        <f>(G12-M12-O12+N12+P12)*F12/365*31/100</f>
        <v>0</v>
      </c>
      <c r="AJ12" s="1001">
        <f>(G12-M12-O12-Q12+N12+P12+R12)*F12/365*30/100</f>
        <v>0</v>
      </c>
      <c r="AK12" s="1001">
        <f>(G12-M12-O12-Q12-S12+N12+P12+R12+T12)*F12/365*31/100</f>
        <v>0</v>
      </c>
      <c r="AL12" s="1001">
        <f>(G12-M12-O12-Q12-S12-U12+N12+P12+R12+T12+V12)*F12/365*30/100</f>
        <v>0</v>
      </c>
      <c r="AM12" s="1001">
        <f>(G12-M12-O12-Q12-S12-U12-W12+N12+P12+R12+T12+V12+X12)*F12/365*31/100</f>
        <v>0</v>
      </c>
      <c r="AN12" s="1001"/>
      <c r="AO12" s="1000"/>
      <c r="AP12" s="999"/>
    </row>
    <row r="13" spans="1:44" s="992" customFormat="1">
      <c r="A13" s="1007" t="s">
        <v>1102</v>
      </c>
      <c r="B13" s="1007"/>
      <c r="C13" s="1003"/>
      <c r="D13" s="1006"/>
      <c r="E13" s="1005" t="s">
        <v>1101</v>
      </c>
      <c r="F13" s="1002"/>
      <c r="G13" s="1004"/>
      <c r="H13" s="1003"/>
      <c r="I13" s="1003"/>
      <c r="J13" s="1003"/>
      <c r="K13" s="1003"/>
      <c r="L13" s="1003"/>
      <c r="M13" s="1003"/>
      <c r="N13" s="1003"/>
      <c r="O13" s="1003"/>
      <c r="P13" s="1003"/>
      <c r="Q13" s="1003"/>
      <c r="R13" s="1003"/>
      <c r="S13" s="1003"/>
      <c r="T13" s="1003"/>
      <c r="U13" s="1003"/>
      <c r="V13" s="1003"/>
      <c r="W13" s="1003"/>
      <c r="X13" s="1003"/>
      <c r="Y13" s="1003"/>
      <c r="Z13" s="1003"/>
      <c r="AA13" s="1002"/>
      <c r="AB13" s="1001"/>
      <c r="AC13" s="1001"/>
      <c r="AD13" s="1001"/>
      <c r="AE13" s="1001"/>
      <c r="AF13" s="1001"/>
      <c r="AG13" s="1001">
        <f>G13*F13/365*30/100</f>
        <v>0</v>
      </c>
      <c r="AH13" s="1001">
        <f>(G13-M13+N13)*F13/365*31/100</f>
        <v>0</v>
      </c>
      <c r="AI13" s="1001">
        <f>(G13-M13-O13+N13+P13)*F13/365*31/100</f>
        <v>0</v>
      </c>
      <c r="AJ13" s="1001">
        <f>(G13-M13-O13-Q13+N13+P13+R13)*F13/365*30/100</f>
        <v>0</v>
      </c>
      <c r="AK13" s="1001">
        <f>(G13-M13-O13-Q13-S13+N13+P13+R13+T13)*F13/365*31/100</f>
        <v>0</v>
      </c>
      <c r="AL13" s="1001">
        <f>(G13-M13-O13-Q13-S13-U13+N13+P13+R13+T13+V13)*F13/365*30/100</f>
        <v>0</v>
      </c>
      <c r="AM13" s="1001">
        <f>(G13-M13-O13-Q13-S13-U13-W13+N13+P13+R13+T13+V13+X13)*F13/365*31/100</f>
        <v>0</v>
      </c>
      <c r="AN13" s="1001"/>
      <c r="AO13" s="1000"/>
      <c r="AP13" s="999"/>
    </row>
    <row r="14" spans="1:44" s="992" customFormat="1">
      <c r="A14" s="997"/>
      <c r="B14" s="997"/>
      <c r="C14" s="996"/>
      <c r="D14" s="998"/>
      <c r="E14" s="997"/>
      <c r="F14" s="996"/>
      <c r="G14" s="996"/>
      <c r="H14" s="996"/>
      <c r="I14" s="996"/>
      <c r="J14" s="996"/>
      <c r="K14" s="996"/>
      <c r="L14" s="996"/>
      <c r="M14" s="996"/>
      <c r="N14" s="996"/>
      <c r="O14" s="996"/>
      <c r="P14" s="996"/>
      <c r="Q14" s="996"/>
      <c r="R14" s="996"/>
      <c r="S14" s="996"/>
      <c r="T14" s="996"/>
      <c r="U14" s="996"/>
      <c r="V14" s="996"/>
      <c r="W14" s="996"/>
      <c r="X14" s="996"/>
      <c r="Y14" s="996"/>
      <c r="Z14" s="996"/>
      <c r="AA14" s="996"/>
      <c r="AB14" s="996"/>
      <c r="AC14" s="996"/>
      <c r="AD14" s="996"/>
      <c r="AE14" s="996"/>
      <c r="AF14" s="996"/>
      <c r="AG14" s="996"/>
      <c r="AH14" s="996"/>
      <c r="AI14" s="996"/>
      <c r="AJ14" s="996"/>
      <c r="AK14" s="996"/>
      <c r="AL14" s="996"/>
      <c r="AM14" s="996"/>
      <c r="AN14" s="996">
        <f>SUM(AG14:AM14)</f>
        <v>0</v>
      </c>
      <c r="AO14" s="996"/>
      <c r="AP14" s="995"/>
    </row>
    <row r="15" spans="1:44" s="991" customFormat="1" ht="15.75">
      <c r="A15" s="994" t="s">
        <v>1100</v>
      </c>
      <c r="B15" s="994"/>
      <c r="C15" s="994"/>
      <c r="D15" s="994"/>
      <c r="E15" s="994"/>
      <c r="F15" s="994"/>
      <c r="G15" s="993">
        <f t="shared" ref="G15:AP15" si="0">SUM(G10:G13)</f>
        <v>0</v>
      </c>
      <c r="H15" s="993">
        <f t="shared" si="0"/>
        <v>0</v>
      </c>
      <c r="I15" s="993">
        <f t="shared" si="0"/>
        <v>0</v>
      </c>
      <c r="J15" s="993">
        <f t="shared" si="0"/>
        <v>0</v>
      </c>
      <c r="K15" s="993">
        <f t="shared" si="0"/>
        <v>0</v>
      </c>
      <c r="L15" s="993">
        <f t="shared" si="0"/>
        <v>0</v>
      </c>
      <c r="M15" s="993">
        <f t="shared" si="0"/>
        <v>0</v>
      </c>
      <c r="N15" s="993">
        <f t="shared" si="0"/>
        <v>0</v>
      </c>
      <c r="O15" s="993">
        <f t="shared" si="0"/>
        <v>0</v>
      </c>
      <c r="P15" s="993">
        <f t="shared" si="0"/>
        <v>0</v>
      </c>
      <c r="Q15" s="993">
        <f t="shared" si="0"/>
        <v>0</v>
      </c>
      <c r="R15" s="993">
        <f t="shared" si="0"/>
        <v>0</v>
      </c>
      <c r="S15" s="993">
        <f t="shared" si="0"/>
        <v>0</v>
      </c>
      <c r="T15" s="993">
        <f t="shared" si="0"/>
        <v>0</v>
      </c>
      <c r="U15" s="993">
        <f t="shared" si="0"/>
        <v>0</v>
      </c>
      <c r="V15" s="993">
        <f t="shared" si="0"/>
        <v>0</v>
      </c>
      <c r="W15" s="993">
        <f t="shared" si="0"/>
        <v>0</v>
      </c>
      <c r="X15" s="993">
        <f t="shared" si="0"/>
        <v>0</v>
      </c>
      <c r="Y15" s="993">
        <f t="shared" si="0"/>
        <v>0</v>
      </c>
      <c r="Z15" s="993">
        <f t="shared" si="0"/>
        <v>0</v>
      </c>
      <c r="AA15" s="993">
        <f t="shared" si="0"/>
        <v>0</v>
      </c>
      <c r="AB15" s="993">
        <f t="shared" si="0"/>
        <v>0</v>
      </c>
      <c r="AC15" s="993">
        <f t="shared" si="0"/>
        <v>0</v>
      </c>
      <c r="AD15" s="993">
        <f t="shared" si="0"/>
        <v>0</v>
      </c>
      <c r="AE15" s="993">
        <f t="shared" si="0"/>
        <v>0</v>
      </c>
      <c r="AF15" s="993">
        <f t="shared" si="0"/>
        <v>0</v>
      </c>
      <c r="AG15" s="993">
        <f t="shared" si="0"/>
        <v>0</v>
      </c>
      <c r="AH15" s="993">
        <f t="shared" si="0"/>
        <v>0</v>
      </c>
      <c r="AI15" s="993">
        <f t="shared" si="0"/>
        <v>0</v>
      </c>
      <c r="AJ15" s="993">
        <f t="shared" si="0"/>
        <v>0</v>
      </c>
      <c r="AK15" s="993">
        <f t="shared" si="0"/>
        <v>0</v>
      </c>
      <c r="AL15" s="993">
        <f t="shared" si="0"/>
        <v>0</v>
      </c>
      <c r="AM15" s="993">
        <f t="shared" si="0"/>
        <v>0</v>
      </c>
      <c r="AN15" s="993">
        <f t="shared" si="0"/>
        <v>0</v>
      </c>
      <c r="AO15" s="993">
        <f t="shared" si="0"/>
        <v>0</v>
      </c>
      <c r="AP15" s="993">
        <f t="shared" si="0"/>
        <v>0</v>
      </c>
      <c r="AQ15" s="992"/>
      <c r="AR15" s="992"/>
    </row>
    <row r="17" spans="1:9" s="1324" customFormat="1">
      <c r="A17" s="1324" t="s">
        <v>1099</v>
      </c>
    </row>
    <row r="18" spans="1:9" s="1324" customFormat="1">
      <c r="A18" s="1324" t="s">
        <v>1366</v>
      </c>
    </row>
    <row r="19" spans="1:9" s="1324" customFormat="1" ht="15.75">
      <c r="A19" s="989" t="s">
        <v>1367</v>
      </c>
      <c r="B19" s="989"/>
    </row>
    <row r="20" spans="1:9" s="1324" customFormat="1" ht="15.75">
      <c r="A20" s="989" t="s">
        <v>1368</v>
      </c>
      <c r="B20" s="989"/>
    </row>
    <row r="21" spans="1:9" s="989" customFormat="1" ht="18.75">
      <c r="A21" s="990" t="s">
        <v>1098</v>
      </c>
    </row>
    <row r="22" spans="1:9" s="1324" customFormat="1" ht="15.75">
      <c r="A22" s="989"/>
      <c r="B22" s="989"/>
    </row>
    <row r="23" spans="1:9" s="1324" customFormat="1"/>
    <row r="24" spans="1:9" s="1324" customFormat="1">
      <c r="A24" s="1324" t="s">
        <v>672</v>
      </c>
      <c r="F24" s="988"/>
      <c r="G24" s="988"/>
      <c r="I24" s="988"/>
    </row>
    <row r="25" spans="1:9" s="1324" customFormat="1">
      <c r="A25" s="1324" t="s">
        <v>1097</v>
      </c>
      <c r="G25" s="1324" t="s">
        <v>1096</v>
      </c>
      <c r="I25" s="1324" t="s">
        <v>1095</v>
      </c>
    </row>
    <row r="26" spans="1:9" s="1324" customFormat="1">
      <c r="A26" s="1324" t="s">
        <v>674</v>
      </c>
    </row>
    <row r="27" spans="1:9" s="1324" customFormat="1">
      <c r="A27" s="1324" t="s">
        <v>675</v>
      </c>
    </row>
  </sheetData>
  <mergeCells count="54">
    <mergeCell ref="L6:L8"/>
    <mergeCell ref="E5:E8"/>
    <mergeCell ref="F5:F8"/>
    <mergeCell ref="G5:G8"/>
    <mergeCell ref="H5:L5"/>
    <mergeCell ref="M5:N5"/>
    <mergeCell ref="AO5:AP5"/>
    <mergeCell ref="H6:H8"/>
    <mergeCell ref="I6:I8"/>
    <mergeCell ref="J6:J8"/>
    <mergeCell ref="K6:K8"/>
    <mergeCell ref="O5:P5"/>
    <mergeCell ref="Q5:R5"/>
    <mergeCell ref="S5:T5"/>
    <mergeCell ref="U5:V5"/>
    <mergeCell ref="W5:X5"/>
    <mergeCell ref="Z6:Z8"/>
    <mergeCell ref="AB6:AB8"/>
    <mergeCell ref="Y5:Z5"/>
    <mergeCell ref="M6:M8"/>
    <mergeCell ref="N6:N8"/>
    <mergeCell ref="A2:AP2"/>
    <mergeCell ref="A5:A8"/>
    <mergeCell ref="B5:B8"/>
    <mergeCell ref="C5:C8"/>
    <mergeCell ref="D5:D8"/>
    <mergeCell ref="R6:R8"/>
    <mergeCell ref="AA5:AA8"/>
    <mergeCell ref="AB5:AF5"/>
    <mergeCell ref="AG5:AM5"/>
    <mergeCell ref="AC6:AC8"/>
    <mergeCell ref="AD6:AD8"/>
    <mergeCell ref="AL6:AL8"/>
    <mergeCell ref="AM6:AM8"/>
    <mergeCell ref="W6:W8"/>
    <mergeCell ref="X6:X8"/>
    <mergeCell ref="Y6:Y8"/>
    <mergeCell ref="O6:O8"/>
    <mergeCell ref="P6:P8"/>
    <mergeCell ref="Q6:Q8"/>
    <mergeCell ref="AE6:AE8"/>
    <mergeCell ref="S6:S8"/>
    <mergeCell ref="T6:T8"/>
    <mergeCell ref="U6:U8"/>
    <mergeCell ref="V6:V8"/>
    <mergeCell ref="AO6:AO8"/>
    <mergeCell ref="AP6:AP8"/>
    <mergeCell ref="AF6:AF8"/>
    <mergeCell ref="AG6:AG8"/>
    <mergeCell ref="AH6:AH8"/>
    <mergeCell ref="AI6:AI8"/>
    <mergeCell ref="AJ6:AJ8"/>
    <mergeCell ref="AK6:AK8"/>
    <mergeCell ref="AN5:AN8"/>
  </mergeCells>
  <pageMargins left="0" right="0" top="0.74803149606299213" bottom="0.74803149606299213" header="0.31496062992125984" footer="0.31496062992125984"/>
  <pageSetup paperSize="9" scale="17" fitToHeight="0" orientation="landscape" horizontalDpi="4294967294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C9FF-1D6B-414F-8E4B-72F2E1B5C129}">
  <sheetPr>
    <tabColor rgb="FFFFFF00"/>
    <pageSetUpPr fitToPage="1"/>
  </sheetPr>
  <dimension ref="A1:M51"/>
  <sheetViews>
    <sheetView zoomScale="50" zoomScaleNormal="50" workbookViewId="0">
      <selection activeCell="R65" sqref="R65"/>
    </sheetView>
  </sheetViews>
  <sheetFormatPr defaultRowHeight="15"/>
  <cols>
    <col min="1" max="1" width="23.7109375" style="1396" customWidth="1"/>
    <col min="2" max="2" width="14.28515625" style="1396" customWidth="1"/>
    <col min="3" max="3" width="14.140625" style="1396" customWidth="1"/>
    <col min="4" max="4" width="14.7109375" style="1396" customWidth="1"/>
    <col min="5" max="6" width="12.5703125" style="1396" bestFit="1" customWidth="1"/>
    <col min="7" max="7" width="13.85546875" style="1396" customWidth="1"/>
    <col min="8" max="8" width="15" style="1396" customWidth="1"/>
    <col min="9" max="9" width="14.140625" style="1396" customWidth="1"/>
    <col min="10" max="10" width="11.85546875" style="1396" customWidth="1"/>
    <col min="11" max="11" width="13.140625" style="1396" customWidth="1"/>
    <col min="12" max="13" width="11" style="1396" customWidth="1"/>
    <col min="14" max="16384" width="9.140625" style="1396"/>
  </cols>
  <sheetData>
    <row r="1" spans="1:13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1442" t="s">
        <v>1421</v>
      </c>
      <c r="M1" s="1442"/>
    </row>
    <row r="2" spans="1:13">
      <c r="A2" s="707"/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</row>
    <row r="3" spans="1:13" ht="15.75" customHeight="1">
      <c r="A3" s="1443" t="s">
        <v>1603</v>
      </c>
      <c r="B3" s="1443"/>
      <c r="C3" s="1443"/>
      <c r="D3" s="1443"/>
      <c r="E3" s="1443"/>
      <c r="F3" s="1443"/>
      <c r="G3" s="1443"/>
      <c r="H3" s="1443"/>
      <c r="I3" s="1443"/>
      <c r="J3" s="1443"/>
      <c r="K3" s="1443"/>
      <c r="L3" s="1443"/>
      <c r="M3" s="1443"/>
    </row>
    <row r="4" spans="1:13" ht="15" customHeight="1">
      <c r="A4" s="1443"/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</row>
    <row r="5" spans="1:13" ht="60" customHeight="1">
      <c r="A5" s="1443"/>
      <c r="B5" s="1443"/>
      <c r="C5" s="1443"/>
      <c r="D5" s="1443"/>
      <c r="E5" s="1443"/>
      <c r="F5" s="1443"/>
      <c r="G5" s="1443"/>
      <c r="H5" s="1443"/>
      <c r="I5" s="1443"/>
      <c r="J5" s="1443"/>
      <c r="K5" s="1443"/>
      <c r="L5" s="1443"/>
      <c r="M5" s="1443"/>
    </row>
    <row r="6" spans="1:13">
      <c r="A6" s="707"/>
      <c r="B6" s="707"/>
      <c r="C6" s="707"/>
      <c r="D6" s="707"/>
      <c r="E6" s="707"/>
      <c r="F6" s="707"/>
      <c r="G6" s="707"/>
      <c r="H6" s="707"/>
      <c r="I6" s="707"/>
      <c r="J6" s="707"/>
      <c r="K6" s="707"/>
      <c r="L6" s="707"/>
      <c r="M6" s="707"/>
    </row>
    <row r="7" spans="1:13">
      <c r="A7" s="708" t="s">
        <v>1332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10"/>
    </row>
    <row r="8" spans="1:13">
      <c r="A8" s="869"/>
      <c r="B8" s="869"/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711"/>
    </row>
    <row r="9" spans="1:13">
      <c r="A9" s="869" t="s">
        <v>736</v>
      </c>
      <c r="B9" s="869"/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711"/>
    </row>
    <row r="10" spans="1:13">
      <c r="A10" s="869" t="s">
        <v>737</v>
      </c>
      <c r="B10" s="869"/>
      <c r="C10" s="869"/>
      <c r="D10" s="869"/>
      <c r="E10" s="869"/>
      <c r="F10" s="869"/>
      <c r="G10" s="869"/>
      <c r="H10" s="869"/>
      <c r="I10" s="869"/>
      <c r="J10" s="869"/>
      <c r="K10" s="869"/>
      <c r="L10" s="869"/>
      <c r="M10" s="711"/>
    </row>
    <row r="11" spans="1:13">
      <c r="A11" s="869" t="s">
        <v>738</v>
      </c>
      <c r="B11" s="869"/>
      <c r="C11" s="869"/>
      <c r="D11" s="869"/>
      <c r="E11" s="869"/>
      <c r="F11" s="869"/>
      <c r="G11" s="869"/>
      <c r="H11" s="869"/>
      <c r="I11" s="869"/>
      <c r="J11" s="869"/>
      <c r="K11" s="869"/>
      <c r="L11" s="869"/>
      <c r="M11" s="711"/>
    </row>
    <row r="12" spans="1:13">
      <c r="A12" s="869" t="s">
        <v>739</v>
      </c>
      <c r="B12" s="869"/>
      <c r="C12" s="869"/>
      <c r="D12" s="869"/>
      <c r="E12" s="869"/>
      <c r="F12" s="869"/>
      <c r="G12" s="869"/>
      <c r="H12" s="869"/>
      <c r="I12" s="869"/>
      <c r="J12" s="869"/>
      <c r="K12" s="869"/>
      <c r="L12" s="869"/>
      <c r="M12" s="711"/>
    </row>
    <row r="13" spans="1:13">
      <c r="A13" s="869"/>
      <c r="B13" s="869"/>
      <c r="C13" s="869"/>
      <c r="D13" s="869"/>
      <c r="E13" s="869"/>
      <c r="F13" s="869"/>
      <c r="G13" s="869"/>
      <c r="H13" s="869"/>
      <c r="I13" s="869"/>
      <c r="J13" s="869"/>
      <c r="K13" s="869"/>
      <c r="L13" s="869"/>
      <c r="M13" s="711"/>
    </row>
    <row r="14" spans="1:13">
      <c r="A14" s="869"/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711"/>
    </row>
    <row r="15" spans="1:13" ht="28.5" customHeight="1">
      <c r="A15" s="1444" t="s">
        <v>740</v>
      </c>
      <c r="B15" s="1444"/>
      <c r="C15" s="1444"/>
      <c r="D15" s="1444"/>
      <c r="E15" s="1444"/>
      <c r="F15" s="1444"/>
      <c r="G15" s="1444"/>
      <c r="H15" s="1444"/>
      <c r="I15" s="1444"/>
      <c r="J15" s="1444"/>
      <c r="K15" s="1444"/>
      <c r="L15" s="1444"/>
      <c r="M15" s="1445"/>
    </row>
    <row r="16" spans="1:13">
      <c r="A16" s="712"/>
      <c r="B16" s="712"/>
      <c r="C16" s="712"/>
      <c r="D16" s="712"/>
      <c r="E16" s="712"/>
      <c r="F16" s="712"/>
      <c r="G16" s="712"/>
      <c r="H16" s="712"/>
      <c r="I16" s="712"/>
      <c r="J16" s="712"/>
      <c r="K16" s="712"/>
      <c r="L16" s="712"/>
      <c r="M16" s="713"/>
    </row>
    <row r="17" spans="1:13">
      <c r="A17" s="707"/>
      <c r="B17" s="707"/>
      <c r="C17" s="707"/>
      <c r="D17" s="707"/>
      <c r="E17" s="707"/>
      <c r="F17" s="707"/>
      <c r="G17" s="707"/>
      <c r="H17" s="707"/>
      <c r="I17" s="707"/>
      <c r="J17" s="707"/>
      <c r="K17" s="707"/>
      <c r="L17" s="707"/>
      <c r="M17" s="707"/>
    </row>
    <row r="18" spans="1:13">
      <c r="A18" s="707"/>
      <c r="B18" s="707"/>
      <c r="C18" s="707"/>
      <c r="D18" s="707"/>
      <c r="E18" s="707"/>
      <c r="F18" s="707"/>
      <c r="G18" s="707"/>
      <c r="H18" s="707"/>
      <c r="I18" s="707"/>
      <c r="J18" s="707"/>
      <c r="K18" s="707"/>
      <c r="L18" s="707"/>
      <c r="M18" s="870" t="s">
        <v>741</v>
      </c>
    </row>
    <row r="19" spans="1:13" ht="165.75">
      <c r="A19" s="714" t="s">
        <v>742</v>
      </c>
      <c r="B19" s="715" t="s">
        <v>1324</v>
      </c>
      <c r="C19" s="715" t="s">
        <v>780</v>
      </c>
      <c r="D19" s="715" t="s">
        <v>1325</v>
      </c>
      <c r="E19" s="715" t="s">
        <v>1326</v>
      </c>
      <c r="F19" s="715" t="s">
        <v>1327</v>
      </c>
      <c r="G19" s="715" t="s">
        <v>1328</v>
      </c>
      <c r="H19" s="715" t="s">
        <v>743</v>
      </c>
      <c r="I19" s="715" t="s">
        <v>744</v>
      </c>
      <c r="J19" s="715" t="s">
        <v>1329</v>
      </c>
      <c r="K19" s="715" t="s">
        <v>745</v>
      </c>
      <c r="L19" s="715" t="s">
        <v>1330</v>
      </c>
      <c r="M19" s="716" t="s">
        <v>1331</v>
      </c>
    </row>
    <row r="20" spans="1:13">
      <c r="A20" s="717">
        <v>2</v>
      </c>
      <c r="B20" s="718">
        <v>3</v>
      </c>
      <c r="C20" s="718">
        <v>4</v>
      </c>
      <c r="D20" s="718">
        <v>5</v>
      </c>
      <c r="E20" s="717">
        <v>6</v>
      </c>
      <c r="F20" s="717">
        <v>7</v>
      </c>
      <c r="G20" s="717">
        <v>8</v>
      </c>
      <c r="H20" s="717">
        <v>9</v>
      </c>
      <c r="I20" s="717">
        <v>10</v>
      </c>
      <c r="J20" s="719">
        <v>11</v>
      </c>
      <c r="K20" s="719">
        <v>12</v>
      </c>
      <c r="L20" s="719">
        <v>13</v>
      </c>
      <c r="M20" s="717">
        <v>14</v>
      </c>
    </row>
    <row r="21" spans="1:13" ht="25.5">
      <c r="A21" s="720" t="s">
        <v>746</v>
      </c>
      <c r="B21" s="721"/>
      <c r="C21" s="721"/>
      <c r="D21" s="721"/>
      <c r="E21" s="722"/>
      <c r="F21" s="722"/>
      <c r="G21" s="722"/>
      <c r="H21" s="722"/>
      <c r="I21" s="723"/>
      <c r="J21" s="721"/>
      <c r="K21" s="721"/>
      <c r="L21" s="721"/>
      <c r="M21" s="723"/>
    </row>
    <row r="22" spans="1:13">
      <c r="A22" s="722"/>
      <c r="B22" s="721"/>
      <c r="C22" s="721"/>
      <c r="D22" s="721"/>
      <c r="E22" s="722"/>
      <c r="F22" s="722"/>
      <c r="G22" s="722"/>
      <c r="H22" s="722"/>
      <c r="I22" s="722"/>
      <c r="J22" s="721"/>
      <c r="K22" s="721"/>
      <c r="L22" s="721"/>
      <c r="M22" s="722"/>
    </row>
    <row r="23" spans="1:13" ht="38.25">
      <c r="A23" s="722"/>
      <c r="B23" s="721"/>
      <c r="C23" s="721"/>
      <c r="D23" s="721"/>
      <c r="E23" s="722"/>
      <c r="F23" s="722"/>
      <c r="G23" s="722"/>
      <c r="H23" s="722"/>
      <c r="I23" s="724" t="s">
        <v>747</v>
      </c>
      <c r="J23" s="721"/>
      <c r="K23" s="725" t="s">
        <v>748</v>
      </c>
      <c r="L23" s="721"/>
      <c r="M23" s="722"/>
    </row>
    <row r="24" spans="1:13" hidden="1">
      <c r="A24" s="722"/>
      <c r="B24" s="721"/>
      <c r="C24" s="721"/>
      <c r="D24" s="721"/>
      <c r="E24" s="722"/>
      <c r="F24" s="722"/>
      <c r="G24" s="722"/>
      <c r="H24" s="722"/>
      <c r="I24" s="722"/>
      <c r="J24" s="721"/>
      <c r="K24" s="721"/>
      <c r="L24" s="721"/>
      <c r="M24" s="722"/>
    </row>
    <row r="25" spans="1:13" hidden="1">
      <c r="A25" s="722"/>
      <c r="B25" s="721"/>
      <c r="C25" s="721"/>
      <c r="D25" s="721"/>
      <c r="E25" s="722"/>
      <c r="F25" s="722"/>
      <c r="G25" s="722"/>
      <c r="H25" s="722"/>
      <c r="I25" s="722"/>
      <c r="J25" s="721"/>
      <c r="K25" s="721"/>
      <c r="L25" s="721"/>
      <c r="M25" s="722"/>
    </row>
    <row r="26" spans="1:13" hidden="1">
      <c r="A26" s="722"/>
      <c r="B26" s="721"/>
      <c r="C26" s="721"/>
      <c r="D26" s="721"/>
      <c r="E26" s="722"/>
      <c r="F26" s="722"/>
      <c r="G26" s="722"/>
      <c r="H26" s="722"/>
      <c r="I26" s="722"/>
      <c r="J26" s="721"/>
      <c r="K26" s="721"/>
      <c r="L26" s="721"/>
      <c r="M26" s="722"/>
    </row>
    <row r="27" spans="1:13">
      <c r="A27" s="722"/>
      <c r="B27" s="721"/>
      <c r="C27" s="721"/>
      <c r="D27" s="721"/>
      <c r="E27" s="722"/>
      <c r="F27" s="722"/>
      <c r="G27" s="722"/>
      <c r="H27" s="722"/>
      <c r="I27" s="726"/>
      <c r="J27" s="721"/>
      <c r="K27" s="721"/>
      <c r="L27" s="721"/>
      <c r="M27" s="726"/>
    </row>
    <row r="28" spans="1:13" ht="14.25" customHeight="1">
      <c r="A28" s="723"/>
      <c r="B28" s="727"/>
      <c r="C28" s="727"/>
      <c r="D28" s="727"/>
      <c r="E28" s="723"/>
      <c r="F28" s="723"/>
      <c r="G28" s="723"/>
      <c r="H28" s="723"/>
      <c r="I28" s="723"/>
      <c r="J28" s="728"/>
      <c r="K28" s="728"/>
      <c r="L28" s="728"/>
      <c r="M28" s="723"/>
    </row>
    <row r="29" spans="1:13" hidden="1">
      <c r="A29" s="722"/>
      <c r="B29" s="721"/>
      <c r="C29" s="721"/>
      <c r="D29" s="721"/>
      <c r="E29" s="722"/>
      <c r="F29" s="722"/>
      <c r="G29" s="722"/>
      <c r="H29" s="722"/>
      <c r="I29" s="722"/>
      <c r="J29" s="729"/>
      <c r="K29" s="729"/>
      <c r="L29" s="729"/>
      <c r="M29" s="722"/>
    </row>
    <row r="30" spans="1:13" hidden="1">
      <c r="A30" s="722"/>
      <c r="B30" s="721"/>
      <c r="C30" s="721"/>
      <c r="D30" s="721"/>
      <c r="E30" s="722"/>
      <c r="F30" s="722"/>
      <c r="G30" s="722"/>
      <c r="H30" s="722"/>
      <c r="I30" s="722"/>
      <c r="J30" s="729"/>
      <c r="K30" s="729"/>
      <c r="L30" s="729"/>
      <c r="M30" s="722"/>
    </row>
    <row r="31" spans="1:13" hidden="1">
      <c r="A31" s="722"/>
      <c r="B31" s="721"/>
      <c r="C31" s="721"/>
      <c r="D31" s="721"/>
      <c r="E31" s="722"/>
      <c r="F31" s="722"/>
      <c r="G31" s="722"/>
      <c r="H31" s="722"/>
      <c r="I31" s="722"/>
      <c r="J31" s="729"/>
      <c r="K31" s="729"/>
      <c r="L31" s="729"/>
      <c r="M31" s="722"/>
    </row>
    <row r="32" spans="1:13" hidden="1">
      <c r="A32" s="722"/>
      <c r="B32" s="721"/>
      <c r="C32" s="721"/>
      <c r="D32" s="721"/>
      <c r="E32" s="722"/>
      <c r="F32" s="722"/>
      <c r="G32" s="722"/>
      <c r="H32" s="722"/>
      <c r="I32" s="722"/>
      <c r="J32" s="729"/>
      <c r="K32" s="729"/>
      <c r="L32" s="729"/>
      <c r="M32" s="722"/>
    </row>
    <row r="33" spans="1:13" hidden="1">
      <c r="A33" s="722"/>
      <c r="B33" s="721"/>
      <c r="C33" s="721"/>
      <c r="D33" s="721"/>
      <c r="E33" s="722"/>
      <c r="F33" s="722"/>
      <c r="G33" s="722"/>
      <c r="H33" s="722"/>
      <c r="I33" s="722"/>
      <c r="J33" s="729"/>
      <c r="K33" s="729"/>
      <c r="L33" s="729"/>
      <c r="M33" s="722"/>
    </row>
    <row r="34" spans="1:13" s="1403" customFormat="1" ht="53.25" customHeight="1">
      <c r="A34" s="1397" t="s">
        <v>1602</v>
      </c>
      <c r="B34" s="1398"/>
      <c r="C34" s="1398"/>
      <c r="D34" s="1398"/>
      <c r="E34" s="1399"/>
      <c r="F34" s="1399"/>
      <c r="G34" s="1399"/>
      <c r="H34" s="1399"/>
      <c r="I34" s="1400" t="s">
        <v>1601</v>
      </c>
      <c r="J34" s="1401"/>
      <c r="K34" s="1401"/>
      <c r="L34" s="1401"/>
      <c r="M34" s="1402"/>
    </row>
    <row r="35" spans="1:13">
      <c r="A35" s="723"/>
      <c r="B35" s="727"/>
      <c r="C35" s="727"/>
      <c r="D35" s="727"/>
      <c r="E35" s="723"/>
      <c r="F35" s="723"/>
      <c r="G35" s="723"/>
      <c r="H35" s="723"/>
      <c r="I35" s="723"/>
      <c r="J35" s="728"/>
      <c r="K35" s="728"/>
      <c r="L35" s="728"/>
      <c r="M35" s="723"/>
    </row>
    <row r="36" spans="1:13" hidden="1">
      <c r="A36" s="722"/>
      <c r="B36" s="721"/>
      <c r="C36" s="721"/>
      <c r="D36" s="721"/>
      <c r="E36" s="722"/>
      <c r="F36" s="722"/>
      <c r="G36" s="722"/>
      <c r="H36" s="722"/>
      <c r="I36" s="722"/>
      <c r="J36" s="729"/>
      <c r="K36" s="729"/>
      <c r="L36" s="729"/>
      <c r="M36" s="722"/>
    </row>
    <row r="37" spans="1:13" hidden="1">
      <c r="A37" s="722"/>
      <c r="B37" s="721"/>
      <c r="C37" s="721"/>
      <c r="D37" s="721"/>
      <c r="E37" s="722"/>
      <c r="F37" s="722"/>
      <c r="G37" s="722"/>
      <c r="H37" s="722"/>
      <c r="I37" s="722"/>
      <c r="J37" s="729"/>
      <c r="K37" s="729"/>
      <c r="L37" s="729"/>
      <c r="M37" s="722"/>
    </row>
    <row r="38" spans="1:13" hidden="1">
      <c r="A38" s="722"/>
      <c r="B38" s="721"/>
      <c r="C38" s="721"/>
      <c r="D38" s="721"/>
      <c r="E38" s="722"/>
      <c r="F38" s="722"/>
      <c r="G38" s="722"/>
      <c r="H38" s="722"/>
      <c r="I38" s="722"/>
      <c r="J38" s="729"/>
      <c r="K38" s="729"/>
      <c r="L38" s="729"/>
      <c r="M38" s="722"/>
    </row>
    <row r="39" spans="1:13">
      <c r="A39" s="722"/>
      <c r="B39" s="721"/>
      <c r="C39" s="721"/>
      <c r="D39" s="721"/>
      <c r="E39" s="722"/>
      <c r="F39" s="722"/>
      <c r="G39" s="722"/>
      <c r="H39" s="722"/>
      <c r="I39" s="722"/>
      <c r="J39" s="729"/>
      <c r="K39" s="729"/>
      <c r="L39" s="729"/>
      <c r="M39" s="722"/>
    </row>
    <row r="40" spans="1:13">
      <c r="A40" s="722"/>
      <c r="B40" s="721"/>
      <c r="C40" s="721"/>
      <c r="D40" s="721"/>
      <c r="E40" s="722"/>
      <c r="F40" s="722"/>
      <c r="G40" s="722"/>
      <c r="H40" s="722"/>
      <c r="I40" s="722"/>
      <c r="J40" s="729"/>
      <c r="K40" s="729"/>
      <c r="L40" s="729"/>
      <c r="M40" s="722"/>
    </row>
    <row r="41" spans="1:13">
      <c r="A41" s="722"/>
      <c r="B41" s="721"/>
      <c r="C41" s="721"/>
      <c r="D41" s="721"/>
      <c r="E41" s="722"/>
      <c r="F41" s="722"/>
      <c r="G41" s="722"/>
      <c r="H41" s="722"/>
      <c r="I41" s="722"/>
      <c r="J41" s="729"/>
      <c r="K41" s="729"/>
      <c r="L41" s="729"/>
      <c r="M41" s="726"/>
    </row>
    <row r="42" spans="1:13" ht="15.75">
      <c r="A42" s="730" t="s">
        <v>749</v>
      </c>
      <c r="B42" s="727"/>
      <c r="C42" s="727"/>
      <c r="D42" s="727"/>
      <c r="E42" s="723"/>
      <c r="F42" s="723"/>
      <c r="G42" s="723"/>
      <c r="H42" s="723"/>
      <c r="I42" s="723"/>
      <c r="J42" s="728"/>
      <c r="K42" s="728"/>
      <c r="L42" s="728"/>
      <c r="M42" s="723"/>
    </row>
    <row r="43" spans="1:13" hidden="1">
      <c r="A43" s="731"/>
      <c r="B43" s="732"/>
      <c r="C43" s="732"/>
      <c r="D43" s="732"/>
      <c r="E43" s="731"/>
      <c r="F43" s="731"/>
      <c r="G43" s="731"/>
      <c r="H43" s="731"/>
      <c r="I43" s="731"/>
      <c r="J43" s="733"/>
      <c r="K43" s="733"/>
      <c r="L43" s="733"/>
      <c r="M43" s="731"/>
    </row>
    <row r="44" spans="1:13" hidden="1">
      <c r="A44" s="731"/>
      <c r="B44" s="732"/>
      <c r="C44" s="732"/>
      <c r="D44" s="732"/>
      <c r="E44" s="731"/>
      <c r="F44" s="731"/>
      <c r="G44" s="731"/>
      <c r="H44" s="731"/>
      <c r="I44" s="731"/>
      <c r="J44" s="733"/>
      <c r="K44" s="733"/>
      <c r="L44" s="733"/>
      <c r="M44" s="731"/>
    </row>
    <row r="45" spans="1:13" hidden="1">
      <c r="A45" s="731"/>
      <c r="B45" s="732"/>
      <c r="C45" s="732"/>
      <c r="D45" s="732"/>
      <c r="E45" s="731"/>
      <c r="F45" s="731"/>
      <c r="G45" s="731"/>
      <c r="H45" s="731"/>
      <c r="I45" s="731"/>
      <c r="J45" s="733"/>
      <c r="K45" s="733"/>
      <c r="L45" s="733"/>
      <c r="M45" s="731"/>
    </row>
    <row r="46" spans="1:13">
      <c r="A46" s="731"/>
      <c r="B46" s="732"/>
      <c r="C46" s="732"/>
      <c r="D46" s="732"/>
      <c r="E46" s="731"/>
      <c r="F46" s="731"/>
      <c r="G46" s="731"/>
      <c r="H46" s="731"/>
      <c r="I46" s="731"/>
      <c r="J46" s="733"/>
      <c r="K46" s="733"/>
      <c r="L46" s="733"/>
      <c r="M46" s="731"/>
    </row>
    <row r="47" spans="1:13">
      <c r="A47" s="731"/>
      <c r="B47" s="732"/>
      <c r="C47" s="732"/>
      <c r="D47" s="732"/>
      <c r="E47" s="731"/>
      <c r="F47" s="731"/>
      <c r="G47" s="731"/>
      <c r="H47" s="731"/>
      <c r="I47" s="731"/>
      <c r="J47" s="733"/>
      <c r="K47" s="733"/>
      <c r="L47" s="733"/>
      <c r="M47" s="731"/>
    </row>
    <row r="48" spans="1:13">
      <c r="A48" s="734"/>
      <c r="B48" s="735"/>
      <c r="C48" s="735"/>
      <c r="D48" s="735"/>
      <c r="E48" s="734"/>
      <c r="F48" s="734"/>
      <c r="G48" s="734"/>
      <c r="H48" s="734"/>
      <c r="I48" s="734"/>
      <c r="J48" s="736"/>
      <c r="K48" s="736"/>
      <c r="L48" s="736"/>
      <c r="M48" s="734"/>
    </row>
    <row r="49" spans="1:13">
      <c r="A49" s="1446"/>
      <c r="B49" s="1446"/>
      <c r="C49" s="1446"/>
      <c r="D49" s="1446"/>
      <c r="E49" s="1446"/>
      <c r="F49" s="1446"/>
      <c r="G49" s="1446"/>
      <c r="H49" s="1446"/>
      <c r="I49" s="1446"/>
      <c r="J49" s="1446"/>
      <c r="K49" s="1446"/>
      <c r="L49" s="1446"/>
      <c r="M49" s="1446"/>
    </row>
    <row r="50" spans="1:13">
      <c r="A50" s="871"/>
      <c r="B50" s="1338"/>
      <c r="C50" s="1338"/>
      <c r="D50" s="1338"/>
      <c r="E50" s="1338"/>
      <c r="F50" s="1338"/>
      <c r="G50" s="1338"/>
      <c r="H50" s="1338"/>
      <c r="I50" s="1338"/>
      <c r="J50" s="707"/>
      <c r="K50" s="707"/>
      <c r="L50" s="707"/>
      <c r="M50" s="707"/>
    </row>
    <row r="51" spans="1:13">
      <c r="A51" s="871"/>
      <c r="B51" s="1338"/>
      <c r="C51" s="1338"/>
      <c r="D51" s="1338"/>
      <c r="E51" s="1338"/>
      <c r="F51" s="1338"/>
      <c r="G51" s="1338"/>
      <c r="H51" s="1338"/>
      <c r="I51" s="1338"/>
      <c r="J51" s="707"/>
      <c r="K51" s="707"/>
      <c r="L51" s="707"/>
      <c r="M51" s="707"/>
    </row>
  </sheetData>
  <mergeCells count="4">
    <mergeCell ref="L1:M1"/>
    <mergeCell ref="A3:M5"/>
    <mergeCell ref="A15:M15"/>
    <mergeCell ref="A49:M49"/>
  </mergeCells>
  <pageMargins left="0.7" right="0.7" top="0.75" bottom="0.75" header="0.3" footer="0.3"/>
  <pageSetup paperSize="9" scale="62" orientation="landscape" horizontalDpi="4294967293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31E3-9A45-41AB-8350-31962E66531A}">
  <sheetPr>
    <tabColor rgb="FFFFFF00"/>
    <pageSetUpPr fitToPage="1"/>
  </sheetPr>
  <dimension ref="A1:BE36"/>
  <sheetViews>
    <sheetView view="pageBreakPreview" zoomScale="75" zoomScaleNormal="100" zoomScaleSheetLayoutView="75" workbookViewId="0">
      <pane ySplit="7" topLeftCell="A8" activePane="bottomLeft" state="frozen"/>
      <selection activeCell="A4" sqref="A4"/>
      <selection pane="bottomLeft" activeCell="A2" sqref="A2:R2"/>
    </sheetView>
  </sheetViews>
  <sheetFormatPr defaultRowHeight="15"/>
  <cols>
    <col min="1" max="2" width="19.7109375" style="1323" customWidth="1"/>
    <col min="3" max="3" width="13.85546875" style="1323" customWidth="1"/>
    <col min="4" max="4" width="15.85546875" style="1323" hidden="1" customWidth="1"/>
    <col min="5" max="5" width="14" style="1323" customWidth="1"/>
    <col min="6" max="6" width="13.7109375" style="1323" hidden="1" customWidth="1"/>
    <col min="7" max="7" width="10.140625" style="1323" hidden="1" customWidth="1"/>
    <col min="8" max="8" width="17" style="1323" hidden="1" customWidth="1"/>
    <col min="9" max="10" width="11.85546875" style="1323" hidden="1" customWidth="1"/>
    <col min="11" max="11" width="16" style="1323" hidden="1" customWidth="1"/>
    <col min="12" max="12" width="15.140625" style="1323" hidden="1" customWidth="1"/>
    <col min="13" max="13" width="17.28515625" style="1323" hidden="1" customWidth="1"/>
    <col min="14" max="14" width="12.5703125" style="1323" hidden="1" customWidth="1"/>
    <col min="15" max="15" width="11.85546875" style="1323" hidden="1" customWidth="1"/>
    <col min="16" max="16" width="11.85546875" style="1323" customWidth="1"/>
    <col min="17" max="17" width="24.7109375" style="1323" customWidth="1"/>
    <col min="18" max="46" width="22.42578125" style="1323" customWidth="1"/>
    <col min="47" max="54" width="19.5703125" style="1323" customWidth="1"/>
    <col min="55" max="55" width="22.7109375" style="1323" customWidth="1"/>
    <col min="56" max="56" width="21.7109375" style="1323" customWidth="1"/>
    <col min="57" max="57" width="23" style="1323" customWidth="1"/>
    <col min="58" max="16384" width="9.140625" style="1323"/>
  </cols>
  <sheetData>
    <row r="1" spans="1:57">
      <c r="Q1" s="1324" t="s">
        <v>1149</v>
      </c>
    </row>
    <row r="2" spans="1:57" s="992" customFormat="1" ht="38.25" customHeight="1">
      <c r="A2" s="1714" t="s">
        <v>1477</v>
      </c>
      <c r="B2" s="1714"/>
      <c r="C2" s="1714"/>
      <c r="D2" s="1714"/>
      <c r="E2" s="1714"/>
      <c r="F2" s="1714"/>
      <c r="G2" s="1714"/>
      <c r="H2" s="1714"/>
      <c r="I2" s="1714"/>
      <c r="J2" s="1714"/>
      <c r="K2" s="1714"/>
      <c r="L2" s="1714"/>
      <c r="M2" s="1714"/>
      <c r="N2" s="1714"/>
      <c r="O2" s="1714"/>
      <c r="P2" s="1714"/>
      <c r="Q2" s="1714"/>
      <c r="R2" s="1714"/>
      <c r="S2" s="1347"/>
    </row>
    <row r="3" spans="1:57" s="992" customFormat="1" ht="38.25" customHeight="1">
      <c r="A3" s="1347"/>
      <c r="B3" s="1347"/>
      <c r="C3" s="1347"/>
      <c r="D3" s="1347"/>
      <c r="E3" s="1347"/>
      <c r="F3" s="1347"/>
      <c r="G3" s="1347"/>
      <c r="H3" s="1347"/>
      <c r="I3" s="1347"/>
      <c r="J3" s="1347"/>
      <c r="K3" s="1347"/>
      <c r="L3" s="1347"/>
      <c r="M3" s="1347"/>
      <c r="N3" s="1347"/>
      <c r="O3" s="1347"/>
      <c r="P3" s="1347"/>
      <c r="Q3" s="1347"/>
      <c r="R3" s="1347"/>
      <c r="S3" s="1347"/>
    </row>
    <row r="4" spans="1:57" s="1009" customFormat="1" ht="18.75" customHeight="1">
      <c r="A4" s="1009" t="s">
        <v>1131</v>
      </c>
      <c r="C4" s="1015"/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  <c r="O4" s="1347"/>
      <c r="P4" s="1347"/>
      <c r="R4" s="1009" t="s">
        <v>1130</v>
      </c>
      <c r="X4" s="1015"/>
      <c r="Y4" s="1040"/>
      <c r="AB4" s="1009" t="s">
        <v>1129</v>
      </c>
      <c r="AD4" s="1039"/>
      <c r="AE4" s="1010"/>
      <c r="AH4" s="1009" t="s">
        <v>1103</v>
      </c>
      <c r="AJ4" s="1012"/>
      <c r="AK4" s="1010"/>
      <c r="AN4" s="1009" t="s">
        <v>1128</v>
      </c>
      <c r="AP4" s="1011"/>
      <c r="AQ4" s="1010"/>
      <c r="BA4" s="1009">
        <f>(10+11)/2</f>
        <v>10.5</v>
      </c>
      <c r="BC4" s="1009" t="s">
        <v>691</v>
      </c>
    </row>
    <row r="5" spans="1:57" s="1009" customFormat="1" ht="24.75" customHeight="1">
      <c r="A5" s="1678" t="s">
        <v>1127</v>
      </c>
      <c r="B5" s="1678" t="s">
        <v>1126</v>
      </c>
      <c r="C5" s="1678" t="s">
        <v>1125</v>
      </c>
      <c r="D5" s="1678" t="s">
        <v>1124</v>
      </c>
      <c r="E5" s="1678" t="s">
        <v>1123</v>
      </c>
      <c r="F5" s="1678" t="s">
        <v>1144</v>
      </c>
      <c r="G5" s="1678" t="s">
        <v>1143</v>
      </c>
      <c r="H5" s="1678" t="s">
        <v>1142</v>
      </c>
      <c r="I5" s="1678" t="s">
        <v>1141</v>
      </c>
      <c r="J5" s="1678" t="s">
        <v>1140</v>
      </c>
      <c r="K5" s="1678" t="s">
        <v>1139</v>
      </c>
      <c r="L5" s="1678" t="s">
        <v>1138</v>
      </c>
      <c r="M5" s="1708"/>
      <c r="N5" s="1711" t="s">
        <v>1137</v>
      </c>
      <c r="O5" s="1678" t="s">
        <v>1136</v>
      </c>
      <c r="P5" s="1678" t="s">
        <v>1122</v>
      </c>
      <c r="Q5" s="1678" t="s">
        <v>1476</v>
      </c>
      <c r="R5" s="1706">
        <v>46388</v>
      </c>
      <c r="S5" s="1707"/>
      <c r="T5" s="1706">
        <v>46419</v>
      </c>
      <c r="U5" s="1707"/>
      <c r="V5" s="1690">
        <v>46447</v>
      </c>
      <c r="W5" s="1691"/>
      <c r="X5" s="1706">
        <v>46478</v>
      </c>
      <c r="Y5" s="1707"/>
      <c r="Z5" s="1706">
        <v>46508</v>
      </c>
      <c r="AA5" s="1707"/>
      <c r="AB5" s="1706">
        <v>46539</v>
      </c>
      <c r="AC5" s="1707"/>
      <c r="AD5" s="1706">
        <v>46569</v>
      </c>
      <c r="AE5" s="1707"/>
      <c r="AF5" s="1706">
        <v>46600</v>
      </c>
      <c r="AG5" s="1707"/>
      <c r="AH5" s="1706">
        <v>46631</v>
      </c>
      <c r="AI5" s="1707"/>
      <c r="AJ5" s="1706">
        <v>46661</v>
      </c>
      <c r="AK5" s="1707"/>
      <c r="AL5" s="1706">
        <v>46692</v>
      </c>
      <c r="AM5" s="1707"/>
      <c r="AN5" s="1706">
        <v>46722</v>
      </c>
      <c r="AO5" s="1707"/>
      <c r="AP5" s="1683" t="s">
        <v>1475</v>
      </c>
      <c r="AQ5" s="1686" t="s">
        <v>1474</v>
      </c>
      <c r="AR5" s="1702"/>
      <c r="AS5" s="1702"/>
      <c r="AT5" s="1687"/>
      <c r="AU5" s="1687"/>
      <c r="AV5" s="1687"/>
      <c r="AW5" s="1687"/>
      <c r="AX5" s="1687"/>
      <c r="AY5" s="1687"/>
      <c r="AZ5" s="1687"/>
      <c r="BA5" s="1687"/>
      <c r="BB5" s="1703"/>
      <c r="BC5" s="1668" t="s">
        <v>1473</v>
      </c>
      <c r="BD5" s="1692" t="s">
        <v>1472</v>
      </c>
      <c r="BE5" s="1693"/>
    </row>
    <row r="6" spans="1:57" s="1009" customFormat="1" ht="27" customHeight="1">
      <c r="A6" s="1679"/>
      <c r="B6" s="1681"/>
      <c r="C6" s="1679"/>
      <c r="D6" s="1679"/>
      <c r="E6" s="1679"/>
      <c r="F6" s="1679"/>
      <c r="G6" s="1679"/>
      <c r="H6" s="1679"/>
      <c r="I6" s="1679"/>
      <c r="J6" s="1679"/>
      <c r="K6" s="1679"/>
      <c r="L6" s="1679"/>
      <c r="M6" s="1709"/>
      <c r="N6" s="1712"/>
      <c r="O6" s="1679"/>
      <c r="P6" s="1679"/>
      <c r="Q6" s="1679"/>
      <c r="R6" s="1700" t="s">
        <v>1107</v>
      </c>
      <c r="S6" s="1704" t="s">
        <v>1135</v>
      </c>
      <c r="T6" s="1700" t="s">
        <v>1107</v>
      </c>
      <c r="U6" s="1704" t="s">
        <v>1135</v>
      </c>
      <c r="V6" s="1700" t="s">
        <v>1107</v>
      </c>
      <c r="W6" s="1704" t="s">
        <v>1135</v>
      </c>
      <c r="X6" s="1700" t="s">
        <v>1107</v>
      </c>
      <c r="Y6" s="1704" t="s">
        <v>1135</v>
      </c>
      <c r="Z6" s="1700" t="s">
        <v>1107</v>
      </c>
      <c r="AA6" s="1704" t="s">
        <v>1135</v>
      </c>
      <c r="AB6" s="1700" t="s">
        <v>1107</v>
      </c>
      <c r="AC6" s="1704" t="s">
        <v>1135</v>
      </c>
      <c r="AD6" s="1700" t="s">
        <v>1107</v>
      </c>
      <c r="AE6" s="1704" t="s">
        <v>1135</v>
      </c>
      <c r="AF6" s="1700" t="s">
        <v>1107</v>
      </c>
      <c r="AG6" s="1704" t="s">
        <v>1135</v>
      </c>
      <c r="AH6" s="1700" t="s">
        <v>1107</v>
      </c>
      <c r="AI6" s="1704" t="s">
        <v>1135</v>
      </c>
      <c r="AJ6" s="1700" t="s">
        <v>1107</v>
      </c>
      <c r="AK6" s="1704" t="s">
        <v>1135</v>
      </c>
      <c r="AL6" s="1700" t="s">
        <v>1107</v>
      </c>
      <c r="AM6" s="1704" t="s">
        <v>1135</v>
      </c>
      <c r="AN6" s="1700" t="s">
        <v>1107</v>
      </c>
      <c r="AO6" s="1704" t="s">
        <v>1135</v>
      </c>
      <c r="AP6" s="1684"/>
      <c r="AQ6" s="1700" t="s">
        <v>1120</v>
      </c>
      <c r="AR6" s="1700" t="s">
        <v>1119</v>
      </c>
      <c r="AS6" s="1700" t="s">
        <v>1118</v>
      </c>
      <c r="AT6" s="1700" t="s">
        <v>1117</v>
      </c>
      <c r="AU6" s="1700" t="s">
        <v>1116</v>
      </c>
      <c r="AV6" s="1700" t="s">
        <v>1115</v>
      </c>
      <c r="AW6" s="1700" t="s">
        <v>1114</v>
      </c>
      <c r="AX6" s="1700" t="s">
        <v>1113</v>
      </c>
      <c r="AY6" s="1700" t="s">
        <v>1112</v>
      </c>
      <c r="AZ6" s="1700" t="s">
        <v>1111</v>
      </c>
      <c r="BA6" s="1700" t="s">
        <v>1110</v>
      </c>
      <c r="BB6" s="1700" t="s">
        <v>1109</v>
      </c>
      <c r="BC6" s="1669"/>
      <c r="BD6" s="1698" t="s">
        <v>1108</v>
      </c>
      <c r="BE6" s="1698" t="s">
        <v>1107</v>
      </c>
    </row>
    <row r="7" spans="1:57" s="1009" customFormat="1" ht="76.5" customHeight="1">
      <c r="A7" s="1680"/>
      <c r="B7" s="1682"/>
      <c r="C7" s="1680"/>
      <c r="D7" s="1680"/>
      <c r="E7" s="1680"/>
      <c r="F7" s="1680"/>
      <c r="G7" s="1680"/>
      <c r="H7" s="1680"/>
      <c r="I7" s="1680"/>
      <c r="J7" s="1680"/>
      <c r="K7" s="1680"/>
      <c r="L7" s="1680"/>
      <c r="M7" s="1710"/>
      <c r="N7" s="1713"/>
      <c r="O7" s="1680"/>
      <c r="P7" s="1680"/>
      <c r="Q7" s="1680"/>
      <c r="R7" s="1701"/>
      <c r="S7" s="1705"/>
      <c r="T7" s="1701"/>
      <c r="U7" s="1705"/>
      <c r="V7" s="1701"/>
      <c r="W7" s="1705"/>
      <c r="X7" s="1701"/>
      <c r="Y7" s="1705"/>
      <c r="Z7" s="1701"/>
      <c r="AA7" s="1705"/>
      <c r="AB7" s="1701"/>
      <c r="AC7" s="1705"/>
      <c r="AD7" s="1701"/>
      <c r="AE7" s="1705"/>
      <c r="AF7" s="1701"/>
      <c r="AG7" s="1705"/>
      <c r="AH7" s="1701"/>
      <c r="AI7" s="1705"/>
      <c r="AJ7" s="1701"/>
      <c r="AK7" s="1705"/>
      <c r="AL7" s="1701"/>
      <c r="AM7" s="1705"/>
      <c r="AN7" s="1701"/>
      <c r="AO7" s="1705"/>
      <c r="AP7" s="1685"/>
      <c r="AQ7" s="1701"/>
      <c r="AR7" s="1701"/>
      <c r="AS7" s="1701"/>
      <c r="AT7" s="1701"/>
      <c r="AU7" s="1701"/>
      <c r="AV7" s="1701"/>
      <c r="AW7" s="1701"/>
      <c r="AX7" s="1701"/>
      <c r="AY7" s="1701"/>
      <c r="AZ7" s="1701"/>
      <c r="BA7" s="1701"/>
      <c r="BB7" s="1701"/>
      <c r="BC7" s="1670"/>
      <c r="BD7" s="1699"/>
      <c r="BE7" s="1699"/>
    </row>
    <row r="8" spans="1:57" s="1009" customFormat="1" ht="15.6" customHeight="1">
      <c r="A8" s="997"/>
      <c r="B8" s="997"/>
      <c r="C8" s="996"/>
      <c r="D8" s="998"/>
      <c r="E8" s="997"/>
      <c r="F8" s="1031"/>
      <c r="G8" s="1031"/>
      <c r="H8" s="1031"/>
      <c r="I8" s="1034"/>
      <c r="J8" s="1034"/>
      <c r="K8" s="1033"/>
      <c r="L8" s="996"/>
      <c r="M8" s="996"/>
      <c r="N8" s="996"/>
      <c r="O8" s="997"/>
      <c r="P8" s="996"/>
      <c r="Q8" s="996"/>
      <c r="R8" s="996"/>
      <c r="S8" s="996"/>
      <c r="T8" s="996"/>
      <c r="U8" s="996"/>
      <c r="V8" s="996"/>
      <c r="W8" s="996"/>
      <c r="X8" s="996"/>
      <c r="Y8" s="996"/>
      <c r="Z8" s="996"/>
      <c r="AA8" s="996"/>
      <c r="AB8" s="996"/>
      <c r="AC8" s="996"/>
      <c r="AD8" s="996"/>
      <c r="AE8" s="996"/>
      <c r="AF8" s="996"/>
      <c r="AG8" s="996"/>
      <c r="AH8" s="996"/>
      <c r="AI8" s="996"/>
      <c r="AJ8" s="996"/>
      <c r="AK8" s="996"/>
      <c r="AL8" s="996"/>
      <c r="AM8" s="996"/>
      <c r="AN8" s="996"/>
      <c r="AO8" s="996"/>
      <c r="AP8" s="996"/>
      <c r="AQ8" s="996"/>
      <c r="AR8" s="996"/>
      <c r="AS8" s="996"/>
      <c r="AT8" s="996"/>
      <c r="AU8" s="996"/>
      <c r="AV8" s="996"/>
      <c r="AW8" s="996"/>
      <c r="AX8" s="996"/>
      <c r="AY8" s="996"/>
      <c r="AZ8" s="996"/>
      <c r="BA8" s="996"/>
      <c r="BB8" s="996"/>
      <c r="BC8" s="996"/>
      <c r="BD8" s="996"/>
      <c r="BE8" s="996"/>
    </row>
    <row r="9" spans="1:57" s="1009" customFormat="1" ht="30">
      <c r="A9" s="1007" t="s">
        <v>1102</v>
      </c>
      <c r="B9" s="1007"/>
      <c r="C9" s="1003"/>
      <c r="D9" s="1006">
        <v>40441</v>
      </c>
      <c r="E9" s="1007" t="s">
        <v>1106</v>
      </c>
      <c r="F9" s="1004">
        <v>1750</v>
      </c>
      <c r="G9" s="1004">
        <v>100</v>
      </c>
      <c r="H9" s="1004">
        <f>G9*F9</f>
        <v>175000</v>
      </c>
      <c r="I9" s="1038">
        <v>40465</v>
      </c>
      <c r="J9" s="1038">
        <v>47757</v>
      </c>
      <c r="K9" s="1037" t="s">
        <v>1134</v>
      </c>
      <c r="L9" s="1036">
        <v>0.01</v>
      </c>
      <c r="M9" s="1035" t="s">
        <v>1133</v>
      </c>
      <c r="N9" s="1003"/>
      <c r="O9" s="1003" t="s">
        <v>1132</v>
      </c>
      <c r="P9" s="1008">
        <f>X4</f>
        <v>0</v>
      </c>
      <c r="Q9" s="1004"/>
      <c r="R9" s="1003"/>
      <c r="S9" s="1003"/>
      <c r="T9" s="1003"/>
      <c r="U9" s="1003"/>
      <c r="V9" s="1003"/>
      <c r="W9" s="1003"/>
      <c r="X9" s="1003"/>
      <c r="Y9" s="1003"/>
      <c r="Z9" s="1003"/>
      <c r="AA9" s="1003"/>
      <c r="AB9" s="1003"/>
      <c r="AC9" s="1003"/>
      <c r="AD9" s="1003"/>
      <c r="AE9" s="1003"/>
      <c r="AF9" s="1003"/>
      <c r="AG9" s="1003"/>
      <c r="AH9" s="1003"/>
      <c r="AI9" s="1003"/>
      <c r="AJ9" s="1003"/>
      <c r="AK9" s="1003"/>
      <c r="AL9" s="1003"/>
      <c r="AM9" s="1003"/>
      <c r="AN9" s="1003"/>
      <c r="AO9" s="1003"/>
      <c r="AP9" s="1037">
        <f>ROUND((R9+T9+V9+X9+Z9+AB9+AD9+AF9+AH9+AJ9+AL9+AN9),0)</f>
        <v>0</v>
      </c>
      <c r="AQ9" s="1001">
        <f>Q9*P9/365*31/100</f>
        <v>0</v>
      </c>
      <c r="AR9" s="1001">
        <f>(Q9-R9+S9)*P9/365*28/100</f>
        <v>0</v>
      </c>
      <c r="AS9" s="1001">
        <f>(Q9-R9-T9+S9+U9)*P9/365*31/100</f>
        <v>0</v>
      </c>
      <c r="AT9" s="1001">
        <f>(Q9-R9-T9-V9+S9+U9+W9)*P9/365*30/100</f>
        <v>0</v>
      </c>
      <c r="AU9" s="1001">
        <f>(Q9-R9-T9-V9-X9+S9+U9+W9+Y9)*P9/365*31/100</f>
        <v>0</v>
      </c>
      <c r="AV9" s="1001">
        <f>(Q9-R9-T9-V9-X9-Z9+S9+U9+W9+Y9+AA9)*P9/365*30/100</f>
        <v>0</v>
      </c>
      <c r="AW9" s="1001">
        <f>(Q9-R9-T9-V9-X9-Z9-AB9+S9+U9+W9+Y9+AA9+AC9)*P9/365*31/100</f>
        <v>0</v>
      </c>
      <c r="AX9" s="1001">
        <f>(Q9-R9-T9-V9-X9-Z9-AB9-AD9+S9+U9+W9+Y9+AA9+AC9+AE9)*P9/365*31/100</f>
        <v>0</v>
      </c>
      <c r="AY9" s="1001">
        <f>(Q9-R9-T9-V9-X9-Z9-AB9-AD9-AF9+S9+U9+W9+Y9+AA9+AC9+AE9+AG9)*P9/365*30/100</f>
        <v>0</v>
      </c>
      <c r="AZ9" s="1001">
        <f>(Q9-R9-T9-V9-X9-Z9-AB9-AD9-AF9-AH9+S9+U9+W9+Y9+AA9+AC9+AE9+AG9+AI9)*P9/365*31/100</f>
        <v>0</v>
      </c>
      <c r="BA9" s="1001">
        <f>(Q9-R9-T9-V9-X9-Z9-AB9-AD9-AF9-AH9-AJ9+S9+U9+W9+Y9+AA9+AC9+AE9+AG9+AI9+AK9)*P9/365*30/100</f>
        <v>0</v>
      </c>
      <c r="BB9" s="1001">
        <f>(Q9-R9-T9-V9-X9-Z9-AB9-AD9-AF9-AH9-AJ9-AL9+S9+U9+W9+Y9+AA9+AC9+AE9+AG9+AI9+AK9+AM9)*P9/365*31/100</f>
        <v>0</v>
      </c>
      <c r="BC9" s="1000">
        <f>ROUND(SUM(AQ9:BB9),0)</f>
        <v>0</v>
      </c>
      <c r="BD9" s="1000"/>
      <c r="BE9" s="999"/>
    </row>
    <row r="10" spans="1:57" s="1009" customFormat="1">
      <c r="A10" s="1007" t="s">
        <v>1102</v>
      </c>
      <c r="B10" s="1007"/>
      <c r="C10" s="1003"/>
      <c r="D10" s="1006"/>
      <c r="E10" s="1005" t="s">
        <v>1104</v>
      </c>
      <c r="F10" s="1004"/>
      <c r="G10" s="1004"/>
      <c r="H10" s="1004"/>
      <c r="I10" s="1038"/>
      <c r="J10" s="1038"/>
      <c r="K10" s="1037"/>
      <c r="L10" s="1036"/>
      <c r="M10" s="1035"/>
      <c r="N10" s="1003"/>
      <c r="O10" s="1003"/>
      <c r="P10" s="1002"/>
      <c r="Q10" s="1004"/>
      <c r="R10" s="1003"/>
      <c r="S10" s="1003"/>
      <c r="T10" s="1003"/>
      <c r="U10" s="1003"/>
      <c r="V10" s="1003"/>
      <c r="W10" s="1003"/>
      <c r="X10" s="1003"/>
      <c r="Y10" s="1003"/>
      <c r="Z10" s="1003"/>
      <c r="AA10" s="1003"/>
      <c r="AB10" s="1003"/>
      <c r="AC10" s="1003"/>
      <c r="AD10" s="1003"/>
      <c r="AE10" s="1003"/>
      <c r="AF10" s="1003"/>
      <c r="AG10" s="1003"/>
      <c r="AH10" s="1003"/>
      <c r="AI10" s="1003"/>
      <c r="AJ10" s="1003"/>
      <c r="AK10" s="1003"/>
      <c r="AL10" s="1003"/>
      <c r="AM10" s="1003"/>
      <c r="AN10" s="1003"/>
      <c r="AO10" s="1003"/>
      <c r="AP10" s="1003">
        <f>ROUND(((R10+T10+V10+X10+Z10+AB10+AD10+AF10+AH10+AJ10+AL10+AN10)*AD4),0)</f>
        <v>0</v>
      </c>
      <c r="AQ10" s="1001">
        <f>Q10*P10/365*31/100</f>
        <v>0</v>
      </c>
      <c r="AR10" s="1001">
        <f>(Q10-R10+S10)*P10/365*28/100</f>
        <v>0</v>
      </c>
      <c r="AS10" s="1001">
        <f>(Q10-R10-T10+S10+U10)*P10/365*31/100</f>
        <v>0</v>
      </c>
      <c r="AT10" s="1001">
        <f>(Q10-R10-T10-V10+S10+U10+W10)*P10/365*30/100</f>
        <v>0</v>
      </c>
      <c r="AU10" s="1001">
        <f>(Q10-R10-T10-V10-X10+S10+U10+W10+Y10)*P10/365*31/100</f>
        <v>0</v>
      </c>
      <c r="AV10" s="1001">
        <f>(Q10-R10-T10-V10-X10-Z10+S10+U10+W10+Y10+AA10)*P10/365*30/100</f>
        <v>0</v>
      </c>
      <c r="AW10" s="1001">
        <f>(Q10-R10-T10-V10-X10-Z10-AB10+S10+U10+W10+Y10+AA10+AC10)*P10/365*31/100</f>
        <v>0</v>
      </c>
      <c r="AX10" s="1001">
        <f>(Q10-R10-T10-V10-X10-Z10-AB10-AD10+S10+U10+W10+Y10+AA10+AC10+AE10)*P10/365*31/100</f>
        <v>0</v>
      </c>
      <c r="AY10" s="1001">
        <f>(Q10-R10-T10-V10-X10-Z10-AB10-AD10-AF10+S10+U10+W10+Y10+AA10+AC10+AE10+AG10)*P10/365*30/100</f>
        <v>0</v>
      </c>
      <c r="AZ10" s="1001">
        <f>(Q10-R10-T10-V10-X10-Z10-AB10-AD10-AF10-AH10+S10+U10+W10+Y10+AA10+AC10+AE10+AG10+AI10)*P10/365*31/100</f>
        <v>0</v>
      </c>
      <c r="BA10" s="1001">
        <f>(Q10-R10-T10-V10-X10-Z10-AB10-AD10-AF10-AH10-AJ10+S10+U10+W10+Y10+AA10+AC10+AE10+AG10+AI10+AK10)*P10/365*30/100</f>
        <v>0</v>
      </c>
      <c r="BB10" s="1001">
        <f>(Q10-R10-T10-V10-X10-Z10-AB10-AD10-AF10-AH10-AJ10-AL10+S10+U10+W10+Y10+AA10+AC10+AE10+AG10+AI10+AK10+AM10)*P10/365*31/100</f>
        <v>0</v>
      </c>
      <c r="BC10" s="1000">
        <f>ROUND((SUM(AQ10:BB10)*AD4),0)</f>
        <v>0</v>
      </c>
      <c r="BD10" s="1000"/>
      <c r="BE10" s="999"/>
    </row>
    <row r="11" spans="1:57" s="1009" customFormat="1">
      <c r="A11" s="1007" t="s">
        <v>1102</v>
      </c>
      <c r="B11" s="1007"/>
      <c r="C11" s="1003"/>
      <c r="D11" s="1006"/>
      <c r="E11" s="1005" t="s">
        <v>1103</v>
      </c>
      <c r="F11" s="1004"/>
      <c r="G11" s="1004"/>
      <c r="H11" s="1004"/>
      <c r="I11" s="1038"/>
      <c r="J11" s="1038"/>
      <c r="K11" s="1037"/>
      <c r="L11" s="1036"/>
      <c r="M11" s="1035"/>
      <c r="N11" s="1003"/>
      <c r="O11" s="1003"/>
      <c r="P11" s="1002"/>
      <c r="Q11" s="1004"/>
      <c r="R11" s="1003"/>
      <c r="S11" s="1003"/>
      <c r="T11" s="1003"/>
      <c r="U11" s="1003"/>
      <c r="V11" s="1003"/>
      <c r="W11" s="1003"/>
      <c r="X11" s="1003"/>
      <c r="Y11" s="1003"/>
      <c r="Z11" s="1003"/>
      <c r="AA11" s="1003"/>
      <c r="AB11" s="1003"/>
      <c r="AC11" s="1003"/>
      <c r="AD11" s="1003"/>
      <c r="AE11" s="1003"/>
      <c r="AF11" s="1003"/>
      <c r="AG11" s="1003"/>
      <c r="AH11" s="1003"/>
      <c r="AI11" s="1003"/>
      <c r="AJ11" s="1003"/>
      <c r="AK11" s="1003"/>
      <c r="AL11" s="1003"/>
      <c r="AM11" s="1003"/>
      <c r="AN11" s="1003"/>
      <c r="AO11" s="1003"/>
      <c r="AP11" s="1003">
        <f>ROUND(((R11+T11+V11+X11+Z11+AB11+AD11+AF11+AH11+AJ11+AL11+AN11)*AJ4),0)</f>
        <v>0</v>
      </c>
      <c r="AQ11" s="1001">
        <f>Q11*P11/365*31/100</f>
        <v>0</v>
      </c>
      <c r="AR11" s="1001">
        <f>(Q11-R11+S11)*P11/365*28/100</f>
        <v>0</v>
      </c>
      <c r="AS11" s="1001">
        <f>(Q11-R11-T11+S11+U11)*P11/365*31/100</f>
        <v>0</v>
      </c>
      <c r="AT11" s="1001">
        <f>(Q11-R11-T11-V11+S11+U11+W11)*P11/365*30/100</f>
        <v>0</v>
      </c>
      <c r="AU11" s="1001">
        <f>(Q11-R11-T11-V11-X11+S11+U11+W11+Y11)*P11/365*31/100</f>
        <v>0</v>
      </c>
      <c r="AV11" s="1001">
        <f>(Q11-R11-T11-V11-X11-Z11+S11+U11+W11+Y11+AA11)*P11/365*30/100</f>
        <v>0</v>
      </c>
      <c r="AW11" s="1001">
        <f>(Q11-R11-T11-V11-X11-Z11-AB11+S11+U11+W11+Y11+AA11+AC11)*P11/365*31/100</f>
        <v>0</v>
      </c>
      <c r="AX11" s="1001">
        <f>(Q11-R11-T11-V11-X11-Z11-AB11-AD11+S11+U11+W11+Y11+AA11+AC11+AE11)*P11/365*31/100</f>
        <v>0</v>
      </c>
      <c r="AY11" s="1001">
        <f>(Q11-R11-T11-V11-X11-Z11-AB11-AD11-AF11+S11+U11+W11+Y11+AA11+AC11+AE11+AG11)*P11/365*30/100</f>
        <v>0</v>
      </c>
      <c r="AZ11" s="1001">
        <f>(Q11-R11-T11-V11-X11-Z11-AB11-AD11-AF11-AH11+S11+U11+W11+Y11+AA11+AC11+AE11+AG11+AI11)*P11/365*31/100</f>
        <v>0</v>
      </c>
      <c r="BA11" s="1001">
        <f>(Q11-R11-T11-V11-X11-Z11-AB11-AD11-AF11-AH11-AJ11+S11+U11+W11+Y11+AA11+AC11+AE11+AG11+AI11+AK11)*P11/365*30/100</f>
        <v>0</v>
      </c>
      <c r="BB11" s="1001">
        <f>(Q11-R11-T11-V11-X11-Z11-AB11-AD11-AF11-AH11-AJ11-AL11+S11+U11+W11+Y11+AA11+AC11+AE11+AG11+AI11+AK11+AM11)*P11/365*31/100</f>
        <v>0</v>
      </c>
      <c r="BC11" s="1000">
        <f>ROUND((SUM(AQ11:BB11)*AJ4),0)</f>
        <v>0</v>
      </c>
      <c r="BD11" s="1000"/>
      <c r="BE11" s="999"/>
    </row>
    <row r="12" spans="1:57" s="1009" customFormat="1">
      <c r="A12" s="1007" t="s">
        <v>1102</v>
      </c>
      <c r="B12" s="1007"/>
      <c r="C12" s="1003"/>
      <c r="D12" s="1006"/>
      <c r="E12" s="1005" t="s">
        <v>1101</v>
      </c>
      <c r="F12" s="1004"/>
      <c r="G12" s="1004"/>
      <c r="H12" s="1004"/>
      <c r="I12" s="1038"/>
      <c r="J12" s="1038"/>
      <c r="K12" s="1037"/>
      <c r="L12" s="1036"/>
      <c r="M12" s="1035"/>
      <c r="N12" s="1003"/>
      <c r="O12" s="1003"/>
      <c r="P12" s="1002"/>
      <c r="Q12" s="1004"/>
      <c r="R12" s="1003"/>
      <c r="S12" s="1003"/>
      <c r="T12" s="1003"/>
      <c r="U12" s="1003"/>
      <c r="V12" s="1003"/>
      <c r="W12" s="1003"/>
      <c r="X12" s="1003"/>
      <c r="Y12" s="1003"/>
      <c r="Z12" s="1003"/>
      <c r="AA12" s="1003"/>
      <c r="AB12" s="1003"/>
      <c r="AC12" s="1003"/>
      <c r="AD12" s="1003"/>
      <c r="AE12" s="1003"/>
      <c r="AF12" s="1003"/>
      <c r="AG12" s="1003"/>
      <c r="AH12" s="1003"/>
      <c r="AI12" s="1003"/>
      <c r="AJ12" s="1003"/>
      <c r="AK12" s="1003"/>
      <c r="AL12" s="1003"/>
      <c r="AM12" s="1003"/>
      <c r="AN12" s="1003"/>
      <c r="AO12" s="1003"/>
      <c r="AP12" s="1003">
        <f>ROUND(((R12+T12+V12+X12+Z12+AB12+AD12+AF12+AH12+AJ12+AL12+AN12)*AP4),0)</f>
        <v>0</v>
      </c>
      <c r="AQ12" s="1001">
        <f>Q12*P12/365*31/100</f>
        <v>0</v>
      </c>
      <c r="AR12" s="1001">
        <f>(Q12-R12+S12)*P12/365*28/100</f>
        <v>0</v>
      </c>
      <c r="AS12" s="1001">
        <f>(Q12-R12-T12+S12+U12)*P12/365*31/100</f>
        <v>0</v>
      </c>
      <c r="AT12" s="1001">
        <f>(Q12-R12-T12-V12+S12+U12+W12)*P12/365*30/100</f>
        <v>0</v>
      </c>
      <c r="AU12" s="1001">
        <f>(Q12-R12-T12-V12-X12+S12+U12+W12+Y12)*P12/365*31/100</f>
        <v>0</v>
      </c>
      <c r="AV12" s="1001">
        <f>(Q12-R12-T12-V12-X12-Z12+S12+U12+W12+Y12+AA12)*P12/365*30/100</f>
        <v>0</v>
      </c>
      <c r="AW12" s="1001">
        <f>(Q12-R12-T12-V12-X12-Z12-AB12+S12+U12+W12+Y12+AA12+AC12)*P12/365*31/100</f>
        <v>0</v>
      </c>
      <c r="AX12" s="1001">
        <f>(Q12-R12-T12-V12-X12-Z12-AB12-AD12+S12+U12+W12+Y12+AA12+AC12+AE12)*P12/365*31/100</f>
        <v>0</v>
      </c>
      <c r="AY12" s="1001">
        <f>(Q12-R12-T12-V12-X12-Z12-AB12-AD12-AF12+S12+U12+W12+Y12+AA12+AC12+AE12+AG12)*P12/365*30/100</f>
        <v>0</v>
      </c>
      <c r="AZ12" s="1001">
        <f>(Q12-R12-T12-V12-X12-Z12-AB12-AD12-AF12-AH12+S12+U12+W12+Y12+AA12+AC12+AE12+AG12+AI12)*P12/365*31/100</f>
        <v>0</v>
      </c>
      <c r="BA12" s="1001">
        <f>(Q12-R12-T12-V12-X12-Z12-AB12-AD12-AF12-AH12-AJ12+S12+U12+W12+Y12+AA12+AC12+AE12+AG12+AI12+AK12)*P12/365*30/100</f>
        <v>0</v>
      </c>
      <c r="BB12" s="1001">
        <f>(Q12-R12-T12-V12-X12-Z12-AB12-AD12-AF12-AH12-AJ12-AL12+S12+U12+W12+Y12+AA12+AC12+AE12+AG12+AI12+AK12+AM12)*P12/365*31/100</f>
        <v>0</v>
      </c>
      <c r="BC12" s="1000">
        <f>ROUND((SUM(AQ12:BB12)*AP4),0)</f>
        <v>0</v>
      </c>
      <c r="BD12" s="1000"/>
      <c r="BE12" s="999"/>
    </row>
    <row r="13" spans="1:57" s="1009" customFormat="1">
      <c r="A13" s="997"/>
      <c r="B13" s="997"/>
      <c r="C13" s="996"/>
      <c r="D13" s="998"/>
      <c r="E13" s="997"/>
      <c r="F13" s="1031"/>
      <c r="G13" s="1031"/>
      <c r="H13" s="1031"/>
      <c r="I13" s="1034"/>
      <c r="J13" s="1034"/>
      <c r="K13" s="1033"/>
      <c r="L13" s="996"/>
      <c r="M13" s="996"/>
      <c r="N13" s="996"/>
      <c r="O13" s="997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96"/>
      <c r="AF13" s="996"/>
      <c r="AG13" s="996"/>
      <c r="AH13" s="996"/>
      <c r="AI13" s="996"/>
      <c r="AJ13" s="996"/>
      <c r="AK13" s="996"/>
      <c r="AL13" s="996"/>
      <c r="AM13" s="996"/>
      <c r="AN13" s="996"/>
      <c r="AO13" s="996"/>
      <c r="AP13" s="1032"/>
      <c r="AQ13" s="995"/>
      <c r="AR13" s="995"/>
      <c r="AS13" s="995"/>
      <c r="AT13" s="995"/>
      <c r="AU13" s="995"/>
      <c r="AV13" s="995"/>
      <c r="AW13" s="995"/>
      <c r="AX13" s="995"/>
      <c r="AY13" s="995"/>
      <c r="AZ13" s="995"/>
      <c r="BA13" s="995"/>
      <c r="BB13" s="995"/>
      <c r="BC13" s="1031"/>
      <c r="BD13" s="995"/>
      <c r="BE13" s="995"/>
    </row>
    <row r="14" spans="1:57" s="1028" customFormat="1" ht="15.75">
      <c r="A14" s="1030" t="s">
        <v>1100</v>
      </c>
      <c r="B14" s="1030"/>
      <c r="C14" s="1030"/>
      <c r="D14" s="1030"/>
      <c r="E14" s="1030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0"/>
      <c r="Q14" s="1029">
        <f t="shared" ref="Q14:BE14" si="0">SUM(Q9:Q12)</f>
        <v>0</v>
      </c>
      <c r="R14" s="1029">
        <f t="shared" si="0"/>
        <v>0</v>
      </c>
      <c r="S14" s="1029">
        <f t="shared" si="0"/>
        <v>0</v>
      </c>
      <c r="T14" s="1029">
        <f t="shared" si="0"/>
        <v>0</v>
      </c>
      <c r="U14" s="1029">
        <f t="shared" si="0"/>
        <v>0</v>
      </c>
      <c r="V14" s="1029">
        <f t="shared" si="0"/>
        <v>0</v>
      </c>
      <c r="W14" s="1029">
        <f t="shared" si="0"/>
        <v>0</v>
      </c>
      <c r="X14" s="1029">
        <f t="shared" si="0"/>
        <v>0</v>
      </c>
      <c r="Y14" s="1029">
        <f t="shared" si="0"/>
        <v>0</v>
      </c>
      <c r="Z14" s="1029">
        <f t="shared" si="0"/>
        <v>0</v>
      </c>
      <c r="AA14" s="1029">
        <f t="shared" si="0"/>
        <v>0</v>
      </c>
      <c r="AB14" s="1029">
        <f t="shared" si="0"/>
        <v>0</v>
      </c>
      <c r="AC14" s="1029">
        <f t="shared" si="0"/>
        <v>0</v>
      </c>
      <c r="AD14" s="1029">
        <f t="shared" si="0"/>
        <v>0</v>
      </c>
      <c r="AE14" s="1029">
        <f t="shared" si="0"/>
        <v>0</v>
      </c>
      <c r="AF14" s="1029">
        <f t="shared" si="0"/>
        <v>0</v>
      </c>
      <c r="AG14" s="1029">
        <f t="shared" si="0"/>
        <v>0</v>
      </c>
      <c r="AH14" s="1029">
        <f t="shared" si="0"/>
        <v>0</v>
      </c>
      <c r="AI14" s="1029">
        <f t="shared" si="0"/>
        <v>0</v>
      </c>
      <c r="AJ14" s="1029">
        <f t="shared" si="0"/>
        <v>0</v>
      </c>
      <c r="AK14" s="1029">
        <f t="shared" si="0"/>
        <v>0</v>
      </c>
      <c r="AL14" s="1029">
        <f t="shared" si="0"/>
        <v>0</v>
      </c>
      <c r="AM14" s="1029">
        <f t="shared" si="0"/>
        <v>0</v>
      </c>
      <c r="AN14" s="1029">
        <f t="shared" si="0"/>
        <v>0</v>
      </c>
      <c r="AO14" s="1029">
        <f t="shared" si="0"/>
        <v>0</v>
      </c>
      <c r="AP14" s="1029">
        <f t="shared" si="0"/>
        <v>0</v>
      </c>
      <c r="AQ14" s="1029">
        <f t="shared" si="0"/>
        <v>0</v>
      </c>
      <c r="AR14" s="1029">
        <f t="shared" si="0"/>
        <v>0</v>
      </c>
      <c r="AS14" s="1029">
        <f t="shared" si="0"/>
        <v>0</v>
      </c>
      <c r="AT14" s="1029">
        <f t="shared" si="0"/>
        <v>0</v>
      </c>
      <c r="AU14" s="1029">
        <f t="shared" si="0"/>
        <v>0</v>
      </c>
      <c r="AV14" s="1029">
        <f t="shared" si="0"/>
        <v>0</v>
      </c>
      <c r="AW14" s="1029">
        <f t="shared" si="0"/>
        <v>0</v>
      </c>
      <c r="AX14" s="1029">
        <f t="shared" si="0"/>
        <v>0</v>
      </c>
      <c r="AY14" s="1029">
        <f t="shared" si="0"/>
        <v>0</v>
      </c>
      <c r="AZ14" s="1029">
        <f t="shared" si="0"/>
        <v>0</v>
      </c>
      <c r="BA14" s="1029">
        <f t="shared" si="0"/>
        <v>0</v>
      </c>
      <c r="BB14" s="1029">
        <f t="shared" si="0"/>
        <v>0</v>
      </c>
      <c r="BC14" s="1029">
        <f t="shared" si="0"/>
        <v>0</v>
      </c>
      <c r="BD14" s="1029">
        <f t="shared" si="0"/>
        <v>0</v>
      </c>
      <c r="BE14" s="1029">
        <f t="shared" si="0"/>
        <v>0</v>
      </c>
    </row>
    <row r="15" spans="1:57" s="1324" customFormat="1"/>
    <row r="16" spans="1:57" s="1324" customFormat="1">
      <c r="A16" s="1324" t="s">
        <v>1099</v>
      </c>
    </row>
    <row r="17" spans="1:56" s="1324" customFormat="1">
      <c r="A17" s="1324" t="s">
        <v>1471</v>
      </c>
      <c r="Q17" s="1324" t="s">
        <v>51</v>
      </c>
    </row>
    <row r="18" spans="1:56" s="1324" customFormat="1" ht="15.75">
      <c r="A18" s="989" t="s">
        <v>1470</v>
      </c>
      <c r="B18" s="989"/>
    </row>
    <row r="19" spans="1:56" s="1324" customFormat="1" ht="15.75">
      <c r="A19" s="989" t="s">
        <v>1469</v>
      </c>
      <c r="B19" s="989"/>
    </row>
    <row r="20" spans="1:56" s="989" customFormat="1" ht="18.75">
      <c r="A20" s="990" t="s">
        <v>1098</v>
      </c>
    </row>
    <row r="21" spans="1:56" s="1324" customFormat="1"/>
    <row r="22" spans="1:56" s="1324" customFormat="1">
      <c r="A22" s="1324" t="s">
        <v>672</v>
      </c>
      <c r="F22" s="988"/>
      <c r="G22" s="988"/>
      <c r="I22" s="988"/>
      <c r="P22" s="988"/>
      <c r="R22" s="988"/>
    </row>
    <row r="23" spans="1:56" s="1324" customFormat="1">
      <c r="A23" s="1324" t="s">
        <v>1097</v>
      </c>
      <c r="G23" s="1324" t="s">
        <v>1096</v>
      </c>
      <c r="I23" s="1324" t="s">
        <v>1095</v>
      </c>
      <c r="P23" s="1324" t="s">
        <v>1096</v>
      </c>
      <c r="R23" s="1324" t="s">
        <v>1095</v>
      </c>
    </row>
    <row r="24" spans="1:56" s="1324" customFormat="1">
      <c r="A24" s="1324" t="s">
        <v>674</v>
      </c>
    </row>
    <row r="25" spans="1:56" s="1324" customFormat="1">
      <c r="A25" s="1324" t="s">
        <v>675</v>
      </c>
    </row>
    <row r="26" spans="1:56">
      <c r="AV26" s="1022"/>
      <c r="AX26" s="1337"/>
      <c r="AY26" s="1026"/>
      <c r="AZ26" s="1337"/>
      <c r="BC26" s="1024"/>
      <c r="BD26" s="1021"/>
    </row>
    <row r="27" spans="1:56">
      <c r="AV27" s="1022"/>
      <c r="AX27" s="1337"/>
      <c r="AY27" s="1026"/>
      <c r="AZ27" s="1337"/>
      <c r="BC27" s="1024"/>
      <c r="BD27" s="1027"/>
    </row>
    <row r="28" spans="1:56">
      <c r="AX28" s="1337"/>
      <c r="AY28" s="1026"/>
      <c r="AZ28" s="1337"/>
      <c r="BB28" s="1025"/>
      <c r="BC28" s="1024"/>
    </row>
    <row r="29" spans="1:56">
      <c r="AX29" s="1337"/>
      <c r="AY29" s="1337"/>
      <c r="AZ29" s="1337"/>
      <c r="BB29" s="1025"/>
      <c r="BC29" s="1024"/>
    </row>
    <row r="30" spans="1:56">
      <c r="Q30" s="1021"/>
      <c r="BC30" s="1022"/>
    </row>
    <row r="31" spans="1:56">
      <c r="Q31" s="1021"/>
    </row>
    <row r="32" spans="1:56">
      <c r="Q32" s="1021"/>
      <c r="BC32" s="1023"/>
    </row>
    <row r="33" spans="17:48">
      <c r="Q33" s="1021"/>
      <c r="AV33" s="1022"/>
    </row>
    <row r="34" spans="17:48">
      <c r="Q34" s="1021"/>
    </row>
    <row r="35" spans="17:48">
      <c r="Q35" s="1021"/>
    </row>
    <row r="36" spans="17:48">
      <c r="Q36" s="1021"/>
    </row>
  </sheetData>
  <mergeCells count="72">
    <mergeCell ref="L5:L7"/>
    <mergeCell ref="M5:M7"/>
    <mergeCell ref="N5:N7"/>
    <mergeCell ref="O5:O7"/>
    <mergeCell ref="A2:R2"/>
    <mergeCell ref="A5:A7"/>
    <mergeCell ref="B5:B7"/>
    <mergeCell ref="C5:C7"/>
    <mergeCell ref="D5:D7"/>
    <mergeCell ref="E5:E7"/>
    <mergeCell ref="F5:F7"/>
    <mergeCell ref="G5:G7"/>
    <mergeCell ref="H5:H7"/>
    <mergeCell ref="P5:P7"/>
    <mergeCell ref="Q5:Q7"/>
    <mergeCell ref="I5:I7"/>
    <mergeCell ref="J5:J7"/>
    <mergeCell ref="K5:K7"/>
    <mergeCell ref="AJ5:AK5"/>
    <mergeCell ref="X5:Y5"/>
    <mergeCell ref="R6:R7"/>
    <mergeCell ref="S6:S7"/>
    <mergeCell ref="T6:T7"/>
    <mergeCell ref="U6:U7"/>
    <mergeCell ref="X6:X7"/>
    <mergeCell ref="Y6:Y7"/>
    <mergeCell ref="R5:S5"/>
    <mergeCell ref="T5:U5"/>
    <mergeCell ref="V5:W5"/>
    <mergeCell ref="V6:V7"/>
    <mergeCell ref="W6:W7"/>
    <mergeCell ref="Z6:Z7"/>
    <mergeCell ref="AA6:AA7"/>
    <mergeCell ref="AL5:AM5"/>
    <mergeCell ref="AN5:AO5"/>
    <mergeCell ref="AP5:AP7"/>
    <mergeCell ref="Z5:AA5"/>
    <mergeCell ref="AG6:AG7"/>
    <mergeCell ref="AH6:AH7"/>
    <mergeCell ref="AI6:AI7"/>
    <mergeCell ref="AJ6:AJ7"/>
    <mergeCell ref="AK6:AK7"/>
    <mergeCell ref="AL6:AL7"/>
    <mergeCell ref="AB5:AC5"/>
    <mergeCell ref="AD5:AE5"/>
    <mergeCell ref="AF5:AG5"/>
    <mergeCell ref="AH5:AI5"/>
    <mergeCell ref="AN6:AN7"/>
    <mergeCell ref="AO6:AO7"/>
    <mergeCell ref="AQ6:AQ7"/>
    <mergeCell ref="AR6:AR7"/>
    <mergeCell ref="AZ6:AZ7"/>
    <mergeCell ref="AM6:AM7"/>
    <mergeCell ref="AB6:AB7"/>
    <mergeCell ref="AC6:AC7"/>
    <mergeCell ref="AD6:AD7"/>
    <mergeCell ref="AE6:AE7"/>
    <mergeCell ref="AF6:AF7"/>
    <mergeCell ref="BE6:BE7"/>
    <mergeCell ref="AS6:AS7"/>
    <mergeCell ref="AT6:AT7"/>
    <mergeCell ref="AU6:AU7"/>
    <mergeCell ref="AV6:AV7"/>
    <mergeCell ref="AW6:AW7"/>
    <mergeCell ref="AX6:AX7"/>
    <mergeCell ref="BC5:BC7"/>
    <mergeCell ref="BD5:BE5"/>
    <mergeCell ref="AY6:AY7"/>
    <mergeCell ref="BD6:BD7"/>
    <mergeCell ref="AQ5:BB5"/>
    <mergeCell ref="BA6:BA7"/>
    <mergeCell ref="BB6:BB7"/>
  </mergeCells>
  <pageMargins left="0" right="0" top="0.59055118110236227" bottom="0.74803149606299213" header="0.31496062992125984" footer="0.31496062992125984"/>
  <pageSetup paperSize="9" scale="14" fitToHeight="0" orientation="landscape" horizontalDpi="4294967294" r:id="rId1"/>
  <colBreaks count="3" manualBreakCount="3">
    <brk id="21" max="24" man="1"/>
    <brk id="42" max="24" man="1"/>
    <brk id="49" max="24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E350-AC3B-44B1-915A-435A53013180}">
  <sheetPr>
    <tabColor rgb="FFFFFF00"/>
  </sheetPr>
  <dimension ref="A1:U25"/>
  <sheetViews>
    <sheetView view="pageBreakPreview" zoomScaleNormal="100" zoomScaleSheetLayoutView="100" workbookViewId="0">
      <selection activeCell="Q2" sqref="Q2"/>
    </sheetView>
  </sheetViews>
  <sheetFormatPr defaultRowHeight="12.75"/>
  <cols>
    <col min="1" max="1" width="37" style="150" customWidth="1"/>
    <col min="2" max="2" width="8.140625" style="150" customWidth="1"/>
    <col min="3" max="3" width="8.5703125" style="150" customWidth="1"/>
    <col min="4" max="4" width="8.140625" style="150" customWidth="1"/>
    <col min="5" max="5" width="6.85546875" style="150" customWidth="1"/>
    <col min="6" max="6" width="8.5703125" style="150" customWidth="1"/>
    <col min="7" max="7" width="7.5703125" style="150" customWidth="1"/>
    <col min="8" max="8" width="6.7109375" style="150" customWidth="1"/>
    <col min="9" max="9" width="9.140625" style="150"/>
    <col min="10" max="10" width="7.7109375" style="150" customWidth="1"/>
    <col min="11" max="11" width="8.7109375" style="150" customWidth="1"/>
    <col min="12" max="12" width="9.140625" style="150"/>
    <col min="13" max="13" width="7.7109375" style="150" customWidth="1"/>
    <col min="14" max="14" width="6.85546875" style="150" customWidth="1"/>
    <col min="15" max="15" width="9.140625" style="150"/>
    <col min="16" max="16" width="9.28515625" style="150" customWidth="1"/>
    <col min="17" max="256" width="9.140625" style="150"/>
    <col min="257" max="257" width="37" style="150" customWidth="1"/>
    <col min="258" max="258" width="8.140625" style="150" customWidth="1"/>
    <col min="259" max="259" width="8.5703125" style="150" customWidth="1"/>
    <col min="260" max="260" width="8.140625" style="150" customWidth="1"/>
    <col min="261" max="261" width="6.85546875" style="150" customWidth="1"/>
    <col min="262" max="262" width="8.5703125" style="150" customWidth="1"/>
    <col min="263" max="263" width="7.5703125" style="150" customWidth="1"/>
    <col min="264" max="264" width="6.7109375" style="150" customWidth="1"/>
    <col min="265" max="265" width="9.140625" style="150"/>
    <col min="266" max="266" width="7.7109375" style="150" customWidth="1"/>
    <col min="267" max="267" width="8.7109375" style="150" customWidth="1"/>
    <col min="268" max="268" width="9.140625" style="150"/>
    <col min="269" max="269" width="7.7109375" style="150" customWidth="1"/>
    <col min="270" max="270" width="6.85546875" style="150" customWidth="1"/>
    <col min="271" max="271" width="9.140625" style="150"/>
    <col min="272" max="272" width="9.28515625" style="150" customWidth="1"/>
    <col min="273" max="512" width="9.140625" style="150"/>
    <col min="513" max="513" width="37" style="150" customWidth="1"/>
    <col min="514" max="514" width="8.140625" style="150" customWidth="1"/>
    <col min="515" max="515" width="8.5703125" style="150" customWidth="1"/>
    <col min="516" max="516" width="8.140625" style="150" customWidth="1"/>
    <col min="517" max="517" width="6.85546875" style="150" customWidth="1"/>
    <col min="518" max="518" width="8.5703125" style="150" customWidth="1"/>
    <col min="519" max="519" width="7.5703125" style="150" customWidth="1"/>
    <col min="520" max="520" width="6.7109375" style="150" customWidth="1"/>
    <col min="521" max="521" width="9.140625" style="150"/>
    <col min="522" max="522" width="7.7109375" style="150" customWidth="1"/>
    <col min="523" max="523" width="8.7109375" style="150" customWidth="1"/>
    <col min="524" max="524" width="9.140625" style="150"/>
    <col min="525" max="525" width="7.7109375" style="150" customWidth="1"/>
    <col min="526" max="526" width="6.85546875" style="150" customWidth="1"/>
    <col min="527" max="527" width="9.140625" style="150"/>
    <col min="528" max="528" width="9.28515625" style="150" customWidth="1"/>
    <col min="529" max="768" width="9.140625" style="150"/>
    <col min="769" max="769" width="37" style="150" customWidth="1"/>
    <col min="770" max="770" width="8.140625" style="150" customWidth="1"/>
    <col min="771" max="771" width="8.5703125" style="150" customWidth="1"/>
    <col min="772" max="772" width="8.140625" style="150" customWidth="1"/>
    <col min="773" max="773" width="6.85546875" style="150" customWidth="1"/>
    <col min="774" max="774" width="8.5703125" style="150" customWidth="1"/>
    <col min="775" max="775" width="7.5703125" style="150" customWidth="1"/>
    <col min="776" max="776" width="6.7109375" style="150" customWidth="1"/>
    <col min="777" max="777" width="9.140625" style="150"/>
    <col min="778" max="778" width="7.7109375" style="150" customWidth="1"/>
    <col min="779" max="779" width="8.7109375" style="150" customWidth="1"/>
    <col min="780" max="780" width="9.140625" style="150"/>
    <col min="781" max="781" width="7.7109375" style="150" customWidth="1"/>
    <col min="782" max="782" width="6.85546875" style="150" customWidth="1"/>
    <col min="783" max="783" width="9.140625" style="150"/>
    <col min="784" max="784" width="9.28515625" style="150" customWidth="1"/>
    <col min="785" max="1024" width="9.140625" style="150"/>
    <col min="1025" max="1025" width="37" style="150" customWidth="1"/>
    <col min="1026" max="1026" width="8.140625" style="150" customWidth="1"/>
    <col min="1027" max="1027" width="8.5703125" style="150" customWidth="1"/>
    <col min="1028" max="1028" width="8.140625" style="150" customWidth="1"/>
    <col min="1029" max="1029" width="6.85546875" style="150" customWidth="1"/>
    <col min="1030" max="1030" width="8.5703125" style="150" customWidth="1"/>
    <col min="1031" max="1031" width="7.5703125" style="150" customWidth="1"/>
    <col min="1032" max="1032" width="6.7109375" style="150" customWidth="1"/>
    <col min="1033" max="1033" width="9.140625" style="150"/>
    <col min="1034" max="1034" width="7.7109375" style="150" customWidth="1"/>
    <col min="1035" max="1035" width="8.7109375" style="150" customWidth="1"/>
    <col min="1036" max="1036" width="9.140625" style="150"/>
    <col min="1037" max="1037" width="7.7109375" style="150" customWidth="1"/>
    <col min="1038" max="1038" width="6.85546875" style="150" customWidth="1"/>
    <col min="1039" max="1039" width="9.140625" style="150"/>
    <col min="1040" max="1040" width="9.28515625" style="150" customWidth="1"/>
    <col min="1041" max="1280" width="9.140625" style="150"/>
    <col min="1281" max="1281" width="37" style="150" customWidth="1"/>
    <col min="1282" max="1282" width="8.140625" style="150" customWidth="1"/>
    <col min="1283" max="1283" width="8.5703125" style="150" customWidth="1"/>
    <col min="1284" max="1284" width="8.140625" style="150" customWidth="1"/>
    <col min="1285" max="1285" width="6.85546875" style="150" customWidth="1"/>
    <col min="1286" max="1286" width="8.5703125" style="150" customWidth="1"/>
    <col min="1287" max="1287" width="7.5703125" style="150" customWidth="1"/>
    <col min="1288" max="1288" width="6.7109375" style="150" customWidth="1"/>
    <col min="1289" max="1289" width="9.140625" style="150"/>
    <col min="1290" max="1290" width="7.7109375" style="150" customWidth="1"/>
    <col min="1291" max="1291" width="8.7109375" style="150" customWidth="1"/>
    <col min="1292" max="1292" width="9.140625" style="150"/>
    <col min="1293" max="1293" width="7.7109375" style="150" customWidth="1"/>
    <col min="1294" max="1294" width="6.85546875" style="150" customWidth="1"/>
    <col min="1295" max="1295" width="9.140625" style="150"/>
    <col min="1296" max="1296" width="9.28515625" style="150" customWidth="1"/>
    <col min="1297" max="1536" width="9.140625" style="150"/>
    <col min="1537" max="1537" width="37" style="150" customWidth="1"/>
    <col min="1538" max="1538" width="8.140625" style="150" customWidth="1"/>
    <col min="1539" max="1539" width="8.5703125" style="150" customWidth="1"/>
    <col min="1540" max="1540" width="8.140625" style="150" customWidth="1"/>
    <col min="1541" max="1541" width="6.85546875" style="150" customWidth="1"/>
    <col min="1542" max="1542" width="8.5703125" style="150" customWidth="1"/>
    <col min="1543" max="1543" width="7.5703125" style="150" customWidth="1"/>
    <col min="1544" max="1544" width="6.7109375" style="150" customWidth="1"/>
    <col min="1545" max="1545" width="9.140625" style="150"/>
    <col min="1546" max="1546" width="7.7109375" style="150" customWidth="1"/>
    <col min="1547" max="1547" width="8.7109375" style="150" customWidth="1"/>
    <col min="1548" max="1548" width="9.140625" style="150"/>
    <col min="1549" max="1549" width="7.7109375" style="150" customWidth="1"/>
    <col min="1550" max="1550" width="6.85546875" style="150" customWidth="1"/>
    <col min="1551" max="1551" width="9.140625" style="150"/>
    <col min="1552" max="1552" width="9.28515625" style="150" customWidth="1"/>
    <col min="1553" max="1792" width="9.140625" style="150"/>
    <col min="1793" max="1793" width="37" style="150" customWidth="1"/>
    <col min="1794" max="1794" width="8.140625" style="150" customWidth="1"/>
    <col min="1795" max="1795" width="8.5703125" style="150" customWidth="1"/>
    <col min="1796" max="1796" width="8.140625" style="150" customWidth="1"/>
    <col min="1797" max="1797" width="6.85546875" style="150" customWidth="1"/>
    <col min="1798" max="1798" width="8.5703125" style="150" customWidth="1"/>
    <col min="1799" max="1799" width="7.5703125" style="150" customWidth="1"/>
    <col min="1800" max="1800" width="6.7109375" style="150" customWidth="1"/>
    <col min="1801" max="1801" width="9.140625" style="150"/>
    <col min="1802" max="1802" width="7.7109375" style="150" customWidth="1"/>
    <col min="1803" max="1803" width="8.7109375" style="150" customWidth="1"/>
    <col min="1804" max="1804" width="9.140625" style="150"/>
    <col min="1805" max="1805" width="7.7109375" style="150" customWidth="1"/>
    <col min="1806" max="1806" width="6.85546875" style="150" customWidth="1"/>
    <col min="1807" max="1807" width="9.140625" style="150"/>
    <col min="1808" max="1808" width="9.28515625" style="150" customWidth="1"/>
    <col min="1809" max="2048" width="9.140625" style="150"/>
    <col min="2049" max="2049" width="37" style="150" customWidth="1"/>
    <col min="2050" max="2050" width="8.140625" style="150" customWidth="1"/>
    <col min="2051" max="2051" width="8.5703125" style="150" customWidth="1"/>
    <col min="2052" max="2052" width="8.140625" style="150" customWidth="1"/>
    <col min="2053" max="2053" width="6.85546875" style="150" customWidth="1"/>
    <col min="2054" max="2054" width="8.5703125" style="150" customWidth="1"/>
    <col min="2055" max="2055" width="7.5703125" style="150" customWidth="1"/>
    <col min="2056" max="2056" width="6.7109375" style="150" customWidth="1"/>
    <col min="2057" max="2057" width="9.140625" style="150"/>
    <col min="2058" max="2058" width="7.7109375" style="150" customWidth="1"/>
    <col min="2059" max="2059" width="8.7109375" style="150" customWidth="1"/>
    <col min="2060" max="2060" width="9.140625" style="150"/>
    <col min="2061" max="2061" width="7.7109375" style="150" customWidth="1"/>
    <col min="2062" max="2062" width="6.85546875" style="150" customWidth="1"/>
    <col min="2063" max="2063" width="9.140625" style="150"/>
    <col min="2064" max="2064" width="9.28515625" style="150" customWidth="1"/>
    <col min="2065" max="2304" width="9.140625" style="150"/>
    <col min="2305" max="2305" width="37" style="150" customWidth="1"/>
    <col min="2306" max="2306" width="8.140625" style="150" customWidth="1"/>
    <col min="2307" max="2307" width="8.5703125" style="150" customWidth="1"/>
    <col min="2308" max="2308" width="8.140625" style="150" customWidth="1"/>
    <col min="2309" max="2309" width="6.85546875" style="150" customWidth="1"/>
    <col min="2310" max="2310" width="8.5703125" style="150" customWidth="1"/>
    <col min="2311" max="2311" width="7.5703125" style="150" customWidth="1"/>
    <col min="2312" max="2312" width="6.7109375" style="150" customWidth="1"/>
    <col min="2313" max="2313" width="9.140625" style="150"/>
    <col min="2314" max="2314" width="7.7109375" style="150" customWidth="1"/>
    <col min="2315" max="2315" width="8.7109375" style="150" customWidth="1"/>
    <col min="2316" max="2316" width="9.140625" style="150"/>
    <col min="2317" max="2317" width="7.7109375" style="150" customWidth="1"/>
    <col min="2318" max="2318" width="6.85546875" style="150" customWidth="1"/>
    <col min="2319" max="2319" width="9.140625" style="150"/>
    <col min="2320" max="2320" width="9.28515625" style="150" customWidth="1"/>
    <col min="2321" max="2560" width="9.140625" style="150"/>
    <col min="2561" max="2561" width="37" style="150" customWidth="1"/>
    <col min="2562" max="2562" width="8.140625" style="150" customWidth="1"/>
    <col min="2563" max="2563" width="8.5703125" style="150" customWidth="1"/>
    <col min="2564" max="2564" width="8.140625" style="150" customWidth="1"/>
    <col min="2565" max="2565" width="6.85546875" style="150" customWidth="1"/>
    <col min="2566" max="2566" width="8.5703125" style="150" customWidth="1"/>
    <col min="2567" max="2567" width="7.5703125" style="150" customWidth="1"/>
    <col min="2568" max="2568" width="6.7109375" style="150" customWidth="1"/>
    <col min="2569" max="2569" width="9.140625" style="150"/>
    <col min="2570" max="2570" width="7.7109375" style="150" customWidth="1"/>
    <col min="2571" max="2571" width="8.7109375" style="150" customWidth="1"/>
    <col min="2572" max="2572" width="9.140625" style="150"/>
    <col min="2573" max="2573" width="7.7109375" style="150" customWidth="1"/>
    <col min="2574" max="2574" width="6.85546875" style="150" customWidth="1"/>
    <col min="2575" max="2575" width="9.140625" style="150"/>
    <col min="2576" max="2576" width="9.28515625" style="150" customWidth="1"/>
    <col min="2577" max="2816" width="9.140625" style="150"/>
    <col min="2817" max="2817" width="37" style="150" customWidth="1"/>
    <col min="2818" max="2818" width="8.140625" style="150" customWidth="1"/>
    <col min="2819" max="2819" width="8.5703125" style="150" customWidth="1"/>
    <col min="2820" max="2820" width="8.140625" style="150" customWidth="1"/>
    <col min="2821" max="2821" width="6.85546875" style="150" customWidth="1"/>
    <col min="2822" max="2822" width="8.5703125" style="150" customWidth="1"/>
    <col min="2823" max="2823" width="7.5703125" style="150" customWidth="1"/>
    <col min="2824" max="2824" width="6.7109375" style="150" customWidth="1"/>
    <col min="2825" max="2825" width="9.140625" style="150"/>
    <col min="2826" max="2826" width="7.7109375" style="150" customWidth="1"/>
    <col min="2827" max="2827" width="8.7109375" style="150" customWidth="1"/>
    <col min="2828" max="2828" width="9.140625" style="150"/>
    <col min="2829" max="2829" width="7.7109375" style="150" customWidth="1"/>
    <col min="2830" max="2830" width="6.85546875" style="150" customWidth="1"/>
    <col min="2831" max="2831" width="9.140625" style="150"/>
    <col min="2832" max="2832" width="9.28515625" style="150" customWidth="1"/>
    <col min="2833" max="3072" width="9.140625" style="150"/>
    <col min="3073" max="3073" width="37" style="150" customWidth="1"/>
    <col min="3074" max="3074" width="8.140625" style="150" customWidth="1"/>
    <col min="3075" max="3075" width="8.5703125" style="150" customWidth="1"/>
    <col min="3076" max="3076" width="8.140625" style="150" customWidth="1"/>
    <col min="3077" max="3077" width="6.85546875" style="150" customWidth="1"/>
    <col min="3078" max="3078" width="8.5703125" style="150" customWidth="1"/>
    <col min="3079" max="3079" width="7.5703125" style="150" customWidth="1"/>
    <col min="3080" max="3080" width="6.7109375" style="150" customWidth="1"/>
    <col min="3081" max="3081" width="9.140625" style="150"/>
    <col min="3082" max="3082" width="7.7109375" style="150" customWidth="1"/>
    <col min="3083" max="3083" width="8.7109375" style="150" customWidth="1"/>
    <col min="3084" max="3084" width="9.140625" style="150"/>
    <col min="3085" max="3085" width="7.7109375" style="150" customWidth="1"/>
    <col min="3086" max="3086" width="6.85546875" style="150" customWidth="1"/>
    <col min="3087" max="3087" width="9.140625" style="150"/>
    <col min="3088" max="3088" width="9.28515625" style="150" customWidth="1"/>
    <col min="3089" max="3328" width="9.140625" style="150"/>
    <col min="3329" max="3329" width="37" style="150" customWidth="1"/>
    <col min="3330" max="3330" width="8.140625" style="150" customWidth="1"/>
    <col min="3331" max="3331" width="8.5703125" style="150" customWidth="1"/>
    <col min="3332" max="3332" width="8.140625" style="150" customWidth="1"/>
    <col min="3333" max="3333" width="6.85546875" style="150" customWidth="1"/>
    <col min="3334" max="3334" width="8.5703125" style="150" customWidth="1"/>
    <col min="3335" max="3335" width="7.5703125" style="150" customWidth="1"/>
    <col min="3336" max="3336" width="6.7109375" style="150" customWidth="1"/>
    <col min="3337" max="3337" width="9.140625" style="150"/>
    <col min="3338" max="3338" width="7.7109375" style="150" customWidth="1"/>
    <col min="3339" max="3339" width="8.7109375" style="150" customWidth="1"/>
    <col min="3340" max="3340" width="9.140625" style="150"/>
    <col min="3341" max="3341" width="7.7109375" style="150" customWidth="1"/>
    <col min="3342" max="3342" width="6.85546875" style="150" customWidth="1"/>
    <col min="3343" max="3343" width="9.140625" style="150"/>
    <col min="3344" max="3344" width="9.28515625" style="150" customWidth="1"/>
    <col min="3345" max="3584" width="9.140625" style="150"/>
    <col min="3585" max="3585" width="37" style="150" customWidth="1"/>
    <col min="3586" max="3586" width="8.140625" style="150" customWidth="1"/>
    <col min="3587" max="3587" width="8.5703125" style="150" customWidth="1"/>
    <col min="3588" max="3588" width="8.140625" style="150" customWidth="1"/>
    <col min="3589" max="3589" width="6.85546875" style="150" customWidth="1"/>
    <col min="3590" max="3590" width="8.5703125" style="150" customWidth="1"/>
    <col min="3591" max="3591" width="7.5703125" style="150" customWidth="1"/>
    <col min="3592" max="3592" width="6.7109375" style="150" customWidth="1"/>
    <col min="3593" max="3593" width="9.140625" style="150"/>
    <col min="3594" max="3594" width="7.7109375" style="150" customWidth="1"/>
    <col min="3595" max="3595" width="8.7109375" style="150" customWidth="1"/>
    <col min="3596" max="3596" width="9.140625" style="150"/>
    <col min="3597" max="3597" width="7.7109375" style="150" customWidth="1"/>
    <col min="3598" max="3598" width="6.85546875" style="150" customWidth="1"/>
    <col min="3599" max="3599" width="9.140625" style="150"/>
    <col min="3600" max="3600" width="9.28515625" style="150" customWidth="1"/>
    <col min="3601" max="3840" width="9.140625" style="150"/>
    <col min="3841" max="3841" width="37" style="150" customWidth="1"/>
    <col min="3842" max="3842" width="8.140625" style="150" customWidth="1"/>
    <col min="3843" max="3843" width="8.5703125" style="150" customWidth="1"/>
    <col min="3844" max="3844" width="8.140625" style="150" customWidth="1"/>
    <col min="3845" max="3845" width="6.85546875" style="150" customWidth="1"/>
    <col min="3846" max="3846" width="8.5703125" style="150" customWidth="1"/>
    <col min="3847" max="3847" width="7.5703125" style="150" customWidth="1"/>
    <col min="3848" max="3848" width="6.7109375" style="150" customWidth="1"/>
    <col min="3849" max="3849" width="9.140625" style="150"/>
    <col min="3850" max="3850" width="7.7109375" style="150" customWidth="1"/>
    <col min="3851" max="3851" width="8.7109375" style="150" customWidth="1"/>
    <col min="3852" max="3852" width="9.140625" style="150"/>
    <col min="3853" max="3853" width="7.7109375" style="150" customWidth="1"/>
    <col min="3854" max="3854" width="6.85546875" style="150" customWidth="1"/>
    <col min="3855" max="3855" width="9.140625" style="150"/>
    <col min="3856" max="3856" width="9.28515625" style="150" customWidth="1"/>
    <col min="3857" max="4096" width="9.140625" style="150"/>
    <col min="4097" max="4097" width="37" style="150" customWidth="1"/>
    <col min="4098" max="4098" width="8.140625" style="150" customWidth="1"/>
    <col min="4099" max="4099" width="8.5703125" style="150" customWidth="1"/>
    <col min="4100" max="4100" width="8.140625" style="150" customWidth="1"/>
    <col min="4101" max="4101" width="6.85546875" style="150" customWidth="1"/>
    <col min="4102" max="4102" width="8.5703125" style="150" customWidth="1"/>
    <col min="4103" max="4103" width="7.5703125" style="150" customWidth="1"/>
    <col min="4104" max="4104" width="6.7109375" style="150" customWidth="1"/>
    <col min="4105" max="4105" width="9.140625" style="150"/>
    <col min="4106" max="4106" width="7.7109375" style="150" customWidth="1"/>
    <col min="4107" max="4107" width="8.7109375" style="150" customWidth="1"/>
    <col min="4108" max="4108" width="9.140625" style="150"/>
    <col min="4109" max="4109" width="7.7109375" style="150" customWidth="1"/>
    <col min="4110" max="4110" width="6.85546875" style="150" customWidth="1"/>
    <col min="4111" max="4111" width="9.140625" style="150"/>
    <col min="4112" max="4112" width="9.28515625" style="150" customWidth="1"/>
    <col min="4113" max="4352" width="9.140625" style="150"/>
    <col min="4353" max="4353" width="37" style="150" customWidth="1"/>
    <col min="4354" max="4354" width="8.140625" style="150" customWidth="1"/>
    <col min="4355" max="4355" width="8.5703125" style="150" customWidth="1"/>
    <col min="4356" max="4356" width="8.140625" style="150" customWidth="1"/>
    <col min="4357" max="4357" width="6.85546875" style="150" customWidth="1"/>
    <col min="4358" max="4358" width="8.5703125" style="150" customWidth="1"/>
    <col min="4359" max="4359" width="7.5703125" style="150" customWidth="1"/>
    <col min="4360" max="4360" width="6.7109375" style="150" customWidth="1"/>
    <col min="4361" max="4361" width="9.140625" style="150"/>
    <col min="4362" max="4362" width="7.7109375" style="150" customWidth="1"/>
    <col min="4363" max="4363" width="8.7109375" style="150" customWidth="1"/>
    <col min="4364" max="4364" width="9.140625" style="150"/>
    <col min="4365" max="4365" width="7.7109375" style="150" customWidth="1"/>
    <col min="4366" max="4366" width="6.85546875" style="150" customWidth="1"/>
    <col min="4367" max="4367" width="9.140625" style="150"/>
    <col min="4368" max="4368" width="9.28515625" style="150" customWidth="1"/>
    <col min="4369" max="4608" width="9.140625" style="150"/>
    <col min="4609" max="4609" width="37" style="150" customWidth="1"/>
    <col min="4610" max="4610" width="8.140625" style="150" customWidth="1"/>
    <col min="4611" max="4611" width="8.5703125" style="150" customWidth="1"/>
    <col min="4612" max="4612" width="8.140625" style="150" customWidth="1"/>
    <col min="4613" max="4613" width="6.85546875" style="150" customWidth="1"/>
    <col min="4614" max="4614" width="8.5703125" style="150" customWidth="1"/>
    <col min="4615" max="4615" width="7.5703125" style="150" customWidth="1"/>
    <col min="4616" max="4616" width="6.7109375" style="150" customWidth="1"/>
    <col min="4617" max="4617" width="9.140625" style="150"/>
    <col min="4618" max="4618" width="7.7109375" style="150" customWidth="1"/>
    <col min="4619" max="4619" width="8.7109375" style="150" customWidth="1"/>
    <col min="4620" max="4620" width="9.140625" style="150"/>
    <col min="4621" max="4621" width="7.7109375" style="150" customWidth="1"/>
    <col min="4622" max="4622" width="6.85546875" style="150" customWidth="1"/>
    <col min="4623" max="4623" width="9.140625" style="150"/>
    <col min="4624" max="4624" width="9.28515625" style="150" customWidth="1"/>
    <col min="4625" max="4864" width="9.140625" style="150"/>
    <col min="4865" max="4865" width="37" style="150" customWidth="1"/>
    <col min="4866" max="4866" width="8.140625" style="150" customWidth="1"/>
    <col min="4867" max="4867" width="8.5703125" style="150" customWidth="1"/>
    <col min="4868" max="4868" width="8.140625" style="150" customWidth="1"/>
    <col min="4869" max="4869" width="6.85546875" style="150" customWidth="1"/>
    <col min="4870" max="4870" width="8.5703125" style="150" customWidth="1"/>
    <col min="4871" max="4871" width="7.5703125" style="150" customWidth="1"/>
    <col min="4872" max="4872" width="6.7109375" style="150" customWidth="1"/>
    <col min="4873" max="4873" width="9.140625" style="150"/>
    <col min="4874" max="4874" width="7.7109375" style="150" customWidth="1"/>
    <col min="4875" max="4875" width="8.7109375" style="150" customWidth="1"/>
    <col min="4876" max="4876" width="9.140625" style="150"/>
    <col min="4877" max="4877" width="7.7109375" style="150" customWidth="1"/>
    <col min="4878" max="4878" width="6.85546875" style="150" customWidth="1"/>
    <col min="4879" max="4879" width="9.140625" style="150"/>
    <col min="4880" max="4880" width="9.28515625" style="150" customWidth="1"/>
    <col min="4881" max="5120" width="9.140625" style="150"/>
    <col min="5121" max="5121" width="37" style="150" customWidth="1"/>
    <col min="5122" max="5122" width="8.140625" style="150" customWidth="1"/>
    <col min="5123" max="5123" width="8.5703125" style="150" customWidth="1"/>
    <col min="5124" max="5124" width="8.140625" style="150" customWidth="1"/>
    <col min="5125" max="5125" width="6.85546875" style="150" customWidth="1"/>
    <col min="5126" max="5126" width="8.5703125" style="150" customWidth="1"/>
    <col min="5127" max="5127" width="7.5703125" style="150" customWidth="1"/>
    <col min="5128" max="5128" width="6.7109375" style="150" customWidth="1"/>
    <col min="5129" max="5129" width="9.140625" style="150"/>
    <col min="5130" max="5130" width="7.7109375" style="150" customWidth="1"/>
    <col min="5131" max="5131" width="8.7109375" style="150" customWidth="1"/>
    <col min="5132" max="5132" width="9.140625" style="150"/>
    <col min="5133" max="5133" width="7.7109375" style="150" customWidth="1"/>
    <col min="5134" max="5134" width="6.85546875" style="150" customWidth="1"/>
    <col min="5135" max="5135" width="9.140625" style="150"/>
    <col min="5136" max="5136" width="9.28515625" style="150" customWidth="1"/>
    <col min="5137" max="5376" width="9.140625" style="150"/>
    <col min="5377" max="5377" width="37" style="150" customWidth="1"/>
    <col min="5378" max="5378" width="8.140625" style="150" customWidth="1"/>
    <col min="5379" max="5379" width="8.5703125" style="150" customWidth="1"/>
    <col min="5380" max="5380" width="8.140625" style="150" customWidth="1"/>
    <col min="5381" max="5381" width="6.85546875" style="150" customWidth="1"/>
    <col min="5382" max="5382" width="8.5703125" style="150" customWidth="1"/>
    <col min="5383" max="5383" width="7.5703125" style="150" customWidth="1"/>
    <col min="5384" max="5384" width="6.7109375" style="150" customWidth="1"/>
    <col min="5385" max="5385" width="9.140625" style="150"/>
    <col min="5386" max="5386" width="7.7109375" style="150" customWidth="1"/>
    <col min="5387" max="5387" width="8.7109375" style="150" customWidth="1"/>
    <col min="5388" max="5388" width="9.140625" style="150"/>
    <col min="5389" max="5389" width="7.7109375" style="150" customWidth="1"/>
    <col min="5390" max="5390" width="6.85546875" style="150" customWidth="1"/>
    <col min="5391" max="5391" width="9.140625" style="150"/>
    <col min="5392" max="5392" width="9.28515625" style="150" customWidth="1"/>
    <col min="5393" max="5632" width="9.140625" style="150"/>
    <col min="5633" max="5633" width="37" style="150" customWidth="1"/>
    <col min="5634" max="5634" width="8.140625" style="150" customWidth="1"/>
    <col min="5635" max="5635" width="8.5703125" style="150" customWidth="1"/>
    <col min="5636" max="5636" width="8.140625" style="150" customWidth="1"/>
    <col min="5637" max="5637" width="6.85546875" style="150" customWidth="1"/>
    <col min="5638" max="5638" width="8.5703125" style="150" customWidth="1"/>
    <col min="5639" max="5639" width="7.5703125" style="150" customWidth="1"/>
    <col min="5640" max="5640" width="6.7109375" style="150" customWidth="1"/>
    <col min="5641" max="5641" width="9.140625" style="150"/>
    <col min="5642" max="5642" width="7.7109375" style="150" customWidth="1"/>
    <col min="5643" max="5643" width="8.7109375" style="150" customWidth="1"/>
    <col min="5644" max="5644" width="9.140625" style="150"/>
    <col min="5645" max="5645" width="7.7109375" style="150" customWidth="1"/>
    <col min="5646" max="5646" width="6.85546875" style="150" customWidth="1"/>
    <col min="5647" max="5647" width="9.140625" style="150"/>
    <col min="5648" max="5648" width="9.28515625" style="150" customWidth="1"/>
    <col min="5649" max="5888" width="9.140625" style="150"/>
    <col min="5889" max="5889" width="37" style="150" customWidth="1"/>
    <col min="5890" max="5890" width="8.140625" style="150" customWidth="1"/>
    <col min="5891" max="5891" width="8.5703125" style="150" customWidth="1"/>
    <col min="5892" max="5892" width="8.140625" style="150" customWidth="1"/>
    <col min="5893" max="5893" width="6.85546875" style="150" customWidth="1"/>
    <col min="5894" max="5894" width="8.5703125" style="150" customWidth="1"/>
    <col min="5895" max="5895" width="7.5703125" style="150" customWidth="1"/>
    <col min="5896" max="5896" width="6.7109375" style="150" customWidth="1"/>
    <col min="5897" max="5897" width="9.140625" style="150"/>
    <col min="5898" max="5898" width="7.7109375" style="150" customWidth="1"/>
    <col min="5899" max="5899" width="8.7109375" style="150" customWidth="1"/>
    <col min="5900" max="5900" width="9.140625" style="150"/>
    <col min="5901" max="5901" width="7.7109375" style="150" customWidth="1"/>
    <col min="5902" max="5902" width="6.85546875" style="150" customWidth="1"/>
    <col min="5903" max="5903" width="9.140625" style="150"/>
    <col min="5904" max="5904" width="9.28515625" style="150" customWidth="1"/>
    <col min="5905" max="6144" width="9.140625" style="150"/>
    <col min="6145" max="6145" width="37" style="150" customWidth="1"/>
    <col min="6146" max="6146" width="8.140625" style="150" customWidth="1"/>
    <col min="6147" max="6147" width="8.5703125" style="150" customWidth="1"/>
    <col min="6148" max="6148" width="8.140625" style="150" customWidth="1"/>
    <col min="6149" max="6149" width="6.85546875" style="150" customWidth="1"/>
    <col min="6150" max="6150" width="8.5703125" style="150" customWidth="1"/>
    <col min="6151" max="6151" width="7.5703125" style="150" customWidth="1"/>
    <col min="6152" max="6152" width="6.7109375" style="150" customWidth="1"/>
    <col min="6153" max="6153" width="9.140625" style="150"/>
    <col min="6154" max="6154" width="7.7109375" style="150" customWidth="1"/>
    <col min="6155" max="6155" width="8.7109375" style="150" customWidth="1"/>
    <col min="6156" max="6156" width="9.140625" style="150"/>
    <col min="6157" max="6157" width="7.7109375" style="150" customWidth="1"/>
    <col min="6158" max="6158" width="6.85546875" style="150" customWidth="1"/>
    <col min="6159" max="6159" width="9.140625" style="150"/>
    <col min="6160" max="6160" width="9.28515625" style="150" customWidth="1"/>
    <col min="6161" max="6400" width="9.140625" style="150"/>
    <col min="6401" max="6401" width="37" style="150" customWidth="1"/>
    <col min="6402" max="6402" width="8.140625" style="150" customWidth="1"/>
    <col min="6403" max="6403" width="8.5703125" style="150" customWidth="1"/>
    <col min="6404" max="6404" width="8.140625" style="150" customWidth="1"/>
    <col min="6405" max="6405" width="6.85546875" style="150" customWidth="1"/>
    <col min="6406" max="6406" width="8.5703125" style="150" customWidth="1"/>
    <col min="6407" max="6407" width="7.5703125" style="150" customWidth="1"/>
    <col min="6408" max="6408" width="6.7109375" style="150" customWidth="1"/>
    <col min="6409" max="6409" width="9.140625" style="150"/>
    <col min="6410" max="6410" width="7.7109375" style="150" customWidth="1"/>
    <col min="6411" max="6411" width="8.7109375" style="150" customWidth="1"/>
    <col min="6412" max="6412" width="9.140625" style="150"/>
    <col min="6413" max="6413" width="7.7109375" style="150" customWidth="1"/>
    <col min="6414" max="6414" width="6.85546875" style="150" customWidth="1"/>
    <col min="6415" max="6415" width="9.140625" style="150"/>
    <col min="6416" max="6416" width="9.28515625" style="150" customWidth="1"/>
    <col min="6417" max="6656" width="9.140625" style="150"/>
    <col min="6657" max="6657" width="37" style="150" customWidth="1"/>
    <col min="6658" max="6658" width="8.140625" style="150" customWidth="1"/>
    <col min="6659" max="6659" width="8.5703125" style="150" customWidth="1"/>
    <col min="6660" max="6660" width="8.140625" style="150" customWidth="1"/>
    <col min="6661" max="6661" width="6.85546875" style="150" customWidth="1"/>
    <col min="6662" max="6662" width="8.5703125" style="150" customWidth="1"/>
    <col min="6663" max="6663" width="7.5703125" style="150" customWidth="1"/>
    <col min="6664" max="6664" width="6.7109375" style="150" customWidth="1"/>
    <col min="6665" max="6665" width="9.140625" style="150"/>
    <col min="6666" max="6666" width="7.7109375" style="150" customWidth="1"/>
    <col min="6667" max="6667" width="8.7109375" style="150" customWidth="1"/>
    <col min="6668" max="6668" width="9.140625" style="150"/>
    <col min="6669" max="6669" width="7.7109375" style="150" customWidth="1"/>
    <col min="6670" max="6670" width="6.85546875" style="150" customWidth="1"/>
    <col min="6671" max="6671" width="9.140625" style="150"/>
    <col min="6672" max="6672" width="9.28515625" style="150" customWidth="1"/>
    <col min="6673" max="6912" width="9.140625" style="150"/>
    <col min="6913" max="6913" width="37" style="150" customWidth="1"/>
    <col min="6914" max="6914" width="8.140625" style="150" customWidth="1"/>
    <col min="6915" max="6915" width="8.5703125" style="150" customWidth="1"/>
    <col min="6916" max="6916" width="8.140625" style="150" customWidth="1"/>
    <col min="6917" max="6917" width="6.85546875" style="150" customWidth="1"/>
    <col min="6918" max="6918" width="8.5703125" style="150" customWidth="1"/>
    <col min="6919" max="6919" width="7.5703125" style="150" customWidth="1"/>
    <col min="6920" max="6920" width="6.7109375" style="150" customWidth="1"/>
    <col min="6921" max="6921" width="9.140625" style="150"/>
    <col min="6922" max="6922" width="7.7109375" style="150" customWidth="1"/>
    <col min="6923" max="6923" width="8.7109375" style="150" customWidth="1"/>
    <col min="6924" max="6924" width="9.140625" style="150"/>
    <col min="6925" max="6925" width="7.7109375" style="150" customWidth="1"/>
    <col min="6926" max="6926" width="6.85546875" style="150" customWidth="1"/>
    <col min="6927" max="6927" width="9.140625" style="150"/>
    <col min="6928" max="6928" width="9.28515625" style="150" customWidth="1"/>
    <col min="6929" max="7168" width="9.140625" style="150"/>
    <col min="7169" max="7169" width="37" style="150" customWidth="1"/>
    <col min="7170" max="7170" width="8.140625" style="150" customWidth="1"/>
    <col min="7171" max="7171" width="8.5703125" style="150" customWidth="1"/>
    <col min="7172" max="7172" width="8.140625" style="150" customWidth="1"/>
    <col min="7173" max="7173" width="6.85546875" style="150" customWidth="1"/>
    <col min="7174" max="7174" width="8.5703125" style="150" customWidth="1"/>
    <col min="7175" max="7175" width="7.5703125" style="150" customWidth="1"/>
    <col min="7176" max="7176" width="6.7109375" style="150" customWidth="1"/>
    <col min="7177" max="7177" width="9.140625" style="150"/>
    <col min="7178" max="7178" width="7.7109375" style="150" customWidth="1"/>
    <col min="7179" max="7179" width="8.7109375" style="150" customWidth="1"/>
    <col min="7180" max="7180" width="9.140625" style="150"/>
    <col min="7181" max="7181" width="7.7109375" style="150" customWidth="1"/>
    <col min="7182" max="7182" width="6.85546875" style="150" customWidth="1"/>
    <col min="7183" max="7183" width="9.140625" style="150"/>
    <col min="7184" max="7184" width="9.28515625" style="150" customWidth="1"/>
    <col min="7185" max="7424" width="9.140625" style="150"/>
    <col min="7425" max="7425" width="37" style="150" customWidth="1"/>
    <col min="7426" max="7426" width="8.140625" style="150" customWidth="1"/>
    <col min="7427" max="7427" width="8.5703125" style="150" customWidth="1"/>
    <col min="7428" max="7428" width="8.140625" style="150" customWidth="1"/>
    <col min="7429" max="7429" width="6.85546875" style="150" customWidth="1"/>
    <col min="7430" max="7430" width="8.5703125" style="150" customWidth="1"/>
    <col min="7431" max="7431" width="7.5703125" style="150" customWidth="1"/>
    <col min="7432" max="7432" width="6.7109375" style="150" customWidth="1"/>
    <col min="7433" max="7433" width="9.140625" style="150"/>
    <col min="7434" max="7434" width="7.7109375" style="150" customWidth="1"/>
    <col min="7435" max="7435" width="8.7109375" style="150" customWidth="1"/>
    <col min="7436" max="7436" width="9.140625" style="150"/>
    <col min="7437" max="7437" width="7.7109375" style="150" customWidth="1"/>
    <col min="7438" max="7438" width="6.85546875" style="150" customWidth="1"/>
    <col min="7439" max="7439" width="9.140625" style="150"/>
    <col min="7440" max="7440" width="9.28515625" style="150" customWidth="1"/>
    <col min="7441" max="7680" width="9.140625" style="150"/>
    <col min="7681" max="7681" width="37" style="150" customWidth="1"/>
    <col min="7682" max="7682" width="8.140625" style="150" customWidth="1"/>
    <col min="7683" max="7683" width="8.5703125" style="150" customWidth="1"/>
    <col min="7684" max="7684" width="8.140625" style="150" customWidth="1"/>
    <col min="7685" max="7685" width="6.85546875" style="150" customWidth="1"/>
    <col min="7686" max="7686" width="8.5703125" style="150" customWidth="1"/>
    <col min="7687" max="7687" width="7.5703125" style="150" customWidth="1"/>
    <col min="7688" max="7688" width="6.7109375" style="150" customWidth="1"/>
    <col min="7689" max="7689" width="9.140625" style="150"/>
    <col min="7690" max="7690" width="7.7109375" style="150" customWidth="1"/>
    <col min="7691" max="7691" width="8.7109375" style="150" customWidth="1"/>
    <col min="7692" max="7692" width="9.140625" style="150"/>
    <col min="7693" max="7693" width="7.7109375" style="150" customWidth="1"/>
    <col min="7694" max="7694" width="6.85546875" style="150" customWidth="1"/>
    <col min="7695" max="7695" width="9.140625" style="150"/>
    <col min="7696" max="7696" width="9.28515625" style="150" customWidth="1"/>
    <col min="7697" max="7936" width="9.140625" style="150"/>
    <col min="7937" max="7937" width="37" style="150" customWidth="1"/>
    <col min="7938" max="7938" width="8.140625" style="150" customWidth="1"/>
    <col min="7939" max="7939" width="8.5703125" style="150" customWidth="1"/>
    <col min="7940" max="7940" width="8.140625" style="150" customWidth="1"/>
    <col min="7941" max="7941" width="6.85546875" style="150" customWidth="1"/>
    <col min="7942" max="7942" width="8.5703125" style="150" customWidth="1"/>
    <col min="7943" max="7943" width="7.5703125" style="150" customWidth="1"/>
    <col min="7944" max="7944" width="6.7109375" style="150" customWidth="1"/>
    <col min="7945" max="7945" width="9.140625" style="150"/>
    <col min="7946" max="7946" width="7.7109375" style="150" customWidth="1"/>
    <col min="7947" max="7947" width="8.7109375" style="150" customWidth="1"/>
    <col min="7948" max="7948" width="9.140625" style="150"/>
    <col min="7949" max="7949" width="7.7109375" style="150" customWidth="1"/>
    <col min="7950" max="7950" width="6.85546875" style="150" customWidth="1"/>
    <col min="7951" max="7951" width="9.140625" style="150"/>
    <col min="7952" max="7952" width="9.28515625" style="150" customWidth="1"/>
    <col min="7953" max="8192" width="9.140625" style="150"/>
    <col min="8193" max="8193" width="37" style="150" customWidth="1"/>
    <col min="8194" max="8194" width="8.140625" style="150" customWidth="1"/>
    <col min="8195" max="8195" width="8.5703125" style="150" customWidth="1"/>
    <col min="8196" max="8196" width="8.140625" style="150" customWidth="1"/>
    <col min="8197" max="8197" width="6.85546875" style="150" customWidth="1"/>
    <col min="8198" max="8198" width="8.5703125" style="150" customWidth="1"/>
    <col min="8199" max="8199" width="7.5703125" style="150" customWidth="1"/>
    <col min="8200" max="8200" width="6.7109375" style="150" customWidth="1"/>
    <col min="8201" max="8201" width="9.140625" style="150"/>
    <col min="8202" max="8202" width="7.7109375" style="150" customWidth="1"/>
    <col min="8203" max="8203" width="8.7109375" style="150" customWidth="1"/>
    <col min="8204" max="8204" width="9.140625" style="150"/>
    <col min="8205" max="8205" width="7.7109375" style="150" customWidth="1"/>
    <col min="8206" max="8206" width="6.85546875" style="150" customWidth="1"/>
    <col min="8207" max="8207" width="9.140625" style="150"/>
    <col min="8208" max="8208" width="9.28515625" style="150" customWidth="1"/>
    <col min="8209" max="8448" width="9.140625" style="150"/>
    <col min="8449" max="8449" width="37" style="150" customWidth="1"/>
    <col min="8450" max="8450" width="8.140625" style="150" customWidth="1"/>
    <col min="8451" max="8451" width="8.5703125" style="150" customWidth="1"/>
    <col min="8452" max="8452" width="8.140625" style="150" customWidth="1"/>
    <col min="8453" max="8453" width="6.85546875" style="150" customWidth="1"/>
    <col min="8454" max="8454" width="8.5703125" style="150" customWidth="1"/>
    <col min="8455" max="8455" width="7.5703125" style="150" customWidth="1"/>
    <col min="8456" max="8456" width="6.7109375" style="150" customWidth="1"/>
    <col min="8457" max="8457" width="9.140625" style="150"/>
    <col min="8458" max="8458" width="7.7109375" style="150" customWidth="1"/>
    <col min="8459" max="8459" width="8.7109375" style="150" customWidth="1"/>
    <col min="8460" max="8460" width="9.140625" style="150"/>
    <col min="8461" max="8461" width="7.7109375" style="150" customWidth="1"/>
    <col min="8462" max="8462" width="6.85546875" style="150" customWidth="1"/>
    <col min="8463" max="8463" width="9.140625" style="150"/>
    <col min="8464" max="8464" width="9.28515625" style="150" customWidth="1"/>
    <col min="8465" max="8704" width="9.140625" style="150"/>
    <col min="8705" max="8705" width="37" style="150" customWidth="1"/>
    <col min="8706" max="8706" width="8.140625" style="150" customWidth="1"/>
    <col min="8707" max="8707" width="8.5703125" style="150" customWidth="1"/>
    <col min="8708" max="8708" width="8.140625" style="150" customWidth="1"/>
    <col min="8709" max="8709" width="6.85546875" style="150" customWidth="1"/>
    <col min="8710" max="8710" width="8.5703125" style="150" customWidth="1"/>
    <col min="8711" max="8711" width="7.5703125" style="150" customWidth="1"/>
    <col min="8712" max="8712" width="6.7109375" style="150" customWidth="1"/>
    <col min="8713" max="8713" width="9.140625" style="150"/>
    <col min="8714" max="8714" width="7.7109375" style="150" customWidth="1"/>
    <col min="8715" max="8715" width="8.7109375" style="150" customWidth="1"/>
    <col min="8716" max="8716" width="9.140625" style="150"/>
    <col min="8717" max="8717" width="7.7109375" style="150" customWidth="1"/>
    <col min="8718" max="8718" width="6.85546875" style="150" customWidth="1"/>
    <col min="8719" max="8719" width="9.140625" style="150"/>
    <col min="8720" max="8720" width="9.28515625" style="150" customWidth="1"/>
    <col min="8721" max="8960" width="9.140625" style="150"/>
    <col min="8961" max="8961" width="37" style="150" customWidth="1"/>
    <col min="8962" max="8962" width="8.140625" style="150" customWidth="1"/>
    <col min="8963" max="8963" width="8.5703125" style="150" customWidth="1"/>
    <col min="8964" max="8964" width="8.140625" style="150" customWidth="1"/>
    <col min="8965" max="8965" width="6.85546875" style="150" customWidth="1"/>
    <col min="8966" max="8966" width="8.5703125" style="150" customWidth="1"/>
    <col min="8967" max="8967" width="7.5703125" style="150" customWidth="1"/>
    <col min="8968" max="8968" width="6.7109375" style="150" customWidth="1"/>
    <col min="8969" max="8969" width="9.140625" style="150"/>
    <col min="8970" max="8970" width="7.7109375" style="150" customWidth="1"/>
    <col min="8971" max="8971" width="8.7109375" style="150" customWidth="1"/>
    <col min="8972" max="8972" width="9.140625" style="150"/>
    <col min="8973" max="8973" width="7.7109375" style="150" customWidth="1"/>
    <col min="8974" max="8974" width="6.85546875" style="150" customWidth="1"/>
    <col min="8975" max="8975" width="9.140625" style="150"/>
    <col min="8976" max="8976" width="9.28515625" style="150" customWidth="1"/>
    <col min="8977" max="9216" width="9.140625" style="150"/>
    <col min="9217" max="9217" width="37" style="150" customWidth="1"/>
    <col min="9218" max="9218" width="8.140625" style="150" customWidth="1"/>
    <col min="9219" max="9219" width="8.5703125" style="150" customWidth="1"/>
    <col min="9220" max="9220" width="8.140625" style="150" customWidth="1"/>
    <col min="9221" max="9221" width="6.85546875" style="150" customWidth="1"/>
    <col min="9222" max="9222" width="8.5703125" style="150" customWidth="1"/>
    <col min="9223" max="9223" width="7.5703125" style="150" customWidth="1"/>
    <col min="9224" max="9224" width="6.7109375" style="150" customWidth="1"/>
    <col min="9225" max="9225" width="9.140625" style="150"/>
    <col min="9226" max="9226" width="7.7109375" style="150" customWidth="1"/>
    <col min="9227" max="9227" width="8.7109375" style="150" customWidth="1"/>
    <col min="9228" max="9228" width="9.140625" style="150"/>
    <col min="9229" max="9229" width="7.7109375" style="150" customWidth="1"/>
    <col min="9230" max="9230" width="6.85546875" style="150" customWidth="1"/>
    <col min="9231" max="9231" width="9.140625" style="150"/>
    <col min="9232" max="9232" width="9.28515625" style="150" customWidth="1"/>
    <col min="9233" max="9472" width="9.140625" style="150"/>
    <col min="9473" max="9473" width="37" style="150" customWidth="1"/>
    <col min="9474" max="9474" width="8.140625" style="150" customWidth="1"/>
    <col min="9475" max="9475" width="8.5703125" style="150" customWidth="1"/>
    <col min="9476" max="9476" width="8.140625" style="150" customWidth="1"/>
    <col min="9477" max="9477" width="6.85546875" style="150" customWidth="1"/>
    <col min="9478" max="9478" width="8.5703125" style="150" customWidth="1"/>
    <col min="9479" max="9479" width="7.5703125" style="150" customWidth="1"/>
    <col min="9480" max="9480" width="6.7109375" style="150" customWidth="1"/>
    <col min="9481" max="9481" width="9.140625" style="150"/>
    <col min="9482" max="9482" width="7.7109375" style="150" customWidth="1"/>
    <col min="9483" max="9483" width="8.7109375" style="150" customWidth="1"/>
    <col min="9484" max="9484" width="9.140625" style="150"/>
    <col min="9485" max="9485" width="7.7109375" style="150" customWidth="1"/>
    <col min="9486" max="9486" width="6.85546875" style="150" customWidth="1"/>
    <col min="9487" max="9487" width="9.140625" style="150"/>
    <col min="9488" max="9488" width="9.28515625" style="150" customWidth="1"/>
    <col min="9489" max="9728" width="9.140625" style="150"/>
    <col min="9729" max="9729" width="37" style="150" customWidth="1"/>
    <col min="9730" max="9730" width="8.140625" style="150" customWidth="1"/>
    <col min="9731" max="9731" width="8.5703125" style="150" customWidth="1"/>
    <col min="9732" max="9732" width="8.140625" style="150" customWidth="1"/>
    <col min="9733" max="9733" width="6.85546875" style="150" customWidth="1"/>
    <col min="9734" max="9734" width="8.5703125" style="150" customWidth="1"/>
    <col min="9735" max="9735" width="7.5703125" style="150" customWidth="1"/>
    <col min="9736" max="9736" width="6.7109375" style="150" customWidth="1"/>
    <col min="9737" max="9737" width="9.140625" style="150"/>
    <col min="9738" max="9738" width="7.7109375" style="150" customWidth="1"/>
    <col min="9739" max="9739" width="8.7109375" style="150" customWidth="1"/>
    <col min="9740" max="9740" width="9.140625" style="150"/>
    <col min="9741" max="9741" width="7.7109375" style="150" customWidth="1"/>
    <col min="9742" max="9742" width="6.85546875" style="150" customWidth="1"/>
    <col min="9743" max="9743" width="9.140625" style="150"/>
    <col min="9744" max="9744" width="9.28515625" style="150" customWidth="1"/>
    <col min="9745" max="9984" width="9.140625" style="150"/>
    <col min="9985" max="9985" width="37" style="150" customWidth="1"/>
    <col min="9986" max="9986" width="8.140625" style="150" customWidth="1"/>
    <col min="9987" max="9987" width="8.5703125" style="150" customWidth="1"/>
    <col min="9988" max="9988" width="8.140625" style="150" customWidth="1"/>
    <col min="9989" max="9989" width="6.85546875" style="150" customWidth="1"/>
    <col min="9990" max="9990" width="8.5703125" style="150" customWidth="1"/>
    <col min="9991" max="9991" width="7.5703125" style="150" customWidth="1"/>
    <col min="9992" max="9992" width="6.7109375" style="150" customWidth="1"/>
    <col min="9993" max="9993" width="9.140625" style="150"/>
    <col min="9994" max="9994" width="7.7109375" style="150" customWidth="1"/>
    <col min="9995" max="9995" width="8.7109375" style="150" customWidth="1"/>
    <col min="9996" max="9996" width="9.140625" style="150"/>
    <col min="9997" max="9997" width="7.7109375" style="150" customWidth="1"/>
    <col min="9998" max="9998" width="6.85546875" style="150" customWidth="1"/>
    <col min="9999" max="9999" width="9.140625" style="150"/>
    <col min="10000" max="10000" width="9.28515625" style="150" customWidth="1"/>
    <col min="10001" max="10240" width="9.140625" style="150"/>
    <col min="10241" max="10241" width="37" style="150" customWidth="1"/>
    <col min="10242" max="10242" width="8.140625" style="150" customWidth="1"/>
    <col min="10243" max="10243" width="8.5703125" style="150" customWidth="1"/>
    <col min="10244" max="10244" width="8.140625" style="150" customWidth="1"/>
    <col min="10245" max="10245" width="6.85546875" style="150" customWidth="1"/>
    <col min="10246" max="10246" width="8.5703125" style="150" customWidth="1"/>
    <col min="10247" max="10247" width="7.5703125" style="150" customWidth="1"/>
    <col min="10248" max="10248" width="6.7109375" style="150" customWidth="1"/>
    <col min="10249" max="10249" width="9.140625" style="150"/>
    <col min="10250" max="10250" width="7.7109375" style="150" customWidth="1"/>
    <col min="10251" max="10251" width="8.7109375" style="150" customWidth="1"/>
    <col min="10252" max="10252" width="9.140625" style="150"/>
    <col min="10253" max="10253" width="7.7109375" style="150" customWidth="1"/>
    <col min="10254" max="10254" width="6.85546875" style="150" customWidth="1"/>
    <col min="10255" max="10255" width="9.140625" style="150"/>
    <col min="10256" max="10256" width="9.28515625" style="150" customWidth="1"/>
    <col min="10257" max="10496" width="9.140625" style="150"/>
    <col min="10497" max="10497" width="37" style="150" customWidth="1"/>
    <col min="10498" max="10498" width="8.140625" style="150" customWidth="1"/>
    <col min="10499" max="10499" width="8.5703125" style="150" customWidth="1"/>
    <col min="10500" max="10500" width="8.140625" style="150" customWidth="1"/>
    <col min="10501" max="10501" width="6.85546875" style="150" customWidth="1"/>
    <col min="10502" max="10502" width="8.5703125" style="150" customWidth="1"/>
    <col min="10503" max="10503" width="7.5703125" style="150" customWidth="1"/>
    <col min="10504" max="10504" width="6.7109375" style="150" customWidth="1"/>
    <col min="10505" max="10505" width="9.140625" style="150"/>
    <col min="10506" max="10506" width="7.7109375" style="150" customWidth="1"/>
    <col min="10507" max="10507" width="8.7109375" style="150" customWidth="1"/>
    <col min="10508" max="10508" width="9.140625" style="150"/>
    <col min="10509" max="10509" width="7.7109375" style="150" customWidth="1"/>
    <col min="10510" max="10510" width="6.85546875" style="150" customWidth="1"/>
    <col min="10511" max="10511" width="9.140625" style="150"/>
    <col min="10512" max="10512" width="9.28515625" style="150" customWidth="1"/>
    <col min="10513" max="10752" width="9.140625" style="150"/>
    <col min="10753" max="10753" width="37" style="150" customWidth="1"/>
    <col min="10754" max="10754" width="8.140625" style="150" customWidth="1"/>
    <col min="10755" max="10755" width="8.5703125" style="150" customWidth="1"/>
    <col min="10756" max="10756" width="8.140625" style="150" customWidth="1"/>
    <col min="10757" max="10757" width="6.85546875" style="150" customWidth="1"/>
    <col min="10758" max="10758" width="8.5703125" style="150" customWidth="1"/>
    <col min="10759" max="10759" width="7.5703125" style="150" customWidth="1"/>
    <col min="10760" max="10760" width="6.7109375" style="150" customWidth="1"/>
    <col min="10761" max="10761" width="9.140625" style="150"/>
    <col min="10762" max="10762" width="7.7109375" style="150" customWidth="1"/>
    <col min="10763" max="10763" width="8.7109375" style="150" customWidth="1"/>
    <col min="10764" max="10764" width="9.140625" style="150"/>
    <col min="10765" max="10765" width="7.7109375" style="150" customWidth="1"/>
    <col min="10766" max="10766" width="6.85546875" style="150" customWidth="1"/>
    <col min="10767" max="10767" width="9.140625" style="150"/>
    <col min="10768" max="10768" width="9.28515625" style="150" customWidth="1"/>
    <col min="10769" max="11008" width="9.140625" style="150"/>
    <col min="11009" max="11009" width="37" style="150" customWidth="1"/>
    <col min="11010" max="11010" width="8.140625" style="150" customWidth="1"/>
    <col min="11011" max="11011" width="8.5703125" style="150" customWidth="1"/>
    <col min="11012" max="11012" width="8.140625" style="150" customWidth="1"/>
    <col min="11013" max="11013" width="6.85546875" style="150" customWidth="1"/>
    <col min="11014" max="11014" width="8.5703125" style="150" customWidth="1"/>
    <col min="11015" max="11015" width="7.5703125" style="150" customWidth="1"/>
    <col min="11016" max="11016" width="6.7109375" style="150" customWidth="1"/>
    <col min="11017" max="11017" width="9.140625" style="150"/>
    <col min="11018" max="11018" width="7.7109375" style="150" customWidth="1"/>
    <col min="11019" max="11019" width="8.7109375" style="150" customWidth="1"/>
    <col min="11020" max="11020" width="9.140625" style="150"/>
    <col min="11021" max="11021" width="7.7109375" style="150" customWidth="1"/>
    <col min="11022" max="11022" width="6.85546875" style="150" customWidth="1"/>
    <col min="11023" max="11023" width="9.140625" style="150"/>
    <col min="11024" max="11024" width="9.28515625" style="150" customWidth="1"/>
    <col min="11025" max="11264" width="9.140625" style="150"/>
    <col min="11265" max="11265" width="37" style="150" customWidth="1"/>
    <col min="11266" max="11266" width="8.140625" style="150" customWidth="1"/>
    <col min="11267" max="11267" width="8.5703125" style="150" customWidth="1"/>
    <col min="11268" max="11268" width="8.140625" style="150" customWidth="1"/>
    <col min="11269" max="11269" width="6.85546875" style="150" customWidth="1"/>
    <col min="11270" max="11270" width="8.5703125" style="150" customWidth="1"/>
    <col min="11271" max="11271" width="7.5703125" style="150" customWidth="1"/>
    <col min="11272" max="11272" width="6.7109375" style="150" customWidth="1"/>
    <col min="11273" max="11273" width="9.140625" style="150"/>
    <col min="11274" max="11274" width="7.7109375" style="150" customWidth="1"/>
    <col min="11275" max="11275" width="8.7109375" style="150" customWidth="1"/>
    <col min="11276" max="11276" width="9.140625" style="150"/>
    <col min="11277" max="11277" width="7.7109375" style="150" customWidth="1"/>
    <col min="11278" max="11278" width="6.85546875" style="150" customWidth="1"/>
    <col min="11279" max="11279" width="9.140625" style="150"/>
    <col min="11280" max="11280" width="9.28515625" style="150" customWidth="1"/>
    <col min="11281" max="11520" width="9.140625" style="150"/>
    <col min="11521" max="11521" width="37" style="150" customWidth="1"/>
    <col min="11522" max="11522" width="8.140625" style="150" customWidth="1"/>
    <col min="11523" max="11523" width="8.5703125" style="150" customWidth="1"/>
    <col min="11524" max="11524" width="8.140625" style="150" customWidth="1"/>
    <col min="11525" max="11525" width="6.85546875" style="150" customWidth="1"/>
    <col min="11526" max="11526" width="8.5703125" style="150" customWidth="1"/>
    <col min="11527" max="11527" width="7.5703125" style="150" customWidth="1"/>
    <col min="11528" max="11528" width="6.7109375" style="150" customWidth="1"/>
    <col min="11529" max="11529" width="9.140625" style="150"/>
    <col min="11530" max="11530" width="7.7109375" style="150" customWidth="1"/>
    <col min="11531" max="11531" width="8.7109375" style="150" customWidth="1"/>
    <col min="11532" max="11532" width="9.140625" style="150"/>
    <col min="11533" max="11533" width="7.7109375" style="150" customWidth="1"/>
    <col min="11534" max="11534" width="6.85546875" style="150" customWidth="1"/>
    <col min="11535" max="11535" width="9.140625" style="150"/>
    <col min="11536" max="11536" width="9.28515625" style="150" customWidth="1"/>
    <col min="11537" max="11776" width="9.140625" style="150"/>
    <col min="11777" max="11777" width="37" style="150" customWidth="1"/>
    <col min="11778" max="11778" width="8.140625" style="150" customWidth="1"/>
    <col min="11779" max="11779" width="8.5703125" style="150" customWidth="1"/>
    <col min="11780" max="11780" width="8.140625" style="150" customWidth="1"/>
    <col min="11781" max="11781" width="6.85546875" style="150" customWidth="1"/>
    <col min="11782" max="11782" width="8.5703125" style="150" customWidth="1"/>
    <col min="11783" max="11783" width="7.5703125" style="150" customWidth="1"/>
    <col min="11784" max="11784" width="6.7109375" style="150" customWidth="1"/>
    <col min="11785" max="11785" width="9.140625" style="150"/>
    <col min="11786" max="11786" width="7.7109375" style="150" customWidth="1"/>
    <col min="11787" max="11787" width="8.7109375" style="150" customWidth="1"/>
    <col min="11788" max="11788" width="9.140625" style="150"/>
    <col min="11789" max="11789" width="7.7109375" style="150" customWidth="1"/>
    <col min="11790" max="11790" width="6.85546875" style="150" customWidth="1"/>
    <col min="11791" max="11791" width="9.140625" style="150"/>
    <col min="11792" max="11792" width="9.28515625" style="150" customWidth="1"/>
    <col min="11793" max="12032" width="9.140625" style="150"/>
    <col min="12033" max="12033" width="37" style="150" customWidth="1"/>
    <col min="12034" max="12034" width="8.140625" style="150" customWidth="1"/>
    <col min="12035" max="12035" width="8.5703125" style="150" customWidth="1"/>
    <col min="12036" max="12036" width="8.140625" style="150" customWidth="1"/>
    <col min="12037" max="12037" width="6.85546875" style="150" customWidth="1"/>
    <col min="12038" max="12038" width="8.5703125" style="150" customWidth="1"/>
    <col min="12039" max="12039" width="7.5703125" style="150" customWidth="1"/>
    <col min="12040" max="12040" width="6.7109375" style="150" customWidth="1"/>
    <col min="12041" max="12041" width="9.140625" style="150"/>
    <col min="12042" max="12042" width="7.7109375" style="150" customWidth="1"/>
    <col min="12043" max="12043" width="8.7109375" style="150" customWidth="1"/>
    <col min="12044" max="12044" width="9.140625" style="150"/>
    <col min="12045" max="12045" width="7.7109375" style="150" customWidth="1"/>
    <col min="12046" max="12046" width="6.85546875" style="150" customWidth="1"/>
    <col min="12047" max="12047" width="9.140625" style="150"/>
    <col min="12048" max="12048" width="9.28515625" style="150" customWidth="1"/>
    <col min="12049" max="12288" width="9.140625" style="150"/>
    <col min="12289" max="12289" width="37" style="150" customWidth="1"/>
    <col min="12290" max="12290" width="8.140625" style="150" customWidth="1"/>
    <col min="12291" max="12291" width="8.5703125" style="150" customWidth="1"/>
    <col min="12292" max="12292" width="8.140625" style="150" customWidth="1"/>
    <col min="12293" max="12293" width="6.85546875" style="150" customWidth="1"/>
    <col min="12294" max="12294" width="8.5703125" style="150" customWidth="1"/>
    <col min="12295" max="12295" width="7.5703125" style="150" customWidth="1"/>
    <col min="12296" max="12296" width="6.7109375" style="150" customWidth="1"/>
    <col min="12297" max="12297" width="9.140625" style="150"/>
    <col min="12298" max="12298" width="7.7109375" style="150" customWidth="1"/>
    <col min="12299" max="12299" width="8.7109375" style="150" customWidth="1"/>
    <col min="12300" max="12300" width="9.140625" style="150"/>
    <col min="12301" max="12301" width="7.7109375" style="150" customWidth="1"/>
    <col min="12302" max="12302" width="6.85546875" style="150" customWidth="1"/>
    <col min="12303" max="12303" width="9.140625" style="150"/>
    <col min="12304" max="12304" width="9.28515625" style="150" customWidth="1"/>
    <col min="12305" max="12544" width="9.140625" style="150"/>
    <col min="12545" max="12545" width="37" style="150" customWidth="1"/>
    <col min="12546" max="12546" width="8.140625" style="150" customWidth="1"/>
    <col min="12547" max="12547" width="8.5703125" style="150" customWidth="1"/>
    <col min="12548" max="12548" width="8.140625" style="150" customWidth="1"/>
    <col min="12549" max="12549" width="6.85546875" style="150" customWidth="1"/>
    <col min="12550" max="12550" width="8.5703125" style="150" customWidth="1"/>
    <col min="12551" max="12551" width="7.5703125" style="150" customWidth="1"/>
    <col min="12552" max="12552" width="6.7109375" style="150" customWidth="1"/>
    <col min="12553" max="12553" width="9.140625" style="150"/>
    <col min="12554" max="12554" width="7.7109375" style="150" customWidth="1"/>
    <col min="12555" max="12555" width="8.7109375" style="150" customWidth="1"/>
    <col min="12556" max="12556" width="9.140625" style="150"/>
    <col min="12557" max="12557" width="7.7109375" style="150" customWidth="1"/>
    <col min="12558" max="12558" width="6.85546875" style="150" customWidth="1"/>
    <col min="12559" max="12559" width="9.140625" style="150"/>
    <col min="12560" max="12560" width="9.28515625" style="150" customWidth="1"/>
    <col min="12561" max="12800" width="9.140625" style="150"/>
    <col min="12801" max="12801" width="37" style="150" customWidth="1"/>
    <col min="12802" max="12802" width="8.140625" style="150" customWidth="1"/>
    <col min="12803" max="12803" width="8.5703125" style="150" customWidth="1"/>
    <col min="12804" max="12804" width="8.140625" style="150" customWidth="1"/>
    <col min="12805" max="12805" width="6.85546875" style="150" customWidth="1"/>
    <col min="12806" max="12806" width="8.5703125" style="150" customWidth="1"/>
    <col min="12807" max="12807" width="7.5703125" style="150" customWidth="1"/>
    <col min="12808" max="12808" width="6.7109375" style="150" customWidth="1"/>
    <col min="12809" max="12809" width="9.140625" style="150"/>
    <col min="12810" max="12810" width="7.7109375" style="150" customWidth="1"/>
    <col min="12811" max="12811" width="8.7109375" style="150" customWidth="1"/>
    <col min="12812" max="12812" width="9.140625" style="150"/>
    <col min="12813" max="12813" width="7.7109375" style="150" customWidth="1"/>
    <col min="12814" max="12814" width="6.85546875" style="150" customWidth="1"/>
    <col min="12815" max="12815" width="9.140625" style="150"/>
    <col min="12816" max="12816" width="9.28515625" style="150" customWidth="1"/>
    <col min="12817" max="13056" width="9.140625" style="150"/>
    <col min="13057" max="13057" width="37" style="150" customWidth="1"/>
    <col min="13058" max="13058" width="8.140625" style="150" customWidth="1"/>
    <col min="13059" max="13059" width="8.5703125" style="150" customWidth="1"/>
    <col min="13060" max="13060" width="8.140625" style="150" customWidth="1"/>
    <col min="13061" max="13061" width="6.85546875" style="150" customWidth="1"/>
    <col min="13062" max="13062" width="8.5703125" style="150" customWidth="1"/>
    <col min="13063" max="13063" width="7.5703125" style="150" customWidth="1"/>
    <col min="13064" max="13064" width="6.7109375" style="150" customWidth="1"/>
    <col min="13065" max="13065" width="9.140625" style="150"/>
    <col min="13066" max="13066" width="7.7109375" style="150" customWidth="1"/>
    <col min="13067" max="13067" width="8.7109375" style="150" customWidth="1"/>
    <col min="13068" max="13068" width="9.140625" style="150"/>
    <col min="13069" max="13069" width="7.7109375" style="150" customWidth="1"/>
    <col min="13070" max="13070" width="6.85546875" style="150" customWidth="1"/>
    <col min="13071" max="13071" width="9.140625" style="150"/>
    <col min="13072" max="13072" width="9.28515625" style="150" customWidth="1"/>
    <col min="13073" max="13312" width="9.140625" style="150"/>
    <col min="13313" max="13313" width="37" style="150" customWidth="1"/>
    <col min="13314" max="13314" width="8.140625" style="150" customWidth="1"/>
    <col min="13315" max="13315" width="8.5703125" style="150" customWidth="1"/>
    <col min="13316" max="13316" width="8.140625" style="150" customWidth="1"/>
    <col min="13317" max="13317" width="6.85546875" style="150" customWidth="1"/>
    <col min="13318" max="13318" width="8.5703125" style="150" customWidth="1"/>
    <col min="13319" max="13319" width="7.5703125" style="150" customWidth="1"/>
    <col min="13320" max="13320" width="6.7109375" style="150" customWidth="1"/>
    <col min="13321" max="13321" width="9.140625" style="150"/>
    <col min="13322" max="13322" width="7.7109375" style="150" customWidth="1"/>
    <col min="13323" max="13323" width="8.7109375" style="150" customWidth="1"/>
    <col min="13324" max="13324" width="9.140625" style="150"/>
    <col min="13325" max="13325" width="7.7109375" style="150" customWidth="1"/>
    <col min="13326" max="13326" width="6.85546875" style="150" customWidth="1"/>
    <col min="13327" max="13327" width="9.140625" style="150"/>
    <col min="13328" max="13328" width="9.28515625" style="150" customWidth="1"/>
    <col min="13329" max="13568" width="9.140625" style="150"/>
    <col min="13569" max="13569" width="37" style="150" customWidth="1"/>
    <col min="13570" max="13570" width="8.140625" style="150" customWidth="1"/>
    <col min="13571" max="13571" width="8.5703125" style="150" customWidth="1"/>
    <col min="13572" max="13572" width="8.140625" style="150" customWidth="1"/>
    <col min="13573" max="13573" width="6.85546875" style="150" customWidth="1"/>
    <col min="13574" max="13574" width="8.5703125" style="150" customWidth="1"/>
    <col min="13575" max="13575" width="7.5703125" style="150" customWidth="1"/>
    <col min="13576" max="13576" width="6.7109375" style="150" customWidth="1"/>
    <col min="13577" max="13577" width="9.140625" style="150"/>
    <col min="13578" max="13578" width="7.7109375" style="150" customWidth="1"/>
    <col min="13579" max="13579" width="8.7109375" style="150" customWidth="1"/>
    <col min="13580" max="13580" width="9.140625" style="150"/>
    <col min="13581" max="13581" width="7.7109375" style="150" customWidth="1"/>
    <col min="13582" max="13582" width="6.85546875" style="150" customWidth="1"/>
    <col min="13583" max="13583" width="9.140625" style="150"/>
    <col min="13584" max="13584" width="9.28515625" style="150" customWidth="1"/>
    <col min="13585" max="13824" width="9.140625" style="150"/>
    <col min="13825" max="13825" width="37" style="150" customWidth="1"/>
    <col min="13826" max="13826" width="8.140625" style="150" customWidth="1"/>
    <col min="13827" max="13827" width="8.5703125" style="150" customWidth="1"/>
    <col min="13828" max="13828" width="8.140625" style="150" customWidth="1"/>
    <col min="13829" max="13829" width="6.85546875" style="150" customWidth="1"/>
    <col min="13830" max="13830" width="8.5703125" style="150" customWidth="1"/>
    <col min="13831" max="13831" width="7.5703125" style="150" customWidth="1"/>
    <col min="13832" max="13832" width="6.7109375" style="150" customWidth="1"/>
    <col min="13833" max="13833" width="9.140625" style="150"/>
    <col min="13834" max="13834" width="7.7109375" style="150" customWidth="1"/>
    <col min="13835" max="13835" width="8.7109375" style="150" customWidth="1"/>
    <col min="13836" max="13836" width="9.140625" style="150"/>
    <col min="13837" max="13837" width="7.7109375" style="150" customWidth="1"/>
    <col min="13838" max="13838" width="6.85546875" style="150" customWidth="1"/>
    <col min="13839" max="13839" width="9.140625" style="150"/>
    <col min="13840" max="13840" width="9.28515625" style="150" customWidth="1"/>
    <col min="13841" max="14080" width="9.140625" style="150"/>
    <col min="14081" max="14081" width="37" style="150" customWidth="1"/>
    <col min="14082" max="14082" width="8.140625" style="150" customWidth="1"/>
    <col min="14083" max="14083" width="8.5703125" style="150" customWidth="1"/>
    <col min="14084" max="14084" width="8.140625" style="150" customWidth="1"/>
    <col min="14085" max="14085" width="6.85546875" style="150" customWidth="1"/>
    <col min="14086" max="14086" width="8.5703125" style="150" customWidth="1"/>
    <col min="14087" max="14087" width="7.5703125" style="150" customWidth="1"/>
    <col min="14088" max="14088" width="6.7109375" style="150" customWidth="1"/>
    <col min="14089" max="14089" width="9.140625" style="150"/>
    <col min="14090" max="14090" width="7.7109375" style="150" customWidth="1"/>
    <col min="14091" max="14091" width="8.7109375" style="150" customWidth="1"/>
    <col min="14092" max="14092" width="9.140625" style="150"/>
    <col min="14093" max="14093" width="7.7109375" style="150" customWidth="1"/>
    <col min="14094" max="14094" width="6.85546875" style="150" customWidth="1"/>
    <col min="14095" max="14095" width="9.140625" style="150"/>
    <col min="14096" max="14096" width="9.28515625" style="150" customWidth="1"/>
    <col min="14097" max="14336" width="9.140625" style="150"/>
    <col min="14337" max="14337" width="37" style="150" customWidth="1"/>
    <col min="14338" max="14338" width="8.140625" style="150" customWidth="1"/>
    <col min="14339" max="14339" width="8.5703125" style="150" customWidth="1"/>
    <col min="14340" max="14340" width="8.140625" style="150" customWidth="1"/>
    <col min="14341" max="14341" width="6.85546875" style="150" customWidth="1"/>
    <col min="14342" max="14342" width="8.5703125" style="150" customWidth="1"/>
    <col min="14343" max="14343" width="7.5703125" style="150" customWidth="1"/>
    <col min="14344" max="14344" width="6.7109375" style="150" customWidth="1"/>
    <col min="14345" max="14345" width="9.140625" style="150"/>
    <col min="14346" max="14346" width="7.7109375" style="150" customWidth="1"/>
    <col min="14347" max="14347" width="8.7109375" style="150" customWidth="1"/>
    <col min="14348" max="14348" width="9.140625" style="150"/>
    <col min="14349" max="14349" width="7.7109375" style="150" customWidth="1"/>
    <col min="14350" max="14350" width="6.85546875" style="150" customWidth="1"/>
    <col min="14351" max="14351" width="9.140625" style="150"/>
    <col min="14352" max="14352" width="9.28515625" style="150" customWidth="1"/>
    <col min="14353" max="14592" width="9.140625" style="150"/>
    <col min="14593" max="14593" width="37" style="150" customWidth="1"/>
    <col min="14594" max="14594" width="8.140625" style="150" customWidth="1"/>
    <col min="14595" max="14595" width="8.5703125" style="150" customWidth="1"/>
    <col min="14596" max="14596" width="8.140625" style="150" customWidth="1"/>
    <col min="14597" max="14597" width="6.85546875" style="150" customWidth="1"/>
    <col min="14598" max="14598" width="8.5703125" style="150" customWidth="1"/>
    <col min="14599" max="14599" width="7.5703125" style="150" customWidth="1"/>
    <col min="14600" max="14600" width="6.7109375" style="150" customWidth="1"/>
    <col min="14601" max="14601" width="9.140625" style="150"/>
    <col min="14602" max="14602" width="7.7109375" style="150" customWidth="1"/>
    <col min="14603" max="14603" width="8.7109375" style="150" customWidth="1"/>
    <col min="14604" max="14604" width="9.140625" style="150"/>
    <col min="14605" max="14605" width="7.7109375" style="150" customWidth="1"/>
    <col min="14606" max="14606" width="6.85546875" style="150" customWidth="1"/>
    <col min="14607" max="14607" width="9.140625" style="150"/>
    <col min="14608" max="14608" width="9.28515625" style="150" customWidth="1"/>
    <col min="14609" max="14848" width="9.140625" style="150"/>
    <col min="14849" max="14849" width="37" style="150" customWidth="1"/>
    <col min="14850" max="14850" width="8.140625" style="150" customWidth="1"/>
    <col min="14851" max="14851" width="8.5703125" style="150" customWidth="1"/>
    <col min="14852" max="14852" width="8.140625" style="150" customWidth="1"/>
    <col min="14853" max="14853" width="6.85546875" style="150" customWidth="1"/>
    <col min="14854" max="14854" width="8.5703125" style="150" customWidth="1"/>
    <col min="14855" max="14855" width="7.5703125" style="150" customWidth="1"/>
    <col min="14856" max="14856" width="6.7109375" style="150" customWidth="1"/>
    <col min="14857" max="14857" width="9.140625" style="150"/>
    <col min="14858" max="14858" width="7.7109375" style="150" customWidth="1"/>
    <col min="14859" max="14859" width="8.7109375" style="150" customWidth="1"/>
    <col min="14860" max="14860" width="9.140625" style="150"/>
    <col min="14861" max="14861" width="7.7109375" style="150" customWidth="1"/>
    <col min="14862" max="14862" width="6.85546875" style="150" customWidth="1"/>
    <col min="14863" max="14863" width="9.140625" style="150"/>
    <col min="14864" max="14864" width="9.28515625" style="150" customWidth="1"/>
    <col min="14865" max="15104" width="9.140625" style="150"/>
    <col min="15105" max="15105" width="37" style="150" customWidth="1"/>
    <col min="15106" max="15106" width="8.140625" style="150" customWidth="1"/>
    <col min="15107" max="15107" width="8.5703125" style="150" customWidth="1"/>
    <col min="15108" max="15108" width="8.140625" style="150" customWidth="1"/>
    <col min="15109" max="15109" width="6.85546875" style="150" customWidth="1"/>
    <col min="15110" max="15110" width="8.5703125" style="150" customWidth="1"/>
    <col min="15111" max="15111" width="7.5703125" style="150" customWidth="1"/>
    <col min="15112" max="15112" width="6.7109375" style="150" customWidth="1"/>
    <col min="15113" max="15113" width="9.140625" style="150"/>
    <col min="15114" max="15114" width="7.7109375" style="150" customWidth="1"/>
    <col min="15115" max="15115" width="8.7109375" style="150" customWidth="1"/>
    <col min="15116" max="15116" width="9.140625" style="150"/>
    <col min="15117" max="15117" width="7.7109375" style="150" customWidth="1"/>
    <col min="15118" max="15118" width="6.85546875" style="150" customWidth="1"/>
    <col min="15119" max="15119" width="9.140625" style="150"/>
    <col min="15120" max="15120" width="9.28515625" style="150" customWidth="1"/>
    <col min="15121" max="15360" width="9.140625" style="150"/>
    <col min="15361" max="15361" width="37" style="150" customWidth="1"/>
    <col min="15362" max="15362" width="8.140625" style="150" customWidth="1"/>
    <col min="15363" max="15363" width="8.5703125" style="150" customWidth="1"/>
    <col min="15364" max="15364" width="8.140625" style="150" customWidth="1"/>
    <col min="15365" max="15365" width="6.85546875" style="150" customWidth="1"/>
    <col min="15366" max="15366" width="8.5703125" style="150" customWidth="1"/>
    <col min="15367" max="15367" width="7.5703125" style="150" customWidth="1"/>
    <col min="15368" max="15368" width="6.7109375" style="150" customWidth="1"/>
    <col min="15369" max="15369" width="9.140625" style="150"/>
    <col min="15370" max="15370" width="7.7109375" style="150" customWidth="1"/>
    <col min="15371" max="15371" width="8.7109375" style="150" customWidth="1"/>
    <col min="15372" max="15372" width="9.140625" style="150"/>
    <col min="15373" max="15373" width="7.7109375" style="150" customWidth="1"/>
    <col min="15374" max="15374" width="6.85546875" style="150" customWidth="1"/>
    <col min="15375" max="15375" width="9.140625" style="150"/>
    <col min="15376" max="15376" width="9.28515625" style="150" customWidth="1"/>
    <col min="15377" max="15616" width="9.140625" style="150"/>
    <col min="15617" max="15617" width="37" style="150" customWidth="1"/>
    <col min="15618" max="15618" width="8.140625" style="150" customWidth="1"/>
    <col min="15619" max="15619" width="8.5703125" style="150" customWidth="1"/>
    <col min="15620" max="15620" width="8.140625" style="150" customWidth="1"/>
    <col min="15621" max="15621" width="6.85546875" style="150" customWidth="1"/>
    <col min="15622" max="15622" width="8.5703125" style="150" customWidth="1"/>
    <col min="15623" max="15623" width="7.5703125" style="150" customWidth="1"/>
    <col min="15624" max="15624" width="6.7109375" style="150" customWidth="1"/>
    <col min="15625" max="15625" width="9.140625" style="150"/>
    <col min="15626" max="15626" width="7.7109375" style="150" customWidth="1"/>
    <col min="15627" max="15627" width="8.7109375" style="150" customWidth="1"/>
    <col min="15628" max="15628" width="9.140625" style="150"/>
    <col min="15629" max="15629" width="7.7109375" style="150" customWidth="1"/>
    <col min="15630" max="15630" width="6.85546875" style="150" customWidth="1"/>
    <col min="15631" max="15631" width="9.140625" style="150"/>
    <col min="15632" max="15632" width="9.28515625" style="150" customWidth="1"/>
    <col min="15633" max="15872" width="9.140625" style="150"/>
    <col min="15873" max="15873" width="37" style="150" customWidth="1"/>
    <col min="15874" max="15874" width="8.140625" style="150" customWidth="1"/>
    <col min="15875" max="15875" width="8.5703125" style="150" customWidth="1"/>
    <col min="15876" max="15876" width="8.140625" style="150" customWidth="1"/>
    <col min="15877" max="15877" width="6.85546875" style="150" customWidth="1"/>
    <col min="15878" max="15878" width="8.5703125" style="150" customWidth="1"/>
    <col min="15879" max="15879" width="7.5703125" style="150" customWidth="1"/>
    <col min="15880" max="15880" width="6.7109375" style="150" customWidth="1"/>
    <col min="15881" max="15881" width="9.140625" style="150"/>
    <col min="15882" max="15882" width="7.7109375" style="150" customWidth="1"/>
    <col min="15883" max="15883" width="8.7109375" style="150" customWidth="1"/>
    <col min="15884" max="15884" width="9.140625" style="150"/>
    <col min="15885" max="15885" width="7.7109375" style="150" customWidth="1"/>
    <col min="15886" max="15886" width="6.85546875" style="150" customWidth="1"/>
    <col min="15887" max="15887" width="9.140625" style="150"/>
    <col min="15888" max="15888" width="9.28515625" style="150" customWidth="1"/>
    <col min="15889" max="16128" width="9.140625" style="150"/>
    <col min="16129" max="16129" width="37" style="150" customWidth="1"/>
    <col min="16130" max="16130" width="8.140625" style="150" customWidth="1"/>
    <col min="16131" max="16131" width="8.5703125" style="150" customWidth="1"/>
    <col min="16132" max="16132" width="8.140625" style="150" customWidth="1"/>
    <col min="16133" max="16133" width="6.85546875" style="150" customWidth="1"/>
    <col min="16134" max="16134" width="8.5703125" style="150" customWidth="1"/>
    <col min="16135" max="16135" width="7.5703125" style="150" customWidth="1"/>
    <col min="16136" max="16136" width="6.7109375" style="150" customWidth="1"/>
    <col min="16137" max="16137" width="9.140625" style="150"/>
    <col min="16138" max="16138" width="7.7109375" style="150" customWidth="1"/>
    <col min="16139" max="16139" width="8.7109375" style="150" customWidth="1"/>
    <col min="16140" max="16140" width="9.140625" style="150"/>
    <col min="16141" max="16141" width="7.7109375" style="150" customWidth="1"/>
    <col min="16142" max="16142" width="6.85546875" style="150" customWidth="1"/>
    <col min="16143" max="16143" width="9.140625" style="150"/>
    <col min="16144" max="16144" width="9.28515625" style="150" customWidth="1"/>
    <col min="16145" max="16384" width="9.140625" style="150"/>
  </cols>
  <sheetData>
    <row r="1" spans="1:21" ht="15.75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1043" t="s">
        <v>1674</v>
      </c>
      <c r="R1" s="334"/>
      <c r="S1" s="334"/>
      <c r="T1" s="334"/>
      <c r="U1" s="334"/>
    </row>
    <row r="2" spans="1:2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</row>
    <row r="3" spans="1:21" ht="18.75">
      <c r="A3" s="1715" t="s">
        <v>241</v>
      </c>
      <c r="B3" s="1715"/>
      <c r="C3" s="1715"/>
      <c r="D3" s="1715"/>
      <c r="E3" s="1715"/>
      <c r="F3" s="1715"/>
      <c r="G3" s="1715"/>
      <c r="H3" s="1715"/>
      <c r="I3" s="1715"/>
      <c r="J3" s="1715"/>
      <c r="K3" s="1715"/>
      <c r="L3" s="1715"/>
      <c r="M3" s="1715"/>
      <c r="N3" s="1715"/>
      <c r="O3" s="1715"/>
      <c r="P3" s="1715"/>
      <c r="Q3" s="1715"/>
      <c r="R3" s="334"/>
      <c r="S3" s="334"/>
      <c r="T3" s="334"/>
      <c r="U3" s="334"/>
    </row>
    <row r="4" spans="1:21" ht="15.75">
      <c r="A4" s="1716" t="s">
        <v>1449</v>
      </c>
      <c r="B4" s="1716"/>
      <c r="C4" s="1716"/>
      <c r="D4" s="1716"/>
      <c r="E4" s="1716"/>
      <c r="F4" s="1716"/>
      <c r="G4" s="1716"/>
      <c r="H4" s="1716"/>
      <c r="I4" s="1716"/>
      <c r="J4" s="1716"/>
      <c r="K4" s="1716"/>
      <c r="L4" s="1716"/>
      <c r="M4" s="1716"/>
      <c r="N4" s="1716"/>
      <c r="O4" s="1716"/>
      <c r="P4" s="1716"/>
      <c r="Q4" s="1716"/>
      <c r="R4" s="334"/>
      <c r="S4" s="334"/>
      <c r="T4" s="334"/>
      <c r="U4" s="334"/>
    </row>
    <row r="5" spans="1:21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</row>
    <row r="6" spans="1:21">
      <c r="A6" s="326"/>
      <c r="B6" s="1717" t="s">
        <v>1448</v>
      </c>
      <c r="C6" s="1718"/>
      <c r="D6" s="1718"/>
      <c r="E6" s="1719"/>
      <c r="F6" s="1717" t="s">
        <v>1447</v>
      </c>
      <c r="G6" s="1718"/>
      <c r="H6" s="1718"/>
      <c r="I6" s="1719"/>
      <c r="J6" s="1717" t="s">
        <v>1446</v>
      </c>
      <c r="K6" s="1718"/>
      <c r="L6" s="1718"/>
      <c r="M6" s="1718"/>
      <c r="N6" s="1718"/>
      <c r="O6" s="1718"/>
      <c r="P6" s="1718"/>
      <c r="Q6" s="1718"/>
      <c r="R6" s="1718"/>
      <c r="S6" s="1718"/>
      <c r="T6" s="1718"/>
      <c r="U6" s="1719"/>
    </row>
    <row r="7" spans="1:21">
      <c r="A7" s="327" t="s">
        <v>19</v>
      </c>
      <c r="B7" s="1717" t="s">
        <v>234</v>
      </c>
      <c r="C7" s="1718"/>
      <c r="D7" s="1718"/>
      <c r="E7" s="1719"/>
      <c r="F7" s="1717" t="s">
        <v>234</v>
      </c>
      <c r="G7" s="1718"/>
      <c r="H7" s="1718"/>
      <c r="I7" s="1719"/>
      <c r="J7" s="1717" t="s">
        <v>20</v>
      </c>
      <c r="K7" s="1718"/>
      <c r="L7" s="1718"/>
      <c r="M7" s="1719"/>
      <c r="N7" s="1717" t="s">
        <v>233</v>
      </c>
      <c r="O7" s="1718"/>
      <c r="P7" s="1718"/>
      <c r="Q7" s="1719"/>
      <c r="R7" s="1717" t="s">
        <v>234</v>
      </c>
      <c r="S7" s="1718"/>
      <c r="T7" s="1718"/>
      <c r="U7" s="1719"/>
    </row>
    <row r="8" spans="1:21" ht="51">
      <c r="A8" s="328"/>
      <c r="B8" s="443" t="s">
        <v>242</v>
      </c>
      <c r="C8" s="443" t="s">
        <v>243</v>
      </c>
      <c r="D8" s="443" t="s">
        <v>533</v>
      </c>
      <c r="E8" s="443" t="s">
        <v>244</v>
      </c>
      <c r="F8" s="443" t="s">
        <v>242</v>
      </c>
      <c r="G8" s="443" t="s">
        <v>243</v>
      </c>
      <c r="H8" s="443" t="s">
        <v>533</v>
      </c>
      <c r="I8" s="443" t="s">
        <v>244</v>
      </c>
      <c r="J8" s="443" t="s">
        <v>242</v>
      </c>
      <c r="K8" s="443" t="s">
        <v>243</v>
      </c>
      <c r="L8" s="443" t="s">
        <v>533</v>
      </c>
      <c r="M8" s="443" t="s">
        <v>244</v>
      </c>
      <c r="N8" s="443" t="s">
        <v>242</v>
      </c>
      <c r="O8" s="443" t="s">
        <v>533</v>
      </c>
      <c r="P8" s="443" t="s">
        <v>243</v>
      </c>
      <c r="Q8" s="443" t="s">
        <v>244</v>
      </c>
      <c r="R8" s="443" t="s">
        <v>242</v>
      </c>
      <c r="S8" s="443" t="s">
        <v>533</v>
      </c>
      <c r="T8" s="443" t="s">
        <v>243</v>
      </c>
      <c r="U8" s="1153" t="s">
        <v>244</v>
      </c>
    </row>
    <row r="9" spans="1:21" ht="30">
      <c r="A9" s="1235" t="s">
        <v>1311</v>
      </c>
      <c r="B9" s="329"/>
      <c r="C9" s="329"/>
      <c r="D9" s="329"/>
      <c r="E9" s="329"/>
      <c r="F9" s="329"/>
      <c r="G9" s="329"/>
      <c r="H9" s="329"/>
      <c r="I9" s="329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</row>
    <row r="10" spans="1:21" ht="30">
      <c r="A10" s="1235" t="s">
        <v>1310</v>
      </c>
      <c r="B10" s="331"/>
      <c r="C10" s="331"/>
      <c r="D10" s="331"/>
      <c r="E10" s="331"/>
      <c r="F10" s="331"/>
      <c r="G10" s="331"/>
      <c r="H10" s="331"/>
      <c r="I10" s="331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</row>
    <row r="11" spans="1:21" ht="30">
      <c r="A11" s="1235" t="s">
        <v>1309</v>
      </c>
      <c r="B11" s="331"/>
      <c r="C11" s="331"/>
      <c r="D11" s="331"/>
      <c r="E11" s="331"/>
      <c r="F11" s="331"/>
      <c r="G11" s="331"/>
      <c r="H11" s="331"/>
      <c r="I11" s="331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</row>
    <row r="12" spans="1:21" ht="15">
      <c r="A12" s="1235" t="s">
        <v>1308</v>
      </c>
      <c r="B12" s="331"/>
      <c r="C12" s="331"/>
      <c r="D12" s="331"/>
      <c r="E12" s="331"/>
      <c r="F12" s="331"/>
      <c r="G12" s="331"/>
      <c r="H12" s="331"/>
      <c r="I12" s="331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</row>
    <row r="13" spans="1:21" ht="15">
      <c r="A13" s="1235" t="s">
        <v>1307</v>
      </c>
      <c r="B13" s="331"/>
      <c r="C13" s="331"/>
      <c r="D13" s="331"/>
      <c r="E13" s="331"/>
      <c r="F13" s="331"/>
      <c r="G13" s="331"/>
      <c r="H13" s="331"/>
      <c r="I13" s="332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</row>
    <row r="14" spans="1:21" ht="15">
      <c r="A14" s="1235" t="s">
        <v>1306</v>
      </c>
      <c r="B14" s="333"/>
      <c r="C14" s="333"/>
      <c r="D14" s="333"/>
      <c r="E14" s="333"/>
      <c r="F14" s="333"/>
      <c r="G14" s="333"/>
      <c r="H14" s="333"/>
      <c r="I14" s="333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</row>
    <row r="15" spans="1:21" ht="45">
      <c r="A15" s="1236" t="s">
        <v>1305</v>
      </c>
      <c r="B15" s="331"/>
      <c r="C15" s="331"/>
      <c r="D15" s="331"/>
      <c r="E15" s="331"/>
      <c r="F15" s="331"/>
      <c r="G15" s="331"/>
      <c r="H15" s="331"/>
      <c r="I15" s="331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</row>
    <row r="16" spans="1:21" ht="30">
      <c r="A16" s="1235" t="s">
        <v>1304</v>
      </c>
      <c r="B16" s="331"/>
      <c r="C16" s="331"/>
      <c r="D16" s="331"/>
      <c r="E16" s="331"/>
      <c r="F16" s="331"/>
      <c r="G16" s="331"/>
      <c r="H16" s="331"/>
      <c r="I16" s="331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</row>
    <row r="17" spans="1:21" ht="15">
      <c r="A17" s="1234" t="s">
        <v>1303</v>
      </c>
      <c r="B17" s="332"/>
      <c r="C17" s="332"/>
      <c r="D17" s="332"/>
      <c r="E17" s="332"/>
      <c r="F17" s="332"/>
      <c r="G17" s="332"/>
      <c r="H17" s="332"/>
      <c r="I17" s="332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</row>
    <row r="18" spans="1:21" ht="18.75" customHeight="1">
      <c r="A18" s="506" t="s">
        <v>350</v>
      </c>
      <c r="B18" s="332"/>
      <c r="C18" s="332"/>
      <c r="D18" s="332"/>
      <c r="E18" s="332"/>
      <c r="F18" s="332"/>
      <c r="G18" s="332"/>
      <c r="H18" s="332"/>
      <c r="I18" s="332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</row>
    <row r="19" spans="1:21" s="503" customFormat="1" ht="15">
      <c r="A19" s="352"/>
      <c r="B19" s="504"/>
      <c r="C19" s="504"/>
      <c r="D19" s="504"/>
      <c r="E19" s="504"/>
      <c r="F19" s="504"/>
      <c r="G19" s="504"/>
      <c r="H19" s="504"/>
      <c r="I19" s="504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</row>
    <row r="20" spans="1:21" s="503" customFormat="1" ht="15">
      <c r="A20" s="1369" t="s">
        <v>376</v>
      </c>
      <c r="B20" s="505"/>
      <c r="C20" s="505"/>
      <c r="D20" s="505"/>
      <c r="E20" s="505"/>
      <c r="F20" s="505"/>
      <c r="G20" s="505"/>
      <c r="H20" s="505"/>
      <c r="I20" s="505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</row>
    <row r="21" spans="1:21">
      <c r="A21" s="1368"/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</row>
    <row r="22" spans="1:21">
      <c r="A22" s="1368" t="s">
        <v>119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</row>
    <row r="23" spans="1:2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</row>
    <row r="24" spans="1:21">
      <c r="A24" s="1368" t="s">
        <v>119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</row>
    <row r="25" spans="1:21">
      <c r="A25" s="334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</row>
  </sheetData>
  <mergeCells count="10">
    <mergeCell ref="B7:E7"/>
    <mergeCell ref="F7:I7"/>
    <mergeCell ref="J7:M7"/>
    <mergeCell ref="N7:Q7"/>
    <mergeCell ref="R7:U7"/>
    <mergeCell ref="A3:Q3"/>
    <mergeCell ref="A4:Q4"/>
    <mergeCell ref="B6:E6"/>
    <mergeCell ref="F6:I6"/>
    <mergeCell ref="J6:U6"/>
  </mergeCells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92EC-1D63-4414-BFE0-D7C5FB551745}">
  <sheetPr>
    <tabColor rgb="FFFFFF00"/>
  </sheetPr>
  <dimension ref="A2:I26"/>
  <sheetViews>
    <sheetView view="pageBreakPreview" zoomScale="60" zoomScaleNormal="75" workbookViewId="0">
      <selection activeCell="H3" sqref="H3"/>
    </sheetView>
  </sheetViews>
  <sheetFormatPr defaultRowHeight="12.75"/>
  <cols>
    <col min="1" max="1" width="6.140625" style="36" customWidth="1"/>
    <col min="2" max="2" width="46.85546875" style="36" customWidth="1"/>
    <col min="3" max="3" width="20.28515625" style="36" customWidth="1"/>
    <col min="4" max="4" width="13" style="36" customWidth="1"/>
    <col min="5" max="5" width="17.5703125" style="36" customWidth="1"/>
    <col min="6" max="6" width="12" style="36" customWidth="1"/>
    <col min="7" max="7" width="14.28515625" style="36" customWidth="1"/>
    <col min="8" max="8" width="11.140625" style="36" customWidth="1"/>
    <col min="9" max="9" width="14.28515625" style="36" customWidth="1"/>
    <col min="10" max="16384" width="9.140625" style="36"/>
  </cols>
  <sheetData>
    <row r="2" spans="1:9" ht="15.75">
      <c r="A2" s="335"/>
      <c r="B2" s="335"/>
      <c r="C2" s="335"/>
      <c r="D2" s="335"/>
      <c r="E2" s="335"/>
      <c r="F2" s="335"/>
      <c r="G2" s="335"/>
      <c r="H2" s="1041" t="s">
        <v>1675</v>
      </c>
      <c r="I2" s="335"/>
    </row>
    <row r="3" spans="1:9">
      <c r="A3" s="335"/>
      <c r="B3" s="335"/>
      <c r="C3" s="335"/>
      <c r="D3" s="335"/>
      <c r="E3" s="335"/>
      <c r="F3" s="335"/>
      <c r="G3" s="335"/>
      <c r="H3" s="335"/>
      <c r="I3" s="335"/>
    </row>
    <row r="4" spans="1:9" ht="18.75">
      <c r="A4" s="1720" t="s">
        <v>14</v>
      </c>
      <c r="B4" s="1720"/>
      <c r="C4" s="1720"/>
      <c r="D4" s="1720"/>
      <c r="E4" s="1720"/>
      <c r="F4" s="1720"/>
      <c r="G4" s="1720"/>
      <c r="H4" s="1720"/>
      <c r="I4" s="1720"/>
    </row>
    <row r="5" spans="1:9" ht="25.5" customHeight="1">
      <c r="A5" s="1720" t="s">
        <v>1444</v>
      </c>
      <c r="B5" s="1720"/>
      <c r="C5" s="1720"/>
      <c r="D5" s="1720"/>
      <c r="E5" s="1720"/>
      <c r="F5" s="1720"/>
      <c r="G5" s="1720"/>
      <c r="H5" s="1720"/>
      <c r="I5" s="1720"/>
    </row>
    <row r="6" spans="1:9" ht="21.75" customHeight="1" thickBot="1">
      <c r="A6" s="335"/>
      <c r="B6" s="335"/>
      <c r="C6" s="335"/>
      <c r="D6" s="335"/>
      <c r="E6" s="335"/>
      <c r="F6" s="335"/>
      <c r="G6" s="335"/>
      <c r="H6" s="335"/>
      <c r="I6" s="335"/>
    </row>
    <row r="7" spans="1:9" ht="32.25" customHeight="1" thickBot="1">
      <c r="A7" s="1721" t="s">
        <v>428</v>
      </c>
      <c r="B7" s="336"/>
      <c r="C7" s="1723" t="s">
        <v>429</v>
      </c>
      <c r="D7" s="1725" t="s">
        <v>1445</v>
      </c>
      <c r="E7" s="1726"/>
      <c r="F7" s="1727" t="s">
        <v>1450</v>
      </c>
      <c r="G7" s="1728"/>
      <c r="H7" s="1727" t="s">
        <v>1451</v>
      </c>
      <c r="I7" s="1728"/>
    </row>
    <row r="8" spans="1:9" ht="47.25">
      <c r="A8" s="1722"/>
      <c r="B8" s="337"/>
      <c r="C8" s="1724"/>
      <c r="D8" s="338" t="s">
        <v>430</v>
      </c>
      <c r="E8" s="338" t="s">
        <v>779</v>
      </c>
      <c r="F8" s="338" t="s">
        <v>430</v>
      </c>
      <c r="G8" s="338" t="s">
        <v>779</v>
      </c>
      <c r="H8" s="338" t="s">
        <v>430</v>
      </c>
      <c r="I8" s="338" t="s">
        <v>779</v>
      </c>
    </row>
    <row r="9" spans="1:9" s="231" customFormat="1" ht="52.5" customHeight="1">
      <c r="A9" s="339" t="s">
        <v>215</v>
      </c>
      <c r="B9" s="340" t="s">
        <v>534</v>
      </c>
      <c r="C9" s="341"/>
      <c r="D9" s="341"/>
      <c r="E9" s="341"/>
      <c r="F9" s="342"/>
      <c r="G9" s="343"/>
      <c r="H9" s="342"/>
      <c r="I9" s="343"/>
    </row>
    <row r="10" spans="1:9" s="231" customFormat="1" ht="15.75">
      <c r="A10" s="344"/>
      <c r="B10" s="345" t="s">
        <v>123</v>
      </c>
      <c r="C10" s="345"/>
      <c r="D10" s="345"/>
      <c r="E10" s="345"/>
      <c r="F10" s="346"/>
      <c r="G10" s="347"/>
      <c r="H10" s="346"/>
      <c r="I10" s="347"/>
    </row>
    <row r="11" spans="1:9" s="231" customFormat="1" ht="15.75">
      <c r="A11" s="344"/>
      <c r="B11" s="345" t="s">
        <v>15</v>
      </c>
      <c r="C11" s="345"/>
      <c r="D11" s="345"/>
      <c r="E11" s="345"/>
      <c r="F11" s="346"/>
      <c r="G11" s="347"/>
      <c r="H11" s="346"/>
      <c r="I11" s="347"/>
    </row>
    <row r="12" spans="1:9" s="231" customFormat="1" ht="15.75">
      <c r="A12" s="344"/>
      <c r="B12" s="345"/>
      <c r="C12" s="345"/>
      <c r="D12" s="345"/>
      <c r="E12" s="345"/>
      <c r="F12" s="341"/>
      <c r="G12" s="341"/>
      <c r="H12" s="341"/>
      <c r="I12" s="341"/>
    </row>
    <row r="13" spans="1:9" s="231" customFormat="1" ht="31.5">
      <c r="A13" s="339" t="s">
        <v>217</v>
      </c>
      <c r="B13" s="340" t="s">
        <v>431</v>
      </c>
      <c r="C13" s="341"/>
      <c r="D13" s="341"/>
      <c r="E13" s="341"/>
      <c r="F13" s="342"/>
      <c r="G13" s="343"/>
      <c r="H13" s="342"/>
      <c r="I13" s="343"/>
    </row>
    <row r="14" spans="1:9" s="231" customFormat="1" ht="15.75">
      <c r="A14" s="344"/>
      <c r="B14" s="345" t="s">
        <v>123</v>
      </c>
      <c r="C14" s="341"/>
      <c r="D14" s="341"/>
      <c r="E14" s="341"/>
      <c r="F14" s="341"/>
      <c r="G14" s="341"/>
      <c r="H14" s="341"/>
      <c r="I14" s="341"/>
    </row>
    <row r="15" spans="1:9" s="231" customFormat="1" ht="15.75">
      <c r="A15" s="344"/>
      <c r="B15" s="345" t="s">
        <v>15</v>
      </c>
      <c r="C15" s="341"/>
      <c r="D15" s="341"/>
      <c r="E15" s="341"/>
      <c r="F15" s="348"/>
      <c r="G15" s="341"/>
      <c r="H15" s="341"/>
      <c r="I15" s="341"/>
    </row>
    <row r="16" spans="1:9" s="231" customFormat="1" ht="15.75">
      <c r="A16" s="344"/>
      <c r="B16" s="345"/>
      <c r="C16" s="341"/>
      <c r="D16" s="341"/>
      <c r="E16" s="341"/>
      <c r="F16" s="348"/>
      <c r="G16" s="341"/>
      <c r="H16" s="341"/>
      <c r="I16" s="341"/>
    </row>
    <row r="17" spans="1:9" s="231" customFormat="1" ht="31.5">
      <c r="A17" s="339" t="s">
        <v>375</v>
      </c>
      <c r="B17" s="340" t="s">
        <v>432</v>
      </c>
      <c r="C17" s="341"/>
      <c r="D17" s="341"/>
      <c r="E17" s="341"/>
      <c r="F17" s="348"/>
      <c r="G17" s="341"/>
      <c r="H17" s="341"/>
      <c r="I17" s="341"/>
    </row>
    <row r="18" spans="1:9" s="231" customFormat="1" ht="15.75">
      <c r="A18" s="344"/>
      <c r="B18" s="345"/>
      <c r="C18" s="341"/>
      <c r="D18" s="341"/>
      <c r="E18" s="341"/>
      <c r="F18" s="348"/>
      <c r="G18" s="341"/>
      <c r="H18" s="341"/>
      <c r="I18" s="341"/>
    </row>
    <row r="19" spans="1:9" s="231" customFormat="1" ht="15.75">
      <c r="A19" s="339" t="s">
        <v>16</v>
      </c>
      <c r="B19" s="349" t="s">
        <v>17</v>
      </c>
      <c r="C19" s="341"/>
      <c r="D19" s="341"/>
      <c r="E19" s="341"/>
      <c r="F19" s="341"/>
      <c r="G19" s="341"/>
      <c r="H19" s="341"/>
      <c r="I19" s="341"/>
    </row>
    <row r="20" spans="1:9" s="231" customFormat="1" ht="15.75">
      <c r="A20" s="344"/>
      <c r="B20" s="341"/>
      <c r="C20" s="341"/>
      <c r="D20" s="341"/>
      <c r="E20" s="341"/>
      <c r="F20" s="341"/>
      <c r="G20" s="341"/>
      <c r="H20" s="341"/>
      <c r="I20" s="341"/>
    </row>
    <row r="21" spans="1:9">
      <c r="A21" s="335"/>
      <c r="B21" s="335"/>
      <c r="C21" s="335"/>
      <c r="D21" s="335"/>
      <c r="E21" s="335"/>
      <c r="F21" s="335"/>
      <c r="G21" s="335"/>
      <c r="H21" s="335"/>
      <c r="I21" s="335"/>
    </row>
    <row r="22" spans="1:9">
      <c r="A22" s="335"/>
      <c r="B22" s="335"/>
      <c r="C22" s="335"/>
      <c r="D22" s="335"/>
      <c r="E22" s="335"/>
      <c r="F22" s="335"/>
      <c r="G22" s="335"/>
      <c r="H22" s="335"/>
      <c r="I22" s="335"/>
    </row>
    <row r="23" spans="1:9" ht="15.75">
      <c r="A23" s="335"/>
      <c r="B23" s="350" t="s">
        <v>376</v>
      </c>
      <c r="C23" s="335"/>
      <c r="D23" s="335"/>
      <c r="E23" s="335"/>
      <c r="F23" s="335"/>
      <c r="G23" s="335"/>
      <c r="H23" s="335"/>
      <c r="I23" s="335"/>
    </row>
    <row r="24" spans="1:9" ht="15.75">
      <c r="A24" s="335"/>
      <c r="B24" s="350"/>
      <c r="C24" s="335"/>
      <c r="D24" s="335"/>
      <c r="E24" s="335"/>
      <c r="F24" s="335"/>
      <c r="G24" s="335"/>
      <c r="H24" s="335"/>
      <c r="I24" s="335"/>
    </row>
    <row r="25" spans="1:9" ht="15.75">
      <c r="A25" s="335"/>
      <c r="B25" s="350" t="s">
        <v>119</v>
      </c>
      <c r="C25" s="335"/>
      <c r="D25" s="335"/>
      <c r="E25" s="335"/>
      <c r="F25" s="335"/>
      <c r="G25" s="335"/>
      <c r="H25" s="335"/>
      <c r="I25" s="335"/>
    </row>
    <row r="26" spans="1:9">
      <c r="A26" s="335"/>
      <c r="B26" s="335"/>
      <c r="C26" s="335"/>
      <c r="D26" s="335"/>
      <c r="E26" s="335"/>
      <c r="F26" s="335"/>
      <c r="G26" s="335"/>
      <c r="H26" s="335"/>
      <c r="I26" s="335"/>
    </row>
  </sheetData>
  <mergeCells count="7">
    <mergeCell ref="A4:I4"/>
    <mergeCell ref="A5:I5"/>
    <mergeCell ref="A7:A8"/>
    <mergeCell ref="C7:C8"/>
    <mergeCell ref="D7:E7"/>
    <mergeCell ref="F7:G7"/>
    <mergeCell ref="H7:I7"/>
  </mergeCells>
  <printOptions horizontalCentered="1"/>
  <pageMargins left="0" right="0" top="0.78740157480314965" bottom="0.43307086614173229" header="0.19685039370078741" footer="0.23622047244094491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9256-188C-4A55-8AF8-BEB9FE0358DD}">
  <sheetPr>
    <tabColor rgb="FFFFFF00"/>
  </sheetPr>
  <dimension ref="A2:IV33"/>
  <sheetViews>
    <sheetView view="pageBreakPreview" zoomScale="60" zoomScaleNormal="80" workbookViewId="0">
      <selection activeCell="A3" sqref="A3:L3"/>
    </sheetView>
  </sheetViews>
  <sheetFormatPr defaultColWidth="10.42578125" defaultRowHeight="12.75"/>
  <cols>
    <col min="1" max="1" width="95.42578125" style="1162" customWidth="1"/>
    <col min="2" max="2" width="4.85546875" style="1162" customWidth="1"/>
    <col min="3" max="3" width="4.7109375" style="1162" customWidth="1"/>
    <col min="4" max="6" width="4.28515625" style="1162" customWidth="1"/>
    <col min="7" max="7" width="9.42578125" style="1162" customWidth="1"/>
    <col min="8" max="8" width="21.42578125" style="1162" customWidth="1"/>
    <col min="9" max="9" width="9" style="1162" customWidth="1"/>
    <col min="10" max="10" width="19.5703125" style="1162" customWidth="1"/>
    <col min="11" max="11" width="9.42578125" style="1162" customWidth="1"/>
    <col min="12" max="12" width="20" style="1162" customWidth="1"/>
    <col min="13" max="16384" width="10.42578125" style="1162"/>
  </cols>
  <sheetData>
    <row r="2" spans="1:13" ht="15">
      <c r="K2" s="1231" t="s">
        <v>1676</v>
      </c>
    </row>
    <row r="3" spans="1:13" s="1230" customFormat="1" ht="18.75">
      <c r="A3" s="1733" t="s">
        <v>245</v>
      </c>
      <c r="B3" s="1733"/>
      <c r="C3" s="1733"/>
      <c r="D3" s="1733"/>
      <c r="E3" s="1733"/>
      <c r="F3" s="1733"/>
      <c r="G3" s="1733"/>
      <c r="H3" s="1733"/>
      <c r="I3" s="1733"/>
      <c r="J3" s="1733"/>
      <c r="K3" s="1733"/>
      <c r="L3" s="1733"/>
    </row>
    <row r="4" spans="1:13" s="1230" customFormat="1" ht="18.75">
      <c r="A4" s="1733" t="s">
        <v>11</v>
      </c>
      <c r="B4" s="1733"/>
      <c r="C4" s="1733"/>
      <c r="D4" s="1733"/>
      <c r="E4" s="1733"/>
      <c r="F4" s="1733"/>
      <c r="G4" s="1733"/>
      <c r="H4" s="1733"/>
      <c r="I4" s="1733"/>
      <c r="J4" s="1733"/>
      <c r="K4" s="1733"/>
      <c r="L4" s="1733"/>
    </row>
    <row r="5" spans="1:13" s="1163" customFormat="1" ht="17.25" customHeight="1">
      <c r="A5" s="1734" t="s">
        <v>1449</v>
      </c>
      <c r="B5" s="1734"/>
      <c r="C5" s="1734"/>
      <c r="D5" s="1734"/>
      <c r="E5" s="1734"/>
      <c r="F5" s="1734"/>
      <c r="G5" s="1734"/>
      <c r="H5" s="1734"/>
      <c r="I5" s="1734"/>
      <c r="J5" s="1734"/>
      <c r="K5" s="1734"/>
      <c r="L5" s="1734"/>
      <c r="M5" s="1229"/>
    </row>
    <row r="6" spans="1:13" s="1163" customFormat="1">
      <c r="K6" s="1228"/>
    </row>
    <row r="7" spans="1:13" s="1163" customFormat="1" ht="45.75" customHeight="1">
      <c r="A7" s="1735" t="s">
        <v>221</v>
      </c>
      <c r="B7" s="1736" t="s">
        <v>246</v>
      </c>
      <c r="C7" s="1737"/>
      <c r="D7" s="1736" t="s">
        <v>247</v>
      </c>
      <c r="E7" s="1737"/>
      <c r="F7" s="1227"/>
      <c r="G7" s="1738" t="s">
        <v>1445</v>
      </c>
      <c r="H7" s="1739"/>
      <c r="I7" s="1738" t="s">
        <v>1453</v>
      </c>
      <c r="J7" s="1739"/>
      <c r="K7" s="1738" t="s">
        <v>1454</v>
      </c>
      <c r="L7" s="1739"/>
    </row>
    <row r="8" spans="1:13" s="1163" customFormat="1" ht="12" customHeight="1">
      <c r="A8" s="1735"/>
      <c r="B8" s="1729" t="s">
        <v>248</v>
      </c>
      <c r="C8" s="1729" t="s">
        <v>249</v>
      </c>
      <c r="D8" s="1729" t="s">
        <v>250</v>
      </c>
      <c r="E8" s="1729" t="s">
        <v>248</v>
      </c>
      <c r="F8" s="1729" t="s">
        <v>249</v>
      </c>
      <c r="G8" s="1731" t="s">
        <v>251</v>
      </c>
      <c r="H8" s="1731" t="s">
        <v>705</v>
      </c>
      <c r="I8" s="1731" t="s">
        <v>251</v>
      </c>
      <c r="J8" s="1731" t="s">
        <v>705</v>
      </c>
      <c r="K8" s="1731" t="s">
        <v>251</v>
      </c>
      <c r="L8" s="1731" t="s">
        <v>705</v>
      </c>
    </row>
    <row r="9" spans="1:13" s="1163" customFormat="1" ht="48.75" customHeight="1">
      <c r="A9" s="1735"/>
      <c r="B9" s="1730"/>
      <c r="C9" s="1730"/>
      <c r="D9" s="1730"/>
      <c r="E9" s="1730"/>
      <c r="F9" s="1730"/>
      <c r="G9" s="1732"/>
      <c r="H9" s="1732"/>
      <c r="I9" s="1732"/>
      <c r="J9" s="1732"/>
      <c r="K9" s="1732"/>
      <c r="L9" s="1732"/>
    </row>
    <row r="10" spans="1:13" s="1163" customFormat="1" ht="49.5" customHeight="1">
      <c r="A10" s="1226" t="s">
        <v>253</v>
      </c>
      <c r="B10" s="1218">
        <v>46</v>
      </c>
      <c r="C10" s="1217">
        <v>5</v>
      </c>
      <c r="D10" s="1252">
        <v>0</v>
      </c>
      <c r="E10" s="1217">
        <v>7</v>
      </c>
      <c r="F10" s="1216">
        <v>0</v>
      </c>
      <c r="G10" s="1225"/>
      <c r="H10" s="1223"/>
      <c r="I10" s="1224"/>
      <c r="J10" s="1223"/>
      <c r="K10" s="1224"/>
      <c r="L10" s="1223"/>
    </row>
    <row r="11" spans="1:13" s="1163" customFormat="1" ht="15" customHeight="1">
      <c r="A11" s="1187" t="s">
        <v>123</v>
      </c>
      <c r="B11" s="1218"/>
      <c r="C11" s="1217"/>
      <c r="D11" s="1252"/>
      <c r="E11" s="1217"/>
      <c r="F11" s="1216"/>
      <c r="G11" s="1222"/>
      <c r="H11" s="1220"/>
      <c r="I11" s="1221"/>
      <c r="J11" s="1220"/>
      <c r="K11" s="1221"/>
      <c r="L11" s="1220"/>
    </row>
    <row r="12" spans="1:13" s="1163" customFormat="1" ht="14.25" customHeight="1">
      <c r="A12" s="1219" t="s">
        <v>54</v>
      </c>
      <c r="B12" s="1218"/>
      <c r="C12" s="1217"/>
      <c r="D12" s="1252"/>
      <c r="E12" s="1217">
        <v>7</v>
      </c>
      <c r="F12" s="1216">
        <v>1</v>
      </c>
      <c r="G12" s="1215"/>
      <c r="H12" s="1213"/>
      <c r="I12" s="1214"/>
      <c r="J12" s="1213"/>
      <c r="K12" s="1214"/>
      <c r="L12" s="1213"/>
    </row>
    <row r="13" spans="1:13" s="1163" customFormat="1" ht="91.5" customHeight="1">
      <c r="A13" s="1212" t="s">
        <v>1262</v>
      </c>
      <c r="B13" s="1203">
        <v>46</v>
      </c>
      <c r="C13" s="1211" t="s">
        <v>127</v>
      </c>
      <c r="D13" s="1202">
        <v>0</v>
      </c>
      <c r="E13" s="1201">
        <v>7</v>
      </c>
      <c r="F13" s="1200">
        <v>0</v>
      </c>
      <c r="G13" s="1209"/>
      <c r="H13" s="1210"/>
      <c r="I13" s="1209"/>
      <c r="J13" s="1210"/>
      <c r="K13" s="1209"/>
      <c r="L13" s="1208"/>
    </row>
    <row r="14" spans="1:13" s="1163" customFormat="1" ht="15.75">
      <c r="A14" s="1187" t="s">
        <v>123</v>
      </c>
      <c r="B14" s="1187"/>
      <c r="C14" s="1186"/>
      <c r="D14" s="1185"/>
      <c r="E14" s="1184"/>
      <c r="F14" s="1183"/>
      <c r="G14" s="1206"/>
      <c r="H14" s="1207"/>
      <c r="I14" s="1206"/>
      <c r="J14" s="1207"/>
      <c r="K14" s="1206"/>
      <c r="L14" s="1205"/>
    </row>
    <row r="15" spans="1:13" s="1163" customFormat="1" ht="15.75">
      <c r="A15" s="1187" t="s">
        <v>55</v>
      </c>
      <c r="B15" s="1187"/>
      <c r="C15" s="1186"/>
      <c r="D15" s="1185"/>
      <c r="E15" s="1184">
        <v>7</v>
      </c>
      <c r="F15" s="1183">
        <v>1</v>
      </c>
      <c r="G15" s="1206"/>
      <c r="H15" s="1207"/>
      <c r="I15" s="1206"/>
      <c r="J15" s="1207"/>
      <c r="K15" s="1206"/>
      <c r="L15" s="1205"/>
    </row>
    <row r="16" spans="1:13" s="1163" customFormat="1" ht="15.75">
      <c r="A16" s="1187" t="s">
        <v>1371</v>
      </c>
      <c r="B16" s="1187"/>
      <c r="C16" s="1186"/>
      <c r="D16" s="1185"/>
      <c r="E16" s="1184">
        <v>7</v>
      </c>
      <c r="F16" s="1183">
        <v>2</v>
      </c>
      <c r="G16" s="1189"/>
      <c r="H16" s="1190"/>
      <c r="I16" s="1189"/>
      <c r="J16" s="1190"/>
      <c r="K16" s="1189"/>
      <c r="L16" s="1188"/>
    </row>
    <row r="17" spans="1:256" s="1163" customFormat="1" ht="15.75">
      <c r="A17" s="1173" t="s">
        <v>56</v>
      </c>
      <c r="B17" s="1173"/>
      <c r="C17" s="1172"/>
      <c r="D17" s="1171"/>
      <c r="E17" s="1184">
        <v>7</v>
      </c>
      <c r="F17" s="1183">
        <v>4</v>
      </c>
      <c r="G17" s="1167"/>
      <c r="H17" s="1168"/>
      <c r="I17" s="1167"/>
      <c r="J17" s="1168"/>
      <c r="K17" s="1167"/>
      <c r="L17" s="1166"/>
    </row>
    <row r="18" spans="1:256" s="1163" customFormat="1" ht="31.5">
      <c r="A18" s="1204" t="s">
        <v>57</v>
      </c>
      <c r="B18" s="1203">
        <v>46</v>
      </c>
      <c r="C18" s="1203">
        <v>30</v>
      </c>
      <c r="D18" s="1202"/>
      <c r="E18" s="1201">
        <v>7</v>
      </c>
      <c r="F18" s="1200">
        <v>0</v>
      </c>
      <c r="G18" s="1198"/>
      <c r="H18" s="1199"/>
      <c r="I18" s="1198"/>
      <c r="J18" s="1199"/>
      <c r="K18" s="1198"/>
      <c r="L18" s="1197"/>
    </row>
    <row r="19" spans="1:256" s="1163" customFormat="1" ht="15.75">
      <c r="A19" s="1196" t="s">
        <v>123</v>
      </c>
      <c r="B19" s="1187"/>
      <c r="C19" s="1186"/>
      <c r="D19" s="1185"/>
      <c r="E19" s="1184"/>
      <c r="F19" s="1183"/>
      <c r="G19" s="1189"/>
      <c r="H19" s="1190"/>
      <c r="I19" s="1189"/>
      <c r="J19" s="1190"/>
      <c r="K19" s="1189"/>
      <c r="L19" s="1188"/>
    </row>
    <row r="20" spans="1:256" s="1163" customFormat="1" ht="15.75">
      <c r="A20" s="1187" t="s">
        <v>55</v>
      </c>
      <c r="B20" s="1187"/>
      <c r="C20" s="1186"/>
      <c r="D20" s="1185"/>
      <c r="E20" s="1184">
        <v>7</v>
      </c>
      <c r="F20" s="1183">
        <v>1</v>
      </c>
      <c r="G20" s="1189"/>
      <c r="H20" s="1190"/>
      <c r="I20" s="1189"/>
      <c r="J20" s="1190"/>
      <c r="K20" s="1189"/>
      <c r="L20" s="1188"/>
    </row>
    <row r="21" spans="1:256" s="1163" customFormat="1" ht="15.75">
      <c r="A21" s="1195" t="s">
        <v>420</v>
      </c>
      <c r="B21" s="1187"/>
      <c r="C21" s="1186"/>
      <c r="D21" s="1185"/>
      <c r="E21" s="1184"/>
      <c r="F21" s="1183"/>
      <c r="G21" s="1189"/>
      <c r="H21" s="1190"/>
      <c r="I21" s="1189"/>
      <c r="J21" s="1190"/>
      <c r="K21" s="1189"/>
      <c r="L21" s="1188"/>
    </row>
    <row r="22" spans="1:256" s="1163" customFormat="1" ht="73.5" customHeight="1">
      <c r="A22" s="1194" t="s">
        <v>1282</v>
      </c>
      <c r="B22" s="1187"/>
      <c r="C22" s="1186"/>
      <c r="D22" s="1185"/>
      <c r="E22" s="1184"/>
      <c r="F22" s="1183"/>
      <c r="G22" s="1189"/>
      <c r="H22" s="1190"/>
      <c r="I22" s="1189"/>
      <c r="J22" s="1190"/>
      <c r="K22" s="1189"/>
      <c r="L22" s="1188"/>
    </row>
    <row r="23" spans="1:256" s="1163" customFormat="1" ht="36.75" customHeight="1">
      <c r="A23" s="1193" t="s">
        <v>433</v>
      </c>
      <c r="B23" s="1187"/>
      <c r="C23" s="1186"/>
      <c r="D23" s="1185"/>
      <c r="E23" s="1184"/>
      <c r="F23" s="1183"/>
      <c r="G23" s="1189"/>
      <c r="H23" s="1190"/>
      <c r="I23" s="1189"/>
      <c r="J23" s="1190"/>
      <c r="K23" s="1189"/>
      <c r="L23" s="1188"/>
    </row>
    <row r="24" spans="1:256" s="1163" customFormat="1" ht="70.5" customHeight="1">
      <c r="A24" s="1192" t="s">
        <v>801</v>
      </c>
      <c r="B24" s="1187"/>
      <c r="C24" s="1186"/>
      <c r="D24" s="1185"/>
      <c r="E24" s="1184"/>
      <c r="F24" s="1183"/>
      <c r="G24" s="1189"/>
      <c r="H24" s="1190"/>
      <c r="I24" s="1189"/>
      <c r="J24" s="1190"/>
      <c r="K24" s="1189"/>
      <c r="L24" s="1188"/>
    </row>
    <row r="25" spans="1:256" s="1163" customFormat="1" ht="55.5" customHeight="1">
      <c r="A25" s="1191" t="s">
        <v>1281</v>
      </c>
      <c r="B25" s="1187"/>
      <c r="C25" s="1186"/>
      <c r="D25" s="1185"/>
      <c r="E25" s="1184"/>
      <c r="F25" s="1183"/>
      <c r="G25" s="1189"/>
      <c r="H25" s="1190"/>
      <c r="I25" s="1189"/>
      <c r="J25" s="1190"/>
      <c r="K25" s="1189"/>
      <c r="L25" s="1188"/>
    </row>
    <row r="26" spans="1:256" s="1163" customFormat="1" ht="15.75">
      <c r="A26" s="1187" t="s">
        <v>1372</v>
      </c>
      <c r="B26" s="1187"/>
      <c r="C26" s="1186"/>
      <c r="D26" s="1185"/>
      <c r="E26" s="1184">
        <v>7</v>
      </c>
      <c r="F26" s="1183">
        <v>2</v>
      </c>
      <c r="G26" s="1189"/>
      <c r="H26" s="1190"/>
      <c r="I26" s="1189"/>
      <c r="J26" s="1190"/>
      <c r="K26" s="1189"/>
      <c r="L26" s="1188"/>
    </row>
    <row r="27" spans="1:256" s="1163" customFormat="1" ht="15.75">
      <c r="A27" s="1173" t="s">
        <v>56</v>
      </c>
      <c r="B27" s="1187"/>
      <c r="C27" s="1186"/>
      <c r="D27" s="1185"/>
      <c r="E27" s="1184">
        <v>7</v>
      </c>
      <c r="F27" s="1183">
        <v>4</v>
      </c>
      <c r="G27" s="1167"/>
      <c r="H27" s="1168"/>
      <c r="I27" s="1167"/>
      <c r="J27" s="1168"/>
      <c r="K27" s="1167"/>
      <c r="L27" s="1166"/>
    </row>
    <row r="28" spans="1:256" s="1163" customFormat="1" ht="19.5" customHeight="1">
      <c r="A28" s="1182" t="s">
        <v>317</v>
      </c>
      <c r="B28" s="1181">
        <v>46</v>
      </c>
      <c r="C28" s="1180" t="s">
        <v>227</v>
      </c>
      <c r="D28" s="1179">
        <v>0</v>
      </c>
      <c r="E28" s="1178">
        <v>7</v>
      </c>
      <c r="F28" s="1177">
        <v>0</v>
      </c>
      <c r="G28" s="1175"/>
      <c r="H28" s="1176"/>
      <c r="I28" s="1175"/>
      <c r="J28" s="1176"/>
      <c r="K28" s="1175"/>
      <c r="L28" s="1174"/>
    </row>
    <row r="29" spans="1:256" s="1163" customFormat="1" ht="15.75">
      <c r="A29" s="1173"/>
      <c r="B29" s="1173"/>
      <c r="C29" s="1172"/>
      <c r="D29" s="1171"/>
      <c r="E29" s="1170"/>
      <c r="F29" s="1169"/>
      <c r="G29" s="1167"/>
      <c r="H29" s="1168"/>
      <c r="I29" s="1167"/>
      <c r="J29" s="1168"/>
      <c r="K29" s="1167"/>
      <c r="L29" s="1166"/>
    </row>
    <row r="30" spans="1:256" s="1163" customFormat="1" ht="15">
      <c r="A30" s="1165" t="s">
        <v>376</v>
      </c>
      <c r="B30" s="1165"/>
      <c r="C30" s="1165"/>
      <c r="D30" s="1165"/>
      <c r="E30" s="1165"/>
      <c r="F30" s="1165"/>
      <c r="G30" s="1165"/>
    </row>
    <row r="31" spans="1:256" s="1163" customFormat="1">
      <c r="A31" s="1164"/>
      <c r="B31" s="1164"/>
      <c r="C31" s="1164"/>
      <c r="D31" s="1164"/>
      <c r="E31" s="1164"/>
      <c r="F31" s="1164"/>
      <c r="G31" s="1164"/>
    </row>
    <row r="32" spans="1:256">
      <c r="A32" s="1164" t="s">
        <v>119</v>
      </c>
      <c r="B32" s="1164"/>
      <c r="C32" s="1164"/>
      <c r="D32" s="1164"/>
      <c r="E32" s="1164"/>
      <c r="F32" s="1164"/>
      <c r="G32" s="1164"/>
      <c r="H32" s="1163"/>
      <c r="I32" s="1163"/>
      <c r="J32" s="1163"/>
      <c r="K32" s="1163"/>
      <c r="L32" s="1163"/>
      <c r="M32" s="1163"/>
      <c r="N32" s="1163"/>
      <c r="O32" s="1163"/>
      <c r="P32" s="1163"/>
      <c r="Q32" s="1163"/>
      <c r="R32" s="1163"/>
      <c r="S32" s="1163"/>
      <c r="T32" s="1163"/>
      <c r="U32" s="1163"/>
      <c r="V32" s="1163"/>
      <c r="W32" s="1163"/>
      <c r="X32" s="1163"/>
      <c r="Y32" s="1163"/>
      <c r="Z32" s="1163"/>
      <c r="AA32" s="1163"/>
      <c r="AB32" s="1163"/>
      <c r="AC32" s="1163"/>
      <c r="AD32" s="1163"/>
      <c r="AE32" s="1163"/>
      <c r="AF32" s="1163"/>
      <c r="AG32" s="1163"/>
      <c r="AH32" s="1163"/>
      <c r="AI32" s="1163"/>
      <c r="AJ32" s="1163"/>
      <c r="AK32" s="1163"/>
      <c r="AL32" s="1163"/>
      <c r="AM32" s="1163"/>
      <c r="AN32" s="1163"/>
      <c r="AO32" s="1163"/>
      <c r="AP32" s="1163"/>
      <c r="AQ32" s="1163"/>
      <c r="AR32" s="1163"/>
      <c r="AS32" s="1163"/>
      <c r="AT32" s="1163"/>
      <c r="AU32" s="1163"/>
      <c r="AV32" s="1163"/>
      <c r="AW32" s="1163"/>
      <c r="AX32" s="1163"/>
      <c r="AY32" s="1163"/>
      <c r="AZ32" s="1163"/>
      <c r="BA32" s="1163"/>
      <c r="BB32" s="1163"/>
      <c r="BC32" s="1163"/>
      <c r="BD32" s="1163"/>
      <c r="BE32" s="1163"/>
      <c r="BF32" s="1163"/>
      <c r="BG32" s="1163"/>
      <c r="BH32" s="1163"/>
      <c r="BI32" s="1163"/>
      <c r="BJ32" s="1163"/>
      <c r="BK32" s="1163"/>
      <c r="BL32" s="1163"/>
      <c r="BM32" s="1163"/>
      <c r="BN32" s="1163"/>
      <c r="BO32" s="1163"/>
      <c r="BP32" s="1163"/>
      <c r="BQ32" s="1163"/>
      <c r="BR32" s="1163"/>
      <c r="BS32" s="1163"/>
      <c r="BT32" s="1163"/>
      <c r="BU32" s="1163"/>
      <c r="BV32" s="1163"/>
      <c r="BW32" s="1163"/>
      <c r="BX32" s="1163"/>
      <c r="BY32" s="1163"/>
      <c r="BZ32" s="1163"/>
      <c r="CA32" s="1163"/>
      <c r="CB32" s="1163"/>
      <c r="CC32" s="1163"/>
      <c r="CD32" s="1163"/>
      <c r="CE32" s="1163"/>
      <c r="CF32" s="1163"/>
      <c r="CG32" s="1163"/>
      <c r="CH32" s="1163"/>
      <c r="CI32" s="1163"/>
      <c r="CJ32" s="1163"/>
      <c r="CK32" s="1163"/>
      <c r="CL32" s="1163"/>
      <c r="CM32" s="1163"/>
      <c r="CN32" s="1163"/>
      <c r="CO32" s="1163"/>
      <c r="CP32" s="1163"/>
      <c r="CQ32" s="1163"/>
      <c r="CR32" s="1163"/>
      <c r="CS32" s="1163"/>
      <c r="CT32" s="1163"/>
      <c r="CU32" s="1163"/>
      <c r="CV32" s="1163"/>
      <c r="CW32" s="1163"/>
      <c r="CX32" s="1163"/>
      <c r="CY32" s="1163"/>
      <c r="CZ32" s="1163"/>
      <c r="DA32" s="1163"/>
      <c r="DB32" s="1163"/>
      <c r="DC32" s="1163"/>
      <c r="DD32" s="1163"/>
      <c r="DE32" s="1163"/>
      <c r="DF32" s="1163"/>
      <c r="DG32" s="1163"/>
      <c r="DH32" s="1163"/>
      <c r="DI32" s="1163"/>
      <c r="DJ32" s="1163"/>
      <c r="DK32" s="1163"/>
      <c r="DL32" s="1163"/>
      <c r="DM32" s="1163"/>
      <c r="DN32" s="1163"/>
      <c r="DO32" s="1163"/>
      <c r="DP32" s="1163"/>
      <c r="DQ32" s="1163"/>
      <c r="DR32" s="1163"/>
      <c r="DS32" s="1163"/>
      <c r="DT32" s="1163"/>
      <c r="DU32" s="1163"/>
      <c r="DV32" s="1163"/>
      <c r="DW32" s="1163"/>
      <c r="DX32" s="1163"/>
      <c r="DY32" s="1163"/>
      <c r="DZ32" s="1163"/>
      <c r="EA32" s="1163"/>
      <c r="EB32" s="1163"/>
      <c r="EC32" s="1163"/>
      <c r="ED32" s="1163"/>
      <c r="EE32" s="1163"/>
      <c r="EF32" s="1163"/>
      <c r="EG32" s="1163"/>
      <c r="EH32" s="1163"/>
      <c r="EI32" s="1163"/>
      <c r="EJ32" s="1163"/>
      <c r="EK32" s="1163"/>
      <c r="EL32" s="1163"/>
      <c r="EM32" s="1163"/>
      <c r="EN32" s="1163"/>
      <c r="EO32" s="1163"/>
      <c r="EP32" s="1163"/>
      <c r="EQ32" s="1163"/>
      <c r="ER32" s="1163"/>
      <c r="ES32" s="1163"/>
      <c r="ET32" s="1163"/>
      <c r="EU32" s="1163"/>
      <c r="EV32" s="1163"/>
      <c r="EW32" s="1163"/>
      <c r="EX32" s="1163"/>
      <c r="EY32" s="1163"/>
      <c r="EZ32" s="1163"/>
      <c r="FA32" s="1163"/>
      <c r="FB32" s="1163"/>
      <c r="FC32" s="1163"/>
      <c r="FD32" s="1163"/>
      <c r="FE32" s="1163"/>
      <c r="FF32" s="1163"/>
      <c r="FG32" s="1163"/>
      <c r="FH32" s="1163"/>
      <c r="FI32" s="1163"/>
      <c r="FJ32" s="1163"/>
      <c r="FK32" s="1163"/>
      <c r="FL32" s="1163"/>
      <c r="FM32" s="1163"/>
      <c r="FN32" s="1163"/>
      <c r="FO32" s="1163"/>
      <c r="FP32" s="1163"/>
      <c r="FQ32" s="1163"/>
      <c r="FR32" s="1163"/>
      <c r="FS32" s="1163"/>
      <c r="FT32" s="1163"/>
      <c r="FU32" s="1163"/>
      <c r="FV32" s="1163"/>
      <c r="FW32" s="1163"/>
      <c r="FX32" s="1163"/>
      <c r="FY32" s="1163"/>
      <c r="FZ32" s="1163"/>
      <c r="GA32" s="1163"/>
      <c r="GB32" s="1163"/>
      <c r="GC32" s="1163"/>
      <c r="GD32" s="1163"/>
      <c r="GE32" s="1163"/>
      <c r="GF32" s="1163"/>
      <c r="GG32" s="1163"/>
      <c r="GH32" s="1163"/>
      <c r="GI32" s="1163"/>
      <c r="GJ32" s="1163"/>
      <c r="GK32" s="1163"/>
      <c r="GL32" s="1163"/>
      <c r="GM32" s="1163"/>
      <c r="GN32" s="1163"/>
      <c r="GO32" s="1163"/>
      <c r="GP32" s="1163"/>
      <c r="GQ32" s="1163"/>
      <c r="GR32" s="1163"/>
      <c r="GS32" s="1163"/>
      <c r="GT32" s="1163"/>
      <c r="GU32" s="1163"/>
      <c r="GV32" s="1163"/>
      <c r="GW32" s="1163"/>
      <c r="GX32" s="1163"/>
      <c r="GY32" s="1163"/>
      <c r="GZ32" s="1163"/>
      <c r="HA32" s="1163"/>
      <c r="HB32" s="1163"/>
      <c r="HC32" s="1163"/>
      <c r="HD32" s="1163"/>
      <c r="HE32" s="1163"/>
      <c r="HF32" s="1163"/>
      <c r="HG32" s="1163"/>
      <c r="HH32" s="1163"/>
      <c r="HI32" s="1163"/>
      <c r="HJ32" s="1163"/>
      <c r="HK32" s="1163"/>
      <c r="HL32" s="1163"/>
      <c r="HM32" s="1163"/>
      <c r="HN32" s="1163"/>
      <c r="HO32" s="1163"/>
      <c r="HP32" s="1163"/>
      <c r="HQ32" s="1163"/>
      <c r="HR32" s="1163"/>
      <c r="HS32" s="1163"/>
      <c r="HT32" s="1163"/>
      <c r="HU32" s="1163"/>
      <c r="HV32" s="1163"/>
      <c r="HW32" s="1163"/>
      <c r="HX32" s="1163"/>
      <c r="HY32" s="1163"/>
      <c r="HZ32" s="1163"/>
      <c r="IA32" s="1163"/>
      <c r="IB32" s="1163"/>
      <c r="IC32" s="1163"/>
      <c r="ID32" s="1163"/>
      <c r="IE32" s="1163"/>
      <c r="IF32" s="1163"/>
      <c r="IG32" s="1163"/>
      <c r="IH32" s="1163"/>
      <c r="II32" s="1163"/>
      <c r="IJ32" s="1163"/>
      <c r="IK32" s="1163"/>
      <c r="IL32" s="1163"/>
      <c r="IM32" s="1163"/>
      <c r="IN32" s="1163"/>
      <c r="IO32" s="1163"/>
      <c r="IP32" s="1163"/>
      <c r="IQ32" s="1163"/>
      <c r="IR32" s="1163"/>
      <c r="IS32" s="1163"/>
      <c r="IT32" s="1163"/>
      <c r="IU32" s="1163"/>
      <c r="IV32" s="1163"/>
    </row>
    <row r="33" spans="1:256">
      <c r="A33" s="1163"/>
      <c r="B33" s="1163"/>
      <c r="C33" s="1163"/>
      <c r="D33" s="1163"/>
      <c r="E33" s="1163"/>
      <c r="F33" s="1163"/>
      <c r="G33" s="1163"/>
      <c r="H33" s="1163"/>
      <c r="I33" s="1163"/>
      <c r="J33" s="1163"/>
      <c r="K33" s="1163"/>
      <c r="L33" s="1163"/>
      <c r="M33" s="1163"/>
      <c r="N33" s="1163"/>
      <c r="O33" s="1163"/>
      <c r="P33" s="1163"/>
      <c r="Q33" s="1163"/>
      <c r="R33" s="1163"/>
      <c r="S33" s="1163"/>
      <c r="T33" s="1163"/>
      <c r="U33" s="1163"/>
      <c r="V33" s="1163"/>
      <c r="W33" s="1163"/>
      <c r="X33" s="1163"/>
      <c r="Y33" s="1163"/>
      <c r="Z33" s="1163"/>
      <c r="AA33" s="1163"/>
      <c r="AB33" s="1163"/>
      <c r="AC33" s="1163"/>
      <c r="AD33" s="1163"/>
      <c r="AE33" s="1163"/>
      <c r="AF33" s="1163"/>
      <c r="AG33" s="1163"/>
      <c r="AH33" s="1163"/>
      <c r="AI33" s="1163"/>
      <c r="AJ33" s="1163"/>
      <c r="AK33" s="1163"/>
      <c r="AL33" s="1163"/>
      <c r="AM33" s="1163"/>
      <c r="AN33" s="1163"/>
      <c r="AO33" s="1163"/>
      <c r="AP33" s="1163"/>
      <c r="AQ33" s="1163"/>
      <c r="AR33" s="1163"/>
      <c r="AS33" s="1163"/>
      <c r="AT33" s="1163"/>
      <c r="AU33" s="1163"/>
      <c r="AV33" s="1163"/>
      <c r="AW33" s="1163"/>
      <c r="AX33" s="1163"/>
      <c r="AY33" s="1163"/>
      <c r="AZ33" s="1163"/>
      <c r="BA33" s="1163"/>
      <c r="BB33" s="1163"/>
      <c r="BC33" s="1163"/>
      <c r="BD33" s="1163"/>
      <c r="BE33" s="1163"/>
      <c r="BF33" s="1163"/>
      <c r="BG33" s="1163"/>
      <c r="BH33" s="1163"/>
      <c r="BI33" s="1163"/>
      <c r="BJ33" s="1163"/>
      <c r="BK33" s="1163"/>
      <c r="BL33" s="1163"/>
      <c r="BM33" s="1163"/>
      <c r="BN33" s="1163"/>
      <c r="BO33" s="1163"/>
      <c r="BP33" s="1163"/>
      <c r="BQ33" s="1163"/>
      <c r="BR33" s="1163"/>
      <c r="BS33" s="1163"/>
      <c r="BT33" s="1163"/>
      <c r="BU33" s="1163"/>
      <c r="BV33" s="1163"/>
      <c r="BW33" s="1163"/>
      <c r="BX33" s="1163"/>
      <c r="BY33" s="1163"/>
      <c r="BZ33" s="1163"/>
      <c r="CA33" s="1163"/>
      <c r="CB33" s="1163"/>
      <c r="CC33" s="1163"/>
      <c r="CD33" s="1163"/>
      <c r="CE33" s="1163"/>
      <c r="CF33" s="1163"/>
      <c r="CG33" s="1163"/>
      <c r="CH33" s="1163"/>
      <c r="CI33" s="1163"/>
      <c r="CJ33" s="1163"/>
      <c r="CK33" s="1163"/>
      <c r="CL33" s="1163"/>
      <c r="CM33" s="1163"/>
      <c r="CN33" s="1163"/>
      <c r="CO33" s="1163"/>
      <c r="CP33" s="1163"/>
      <c r="CQ33" s="1163"/>
      <c r="CR33" s="1163"/>
      <c r="CS33" s="1163"/>
      <c r="CT33" s="1163"/>
      <c r="CU33" s="1163"/>
      <c r="CV33" s="1163"/>
      <c r="CW33" s="1163"/>
      <c r="CX33" s="1163"/>
      <c r="CY33" s="1163"/>
      <c r="CZ33" s="1163"/>
      <c r="DA33" s="1163"/>
      <c r="DB33" s="1163"/>
      <c r="DC33" s="1163"/>
      <c r="DD33" s="1163"/>
      <c r="DE33" s="1163"/>
      <c r="DF33" s="1163"/>
      <c r="DG33" s="1163"/>
      <c r="DH33" s="1163"/>
      <c r="DI33" s="1163"/>
      <c r="DJ33" s="1163"/>
      <c r="DK33" s="1163"/>
      <c r="DL33" s="1163"/>
      <c r="DM33" s="1163"/>
      <c r="DN33" s="1163"/>
      <c r="DO33" s="1163"/>
      <c r="DP33" s="1163"/>
      <c r="DQ33" s="1163"/>
      <c r="DR33" s="1163"/>
      <c r="DS33" s="1163"/>
      <c r="DT33" s="1163"/>
      <c r="DU33" s="1163"/>
      <c r="DV33" s="1163"/>
      <c r="DW33" s="1163"/>
      <c r="DX33" s="1163"/>
      <c r="DY33" s="1163"/>
      <c r="DZ33" s="1163"/>
      <c r="EA33" s="1163"/>
      <c r="EB33" s="1163"/>
      <c r="EC33" s="1163"/>
      <c r="ED33" s="1163"/>
      <c r="EE33" s="1163"/>
      <c r="EF33" s="1163"/>
      <c r="EG33" s="1163"/>
      <c r="EH33" s="1163"/>
      <c r="EI33" s="1163"/>
      <c r="EJ33" s="1163"/>
      <c r="EK33" s="1163"/>
      <c r="EL33" s="1163"/>
      <c r="EM33" s="1163"/>
      <c r="EN33" s="1163"/>
      <c r="EO33" s="1163"/>
      <c r="EP33" s="1163"/>
      <c r="EQ33" s="1163"/>
      <c r="ER33" s="1163"/>
      <c r="ES33" s="1163"/>
      <c r="ET33" s="1163"/>
      <c r="EU33" s="1163"/>
      <c r="EV33" s="1163"/>
      <c r="EW33" s="1163"/>
      <c r="EX33" s="1163"/>
      <c r="EY33" s="1163"/>
      <c r="EZ33" s="1163"/>
      <c r="FA33" s="1163"/>
      <c r="FB33" s="1163"/>
      <c r="FC33" s="1163"/>
      <c r="FD33" s="1163"/>
      <c r="FE33" s="1163"/>
      <c r="FF33" s="1163"/>
      <c r="FG33" s="1163"/>
      <c r="FH33" s="1163"/>
      <c r="FI33" s="1163"/>
      <c r="FJ33" s="1163"/>
      <c r="FK33" s="1163"/>
      <c r="FL33" s="1163"/>
      <c r="FM33" s="1163"/>
      <c r="FN33" s="1163"/>
      <c r="FO33" s="1163"/>
      <c r="FP33" s="1163"/>
      <c r="FQ33" s="1163"/>
      <c r="FR33" s="1163"/>
      <c r="FS33" s="1163"/>
      <c r="FT33" s="1163"/>
      <c r="FU33" s="1163"/>
      <c r="FV33" s="1163"/>
      <c r="FW33" s="1163"/>
      <c r="FX33" s="1163"/>
      <c r="FY33" s="1163"/>
      <c r="FZ33" s="1163"/>
      <c r="GA33" s="1163"/>
      <c r="GB33" s="1163"/>
      <c r="GC33" s="1163"/>
      <c r="GD33" s="1163"/>
      <c r="GE33" s="1163"/>
      <c r="GF33" s="1163"/>
      <c r="GG33" s="1163"/>
      <c r="GH33" s="1163"/>
      <c r="GI33" s="1163"/>
      <c r="GJ33" s="1163"/>
      <c r="GK33" s="1163"/>
      <c r="GL33" s="1163"/>
      <c r="GM33" s="1163"/>
      <c r="GN33" s="1163"/>
      <c r="GO33" s="1163"/>
      <c r="GP33" s="1163"/>
      <c r="GQ33" s="1163"/>
      <c r="GR33" s="1163"/>
      <c r="GS33" s="1163"/>
      <c r="GT33" s="1163"/>
      <c r="GU33" s="1163"/>
      <c r="GV33" s="1163"/>
      <c r="GW33" s="1163"/>
      <c r="GX33" s="1163"/>
      <c r="GY33" s="1163"/>
      <c r="GZ33" s="1163"/>
      <c r="HA33" s="1163"/>
      <c r="HB33" s="1163"/>
      <c r="HC33" s="1163"/>
      <c r="HD33" s="1163"/>
      <c r="HE33" s="1163"/>
      <c r="HF33" s="1163"/>
      <c r="HG33" s="1163"/>
      <c r="HH33" s="1163"/>
      <c r="HI33" s="1163"/>
      <c r="HJ33" s="1163"/>
      <c r="HK33" s="1163"/>
      <c r="HL33" s="1163"/>
      <c r="HM33" s="1163"/>
      <c r="HN33" s="1163"/>
      <c r="HO33" s="1163"/>
      <c r="HP33" s="1163"/>
      <c r="HQ33" s="1163"/>
      <c r="HR33" s="1163"/>
      <c r="HS33" s="1163"/>
      <c r="HT33" s="1163"/>
      <c r="HU33" s="1163"/>
      <c r="HV33" s="1163"/>
      <c r="HW33" s="1163"/>
      <c r="HX33" s="1163"/>
      <c r="HY33" s="1163"/>
      <c r="HZ33" s="1163"/>
      <c r="IA33" s="1163"/>
      <c r="IB33" s="1163"/>
      <c r="IC33" s="1163"/>
      <c r="ID33" s="1163"/>
      <c r="IE33" s="1163"/>
      <c r="IF33" s="1163"/>
      <c r="IG33" s="1163"/>
      <c r="IH33" s="1163"/>
      <c r="II33" s="1163"/>
      <c r="IJ33" s="1163"/>
      <c r="IK33" s="1163"/>
      <c r="IL33" s="1163"/>
      <c r="IM33" s="1163"/>
      <c r="IN33" s="1163"/>
      <c r="IO33" s="1163"/>
      <c r="IP33" s="1163"/>
      <c r="IQ33" s="1163"/>
      <c r="IR33" s="1163"/>
      <c r="IS33" s="1163"/>
      <c r="IT33" s="1163"/>
      <c r="IU33" s="1163"/>
      <c r="IV33" s="1163"/>
    </row>
  </sheetData>
  <mergeCells count="20">
    <mergeCell ref="K8:K9"/>
    <mergeCell ref="L8:L9"/>
    <mergeCell ref="C8:C9"/>
    <mergeCell ref="D8:D9"/>
    <mergeCell ref="E8:E9"/>
    <mergeCell ref="F8:F9"/>
    <mergeCell ref="G8:G9"/>
    <mergeCell ref="H8:H9"/>
    <mergeCell ref="A3:L3"/>
    <mergeCell ref="A4:L4"/>
    <mergeCell ref="A5:L5"/>
    <mergeCell ref="A7:A9"/>
    <mergeCell ref="B7:C7"/>
    <mergeCell ref="D7:E7"/>
    <mergeCell ref="G7:H7"/>
    <mergeCell ref="I7:J7"/>
    <mergeCell ref="K7:L7"/>
    <mergeCell ref="B8:B9"/>
    <mergeCell ref="I8:I9"/>
    <mergeCell ref="J8:J9"/>
  </mergeCells>
  <printOptions horizontalCentered="1"/>
  <pageMargins left="0" right="0" top="0.19685039370078741" bottom="0.19685039370078741" header="0.35433070866141736" footer="0.27559055118110237"/>
  <pageSetup paperSize="9" scale="6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DB97-002F-430B-9D95-2C2671AFA3B9}">
  <sheetPr>
    <tabColor rgb="FFFFFF00"/>
  </sheetPr>
  <dimension ref="A1:P17"/>
  <sheetViews>
    <sheetView view="pageBreakPreview" zoomScale="60" zoomScaleNormal="80" workbookViewId="0">
      <selection activeCell="A2" sqref="A2:O2"/>
    </sheetView>
  </sheetViews>
  <sheetFormatPr defaultColWidth="10.42578125" defaultRowHeight="12.75"/>
  <cols>
    <col min="1" max="1" width="53.7109375" style="246" customWidth="1"/>
    <col min="2" max="2" width="12.7109375" style="246" customWidth="1"/>
    <col min="3" max="3" width="9.5703125" style="246" customWidth="1"/>
    <col min="4" max="4" width="13.28515625" style="246" customWidth="1"/>
    <col min="5" max="5" width="12.5703125" style="246" bestFit="1" customWidth="1"/>
    <col min="6" max="6" width="9.140625" style="246" bestFit="1" customWidth="1"/>
    <col min="7" max="7" width="13.7109375" style="246" customWidth="1"/>
    <col min="8" max="8" width="15" style="246" customWidth="1"/>
    <col min="9" max="9" width="12.5703125" style="246" customWidth="1"/>
    <col min="10" max="10" width="13.140625" style="246" customWidth="1"/>
    <col min="11" max="11" width="12.5703125" style="246" bestFit="1" customWidth="1"/>
    <col min="12" max="12" width="10.42578125" style="246"/>
    <col min="13" max="13" width="13.42578125" style="246" customWidth="1"/>
    <col min="14" max="14" width="12.85546875" style="246" customWidth="1"/>
    <col min="15" max="15" width="9.140625" style="246" bestFit="1" customWidth="1"/>
    <col min="16" max="16" width="12.85546875" style="246" customWidth="1"/>
    <col min="17" max="260" width="10.42578125" style="246"/>
    <col min="261" max="261" width="53.7109375" style="246" customWidth="1"/>
    <col min="262" max="262" width="15.42578125" style="246" customWidth="1"/>
    <col min="263" max="263" width="11.28515625" style="246" customWidth="1"/>
    <col min="264" max="264" width="16.5703125" style="246" customWidth="1"/>
    <col min="265" max="265" width="13.7109375" style="246" customWidth="1"/>
    <col min="266" max="266" width="15" style="246" customWidth="1"/>
    <col min="267" max="267" width="12.5703125" style="246" customWidth="1"/>
    <col min="268" max="268" width="14.85546875" style="246" customWidth="1"/>
    <col min="269" max="269" width="10.42578125" style="246"/>
    <col min="270" max="270" width="16" style="246" customWidth="1"/>
    <col min="271" max="516" width="10.42578125" style="246"/>
    <col min="517" max="517" width="53.7109375" style="246" customWidth="1"/>
    <col min="518" max="518" width="15.42578125" style="246" customWidth="1"/>
    <col min="519" max="519" width="11.28515625" style="246" customWidth="1"/>
    <col min="520" max="520" width="16.5703125" style="246" customWidth="1"/>
    <col min="521" max="521" width="13.7109375" style="246" customWidth="1"/>
    <col min="522" max="522" width="15" style="246" customWidth="1"/>
    <col min="523" max="523" width="12.5703125" style="246" customWidth="1"/>
    <col min="524" max="524" width="14.85546875" style="246" customWidth="1"/>
    <col min="525" max="525" width="10.42578125" style="246"/>
    <col min="526" max="526" width="16" style="246" customWidth="1"/>
    <col min="527" max="772" width="10.42578125" style="246"/>
    <col min="773" max="773" width="53.7109375" style="246" customWidth="1"/>
    <col min="774" max="774" width="15.42578125" style="246" customWidth="1"/>
    <col min="775" max="775" width="11.28515625" style="246" customWidth="1"/>
    <col min="776" max="776" width="16.5703125" style="246" customWidth="1"/>
    <col min="777" max="777" width="13.7109375" style="246" customWidth="1"/>
    <col min="778" max="778" width="15" style="246" customWidth="1"/>
    <col min="779" max="779" width="12.5703125" style="246" customWidth="1"/>
    <col min="780" max="780" width="14.85546875" style="246" customWidth="1"/>
    <col min="781" max="781" width="10.42578125" style="246"/>
    <col min="782" max="782" width="16" style="246" customWidth="1"/>
    <col min="783" max="1028" width="10.42578125" style="246"/>
    <col min="1029" max="1029" width="53.7109375" style="246" customWidth="1"/>
    <col min="1030" max="1030" width="15.42578125" style="246" customWidth="1"/>
    <col min="1031" max="1031" width="11.28515625" style="246" customWidth="1"/>
    <col min="1032" max="1032" width="16.5703125" style="246" customWidth="1"/>
    <col min="1033" max="1033" width="13.7109375" style="246" customWidth="1"/>
    <col min="1034" max="1034" width="15" style="246" customWidth="1"/>
    <col min="1035" max="1035" width="12.5703125" style="246" customWidth="1"/>
    <col min="1036" max="1036" width="14.85546875" style="246" customWidth="1"/>
    <col min="1037" max="1037" width="10.42578125" style="246"/>
    <col min="1038" max="1038" width="16" style="246" customWidth="1"/>
    <col min="1039" max="1284" width="10.42578125" style="246"/>
    <col min="1285" max="1285" width="53.7109375" style="246" customWidth="1"/>
    <col min="1286" max="1286" width="15.42578125" style="246" customWidth="1"/>
    <col min="1287" max="1287" width="11.28515625" style="246" customWidth="1"/>
    <col min="1288" max="1288" width="16.5703125" style="246" customWidth="1"/>
    <col min="1289" max="1289" width="13.7109375" style="246" customWidth="1"/>
    <col min="1290" max="1290" width="15" style="246" customWidth="1"/>
    <col min="1291" max="1291" width="12.5703125" style="246" customWidth="1"/>
    <col min="1292" max="1292" width="14.85546875" style="246" customWidth="1"/>
    <col min="1293" max="1293" width="10.42578125" style="246"/>
    <col min="1294" max="1294" width="16" style="246" customWidth="1"/>
    <col min="1295" max="1540" width="10.42578125" style="246"/>
    <col min="1541" max="1541" width="53.7109375" style="246" customWidth="1"/>
    <col min="1542" max="1542" width="15.42578125" style="246" customWidth="1"/>
    <col min="1543" max="1543" width="11.28515625" style="246" customWidth="1"/>
    <col min="1544" max="1544" width="16.5703125" style="246" customWidth="1"/>
    <col min="1545" max="1545" width="13.7109375" style="246" customWidth="1"/>
    <col min="1546" max="1546" width="15" style="246" customWidth="1"/>
    <col min="1547" max="1547" width="12.5703125" style="246" customWidth="1"/>
    <col min="1548" max="1548" width="14.85546875" style="246" customWidth="1"/>
    <col min="1549" max="1549" width="10.42578125" style="246"/>
    <col min="1550" max="1550" width="16" style="246" customWidth="1"/>
    <col min="1551" max="1796" width="10.42578125" style="246"/>
    <col min="1797" max="1797" width="53.7109375" style="246" customWidth="1"/>
    <col min="1798" max="1798" width="15.42578125" style="246" customWidth="1"/>
    <col min="1799" max="1799" width="11.28515625" style="246" customWidth="1"/>
    <col min="1800" max="1800" width="16.5703125" style="246" customWidth="1"/>
    <col min="1801" max="1801" width="13.7109375" style="246" customWidth="1"/>
    <col min="1802" max="1802" width="15" style="246" customWidth="1"/>
    <col min="1803" max="1803" width="12.5703125" style="246" customWidth="1"/>
    <col min="1804" max="1804" width="14.85546875" style="246" customWidth="1"/>
    <col min="1805" max="1805" width="10.42578125" style="246"/>
    <col min="1806" max="1806" width="16" style="246" customWidth="1"/>
    <col min="1807" max="2052" width="10.42578125" style="246"/>
    <col min="2053" max="2053" width="53.7109375" style="246" customWidth="1"/>
    <col min="2054" max="2054" width="15.42578125" style="246" customWidth="1"/>
    <col min="2055" max="2055" width="11.28515625" style="246" customWidth="1"/>
    <col min="2056" max="2056" width="16.5703125" style="246" customWidth="1"/>
    <col min="2057" max="2057" width="13.7109375" style="246" customWidth="1"/>
    <col min="2058" max="2058" width="15" style="246" customWidth="1"/>
    <col min="2059" max="2059" width="12.5703125" style="246" customWidth="1"/>
    <col min="2060" max="2060" width="14.85546875" style="246" customWidth="1"/>
    <col min="2061" max="2061" width="10.42578125" style="246"/>
    <col min="2062" max="2062" width="16" style="246" customWidth="1"/>
    <col min="2063" max="2308" width="10.42578125" style="246"/>
    <col min="2309" max="2309" width="53.7109375" style="246" customWidth="1"/>
    <col min="2310" max="2310" width="15.42578125" style="246" customWidth="1"/>
    <col min="2311" max="2311" width="11.28515625" style="246" customWidth="1"/>
    <col min="2312" max="2312" width="16.5703125" style="246" customWidth="1"/>
    <col min="2313" max="2313" width="13.7109375" style="246" customWidth="1"/>
    <col min="2314" max="2314" width="15" style="246" customWidth="1"/>
    <col min="2315" max="2315" width="12.5703125" style="246" customWidth="1"/>
    <col min="2316" max="2316" width="14.85546875" style="246" customWidth="1"/>
    <col min="2317" max="2317" width="10.42578125" style="246"/>
    <col min="2318" max="2318" width="16" style="246" customWidth="1"/>
    <col min="2319" max="2564" width="10.42578125" style="246"/>
    <col min="2565" max="2565" width="53.7109375" style="246" customWidth="1"/>
    <col min="2566" max="2566" width="15.42578125" style="246" customWidth="1"/>
    <col min="2567" max="2567" width="11.28515625" style="246" customWidth="1"/>
    <col min="2568" max="2568" width="16.5703125" style="246" customWidth="1"/>
    <col min="2569" max="2569" width="13.7109375" style="246" customWidth="1"/>
    <col min="2570" max="2570" width="15" style="246" customWidth="1"/>
    <col min="2571" max="2571" width="12.5703125" style="246" customWidth="1"/>
    <col min="2572" max="2572" width="14.85546875" style="246" customWidth="1"/>
    <col min="2573" max="2573" width="10.42578125" style="246"/>
    <col min="2574" max="2574" width="16" style="246" customWidth="1"/>
    <col min="2575" max="2820" width="10.42578125" style="246"/>
    <col min="2821" max="2821" width="53.7109375" style="246" customWidth="1"/>
    <col min="2822" max="2822" width="15.42578125" style="246" customWidth="1"/>
    <col min="2823" max="2823" width="11.28515625" style="246" customWidth="1"/>
    <col min="2824" max="2824" width="16.5703125" style="246" customWidth="1"/>
    <col min="2825" max="2825" width="13.7109375" style="246" customWidth="1"/>
    <col min="2826" max="2826" width="15" style="246" customWidth="1"/>
    <col min="2827" max="2827" width="12.5703125" style="246" customWidth="1"/>
    <col min="2828" max="2828" width="14.85546875" style="246" customWidth="1"/>
    <col min="2829" max="2829" width="10.42578125" style="246"/>
    <col min="2830" max="2830" width="16" style="246" customWidth="1"/>
    <col min="2831" max="3076" width="10.42578125" style="246"/>
    <col min="3077" max="3077" width="53.7109375" style="246" customWidth="1"/>
    <col min="3078" max="3078" width="15.42578125" style="246" customWidth="1"/>
    <col min="3079" max="3079" width="11.28515625" style="246" customWidth="1"/>
    <col min="3080" max="3080" width="16.5703125" style="246" customWidth="1"/>
    <col min="3081" max="3081" width="13.7109375" style="246" customWidth="1"/>
    <col min="3082" max="3082" width="15" style="246" customWidth="1"/>
    <col min="3083" max="3083" width="12.5703125" style="246" customWidth="1"/>
    <col min="3084" max="3084" width="14.85546875" style="246" customWidth="1"/>
    <col min="3085" max="3085" width="10.42578125" style="246"/>
    <col min="3086" max="3086" width="16" style="246" customWidth="1"/>
    <col min="3087" max="3332" width="10.42578125" style="246"/>
    <col min="3333" max="3333" width="53.7109375" style="246" customWidth="1"/>
    <col min="3334" max="3334" width="15.42578125" style="246" customWidth="1"/>
    <col min="3335" max="3335" width="11.28515625" style="246" customWidth="1"/>
    <col min="3336" max="3336" width="16.5703125" style="246" customWidth="1"/>
    <col min="3337" max="3337" width="13.7109375" style="246" customWidth="1"/>
    <col min="3338" max="3338" width="15" style="246" customWidth="1"/>
    <col min="3339" max="3339" width="12.5703125" style="246" customWidth="1"/>
    <col min="3340" max="3340" width="14.85546875" style="246" customWidth="1"/>
    <col min="3341" max="3341" width="10.42578125" style="246"/>
    <col min="3342" max="3342" width="16" style="246" customWidth="1"/>
    <col min="3343" max="3588" width="10.42578125" style="246"/>
    <col min="3589" max="3589" width="53.7109375" style="246" customWidth="1"/>
    <col min="3590" max="3590" width="15.42578125" style="246" customWidth="1"/>
    <col min="3591" max="3591" width="11.28515625" style="246" customWidth="1"/>
    <col min="3592" max="3592" width="16.5703125" style="246" customWidth="1"/>
    <col min="3593" max="3593" width="13.7109375" style="246" customWidth="1"/>
    <col min="3594" max="3594" width="15" style="246" customWidth="1"/>
    <col min="3595" max="3595" width="12.5703125" style="246" customWidth="1"/>
    <col min="3596" max="3596" width="14.85546875" style="246" customWidth="1"/>
    <col min="3597" max="3597" width="10.42578125" style="246"/>
    <col min="3598" max="3598" width="16" style="246" customWidth="1"/>
    <col min="3599" max="3844" width="10.42578125" style="246"/>
    <col min="3845" max="3845" width="53.7109375" style="246" customWidth="1"/>
    <col min="3846" max="3846" width="15.42578125" style="246" customWidth="1"/>
    <col min="3847" max="3847" width="11.28515625" style="246" customWidth="1"/>
    <col min="3848" max="3848" width="16.5703125" style="246" customWidth="1"/>
    <col min="3849" max="3849" width="13.7109375" style="246" customWidth="1"/>
    <col min="3850" max="3850" width="15" style="246" customWidth="1"/>
    <col min="3851" max="3851" width="12.5703125" style="246" customWidth="1"/>
    <col min="3852" max="3852" width="14.85546875" style="246" customWidth="1"/>
    <col min="3853" max="3853" width="10.42578125" style="246"/>
    <col min="3854" max="3854" width="16" style="246" customWidth="1"/>
    <col min="3855" max="4100" width="10.42578125" style="246"/>
    <col min="4101" max="4101" width="53.7109375" style="246" customWidth="1"/>
    <col min="4102" max="4102" width="15.42578125" style="246" customWidth="1"/>
    <col min="4103" max="4103" width="11.28515625" style="246" customWidth="1"/>
    <col min="4104" max="4104" width="16.5703125" style="246" customWidth="1"/>
    <col min="4105" max="4105" width="13.7109375" style="246" customWidth="1"/>
    <col min="4106" max="4106" width="15" style="246" customWidth="1"/>
    <col min="4107" max="4107" width="12.5703125" style="246" customWidth="1"/>
    <col min="4108" max="4108" width="14.85546875" style="246" customWidth="1"/>
    <col min="4109" max="4109" width="10.42578125" style="246"/>
    <col min="4110" max="4110" width="16" style="246" customWidth="1"/>
    <col min="4111" max="4356" width="10.42578125" style="246"/>
    <col min="4357" max="4357" width="53.7109375" style="246" customWidth="1"/>
    <col min="4358" max="4358" width="15.42578125" style="246" customWidth="1"/>
    <col min="4359" max="4359" width="11.28515625" style="246" customWidth="1"/>
    <col min="4360" max="4360" width="16.5703125" style="246" customWidth="1"/>
    <col min="4361" max="4361" width="13.7109375" style="246" customWidth="1"/>
    <col min="4362" max="4362" width="15" style="246" customWidth="1"/>
    <col min="4363" max="4363" width="12.5703125" style="246" customWidth="1"/>
    <col min="4364" max="4364" width="14.85546875" style="246" customWidth="1"/>
    <col min="4365" max="4365" width="10.42578125" style="246"/>
    <col min="4366" max="4366" width="16" style="246" customWidth="1"/>
    <col min="4367" max="4612" width="10.42578125" style="246"/>
    <col min="4613" max="4613" width="53.7109375" style="246" customWidth="1"/>
    <col min="4614" max="4614" width="15.42578125" style="246" customWidth="1"/>
    <col min="4615" max="4615" width="11.28515625" style="246" customWidth="1"/>
    <col min="4616" max="4616" width="16.5703125" style="246" customWidth="1"/>
    <col min="4617" max="4617" width="13.7109375" style="246" customWidth="1"/>
    <col min="4618" max="4618" width="15" style="246" customWidth="1"/>
    <col min="4619" max="4619" width="12.5703125" style="246" customWidth="1"/>
    <col min="4620" max="4620" width="14.85546875" style="246" customWidth="1"/>
    <col min="4621" max="4621" width="10.42578125" style="246"/>
    <col min="4622" max="4622" width="16" style="246" customWidth="1"/>
    <col min="4623" max="4868" width="10.42578125" style="246"/>
    <col min="4869" max="4869" width="53.7109375" style="246" customWidth="1"/>
    <col min="4870" max="4870" width="15.42578125" style="246" customWidth="1"/>
    <col min="4871" max="4871" width="11.28515625" style="246" customWidth="1"/>
    <col min="4872" max="4872" width="16.5703125" style="246" customWidth="1"/>
    <col min="4873" max="4873" width="13.7109375" style="246" customWidth="1"/>
    <col min="4874" max="4874" width="15" style="246" customWidth="1"/>
    <col min="4875" max="4875" width="12.5703125" style="246" customWidth="1"/>
    <col min="4876" max="4876" width="14.85546875" style="246" customWidth="1"/>
    <col min="4877" max="4877" width="10.42578125" style="246"/>
    <col min="4878" max="4878" width="16" style="246" customWidth="1"/>
    <col min="4879" max="5124" width="10.42578125" style="246"/>
    <col min="5125" max="5125" width="53.7109375" style="246" customWidth="1"/>
    <col min="5126" max="5126" width="15.42578125" style="246" customWidth="1"/>
    <col min="5127" max="5127" width="11.28515625" style="246" customWidth="1"/>
    <col min="5128" max="5128" width="16.5703125" style="246" customWidth="1"/>
    <col min="5129" max="5129" width="13.7109375" style="246" customWidth="1"/>
    <col min="5130" max="5130" width="15" style="246" customWidth="1"/>
    <col min="5131" max="5131" width="12.5703125" style="246" customWidth="1"/>
    <col min="5132" max="5132" width="14.85546875" style="246" customWidth="1"/>
    <col min="5133" max="5133" width="10.42578125" style="246"/>
    <col min="5134" max="5134" width="16" style="246" customWidth="1"/>
    <col min="5135" max="5380" width="10.42578125" style="246"/>
    <col min="5381" max="5381" width="53.7109375" style="246" customWidth="1"/>
    <col min="5382" max="5382" width="15.42578125" style="246" customWidth="1"/>
    <col min="5383" max="5383" width="11.28515625" style="246" customWidth="1"/>
    <col min="5384" max="5384" width="16.5703125" style="246" customWidth="1"/>
    <col min="5385" max="5385" width="13.7109375" style="246" customWidth="1"/>
    <col min="5386" max="5386" width="15" style="246" customWidth="1"/>
    <col min="5387" max="5387" width="12.5703125" style="246" customWidth="1"/>
    <col min="5388" max="5388" width="14.85546875" style="246" customWidth="1"/>
    <col min="5389" max="5389" width="10.42578125" style="246"/>
    <col min="5390" max="5390" width="16" style="246" customWidth="1"/>
    <col min="5391" max="5636" width="10.42578125" style="246"/>
    <col min="5637" max="5637" width="53.7109375" style="246" customWidth="1"/>
    <col min="5638" max="5638" width="15.42578125" style="246" customWidth="1"/>
    <col min="5639" max="5639" width="11.28515625" style="246" customWidth="1"/>
    <col min="5640" max="5640" width="16.5703125" style="246" customWidth="1"/>
    <col min="5641" max="5641" width="13.7109375" style="246" customWidth="1"/>
    <col min="5642" max="5642" width="15" style="246" customWidth="1"/>
    <col min="5643" max="5643" width="12.5703125" style="246" customWidth="1"/>
    <col min="5644" max="5644" width="14.85546875" style="246" customWidth="1"/>
    <col min="5645" max="5645" width="10.42578125" style="246"/>
    <col min="5646" max="5646" width="16" style="246" customWidth="1"/>
    <col min="5647" max="5892" width="10.42578125" style="246"/>
    <col min="5893" max="5893" width="53.7109375" style="246" customWidth="1"/>
    <col min="5894" max="5894" width="15.42578125" style="246" customWidth="1"/>
    <col min="5895" max="5895" width="11.28515625" style="246" customWidth="1"/>
    <col min="5896" max="5896" width="16.5703125" style="246" customWidth="1"/>
    <col min="5897" max="5897" width="13.7109375" style="246" customWidth="1"/>
    <col min="5898" max="5898" width="15" style="246" customWidth="1"/>
    <col min="5899" max="5899" width="12.5703125" style="246" customWidth="1"/>
    <col min="5900" max="5900" width="14.85546875" style="246" customWidth="1"/>
    <col min="5901" max="5901" width="10.42578125" style="246"/>
    <col min="5902" max="5902" width="16" style="246" customWidth="1"/>
    <col min="5903" max="6148" width="10.42578125" style="246"/>
    <col min="6149" max="6149" width="53.7109375" style="246" customWidth="1"/>
    <col min="6150" max="6150" width="15.42578125" style="246" customWidth="1"/>
    <col min="6151" max="6151" width="11.28515625" style="246" customWidth="1"/>
    <col min="6152" max="6152" width="16.5703125" style="246" customWidth="1"/>
    <col min="6153" max="6153" width="13.7109375" style="246" customWidth="1"/>
    <col min="6154" max="6154" width="15" style="246" customWidth="1"/>
    <col min="6155" max="6155" width="12.5703125" style="246" customWidth="1"/>
    <col min="6156" max="6156" width="14.85546875" style="246" customWidth="1"/>
    <col min="6157" max="6157" width="10.42578125" style="246"/>
    <col min="6158" max="6158" width="16" style="246" customWidth="1"/>
    <col min="6159" max="6404" width="10.42578125" style="246"/>
    <col min="6405" max="6405" width="53.7109375" style="246" customWidth="1"/>
    <col min="6406" max="6406" width="15.42578125" style="246" customWidth="1"/>
    <col min="6407" max="6407" width="11.28515625" style="246" customWidth="1"/>
    <col min="6408" max="6408" width="16.5703125" style="246" customWidth="1"/>
    <col min="6409" max="6409" width="13.7109375" style="246" customWidth="1"/>
    <col min="6410" max="6410" width="15" style="246" customWidth="1"/>
    <col min="6411" max="6411" width="12.5703125" style="246" customWidth="1"/>
    <col min="6412" max="6412" width="14.85546875" style="246" customWidth="1"/>
    <col min="6413" max="6413" width="10.42578125" style="246"/>
    <col min="6414" max="6414" width="16" style="246" customWidth="1"/>
    <col min="6415" max="6660" width="10.42578125" style="246"/>
    <col min="6661" max="6661" width="53.7109375" style="246" customWidth="1"/>
    <col min="6662" max="6662" width="15.42578125" style="246" customWidth="1"/>
    <col min="6663" max="6663" width="11.28515625" style="246" customWidth="1"/>
    <col min="6664" max="6664" width="16.5703125" style="246" customWidth="1"/>
    <col min="6665" max="6665" width="13.7109375" style="246" customWidth="1"/>
    <col min="6666" max="6666" width="15" style="246" customWidth="1"/>
    <col min="6667" max="6667" width="12.5703125" style="246" customWidth="1"/>
    <col min="6668" max="6668" width="14.85546875" style="246" customWidth="1"/>
    <col min="6669" max="6669" width="10.42578125" style="246"/>
    <col min="6670" max="6670" width="16" style="246" customWidth="1"/>
    <col min="6671" max="6916" width="10.42578125" style="246"/>
    <col min="6917" max="6917" width="53.7109375" style="246" customWidth="1"/>
    <col min="6918" max="6918" width="15.42578125" style="246" customWidth="1"/>
    <col min="6919" max="6919" width="11.28515625" style="246" customWidth="1"/>
    <col min="6920" max="6920" width="16.5703125" style="246" customWidth="1"/>
    <col min="6921" max="6921" width="13.7109375" style="246" customWidth="1"/>
    <col min="6922" max="6922" width="15" style="246" customWidth="1"/>
    <col min="6923" max="6923" width="12.5703125" style="246" customWidth="1"/>
    <col min="6924" max="6924" width="14.85546875" style="246" customWidth="1"/>
    <col min="6925" max="6925" width="10.42578125" style="246"/>
    <col min="6926" max="6926" width="16" style="246" customWidth="1"/>
    <col min="6927" max="7172" width="10.42578125" style="246"/>
    <col min="7173" max="7173" width="53.7109375" style="246" customWidth="1"/>
    <col min="7174" max="7174" width="15.42578125" style="246" customWidth="1"/>
    <col min="7175" max="7175" width="11.28515625" style="246" customWidth="1"/>
    <col min="7176" max="7176" width="16.5703125" style="246" customWidth="1"/>
    <col min="7177" max="7177" width="13.7109375" style="246" customWidth="1"/>
    <col min="7178" max="7178" width="15" style="246" customWidth="1"/>
    <col min="7179" max="7179" width="12.5703125" style="246" customWidth="1"/>
    <col min="7180" max="7180" width="14.85546875" style="246" customWidth="1"/>
    <col min="7181" max="7181" width="10.42578125" style="246"/>
    <col min="7182" max="7182" width="16" style="246" customWidth="1"/>
    <col min="7183" max="7428" width="10.42578125" style="246"/>
    <col min="7429" max="7429" width="53.7109375" style="246" customWidth="1"/>
    <col min="7430" max="7430" width="15.42578125" style="246" customWidth="1"/>
    <col min="7431" max="7431" width="11.28515625" style="246" customWidth="1"/>
    <col min="7432" max="7432" width="16.5703125" style="246" customWidth="1"/>
    <col min="7433" max="7433" width="13.7109375" style="246" customWidth="1"/>
    <col min="7434" max="7434" width="15" style="246" customWidth="1"/>
    <col min="7435" max="7435" width="12.5703125" style="246" customWidth="1"/>
    <col min="7436" max="7436" width="14.85546875" style="246" customWidth="1"/>
    <col min="7437" max="7437" width="10.42578125" style="246"/>
    <col min="7438" max="7438" width="16" style="246" customWidth="1"/>
    <col min="7439" max="7684" width="10.42578125" style="246"/>
    <col min="7685" max="7685" width="53.7109375" style="246" customWidth="1"/>
    <col min="7686" max="7686" width="15.42578125" style="246" customWidth="1"/>
    <col min="7687" max="7687" width="11.28515625" style="246" customWidth="1"/>
    <col min="7688" max="7688" width="16.5703125" style="246" customWidth="1"/>
    <col min="7689" max="7689" width="13.7109375" style="246" customWidth="1"/>
    <col min="7690" max="7690" width="15" style="246" customWidth="1"/>
    <col min="7691" max="7691" width="12.5703125" style="246" customWidth="1"/>
    <col min="7692" max="7692" width="14.85546875" style="246" customWidth="1"/>
    <col min="7693" max="7693" width="10.42578125" style="246"/>
    <col min="7694" max="7694" width="16" style="246" customWidth="1"/>
    <col min="7695" max="7940" width="10.42578125" style="246"/>
    <col min="7941" max="7941" width="53.7109375" style="246" customWidth="1"/>
    <col min="7942" max="7942" width="15.42578125" style="246" customWidth="1"/>
    <col min="7943" max="7943" width="11.28515625" style="246" customWidth="1"/>
    <col min="7944" max="7944" width="16.5703125" style="246" customWidth="1"/>
    <col min="7945" max="7945" width="13.7109375" style="246" customWidth="1"/>
    <col min="7946" max="7946" width="15" style="246" customWidth="1"/>
    <col min="7947" max="7947" width="12.5703125" style="246" customWidth="1"/>
    <col min="7948" max="7948" width="14.85546875" style="246" customWidth="1"/>
    <col min="7949" max="7949" width="10.42578125" style="246"/>
    <col min="7950" max="7950" width="16" style="246" customWidth="1"/>
    <col min="7951" max="8196" width="10.42578125" style="246"/>
    <col min="8197" max="8197" width="53.7109375" style="246" customWidth="1"/>
    <col min="8198" max="8198" width="15.42578125" style="246" customWidth="1"/>
    <col min="8199" max="8199" width="11.28515625" style="246" customWidth="1"/>
    <col min="8200" max="8200" width="16.5703125" style="246" customWidth="1"/>
    <col min="8201" max="8201" width="13.7109375" style="246" customWidth="1"/>
    <col min="8202" max="8202" width="15" style="246" customWidth="1"/>
    <col min="8203" max="8203" width="12.5703125" style="246" customWidth="1"/>
    <col min="8204" max="8204" width="14.85546875" style="246" customWidth="1"/>
    <col min="8205" max="8205" width="10.42578125" style="246"/>
    <col min="8206" max="8206" width="16" style="246" customWidth="1"/>
    <col min="8207" max="8452" width="10.42578125" style="246"/>
    <col min="8453" max="8453" width="53.7109375" style="246" customWidth="1"/>
    <col min="8454" max="8454" width="15.42578125" style="246" customWidth="1"/>
    <col min="8455" max="8455" width="11.28515625" style="246" customWidth="1"/>
    <col min="8456" max="8456" width="16.5703125" style="246" customWidth="1"/>
    <col min="8457" max="8457" width="13.7109375" style="246" customWidth="1"/>
    <col min="8458" max="8458" width="15" style="246" customWidth="1"/>
    <col min="8459" max="8459" width="12.5703125" style="246" customWidth="1"/>
    <col min="8460" max="8460" width="14.85546875" style="246" customWidth="1"/>
    <col min="8461" max="8461" width="10.42578125" style="246"/>
    <col min="8462" max="8462" width="16" style="246" customWidth="1"/>
    <col min="8463" max="8708" width="10.42578125" style="246"/>
    <col min="8709" max="8709" width="53.7109375" style="246" customWidth="1"/>
    <col min="8710" max="8710" width="15.42578125" style="246" customWidth="1"/>
    <col min="8711" max="8711" width="11.28515625" style="246" customWidth="1"/>
    <col min="8712" max="8712" width="16.5703125" style="246" customWidth="1"/>
    <col min="8713" max="8713" width="13.7109375" style="246" customWidth="1"/>
    <col min="8714" max="8714" width="15" style="246" customWidth="1"/>
    <col min="8715" max="8715" width="12.5703125" style="246" customWidth="1"/>
    <col min="8716" max="8716" width="14.85546875" style="246" customWidth="1"/>
    <col min="8717" max="8717" width="10.42578125" style="246"/>
    <col min="8718" max="8718" width="16" style="246" customWidth="1"/>
    <col min="8719" max="8964" width="10.42578125" style="246"/>
    <col min="8965" max="8965" width="53.7109375" style="246" customWidth="1"/>
    <col min="8966" max="8966" width="15.42578125" style="246" customWidth="1"/>
    <col min="8967" max="8967" width="11.28515625" style="246" customWidth="1"/>
    <col min="8968" max="8968" width="16.5703125" style="246" customWidth="1"/>
    <col min="8969" max="8969" width="13.7109375" style="246" customWidth="1"/>
    <col min="8970" max="8970" width="15" style="246" customWidth="1"/>
    <col min="8971" max="8971" width="12.5703125" style="246" customWidth="1"/>
    <col min="8972" max="8972" width="14.85546875" style="246" customWidth="1"/>
    <col min="8973" max="8973" width="10.42578125" style="246"/>
    <col min="8974" max="8974" width="16" style="246" customWidth="1"/>
    <col min="8975" max="9220" width="10.42578125" style="246"/>
    <col min="9221" max="9221" width="53.7109375" style="246" customWidth="1"/>
    <col min="9222" max="9222" width="15.42578125" style="246" customWidth="1"/>
    <col min="9223" max="9223" width="11.28515625" style="246" customWidth="1"/>
    <col min="9224" max="9224" width="16.5703125" style="246" customWidth="1"/>
    <col min="9225" max="9225" width="13.7109375" style="246" customWidth="1"/>
    <col min="9226" max="9226" width="15" style="246" customWidth="1"/>
    <col min="9227" max="9227" width="12.5703125" style="246" customWidth="1"/>
    <col min="9228" max="9228" width="14.85546875" style="246" customWidth="1"/>
    <col min="9229" max="9229" width="10.42578125" style="246"/>
    <col min="9230" max="9230" width="16" style="246" customWidth="1"/>
    <col min="9231" max="9476" width="10.42578125" style="246"/>
    <col min="9477" max="9477" width="53.7109375" style="246" customWidth="1"/>
    <col min="9478" max="9478" width="15.42578125" style="246" customWidth="1"/>
    <col min="9479" max="9479" width="11.28515625" style="246" customWidth="1"/>
    <col min="9480" max="9480" width="16.5703125" style="246" customWidth="1"/>
    <col min="9481" max="9481" width="13.7109375" style="246" customWidth="1"/>
    <col min="9482" max="9482" width="15" style="246" customWidth="1"/>
    <col min="9483" max="9483" width="12.5703125" style="246" customWidth="1"/>
    <col min="9484" max="9484" width="14.85546875" style="246" customWidth="1"/>
    <col min="9485" max="9485" width="10.42578125" style="246"/>
    <col min="9486" max="9486" width="16" style="246" customWidth="1"/>
    <col min="9487" max="9732" width="10.42578125" style="246"/>
    <col min="9733" max="9733" width="53.7109375" style="246" customWidth="1"/>
    <col min="9734" max="9734" width="15.42578125" style="246" customWidth="1"/>
    <col min="9735" max="9735" width="11.28515625" style="246" customWidth="1"/>
    <col min="9736" max="9736" width="16.5703125" style="246" customWidth="1"/>
    <col min="9737" max="9737" width="13.7109375" style="246" customWidth="1"/>
    <col min="9738" max="9738" width="15" style="246" customWidth="1"/>
    <col min="9739" max="9739" width="12.5703125" style="246" customWidth="1"/>
    <col min="9740" max="9740" width="14.85546875" style="246" customWidth="1"/>
    <col min="9741" max="9741" width="10.42578125" style="246"/>
    <col min="9742" max="9742" width="16" style="246" customWidth="1"/>
    <col min="9743" max="9988" width="10.42578125" style="246"/>
    <col min="9989" max="9989" width="53.7109375" style="246" customWidth="1"/>
    <col min="9990" max="9990" width="15.42578125" style="246" customWidth="1"/>
    <col min="9991" max="9991" width="11.28515625" style="246" customWidth="1"/>
    <col min="9992" max="9992" width="16.5703125" style="246" customWidth="1"/>
    <col min="9993" max="9993" width="13.7109375" style="246" customWidth="1"/>
    <col min="9994" max="9994" width="15" style="246" customWidth="1"/>
    <col min="9995" max="9995" width="12.5703125" style="246" customWidth="1"/>
    <col min="9996" max="9996" width="14.85546875" style="246" customWidth="1"/>
    <col min="9997" max="9997" width="10.42578125" style="246"/>
    <col min="9998" max="9998" width="16" style="246" customWidth="1"/>
    <col min="9999" max="10244" width="10.42578125" style="246"/>
    <col min="10245" max="10245" width="53.7109375" style="246" customWidth="1"/>
    <col min="10246" max="10246" width="15.42578125" style="246" customWidth="1"/>
    <col min="10247" max="10247" width="11.28515625" style="246" customWidth="1"/>
    <col min="10248" max="10248" width="16.5703125" style="246" customWidth="1"/>
    <col min="10249" max="10249" width="13.7109375" style="246" customWidth="1"/>
    <col min="10250" max="10250" width="15" style="246" customWidth="1"/>
    <col min="10251" max="10251" width="12.5703125" style="246" customWidth="1"/>
    <col min="10252" max="10252" width="14.85546875" style="246" customWidth="1"/>
    <col min="10253" max="10253" width="10.42578125" style="246"/>
    <col min="10254" max="10254" width="16" style="246" customWidth="1"/>
    <col min="10255" max="10500" width="10.42578125" style="246"/>
    <col min="10501" max="10501" width="53.7109375" style="246" customWidth="1"/>
    <col min="10502" max="10502" width="15.42578125" style="246" customWidth="1"/>
    <col min="10503" max="10503" width="11.28515625" style="246" customWidth="1"/>
    <col min="10504" max="10504" width="16.5703125" style="246" customWidth="1"/>
    <col min="10505" max="10505" width="13.7109375" style="246" customWidth="1"/>
    <col min="10506" max="10506" width="15" style="246" customWidth="1"/>
    <col min="10507" max="10507" width="12.5703125" style="246" customWidth="1"/>
    <col min="10508" max="10508" width="14.85546875" style="246" customWidth="1"/>
    <col min="10509" max="10509" width="10.42578125" style="246"/>
    <col min="10510" max="10510" width="16" style="246" customWidth="1"/>
    <col min="10511" max="10756" width="10.42578125" style="246"/>
    <col min="10757" max="10757" width="53.7109375" style="246" customWidth="1"/>
    <col min="10758" max="10758" width="15.42578125" style="246" customWidth="1"/>
    <col min="10759" max="10759" width="11.28515625" style="246" customWidth="1"/>
    <col min="10760" max="10760" width="16.5703125" style="246" customWidth="1"/>
    <col min="10761" max="10761" width="13.7109375" style="246" customWidth="1"/>
    <col min="10762" max="10762" width="15" style="246" customWidth="1"/>
    <col min="10763" max="10763" width="12.5703125" style="246" customWidth="1"/>
    <col min="10764" max="10764" width="14.85546875" style="246" customWidth="1"/>
    <col min="10765" max="10765" width="10.42578125" style="246"/>
    <col min="10766" max="10766" width="16" style="246" customWidth="1"/>
    <col min="10767" max="11012" width="10.42578125" style="246"/>
    <col min="11013" max="11013" width="53.7109375" style="246" customWidth="1"/>
    <col min="11014" max="11014" width="15.42578125" style="246" customWidth="1"/>
    <col min="11015" max="11015" width="11.28515625" style="246" customWidth="1"/>
    <col min="11016" max="11016" width="16.5703125" style="246" customWidth="1"/>
    <col min="11017" max="11017" width="13.7109375" style="246" customWidth="1"/>
    <col min="11018" max="11018" width="15" style="246" customWidth="1"/>
    <col min="11019" max="11019" width="12.5703125" style="246" customWidth="1"/>
    <col min="11020" max="11020" width="14.85546875" style="246" customWidth="1"/>
    <col min="11021" max="11021" width="10.42578125" style="246"/>
    <col min="11022" max="11022" width="16" style="246" customWidth="1"/>
    <col min="11023" max="11268" width="10.42578125" style="246"/>
    <col min="11269" max="11269" width="53.7109375" style="246" customWidth="1"/>
    <col min="11270" max="11270" width="15.42578125" style="246" customWidth="1"/>
    <col min="11271" max="11271" width="11.28515625" style="246" customWidth="1"/>
    <col min="11272" max="11272" width="16.5703125" style="246" customWidth="1"/>
    <col min="11273" max="11273" width="13.7109375" style="246" customWidth="1"/>
    <col min="11274" max="11274" width="15" style="246" customWidth="1"/>
    <col min="11275" max="11275" width="12.5703125" style="246" customWidth="1"/>
    <col min="11276" max="11276" width="14.85546875" style="246" customWidth="1"/>
    <col min="11277" max="11277" width="10.42578125" style="246"/>
    <col min="11278" max="11278" width="16" style="246" customWidth="1"/>
    <col min="11279" max="11524" width="10.42578125" style="246"/>
    <col min="11525" max="11525" width="53.7109375" style="246" customWidth="1"/>
    <col min="11526" max="11526" width="15.42578125" style="246" customWidth="1"/>
    <col min="11527" max="11527" width="11.28515625" style="246" customWidth="1"/>
    <col min="11528" max="11528" width="16.5703125" style="246" customWidth="1"/>
    <col min="11529" max="11529" width="13.7109375" style="246" customWidth="1"/>
    <col min="11530" max="11530" width="15" style="246" customWidth="1"/>
    <col min="11531" max="11531" width="12.5703125" style="246" customWidth="1"/>
    <col min="11532" max="11532" width="14.85546875" style="246" customWidth="1"/>
    <col min="11533" max="11533" width="10.42578125" style="246"/>
    <col min="11534" max="11534" width="16" style="246" customWidth="1"/>
    <col min="11535" max="11780" width="10.42578125" style="246"/>
    <col min="11781" max="11781" width="53.7109375" style="246" customWidth="1"/>
    <col min="11782" max="11782" width="15.42578125" style="246" customWidth="1"/>
    <col min="11783" max="11783" width="11.28515625" style="246" customWidth="1"/>
    <col min="11784" max="11784" width="16.5703125" style="246" customWidth="1"/>
    <col min="11785" max="11785" width="13.7109375" style="246" customWidth="1"/>
    <col min="11786" max="11786" width="15" style="246" customWidth="1"/>
    <col min="11787" max="11787" width="12.5703125" style="246" customWidth="1"/>
    <col min="11788" max="11788" width="14.85546875" style="246" customWidth="1"/>
    <col min="11789" max="11789" width="10.42578125" style="246"/>
    <col min="11790" max="11790" width="16" style="246" customWidth="1"/>
    <col min="11791" max="12036" width="10.42578125" style="246"/>
    <col min="12037" max="12037" width="53.7109375" style="246" customWidth="1"/>
    <col min="12038" max="12038" width="15.42578125" style="246" customWidth="1"/>
    <col min="12039" max="12039" width="11.28515625" style="246" customWidth="1"/>
    <col min="12040" max="12040" width="16.5703125" style="246" customWidth="1"/>
    <col min="12041" max="12041" width="13.7109375" style="246" customWidth="1"/>
    <col min="12042" max="12042" width="15" style="246" customWidth="1"/>
    <col min="12043" max="12043" width="12.5703125" style="246" customWidth="1"/>
    <col min="12044" max="12044" width="14.85546875" style="246" customWidth="1"/>
    <col min="12045" max="12045" width="10.42578125" style="246"/>
    <col min="12046" max="12046" width="16" style="246" customWidth="1"/>
    <col min="12047" max="12292" width="10.42578125" style="246"/>
    <col min="12293" max="12293" width="53.7109375" style="246" customWidth="1"/>
    <col min="12294" max="12294" width="15.42578125" style="246" customWidth="1"/>
    <col min="12295" max="12295" width="11.28515625" style="246" customWidth="1"/>
    <col min="12296" max="12296" width="16.5703125" style="246" customWidth="1"/>
    <col min="12297" max="12297" width="13.7109375" style="246" customWidth="1"/>
    <col min="12298" max="12298" width="15" style="246" customWidth="1"/>
    <col min="12299" max="12299" width="12.5703125" style="246" customWidth="1"/>
    <col min="12300" max="12300" width="14.85546875" style="246" customWidth="1"/>
    <col min="12301" max="12301" width="10.42578125" style="246"/>
    <col min="12302" max="12302" width="16" style="246" customWidth="1"/>
    <col min="12303" max="12548" width="10.42578125" style="246"/>
    <col min="12549" max="12549" width="53.7109375" style="246" customWidth="1"/>
    <col min="12550" max="12550" width="15.42578125" style="246" customWidth="1"/>
    <col min="12551" max="12551" width="11.28515625" style="246" customWidth="1"/>
    <col min="12552" max="12552" width="16.5703125" style="246" customWidth="1"/>
    <col min="12553" max="12553" width="13.7109375" style="246" customWidth="1"/>
    <col min="12554" max="12554" width="15" style="246" customWidth="1"/>
    <col min="12555" max="12555" width="12.5703125" style="246" customWidth="1"/>
    <col min="12556" max="12556" width="14.85546875" style="246" customWidth="1"/>
    <col min="12557" max="12557" width="10.42578125" style="246"/>
    <col min="12558" max="12558" width="16" style="246" customWidth="1"/>
    <col min="12559" max="12804" width="10.42578125" style="246"/>
    <col min="12805" max="12805" width="53.7109375" style="246" customWidth="1"/>
    <col min="12806" max="12806" width="15.42578125" style="246" customWidth="1"/>
    <col min="12807" max="12807" width="11.28515625" style="246" customWidth="1"/>
    <col min="12808" max="12808" width="16.5703125" style="246" customWidth="1"/>
    <col min="12809" max="12809" width="13.7109375" style="246" customWidth="1"/>
    <col min="12810" max="12810" width="15" style="246" customWidth="1"/>
    <col min="12811" max="12811" width="12.5703125" style="246" customWidth="1"/>
    <col min="12812" max="12812" width="14.85546875" style="246" customWidth="1"/>
    <col min="12813" max="12813" width="10.42578125" style="246"/>
    <col min="12814" max="12814" width="16" style="246" customWidth="1"/>
    <col min="12815" max="13060" width="10.42578125" style="246"/>
    <col min="13061" max="13061" width="53.7109375" style="246" customWidth="1"/>
    <col min="13062" max="13062" width="15.42578125" style="246" customWidth="1"/>
    <col min="13063" max="13063" width="11.28515625" style="246" customWidth="1"/>
    <col min="13064" max="13064" width="16.5703125" style="246" customWidth="1"/>
    <col min="13065" max="13065" width="13.7109375" style="246" customWidth="1"/>
    <col min="13066" max="13066" width="15" style="246" customWidth="1"/>
    <col min="13067" max="13067" width="12.5703125" style="246" customWidth="1"/>
    <col min="13068" max="13068" width="14.85546875" style="246" customWidth="1"/>
    <col min="13069" max="13069" width="10.42578125" style="246"/>
    <col min="13070" max="13070" width="16" style="246" customWidth="1"/>
    <col min="13071" max="13316" width="10.42578125" style="246"/>
    <col min="13317" max="13317" width="53.7109375" style="246" customWidth="1"/>
    <col min="13318" max="13318" width="15.42578125" style="246" customWidth="1"/>
    <col min="13319" max="13319" width="11.28515625" style="246" customWidth="1"/>
    <col min="13320" max="13320" width="16.5703125" style="246" customWidth="1"/>
    <col min="13321" max="13321" width="13.7109375" style="246" customWidth="1"/>
    <col min="13322" max="13322" width="15" style="246" customWidth="1"/>
    <col min="13323" max="13323" width="12.5703125" style="246" customWidth="1"/>
    <col min="13324" max="13324" width="14.85546875" style="246" customWidth="1"/>
    <col min="13325" max="13325" width="10.42578125" style="246"/>
    <col min="13326" max="13326" width="16" style="246" customWidth="1"/>
    <col min="13327" max="13572" width="10.42578125" style="246"/>
    <col min="13573" max="13573" width="53.7109375" style="246" customWidth="1"/>
    <col min="13574" max="13574" width="15.42578125" style="246" customWidth="1"/>
    <col min="13575" max="13575" width="11.28515625" style="246" customWidth="1"/>
    <col min="13576" max="13576" width="16.5703125" style="246" customWidth="1"/>
    <col min="13577" max="13577" width="13.7109375" style="246" customWidth="1"/>
    <col min="13578" max="13578" width="15" style="246" customWidth="1"/>
    <col min="13579" max="13579" width="12.5703125" style="246" customWidth="1"/>
    <col min="13580" max="13580" width="14.85546875" style="246" customWidth="1"/>
    <col min="13581" max="13581" width="10.42578125" style="246"/>
    <col min="13582" max="13582" width="16" style="246" customWidth="1"/>
    <col min="13583" max="13828" width="10.42578125" style="246"/>
    <col min="13829" max="13829" width="53.7109375" style="246" customWidth="1"/>
    <col min="13830" max="13830" width="15.42578125" style="246" customWidth="1"/>
    <col min="13831" max="13831" width="11.28515625" style="246" customWidth="1"/>
    <col min="13832" max="13832" width="16.5703125" style="246" customWidth="1"/>
    <col min="13833" max="13833" width="13.7109375" style="246" customWidth="1"/>
    <col min="13834" max="13834" width="15" style="246" customWidth="1"/>
    <col min="13835" max="13835" width="12.5703125" style="246" customWidth="1"/>
    <col min="13836" max="13836" width="14.85546875" style="246" customWidth="1"/>
    <col min="13837" max="13837" width="10.42578125" style="246"/>
    <col min="13838" max="13838" width="16" style="246" customWidth="1"/>
    <col min="13839" max="14084" width="10.42578125" style="246"/>
    <col min="14085" max="14085" width="53.7109375" style="246" customWidth="1"/>
    <col min="14086" max="14086" width="15.42578125" style="246" customWidth="1"/>
    <col min="14087" max="14087" width="11.28515625" style="246" customWidth="1"/>
    <col min="14088" max="14088" width="16.5703125" style="246" customWidth="1"/>
    <col min="14089" max="14089" width="13.7109375" style="246" customWidth="1"/>
    <col min="14090" max="14090" width="15" style="246" customWidth="1"/>
    <col min="14091" max="14091" width="12.5703125" style="246" customWidth="1"/>
    <col min="14092" max="14092" width="14.85546875" style="246" customWidth="1"/>
    <col min="14093" max="14093" width="10.42578125" style="246"/>
    <col min="14094" max="14094" width="16" style="246" customWidth="1"/>
    <col min="14095" max="14340" width="10.42578125" style="246"/>
    <col min="14341" max="14341" width="53.7109375" style="246" customWidth="1"/>
    <col min="14342" max="14342" width="15.42578125" style="246" customWidth="1"/>
    <col min="14343" max="14343" width="11.28515625" style="246" customWidth="1"/>
    <col min="14344" max="14344" width="16.5703125" style="246" customWidth="1"/>
    <col min="14345" max="14345" width="13.7109375" style="246" customWidth="1"/>
    <col min="14346" max="14346" width="15" style="246" customWidth="1"/>
    <col min="14347" max="14347" width="12.5703125" style="246" customWidth="1"/>
    <col min="14348" max="14348" width="14.85546875" style="246" customWidth="1"/>
    <col min="14349" max="14349" width="10.42578125" style="246"/>
    <col min="14350" max="14350" width="16" style="246" customWidth="1"/>
    <col min="14351" max="14596" width="10.42578125" style="246"/>
    <col min="14597" max="14597" width="53.7109375" style="246" customWidth="1"/>
    <col min="14598" max="14598" width="15.42578125" style="246" customWidth="1"/>
    <col min="14599" max="14599" width="11.28515625" style="246" customWidth="1"/>
    <col min="14600" max="14600" width="16.5703125" style="246" customWidth="1"/>
    <col min="14601" max="14601" width="13.7109375" style="246" customWidth="1"/>
    <col min="14602" max="14602" width="15" style="246" customWidth="1"/>
    <col min="14603" max="14603" width="12.5703125" style="246" customWidth="1"/>
    <col min="14604" max="14604" width="14.85546875" style="246" customWidth="1"/>
    <col min="14605" max="14605" width="10.42578125" style="246"/>
    <col min="14606" max="14606" width="16" style="246" customWidth="1"/>
    <col min="14607" max="14852" width="10.42578125" style="246"/>
    <col min="14853" max="14853" width="53.7109375" style="246" customWidth="1"/>
    <col min="14854" max="14854" width="15.42578125" style="246" customWidth="1"/>
    <col min="14855" max="14855" width="11.28515625" style="246" customWidth="1"/>
    <col min="14856" max="14856" width="16.5703125" style="246" customWidth="1"/>
    <col min="14857" max="14857" width="13.7109375" style="246" customWidth="1"/>
    <col min="14858" max="14858" width="15" style="246" customWidth="1"/>
    <col min="14859" max="14859" width="12.5703125" style="246" customWidth="1"/>
    <col min="14860" max="14860" width="14.85546875" style="246" customWidth="1"/>
    <col min="14861" max="14861" width="10.42578125" style="246"/>
    <col min="14862" max="14862" width="16" style="246" customWidth="1"/>
    <col min="14863" max="15108" width="10.42578125" style="246"/>
    <col min="15109" max="15109" width="53.7109375" style="246" customWidth="1"/>
    <col min="15110" max="15110" width="15.42578125" style="246" customWidth="1"/>
    <col min="15111" max="15111" width="11.28515625" style="246" customWidth="1"/>
    <col min="15112" max="15112" width="16.5703125" style="246" customWidth="1"/>
    <col min="15113" max="15113" width="13.7109375" style="246" customWidth="1"/>
    <col min="15114" max="15114" width="15" style="246" customWidth="1"/>
    <col min="15115" max="15115" width="12.5703125" style="246" customWidth="1"/>
    <col min="15116" max="15116" width="14.85546875" style="246" customWidth="1"/>
    <col min="15117" max="15117" width="10.42578125" style="246"/>
    <col min="15118" max="15118" width="16" style="246" customWidth="1"/>
    <col min="15119" max="15364" width="10.42578125" style="246"/>
    <col min="15365" max="15365" width="53.7109375" style="246" customWidth="1"/>
    <col min="15366" max="15366" width="15.42578125" style="246" customWidth="1"/>
    <col min="15367" max="15367" width="11.28515625" style="246" customWidth="1"/>
    <col min="15368" max="15368" width="16.5703125" style="246" customWidth="1"/>
    <col min="15369" max="15369" width="13.7109375" style="246" customWidth="1"/>
    <col min="15370" max="15370" width="15" style="246" customWidth="1"/>
    <col min="15371" max="15371" width="12.5703125" style="246" customWidth="1"/>
    <col min="15372" max="15372" width="14.85546875" style="246" customWidth="1"/>
    <col min="15373" max="15373" width="10.42578125" style="246"/>
    <col min="15374" max="15374" width="16" style="246" customWidth="1"/>
    <col min="15375" max="15620" width="10.42578125" style="246"/>
    <col min="15621" max="15621" width="53.7109375" style="246" customWidth="1"/>
    <col min="15622" max="15622" width="15.42578125" style="246" customWidth="1"/>
    <col min="15623" max="15623" width="11.28515625" style="246" customWidth="1"/>
    <col min="15624" max="15624" width="16.5703125" style="246" customWidth="1"/>
    <col min="15625" max="15625" width="13.7109375" style="246" customWidth="1"/>
    <col min="15626" max="15626" width="15" style="246" customWidth="1"/>
    <col min="15627" max="15627" width="12.5703125" style="246" customWidth="1"/>
    <col min="15628" max="15628" width="14.85546875" style="246" customWidth="1"/>
    <col min="15629" max="15629" width="10.42578125" style="246"/>
    <col min="15630" max="15630" width="16" style="246" customWidth="1"/>
    <col min="15631" max="15876" width="10.42578125" style="246"/>
    <col min="15877" max="15877" width="53.7109375" style="246" customWidth="1"/>
    <col min="15878" max="15878" width="15.42578125" style="246" customWidth="1"/>
    <col min="15879" max="15879" width="11.28515625" style="246" customWidth="1"/>
    <col min="15880" max="15880" width="16.5703125" style="246" customWidth="1"/>
    <col min="15881" max="15881" width="13.7109375" style="246" customWidth="1"/>
    <col min="15882" max="15882" width="15" style="246" customWidth="1"/>
    <col min="15883" max="15883" width="12.5703125" style="246" customWidth="1"/>
    <col min="15884" max="15884" width="14.85546875" style="246" customWidth="1"/>
    <col min="15885" max="15885" width="10.42578125" style="246"/>
    <col min="15886" max="15886" width="16" style="246" customWidth="1"/>
    <col min="15887" max="16132" width="10.42578125" style="246"/>
    <col min="16133" max="16133" width="53.7109375" style="246" customWidth="1"/>
    <col min="16134" max="16134" width="15.42578125" style="246" customWidth="1"/>
    <col min="16135" max="16135" width="11.28515625" style="246" customWidth="1"/>
    <col min="16136" max="16136" width="16.5703125" style="246" customWidth="1"/>
    <col min="16137" max="16137" width="13.7109375" style="246" customWidth="1"/>
    <col min="16138" max="16138" width="15" style="246" customWidth="1"/>
    <col min="16139" max="16139" width="12.5703125" style="246" customWidth="1"/>
    <col min="16140" max="16140" width="14.85546875" style="246" customWidth="1"/>
    <col min="16141" max="16141" width="10.42578125" style="246"/>
    <col min="16142" max="16142" width="16" style="246" customWidth="1"/>
    <col min="16143" max="16384" width="10.42578125" style="246"/>
  </cols>
  <sheetData>
    <row r="1" spans="1:16" ht="15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N1" s="245" t="s">
        <v>1677</v>
      </c>
      <c r="O1" s="245"/>
    </row>
    <row r="2" spans="1:16" ht="18.75">
      <c r="A2" s="1745" t="s">
        <v>21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</row>
    <row r="3" spans="1:16" ht="18.75">
      <c r="A3" s="1745" t="s">
        <v>22</v>
      </c>
      <c r="B3" s="1745"/>
      <c r="C3" s="1745"/>
      <c r="D3" s="1745"/>
      <c r="E3" s="1745"/>
      <c r="F3" s="1745"/>
      <c r="G3" s="1745"/>
      <c r="H3" s="1745"/>
      <c r="I3" s="1745"/>
      <c r="J3" s="1745"/>
      <c r="K3" s="1745"/>
      <c r="L3" s="1745"/>
      <c r="M3" s="1745"/>
      <c r="N3" s="1745"/>
      <c r="O3" s="1745"/>
    </row>
    <row r="4" spans="1:16" ht="15.75">
      <c r="A4" s="444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</row>
    <row r="5" spans="1:16" ht="15.75" customHeight="1">
      <c r="A5" s="1743" t="s">
        <v>19</v>
      </c>
      <c r="B5" s="1746" t="s">
        <v>1460</v>
      </c>
      <c r="C5" s="1747"/>
      <c r="D5" s="1748"/>
      <c r="E5" s="1746" t="s">
        <v>1461</v>
      </c>
      <c r="F5" s="1747"/>
      <c r="G5" s="1748"/>
      <c r="H5" s="1746" t="s">
        <v>1462</v>
      </c>
      <c r="I5" s="1747"/>
      <c r="J5" s="1747"/>
      <c r="K5" s="1747"/>
      <c r="L5" s="1747"/>
      <c r="M5" s="1747"/>
      <c r="N5" s="1747"/>
      <c r="O5" s="1747"/>
      <c r="P5" s="1748"/>
    </row>
    <row r="6" spans="1:16" ht="15.75">
      <c r="A6" s="1744"/>
      <c r="B6" s="1740" t="s">
        <v>234</v>
      </c>
      <c r="C6" s="1741"/>
      <c r="D6" s="1742"/>
      <c r="E6" s="1740" t="s">
        <v>234</v>
      </c>
      <c r="F6" s="1741"/>
      <c r="G6" s="1742"/>
      <c r="H6" s="1740" t="s">
        <v>20</v>
      </c>
      <c r="I6" s="1741"/>
      <c r="J6" s="1742"/>
      <c r="K6" s="1740" t="s">
        <v>233</v>
      </c>
      <c r="L6" s="1741"/>
      <c r="M6" s="1742"/>
      <c r="N6" s="1740" t="s">
        <v>234</v>
      </c>
      <c r="O6" s="1741"/>
      <c r="P6" s="1742"/>
    </row>
    <row r="7" spans="1:16" ht="63">
      <c r="A7" s="1744"/>
      <c r="B7" s="445" t="s">
        <v>23</v>
      </c>
      <c r="C7" s="445" t="s">
        <v>243</v>
      </c>
      <c r="D7" s="1241" t="s">
        <v>1321</v>
      </c>
      <c r="E7" s="446" t="s">
        <v>23</v>
      </c>
      <c r="F7" s="446" t="s">
        <v>243</v>
      </c>
      <c r="G7" s="1241" t="s">
        <v>1321</v>
      </c>
      <c r="H7" s="445" t="s">
        <v>23</v>
      </c>
      <c r="I7" s="445" t="s">
        <v>243</v>
      </c>
      <c r="J7" s="1241" t="s">
        <v>1321</v>
      </c>
      <c r="K7" s="445" t="s">
        <v>23</v>
      </c>
      <c r="L7" s="445" t="s">
        <v>243</v>
      </c>
      <c r="M7" s="1241" t="s">
        <v>1321</v>
      </c>
      <c r="N7" s="445" t="s">
        <v>23</v>
      </c>
      <c r="O7" s="445" t="s">
        <v>243</v>
      </c>
      <c r="P7" s="1241" t="s">
        <v>1321</v>
      </c>
    </row>
    <row r="8" spans="1:16" ht="37.5">
      <c r="A8" s="1239" t="s">
        <v>1320</v>
      </c>
      <c r="B8" s="447"/>
      <c r="C8" s="447"/>
      <c r="D8" s="447"/>
      <c r="E8" s="447"/>
      <c r="F8" s="447"/>
      <c r="G8" s="447"/>
      <c r="H8" s="448"/>
      <c r="I8" s="448"/>
      <c r="J8" s="448"/>
      <c r="K8" s="448"/>
      <c r="L8" s="448"/>
      <c r="M8" s="448"/>
      <c r="N8" s="448"/>
      <c r="O8" s="448"/>
      <c r="P8" s="1237"/>
    </row>
    <row r="9" spans="1:16" ht="18.75">
      <c r="A9" s="1239" t="s">
        <v>1319</v>
      </c>
      <c r="B9" s="447"/>
      <c r="C9" s="447"/>
      <c r="D9" s="447"/>
      <c r="E9" s="447"/>
      <c r="F9" s="447"/>
      <c r="G9" s="447"/>
      <c r="H9" s="448"/>
      <c r="I9" s="448"/>
      <c r="J9" s="448"/>
      <c r="K9" s="448"/>
      <c r="L9" s="448"/>
      <c r="M9" s="448"/>
      <c r="N9" s="448"/>
      <c r="O9" s="448"/>
      <c r="P9" s="1237"/>
    </row>
    <row r="10" spans="1:16" ht="37.5">
      <c r="A10" s="1239" t="s">
        <v>1318</v>
      </c>
      <c r="B10" s="447"/>
      <c r="C10" s="447"/>
      <c r="D10" s="447"/>
      <c r="E10" s="447"/>
      <c r="F10" s="447"/>
      <c r="G10" s="447"/>
      <c r="H10" s="448"/>
      <c r="I10" s="448"/>
      <c r="J10" s="448"/>
      <c r="K10" s="448"/>
      <c r="L10" s="448"/>
      <c r="M10" s="448"/>
      <c r="N10" s="448"/>
      <c r="O10" s="448"/>
      <c r="P10" s="1237"/>
    </row>
    <row r="11" spans="1:16" ht="37.5">
      <c r="A11" s="1239" t="s">
        <v>1317</v>
      </c>
      <c r="B11" s="449"/>
      <c r="C11" s="449"/>
      <c r="D11" s="449"/>
      <c r="E11" s="449"/>
      <c r="F11" s="449"/>
      <c r="G11" s="449"/>
      <c r="H11" s="448"/>
      <c r="I11" s="448"/>
      <c r="J11" s="448"/>
      <c r="K11" s="448"/>
      <c r="L11" s="448"/>
      <c r="M11" s="448"/>
      <c r="N11" s="448"/>
      <c r="O11" s="448"/>
      <c r="P11" s="1237"/>
    </row>
    <row r="12" spans="1:16" ht="37.5">
      <c r="A12" s="1239" t="s">
        <v>1316</v>
      </c>
      <c r="B12" s="447"/>
      <c r="C12" s="447"/>
      <c r="D12" s="447"/>
      <c r="E12" s="447"/>
      <c r="F12" s="447"/>
      <c r="G12" s="447"/>
      <c r="H12" s="448"/>
      <c r="I12" s="448"/>
      <c r="J12" s="448"/>
      <c r="K12" s="448"/>
      <c r="L12" s="448"/>
      <c r="M12" s="448"/>
      <c r="N12" s="448"/>
      <c r="O12" s="448"/>
      <c r="P12" s="1237"/>
    </row>
    <row r="13" spans="1:16" ht="56.25">
      <c r="A13" s="1240" t="s">
        <v>1315</v>
      </c>
      <c r="B13" s="447"/>
      <c r="C13" s="447"/>
      <c r="D13" s="447"/>
      <c r="E13" s="447"/>
      <c r="F13" s="447"/>
      <c r="G13" s="447"/>
      <c r="H13" s="448"/>
      <c r="I13" s="448"/>
      <c r="J13" s="448"/>
      <c r="K13" s="448"/>
      <c r="L13" s="448"/>
      <c r="M13" s="448"/>
      <c r="N13" s="448"/>
      <c r="O13" s="448"/>
      <c r="P13" s="1237"/>
    </row>
    <row r="14" spans="1:16" ht="112.5">
      <c r="A14" s="1239" t="s">
        <v>1314</v>
      </c>
      <c r="B14" s="447"/>
      <c r="C14" s="447"/>
      <c r="D14" s="447"/>
      <c r="E14" s="447"/>
      <c r="F14" s="447"/>
      <c r="G14" s="447"/>
      <c r="H14" s="448"/>
      <c r="I14" s="448"/>
      <c r="J14" s="448"/>
      <c r="K14" s="448"/>
      <c r="L14" s="448"/>
      <c r="M14" s="448"/>
      <c r="N14" s="448"/>
      <c r="O14" s="448"/>
      <c r="P14" s="1237"/>
    </row>
    <row r="15" spans="1:16" ht="56.25">
      <c r="A15" s="1239" t="s">
        <v>1313</v>
      </c>
      <c r="B15" s="447"/>
      <c r="C15" s="447"/>
      <c r="D15" s="447"/>
      <c r="E15" s="447"/>
      <c r="F15" s="447"/>
      <c r="G15" s="447"/>
      <c r="H15" s="448"/>
      <c r="I15" s="448"/>
      <c r="J15" s="448"/>
      <c r="K15" s="448"/>
      <c r="L15" s="448"/>
      <c r="M15" s="448"/>
      <c r="N15" s="448"/>
      <c r="O15" s="448"/>
      <c r="P15" s="1237"/>
    </row>
    <row r="16" spans="1:16" ht="37.5">
      <c r="A16" s="1239" t="s">
        <v>1312</v>
      </c>
      <c r="B16" s="447"/>
      <c r="C16" s="447"/>
      <c r="D16" s="447"/>
      <c r="E16" s="447"/>
      <c r="F16" s="447"/>
      <c r="G16" s="447"/>
      <c r="H16" s="448"/>
      <c r="I16" s="448"/>
      <c r="J16" s="448"/>
      <c r="K16" s="448"/>
      <c r="L16" s="448"/>
      <c r="M16" s="448"/>
      <c r="N16" s="448"/>
      <c r="O16" s="448"/>
      <c r="P16" s="1237"/>
    </row>
    <row r="17" spans="1:16" ht="18.75">
      <c r="A17" s="1238" t="s">
        <v>350</v>
      </c>
      <c r="B17" s="447"/>
      <c r="C17" s="447"/>
      <c r="D17" s="447"/>
      <c r="E17" s="447"/>
      <c r="F17" s="447"/>
      <c r="G17" s="447"/>
      <c r="H17" s="448"/>
      <c r="I17" s="448"/>
      <c r="J17" s="448"/>
      <c r="K17" s="448"/>
      <c r="L17" s="448"/>
      <c r="M17" s="448"/>
      <c r="N17" s="448"/>
      <c r="O17" s="448"/>
      <c r="P17" s="1237"/>
    </row>
  </sheetData>
  <mergeCells count="11">
    <mergeCell ref="N6:P6"/>
    <mergeCell ref="A5:A7"/>
    <mergeCell ref="A2:O2"/>
    <mergeCell ref="A3:O3"/>
    <mergeCell ref="B5:D5"/>
    <mergeCell ref="E5:G5"/>
    <mergeCell ref="H5:P5"/>
    <mergeCell ref="B6:D6"/>
    <mergeCell ref="E6:G6"/>
    <mergeCell ref="H6:J6"/>
    <mergeCell ref="K6:M6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3CE-F660-49DC-828A-EF3CC4726AEC}">
  <sheetPr>
    <tabColor rgb="FFFFFF00"/>
    <pageSetUpPr fitToPage="1"/>
  </sheetPr>
  <dimension ref="A1:G12"/>
  <sheetViews>
    <sheetView view="pageBreakPreview" zoomScale="60" zoomScaleNormal="100" workbookViewId="0">
      <selection activeCell="F42" sqref="F42"/>
    </sheetView>
  </sheetViews>
  <sheetFormatPr defaultRowHeight="15"/>
  <cols>
    <col min="1" max="1" width="24.42578125" style="1319" customWidth="1"/>
    <col min="2" max="2" width="17.7109375" style="1319" customWidth="1"/>
    <col min="3" max="3" width="23.85546875" style="1319" customWidth="1"/>
    <col min="4" max="4" width="22.28515625" style="1319" customWidth="1"/>
    <col min="5" max="5" width="22" style="1319" customWidth="1"/>
    <col min="6" max="6" width="19.42578125" style="1319" customWidth="1"/>
    <col min="7" max="7" width="14.5703125" style="1319" customWidth="1"/>
    <col min="8" max="16384" width="9.140625" style="1319"/>
  </cols>
  <sheetData>
    <row r="1" spans="1:7">
      <c r="F1" s="1752" t="s">
        <v>1452</v>
      </c>
      <c r="G1" s="1753"/>
    </row>
    <row r="2" spans="1:7" s="1320" customFormat="1" ht="38.25" customHeight="1">
      <c r="A2" s="1749" t="s">
        <v>1463</v>
      </c>
      <c r="B2" s="1750"/>
      <c r="C2" s="1750"/>
      <c r="D2" s="1750"/>
      <c r="E2" s="1750"/>
      <c r="F2" s="1750"/>
      <c r="G2" s="1750"/>
    </row>
    <row r="3" spans="1:7" s="1320" customFormat="1" ht="19.5">
      <c r="A3" s="1322"/>
      <c r="B3" s="1751"/>
      <c r="C3" s="1751"/>
      <c r="D3" s="1751"/>
      <c r="E3" s="1751"/>
      <c r="F3" s="1751"/>
      <c r="G3" s="1751"/>
    </row>
    <row r="4" spans="1:7" s="1320" customFormat="1" ht="97.5">
      <c r="A4" s="1321" t="s">
        <v>1396</v>
      </c>
      <c r="B4" s="1321" t="s">
        <v>1395</v>
      </c>
      <c r="C4" s="1321" t="s">
        <v>1394</v>
      </c>
      <c r="D4" s="1321" t="s">
        <v>1393</v>
      </c>
      <c r="E4" s="1321" t="s">
        <v>1392</v>
      </c>
      <c r="F4" s="1321" t="s">
        <v>1391</v>
      </c>
      <c r="G4" s="1321" t="s">
        <v>1390</v>
      </c>
    </row>
    <row r="5" spans="1:7" s="1320" customFormat="1" ht="19.5">
      <c r="A5" s="1320" t="s">
        <v>215</v>
      </c>
    </row>
    <row r="6" spans="1:7" s="1320" customFormat="1" ht="19.5">
      <c r="A6" s="1320" t="s">
        <v>217</v>
      </c>
    </row>
    <row r="7" spans="1:7" s="1320" customFormat="1" ht="19.5">
      <c r="A7" s="1320" t="s">
        <v>217</v>
      </c>
    </row>
    <row r="8" spans="1:7" s="1320" customFormat="1" ht="19.5"/>
    <row r="9" spans="1:7" s="1320" customFormat="1" ht="19.5"/>
    <row r="10" spans="1:7" s="1320" customFormat="1" ht="19.5"/>
    <row r="11" spans="1:7" s="1320" customFormat="1" ht="19.5">
      <c r="A11" s="1320" t="s">
        <v>321</v>
      </c>
    </row>
    <row r="12" spans="1:7" s="1320" customFormat="1" ht="19.5"/>
  </sheetData>
  <mergeCells count="3">
    <mergeCell ref="A2:G2"/>
    <mergeCell ref="B3:G3"/>
    <mergeCell ref="F1:G1"/>
  </mergeCells>
  <pageMargins left="0.7" right="0.7" top="0.75" bottom="0.75" header="0.3" footer="0.3"/>
  <pageSetup paperSize="9" scale="9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43D8-8DC2-4C4B-B5DF-F159BE0BDFA7}">
  <sheetPr>
    <tabColor rgb="FFFFFF00"/>
  </sheetPr>
  <dimension ref="A1:L30"/>
  <sheetViews>
    <sheetView view="pageBreakPreview" zoomScale="60" zoomScaleNormal="100" workbookViewId="0">
      <selection activeCell="A3" sqref="A3:L3"/>
    </sheetView>
  </sheetViews>
  <sheetFormatPr defaultColWidth="10.42578125" defaultRowHeight="12.75"/>
  <cols>
    <col min="1" max="1" width="62.7109375" style="211" customWidth="1"/>
    <col min="2" max="2" width="3.7109375" style="211" customWidth="1"/>
    <col min="3" max="3" width="4" style="211" customWidth="1"/>
    <col min="4" max="6" width="4.28515625" style="211" customWidth="1"/>
    <col min="7" max="7" width="9.42578125" style="211" customWidth="1"/>
    <col min="8" max="8" width="14.85546875" style="211" customWidth="1"/>
    <col min="9" max="9" width="9" style="211" customWidth="1"/>
    <col min="10" max="10" width="16.140625" style="211" customWidth="1"/>
    <col min="11" max="11" width="9.42578125" style="211" customWidth="1"/>
    <col min="12" max="12" width="14.28515625" style="211" customWidth="1"/>
    <col min="13" max="16384" width="10.42578125" style="211"/>
  </cols>
  <sheetData>
    <row r="1" spans="1:12" ht="15">
      <c r="K1" s="1591" t="s">
        <v>1678</v>
      </c>
      <c r="L1" s="1591"/>
    </row>
    <row r="2" spans="1:12" ht="12.75" hidden="1" customHeight="1">
      <c r="K2" s="1592"/>
      <c r="L2" s="1592"/>
    </row>
    <row r="3" spans="1:12" s="212" customFormat="1" ht="18.75">
      <c r="A3" s="1593" t="s">
        <v>245</v>
      </c>
      <c r="B3" s="1593"/>
      <c r="C3" s="1593"/>
      <c r="D3" s="1593"/>
      <c r="E3" s="1593"/>
      <c r="F3" s="1593"/>
      <c r="G3" s="1593"/>
      <c r="H3" s="1593"/>
      <c r="I3" s="1593"/>
      <c r="J3" s="1593"/>
      <c r="K3" s="1593"/>
      <c r="L3" s="1593"/>
    </row>
    <row r="4" spans="1:12" s="212" customFormat="1" ht="18.75">
      <c r="A4" s="1593" t="s">
        <v>12</v>
      </c>
      <c r="B4" s="1593"/>
      <c r="C4" s="1593"/>
      <c r="D4" s="1593"/>
      <c r="E4" s="1593"/>
      <c r="F4" s="1593"/>
      <c r="G4" s="1593"/>
      <c r="H4" s="1593"/>
      <c r="I4" s="1593"/>
      <c r="J4" s="1593"/>
      <c r="K4" s="1593"/>
      <c r="L4" s="1593"/>
    </row>
    <row r="5" spans="1:12" ht="17.25" customHeight="1">
      <c r="A5" s="1755" t="s">
        <v>322</v>
      </c>
      <c r="B5" s="1755"/>
      <c r="C5" s="1755"/>
      <c r="D5" s="1755"/>
      <c r="E5" s="1755"/>
      <c r="F5" s="1755"/>
      <c r="G5" s="1755"/>
      <c r="H5" s="1755"/>
      <c r="I5" s="1755"/>
      <c r="J5" s="1755"/>
      <c r="K5" s="1755"/>
      <c r="L5" s="1755"/>
    </row>
    <row r="6" spans="1:12">
      <c r="A6" s="450"/>
      <c r="B6" s="450"/>
      <c r="C6" s="450"/>
      <c r="D6" s="450"/>
      <c r="E6" s="450"/>
      <c r="F6" s="450"/>
      <c r="G6" s="450"/>
      <c r="H6" s="450"/>
      <c r="I6" s="450"/>
      <c r="J6" s="450"/>
      <c r="K6" s="1754" t="s">
        <v>704</v>
      </c>
      <c r="L6" s="1754"/>
    </row>
    <row r="7" spans="1:12" ht="61.5" customHeight="1">
      <c r="A7" s="1764" t="s">
        <v>221</v>
      </c>
      <c r="B7" s="1765" t="s">
        <v>246</v>
      </c>
      <c r="C7" s="1765"/>
      <c r="D7" s="1766" t="s">
        <v>247</v>
      </c>
      <c r="E7" s="1765"/>
      <c r="F7" s="1767"/>
      <c r="G7" s="1756" t="s">
        <v>1445</v>
      </c>
      <c r="H7" s="1757"/>
      <c r="I7" s="1756" t="s">
        <v>1453</v>
      </c>
      <c r="J7" s="1757"/>
      <c r="K7" s="1756" t="s">
        <v>1454</v>
      </c>
      <c r="L7" s="1757"/>
    </row>
    <row r="8" spans="1:12" ht="12" customHeight="1">
      <c r="A8" s="1764"/>
      <c r="B8" s="1758" t="s">
        <v>248</v>
      </c>
      <c r="C8" s="1758" t="s">
        <v>249</v>
      </c>
      <c r="D8" s="1758" t="s">
        <v>250</v>
      </c>
      <c r="E8" s="1758" t="s">
        <v>248</v>
      </c>
      <c r="F8" s="1758" t="s">
        <v>249</v>
      </c>
      <c r="G8" s="1762" t="s">
        <v>251</v>
      </c>
      <c r="H8" s="1760" t="s">
        <v>252</v>
      </c>
      <c r="I8" s="1762" t="s">
        <v>251</v>
      </c>
      <c r="J8" s="1760" t="s">
        <v>252</v>
      </c>
      <c r="K8" s="1762" t="s">
        <v>251</v>
      </c>
      <c r="L8" s="1760" t="s">
        <v>252</v>
      </c>
    </row>
    <row r="9" spans="1:12" ht="35.25" customHeight="1">
      <c r="A9" s="1764"/>
      <c r="B9" s="1759"/>
      <c r="C9" s="1759"/>
      <c r="D9" s="1759"/>
      <c r="E9" s="1759"/>
      <c r="F9" s="1759"/>
      <c r="G9" s="1763"/>
      <c r="H9" s="1761"/>
      <c r="I9" s="1763"/>
      <c r="J9" s="1761"/>
      <c r="K9" s="1763"/>
      <c r="L9" s="1761"/>
    </row>
    <row r="10" spans="1:12" ht="42.75" customHeight="1">
      <c r="A10" s="351" t="s">
        <v>434</v>
      </c>
      <c r="B10" s="460">
        <v>46</v>
      </c>
      <c r="C10" s="461">
        <v>4</v>
      </c>
      <c r="D10" s="451"/>
      <c r="E10" s="452"/>
      <c r="F10" s="451"/>
      <c r="G10" s="453"/>
      <c r="H10" s="454"/>
      <c r="I10" s="453"/>
      <c r="J10" s="454"/>
      <c r="K10" s="453"/>
      <c r="L10" s="454"/>
    </row>
    <row r="11" spans="1:12" ht="15.75" customHeight="1">
      <c r="A11" s="455" t="s">
        <v>123</v>
      </c>
      <c r="B11" s="451"/>
      <c r="C11" s="452"/>
      <c r="D11" s="451"/>
      <c r="E11" s="452"/>
      <c r="F11" s="451"/>
      <c r="G11" s="453"/>
      <c r="H11" s="454"/>
      <c r="I11" s="453"/>
      <c r="J11" s="454"/>
      <c r="K11" s="453"/>
      <c r="L11" s="454"/>
    </row>
    <row r="12" spans="1:12" ht="16.5" customHeight="1">
      <c r="A12" s="456" t="s">
        <v>263</v>
      </c>
      <c r="B12" s="451"/>
      <c r="C12" s="452"/>
      <c r="D12" s="451"/>
      <c r="E12" s="457">
        <v>8</v>
      </c>
      <c r="F12" s="458">
        <v>1</v>
      </c>
      <c r="G12" s="453"/>
      <c r="H12" s="454"/>
      <c r="I12" s="453"/>
      <c r="J12" s="454"/>
      <c r="K12" s="453"/>
      <c r="L12" s="454"/>
    </row>
    <row r="13" spans="1:12" ht="38.25" customHeight="1">
      <c r="A13" s="456" t="s">
        <v>802</v>
      </c>
      <c r="B13" s="451"/>
      <c r="C13" s="452"/>
      <c r="D13" s="451"/>
      <c r="E13" s="457">
        <v>8</v>
      </c>
      <c r="F13" s="458">
        <v>1</v>
      </c>
      <c r="G13" s="453"/>
      <c r="H13" s="454"/>
      <c r="I13" s="453"/>
      <c r="J13" s="454"/>
      <c r="K13" s="453"/>
      <c r="L13" s="454"/>
    </row>
    <row r="14" spans="1:12" ht="17.25" customHeight="1">
      <c r="A14" s="459" t="s">
        <v>264</v>
      </c>
      <c r="B14" s="451"/>
      <c r="C14" s="452"/>
      <c r="D14" s="451"/>
      <c r="E14" s="452"/>
      <c r="F14" s="451"/>
      <c r="G14" s="453"/>
      <c r="H14" s="454"/>
      <c r="I14" s="453"/>
      <c r="J14" s="454"/>
      <c r="K14" s="453"/>
      <c r="L14" s="454"/>
    </row>
    <row r="15" spans="1:12" ht="115.5" customHeight="1">
      <c r="A15" s="1232" t="s">
        <v>1262</v>
      </c>
      <c r="B15" s="460">
        <v>46</v>
      </c>
      <c r="C15" s="461">
        <v>8</v>
      </c>
      <c r="D15" s="462"/>
      <c r="E15" s="463"/>
      <c r="F15" s="462"/>
      <c r="G15" s="463"/>
      <c r="H15" s="462"/>
      <c r="I15" s="463"/>
      <c r="J15" s="462"/>
      <c r="K15" s="463"/>
      <c r="L15" s="462"/>
    </row>
    <row r="16" spans="1:12" ht="12" customHeight="1">
      <c r="A16" s="455" t="s">
        <v>123</v>
      </c>
      <c r="B16" s="464"/>
      <c r="C16" s="465"/>
      <c r="D16" s="458"/>
      <c r="E16" s="457"/>
      <c r="F16" s="458"/>
      <c r="G16" s="457"/>
      <c r="H16" s="458"/>
      <c r="I16" s="457"/>
      <c r="J16" s="458"/>
      <c r="K16" s="457"/>
      <c r="L16" s="458"/>
    </row>
    <row r="17" spans="1:12" ht="15" customHeight="1">
      <c r="A17" s="456" t="s">
        <v>263</v>
      </c>
      <c r="B17" s="464"/>
      <c r="C17" s="465"/>
      <c r="D17" s="458"/>
      <c r="E17" s="457">
        <v>8</v>
      </c>
      <c r="F17" s="458">
        <v>1</v>
      </c>
      <c r="G17" s="457"/>
      <c r="H17" s="458"/>
      <c r="I17" s="457"/>
      <c r="J17" s="458"/>
      <c r="K17" s="457"/>
      <c r="L17" s="458"/>
    </row>
    <row r="18" spans="1:12" ht="40.5" customHeight="1">
      <c r="A18" s="456" t="s">
        <v>802</v>
      </c>
      <c r="B18" s="464"/>
      <c r="C18" s="465"/>
      <c r="D18" s="458"/>
      <c r="E18" s="457">
        <v>8</v>
      </c>
      <c r="F18" s="458">
        <v>1</v>
      </c>
      <c r="G18" s="457"/>
      <c r="H18" s="458"/>
      <c r="I18" s="457"/>
      <c r="J18" s="458"/>
      <c r="K18" s="457"/>
      <c r="L18" s="458"/>
    </row>
    <row r="19" spans="1:12" ht="12" customHeight="1">
      <c r="A19" s="459" t="s">
        <v>264</v>
      </c>
      <c r="B19" s="466"/>
      <c r="C19" s="467"/>
      <c r="D19" s="468"/>
      <c r="E19" s="469"/>
      <c r="F19" s="468"/>
      <c r="G19" s="469"/>
      <c r="H19" s="468"/>
      <c r="I19" s="469"/>
      <c r="J19" s="468"/>
      <c r="K19" s="469"/>
      <c r="L19" s="468"/>
    </row>
    <row r="20" spans="1:12" ht="45.75" customHeight="1">
      <c r="A20" s="351" t="s">
        <v>435</v>
      </c>
      <c r="B20" s="460">
        <v>46</v>
      </c>
      <c r="C20" s="461">
        <v>30</v>
      </c>
      <c r="D20" s="462"/>
      <c r="E20" s="463"/>
      <c r="F20" s="462"/>
      <c r="G20" s="463"/>
      <c r="H20" s="462"/>
      <c r="I20" s="463"/>
      <c r="J20" s="462"/>
      <c r="K20" s="463"/>
      <c r="L20" s="462"/>
    </row>
    <row r="21" spans="1:12" ht="12" customHeight="1">
      <c r="A21" s="455" t="s">
        <v>123</v>
      </c>
      <c r="B21" s="464"/>
      <c r="C21" s="465"/>
      <c r="D21" s="458"/>
      <c r="E21" s="457"/>
      <c r="F21" s="458"/>
      <c r="G21" s="457"/>
      <c r="H21" s="458"/>
      <c r="I21" s="457"/>
      <c r="J21" s="458"/>
      <c r="K21" s="457"/>
      <c r="L21" s="458"/>
    </row>
    <row r="22" spans="1:12" ht="17.25" customHeight="1">
      <c r="A22" s="470" t="s">
        <v>263</v>
      </c>
      <c r="B22" s="464"/>
      <c r="C22" s="465"/>
      <c r="D22" s="458"/>
      <c r="E22" s="457">
        <v>8</v>
      </c>
      <c r="F22" s="458">
        <v>1</v>
      </c>
      <c r="G22" s="457"/>
      <c r="H22" s="458"/>
      <c r="I22" s="457"/>
      <c r="J22" s="458"/>
      <c r="K22" s="457"/>
      <c r="L22" s="458"/>
    </row>
    <row r="23" spans="1:12" ht="39.75" customHeight="1">
      <c r="A23" s="470" t="s">
        <v>803</v>
      </c>
      <c r="B23" s="464"/>
      <c r="C23" s="465"/>
      <c r="D23" s="458"/>
      <c r="E23" s="457">
        <v>8</v>
      </c>
      <c r="F23" s="458">
        <v>1</v>
      </c>
      <c r="G23" s="457"/>
      <c r="H23" s="458"/>
      <c r="I23" s="457"/>
      <c r="J23" s="458"/>
      <c r="K23" s="457"/>
      <c r="L23" s="458"/>
    </row>
    <row r="24" spans="1:12">
      <c r="A24" s="459" t="s">
        <v>264</v>
      </c>
      <c r="B24" s="466"/>
      <c r="C24" s="467"/>
      <c r="D24" s="468"/>
      <c r="E24" s="469"/>
      <c r="F24" s="468"/>
      <c r="G24" s="469"/>
      <c r="H24" s="468"/>
      <c r="I24" s="469"/>
      <c r="J24" s="468"/>
      <c r="K24" s="469"/>
      <c r="L24" s="468"/>
    </row>
    <row r="25" spans="1:12" ht="20.25" customHeight="1">
      <c r="A25" s="471" t="s">
        <v>414</v>
      </c>
      <c r="B25" s="471">
        <v>46</v>
      </c>
      <c r="C25" s="471">
        <v>0</v>
      </c>
      <c r="D25" s="472">
        <v>0</v>
      </c>
      <c r="E25" s="472">
        <v>8</v>
      </c>
      <c r="F25" s="472">
        <v>1</v>
      </c>
      <c r="G25" s="472"/>
      <c r="H25" s="472"/>
      <c r="I25" s="472"/>
      <c r="J25" s="472"/>
      <c r="K25" s="472"/>
      <c r="L25" s="472"/>
    </row>
    <row r="26" spans="1:12">
      <c r="A26" s="465"/>
      <c r="B26" s="465"/>
      <c r="C26" s="465"/>
      <c r="D26" s="457"/>
      <c r="E26" s="457"/>
      <c r="F26" s="457"/>
      <c r="G26" s="457"/>
      <c r="H26" s="457"/>
      <c r="I26" s="457"/>
      <c r="J26" s="457"/>
      <c r="K26" s="457"/>
      <c r="L26" s="457"/>
    </row>
    <row r="27" spans="1:12" ht="15">
      <c r="A27" s="281" t="s">
        <v>376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50"/>
    </row>
    <row r="28" spans="1:12" ht="0.95" customHeight="1">
      <c r="A28" s="282"/>
      <c r="B28" s="473"/>
      <c r="C28" s="473"/>
      <c r="D28" s="450"/>
      <c r="E28" s="450"/>
      <c r="F28" s="450"/>
      <c r="G28" s="450"/>
      <c r="H28" s="450"/>
      <c r="I28" s="450"/>
      <c r="J28" s="450"/>
      <c r="K28" s="450"/>
      <c r="L28" s="450"/>
    </row>
    <row r="29" spans="1:12">
      <c r="A29" s="282" t="s">
        <v>119</v>
      </c>
      <c r="B29" s="473"/>
      <c r="C29" s="473"/>
      <c r="D29" s="450"/>
      <c r="E29" s="450"/>
      <c r="F29" s="450"/>
      <c r="G29" s="450"/>
      <c r="H29" s="450"/>
      <c r="I29" s="450"/>
      <c r="J29" s="450"/>
      <c r="K29" s="450"/>
      <c r="L29" s="450"/>
    </row>
    <row r="30" spans="1:12">
      <c r="A30" s="450"/>
      <c r="B30" s="473"/>
      <c r="C30" s="473"/>
      <c r="D30" s="450"/>
      <c r="E30" s="450"/>
      <c r="F30" s="450"/>
      <c r="G30" s="450"/>
      <c r="H30" s="450"/>
      <c r="I30" s="450"/>
      <c r="J30" s="450"/>
      <c r="K30" s="450"/>
      <c r="L30" s="450"/>
    </row>
  </sheetData>
  <mergeCells count="23">
    <mergeCell ref="A7:A9"/>
    <mergeCell ref="B7:C7"/>
    <mergeCell ref="D7:F7"/>
    <mergeCell ref="G7:H7"/>
    <mergeCell ref="I7:J7"/>
    <mergeCell ref="F8:F9"/>
    <mergeCell ref="G8:G9"/>
    <mergeCell ref="H8:H9"/>
    <mergeCell ref="I8:I9"/>
    <mergeCell ref="J8:J9"/>
    <mergeCell ref="K7:L7"/>
    <mergeCell ref="B8:B9"/>
    <mergeCell ref="C8:C9"/>
    <mergeCell ref="D8:D9"/>
    <mergeCell ref="E8:E9"/>
    <mergeCell ref="L8:L9"/>
    <mergeCell ref="K8:K9"/>
    <mergeCell ref="K6:L6"/>
    <mergeCell ref="K1:L1"/>
    <mergeCell ref="K2:L2"/>
    <mergeCell ref="A3:L3"/>
    <mergeCell ref="A4:L4"/>
    <mergeCell ref="A5:L5"/>
  </mergeCells>
  <printOptions horizontalCentered="1"/>
  <pageMargins left="0.55118110236220474" right="0" top="0.47244094488188981" bottom="0.19685039370078741" header="0.31496062992125984" footer="0.51181102362204722"/>
  <pageSetup paperSize="9" scale="7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CA37-A261-4AAC-B459-DCB6A88C2862}">
  <sheetPr>
    <tabColor rgb="FFFFFF00"/>
    <pageSetUpPr fitToPage="1"/>
  </sheetPr>
  <dimension ref="A1:IY125"/>
  <sheetViews>
    <sheetView workbookViewId="0">
      <selection activeCell="A2" sqref="A2:J2"/>
    </sheetView>
  </sheetViews>
  <sheetFormatPr defaultColWidth="9.28515625" defaultRowHeight="15"/>
  <cols>
    <col min="1" max="1" width="6.7109375" style="308" customWidth="1"/>
    <col min="2" max="2" width="32.5703125" style="308" customWidth="1"/>
    <col min="3" max="3" width="14.7109375" style="308" customWidth="1"/>
    <col min="4" max="11" width="13.7109375" style="308" customWidth="1"/>
    <col min="12" max="12" width="14" style="308" customWidth="1"/>
    <col min="13" max="13" width="13.7109375" style="308" customWidth="1"/>
    <col min="14" max="16" width="8.7109375" style="308" customWidth="1"/>
    <col min="17" max="17" width="8.28515625" style="308" customWidth="1"/>
    <col min="18" max="18" width="8.7109375" style="308" customWidth="1"/>
    <col min="19" max="19" width="8.28515625" style="308" customWidth="1"/>
    <col min="20" max="25" width="8.7109375" style="308" customWidth="1"/>
    <col min="26" max="26" width="8.28515625" style="308" customWidth="1"/>
    <col min="27" max="27" width="8.7109375" style="308" customWidth="1"/>
    <col min="28" max="28" width="8.28515625" style="308" customWidth="1"/>
    <col min="29" max="34" width="8.7109375" style="308" customWidth="1"/>
    <col min="35" max="35" width="8.28515625" style="308" customWidth="1"/>
    <col min="36" max="36" width="8.7109375" style="308" customWidth="1"/>
    <col min="37" max="37" width="8.28515625" style="308" customWidth="1"/>
    <col min="38" max="43" width="8.7109375" style="308" customWidth="1"/>
    <col min="44" max="44" width="8" style="308" customWidth="1"/>
    <col min="45" max="45" width="8.7109375" style="308" customWidth="1"/>
    <col min="46" max="46" width="8.140625" style="308" customWidth="1"/>
    <col min="47" max="68" width="8.7109375" style="308" customWidth="1"/>
    <col min="69" max="259" width="9.28515625" style="308"/>
    <col min="260" max="260" width="6.7109375" style="308" customWidth="1"/>
    <col min="261" max="261" width="38.42578125" style="308" customWidth="1"/>
    <col min="262" max="268" width="14.7109375" style="308" customWidth="1"/>
    <col min="269" max="272" width="8.7109375" style="308" customWidth="1"/>
    <col min="273" max="273" width="8.28515625" style="308" customWidth="1"/>
    <col min="274" max="274" width="8.7109375" style="308" customWidth="1"/>
    <col min="275" max="275" width="8.28515625" style="308" customWidth="1"/>
    <col min="276" max="281" width="8.7109375" style="308" customWidth="1"/>
    <col min="282" max="282" width="8.28515625" style="308" customWidth="1"/>
    <col min="283" max="283" width="8.7109375" style="308" customWidth="1"/>
    <col min="284" max="284" width="8.28515625" style="308" customWidth="1"/>
    <col min="285" max="290" width="8.7109375" style="308" customWidth="1"/>
    <col min="291" max="291" width="8.28515625" style="308" customWidth="1"/>
    <col min="292" max="292" width="8.7109375" style="308" customWidth="1"/>
    <col min="293" max="293" width="8.28515625" style="308" customWidth="1"/>
    <col min="294" max="299" width="8.7109375" style="308" customWidth="1"/>
    <col min="300" max="300" width="8" style="308" customWidth="1"/>
    <col min="301" max="301" width="8.7109375" style="308" customWidth="1"/>
    <col min="302" max="302" width="8.140625" style="308" customWidth="1"/>
    <col min="303" max="324" width="8.7109375" style="308" customWidth="1"/>
    <col min="325" max="515" width="9.28515625" style="308"/>
    <col min="516" max="516" width="6.7109375" style="308" customWidth="1"/>
    <col min="517" max="517" width="38.42578125" style="308" customWidth="1"/>
    <col min="518" max="524" width="14.7109375" style="308" customWidth="1"/>
    <col min="525" max="528" width="8.7109375" style="308" customWidth="1"/>
    <col min="529" max="529" width="8.28515625" style="308" customWidth="1"/>
    <col min="530" max="530" width="8.7109375" style="308" customWidth="1"/>
    <col min="531" max="531" width="8.28515625" style="308" customWidth="1"/>
    <col min="532" max="537" width="8.7109375" style="308" customWidth="1"/>
    <col min="538" max="538" width="8.28515625" style="308" customWidth="1"/>
    <col min="539" max="539" width="8.7109375" style="308" customWidth="1"/>
    <col min="540" max="540" width="8.28515625" style="308" customWidth="1"/>
    <col min="541" max="546" width="8.7109375" style="308" customWidth="1"/>
    <col min="547" max="547" width="8.28515625" style="308" customWidth="1"/>
    <col min="548" max="548" width="8.7109375" style="308" customWidth="1"/>
    <col min="549" max="549" width="8.28515625" style="308" customWidth="1"/>
    <col min="550" max="555" width="8.7109375" style="308" customWidth="1"/>
    <col min="556" max="556" width="8" style="308" customWidth="1"/>
    <col min="557" max="557" width="8.7109375" style="308" customWidth="1"/>
    <col min="558" max="558" width="8.140625" style="308" customWidth="1"/>
    <col min="559" max="580" width="8.7109375" style="308" customWidth="1"/>
    <col min="581" max="771" width="9.28515625" style="308"/>
    <col min="772" max="772" width="6.7109375" style="308" customWidth="1"/>
    <col min="773" max="773" width="38.42578125" style="308" customWidth="1"/>
    <col min="774" max="780" width="14.7109375" style="308" customWidth="1"/>
    <col min="781" max="784" width="8.7109375" style="308" customWidth="1"/>
    <col min="785" max="785" width="8.28515625" style="308" customWidth="1"/>
    <col min="786" max="786" width="8.7109375" style="308" customWidth="1"/>
    <col min="787" max="787" width="8.28515625" style="308" customWidth="1"/>
    <col min="788" max="793" width="8.7109375" style="308" customWidth="1"/>
    <col min="794" max="794" width="8.28515625" style="308" customWidth="1"/>
    <col min="795" max="795" width="8.7109375" style="308" customWidth="1"/>
    <col min="796" max="796" width="8.28515625" style="308" customWidth="1"/>
    <col min="797" max="802" width="8.7109375" style="308" customWidth="1"/>
    <col min="803" max="803" width="8.28515625" style="308" customWidth="1"/>
    <col min="804" max="804" width="8.7109375" style="308" customWidth="1"/>
    <col min="805" max="805" width="8.28515625" style="308" customWidth="1"/>
    <col min="806" max="811" width="8.7109375" style="308" customWidth="1"/>
    <col min="812" max="812" width="8" style="308" customWidth="1"/>
    <col min="813" max="813" width="8.7109375" style="308" customWidth="1"/>
    <col min="814" max="814" width="8.140625" style="308" customWidth="1"/>
    <col min="815" max="836" width="8.7109375" style="308" customWidth="1"/>
    <col min="837" max="1027" width="9.28515625" style="308"/>
    <col min="1028" max="1028" width="6.7109375" style="308" customWidth="1"/>
    <col min="1029" max="1029" width="38.42578125" style="308" customWidth="1"/>
    <col min="1030" max="1036" width="14.7109375" style="308" customWidth="1"/>
    <col min="1037" max="1040" width="8.7109375" style="308" customWidth="1"/>
    <col min="1041" max="1041" width="8.28515625" style="308" customWidth="1"/>
    <col min="1042" max="1042" width="8.7109375" style="308" customWidth="1"/>
    <col min="1043" max="1043" width="8.28515625" style="308" customWidth="1"/>
    <col min="1044" max="1049" width="8.7109375" style="308" customWidth="1"/>
    <col min="1050" max="1050" width="8.28515625" style="308" customWidth="1"/>
    <col min="1051" max="1051" width="8.7109375" style="308" customWidth="1"/>
    <col min="1052" max="1052" width="8.28515625" style="308" customWidth="1"/>
    <col min="1053" max="1058" width="8.7109375" style="308" customWidth="1"/>
    <col min="1059" max="1059" width="8.28515625" style="308" customWidth="1"/>
    <col min="1060" max="1060" width="8.7109375" style="308" customWidth="1"/>
    <col min="1061" max="1061" width="8.28515625" style="308" customWidth="1"/>
    <col min="1062" max="1067" width="8.7109375" style="308" customWidth="1"/>
    <col min="1068" max="1068" width="8" style="308" customWidth="1"/>
    <col min="1069" max="1069" width="8.7109375" style="308" customWidth="1"/>
    <col min="1070" max="1070" width="8.140625" style="308" customWidth="1"/>
    <col min="1071" max="1092" width="8.7109375" style="308" customWidth="1"/>
    <col min="1093" max="1283" width="9.28515625" style="308"/>
    <col min="1284" max="1284" width="6.7109375" style="308" customWidth="1"/>
    <col min="1285" max="1285" width="38.42578125" style="308" customWidth="1"/>
    <col min="1286" max="1292" width="14.7109375" style="308" customWidth="1"/>
    <col min="1293" max="1296" width="8.7109375" style="308" customWidth="1"/>
    <col min="1297" max="1297" width="8.28515625" style="308" customWidth="1"/>
    <col min="1298" max="1298" width="8.7109375" style="308" customWidth="1"/>
    <col min="1299" max="1299" width="8.28515625" style="308" customWidth="1"/>
    <col min="1300" max="1305" width="8.7109375" style="308" customWidth="1"/>
    <col min="1306" max="1306" width="8.28515625" style="308" customWidth="1"/>
    <col min="1307" max="1307" width="8.7109375" style="308" customWidth="1"/>
    <col min="1308" max="1308" width="8.28515625" style="308" customWidth="1"/>
    <col min="1309" max="1314" width="8.7109375" style="308" customWidth="1"/>
    <col min="1315" max="1315" width="8.28515625" style="308" customWidth="1"/>
    <col min="1316" max="1316" width="8.7109375" style="308" customWidth="1"/>
    <col min="1317" max="1317" width="8.28515625" style="308" customWidth="1"/>
    <col min="1318" max="1323" width="8.7109375" style="308" customWidth="1"/>
    <col min="1324" max="1324" width="8" style="308" customWidth="1"/>
    <col min="1325" max="1325" width="8.7109375" style="308" customWidth="1"/>
    <col min="1326" max="1326" width="8.140625" style="308" customWidth="1"/>
    <col min="1327" max="1348" width="8.7109375" style="308" customWidth="1"/>
    <col min="1349" max="1539" width="9.28515625" style="308"/>
    <col min="1540" max="1540" width="6.7109375" style="308" customWidth="1"/>
    <col min="1541" max="1541" width="38.42578125" style="308" customWidth="1"/>
    <col min="1542" max="1548" width="14.7109375" style="308" customWidth="1"/>
    <col min="1549" max="1552" width="8.7109375" style="308" customWidth="1"/>
    <col min="1553" max="1553" width="8.28515625" style="308" customWidth="1"/>
    <col min="1554" max="1554" width="8.7109375" style="308" customWidth="1"/>
    <col min="1555" max="1555" width="8.28515625" style="308" customWidth="1"/>
    <col min="1556" max="1561" width="8.7109375" style="308" customWidth="1"/>
    <col min="1562" max="1562" width="8.28515625" style="308" customWidth="1"/>
    <col min="1563" max="1563" width="8.7109375" style="308" customWidth="1"/>
    <col min="1564" max="1564" width="8.28515625" style="308" customWidth="1"/>
    <col min="1565" max="1570" width="8.7109375" style="308" customWidth="1"/>
    <col min="1571" max="1571" width="8.28515625" style="308" customWidth="1"/>
    <col min="1572" max="1572" width="8.7109375" style="308" customWidth="1"/>
    <col min="1573" max="1573" width="8.28515625" style="308" customWidth="1"/>
    <col min="1574" max="1579" width="8.7109375" style="308" customWidth="1"/>
    <col min="1580" max="1580" width="8" style="308" customWidth="1"/>
    <col min="1581" max="1581" width="8.7109375" style="308" customWidth="1"/>
    <col min="1582" max="1582" width="8.140625" style="308" customWidth="1"/>
    <col min="1583" max="1604" width="8.7109375" style="308" customWidth="1"/>
    <col min="1605" max="1795" width="9.28515625" style="308"/>
    <col min="1796" max="1796" width="6.7109375" style="308" customWidth="1"/>
    <col min="1797" max="1797" width="38.42578125" style="308" customWidth="1"/>
    <col min="1798" max="1804" width="14.7109375" style="308" customWidth="1"/>
    <col min="1805" max="1808" width="8.7109375" style="308" customWidth="1"/>
    <col min="1809" max="1809" width="8.28515625" style="308" customWidth="1"/>
    <col min="1810" max="1810" width="8.7109375" style="308" customWidth="1"/>
    <col min="1811" max="1811" width="8.28515625" style="308" customWidth="1"/>
    <col min="1812" max="1817" width="8.7109375" style="308" customWidth="1"/>
    <col min="1818" max="1818" width="8.28515625" style="308" customWidth="1"/>
    <col min="1819" max="1819" width="8.7109375" style="308" customWidth="1"/>
    <col min="1820" max="1820" width="8.28515625" style="308" customWidth="1"/>
    <col min="1821" max="1826" width="8.7109375" style="308" customWidth="1"/>
    <col min="1827" max="1827" width="8.28515625" style="308" customWidth="1"/>
    <col min="1828" max="1828" width="8.7109375" style="308" customWidth="1"/>
    <col min="1829" max="1829" width="8.28515625" style="308" customWidth="1"/>
    <col min="1830" max="1835" width="8.7109375" style="308" customWidth="1"/>
    <col min="1836" max="1836" width="8" style="308" customWidth="1"/>
    <col min="1837" max="1837" width="8.7109375" style="308" customWidth="1"/>
    <col min="1838" max="1838" width="8.140625" style="308" customWidth="1"/>
    <col min="1839" max="1860" width="8.7109375" style="308" customWidth="1"/>
    <col min="1861" max="2051" width="9.28515625" style="308"/>
    <col min="2052" max="2052" width="6.7109375" style="308" customWidth="1"/>
    <col min="2053" max="2053" width="38.42578125" style="308" customWidth="1"/>
    <col min="2054" max="2060" width="14.7109375" style="308" customWidth="1"/>
    <col min="2061" max="2064" width="8.7109375" style="308" customWidth="1"/>
    <col min="2065" max="2065" width="8.28515625" style="308" customWidth="1"/>
    <col min="2066" max="2066" width="8.7109375" style="308" customWidth="1"/>
    <col min="2067" max="2067" width="8.28515625" style="308" customWidth="1"/>
    <col min="2068" max="2073" width="8.7109375" style="308" customWidth="1"/>
    <col min="2074" max="2074" width="8.28515625" style="308" customWidth="1"/>
    <col min="2075" max="2075" width="8.7109375" style="308" customWidth="1"/>
    <col min="2076" max="2076" width="8.28515625" style="308" customWidth="1"/>
    <col min="2077" max="2082" width="8.7109375" style="308" customWidth="1"/>
    <col min="2083" max="2083" width="8.28515625" style="308" customWidth="1"/>
    <col min="2084" max="2084" width="8.7109375" style="308" customWidth="1"/>
    <col min="2085" max="2085" width="8.28515625" style="308" customWidth="1"/>
    <col min="2086" max="2091" width="8.7109375" style="308" customWidth="1"/>
    <col min="2092" max="2092" width="8" style="308" customWidth="1"/>
    <col min="2093" max="2093" width="8.7109375" style="308" customWidth="1"/>
    <col min="2094" max="2094" width="8.140625" style="308" customWidth="1"/>
    <col min="2095" max="2116" width="8.7109375" style="308" customWidth="1"/>
    <col min="2117" max="2307" width="9.28515625" style="308"/>
    <col min="2308" max="2308" width="6.7109375" style="308" customWidth="1"/>
    <col min="2309" max="2309" width="38.42578125" style="308" customWidth="1"/>
    <col min="2310" max="2316" width="14.7109375" style="308" customWidth="1"/>
    <col min="2317" max="2320" width="8.7109375" style="308" customWidth="1"/>
    <col min="2321" max="2321" width="8.28515625" style="308" customWidth="1"/>
    <col min="2322" max="2322" width="8.7109375" style="308" customWidth="1"/>
    <col min="2323" max="2323" width="8.28515625" style="308" customWidth="1"/>
    <col min="2324" max="2329" width="8.7109375" style="308" customWidth="1"/>
    <col min="2330" max="2330" width="8.28515625" style="308" customWidth="1"/>
    <col min="2331" max="2331" width="8.7109375" style="308" customWidth="1"/>
    <col min="2332" max="2332" width="8.28515625" style="308" customWidth="1"/>
    <col min="2333" max="2338" width="8.7109375" style="308" customWidth="1"/>
    <col min="2339" max="2339" width="8.28515625" style="308" customWidth="1"/>
    <col min="2340" max="2340" width="8.7109375" style="308" customWidth="1"/>
    <col min="2341" max="2341" width="8.28515625" style="308" customWidth="1"/>
    <col min="2342" max="2347" width="8.7109375" style="308" customWidth="1"/>
    <col min="2348" max="2348" width="8" style="308" customWidth="1"/>
    <col min="2349" max="2349" width="8.7109375" style="308" customWidth="1"/>
    <col min="2350" max="2350" width="8.140625" style="308" customWidth="1"/>
    <col min="2351" max="2372" width="8.7109375" style="308" customWidth="1"/>
    <col min="2373" max="2563" width="9.28515625" style="308"/>
    <col min="2564" max="2564" width="6.7109375" style="308" customWidth="1"/>
    <col min="2565" max="2565" width="38.42578125" style="308" customWidth="1"/>
    <col min="2566" max="2572" width="14.7109375" style="308" customWidth="1"/>
    <col min="2573" max="2576" width="8.7109375" style="308" customWidth="1"/>
    <col min="2577" max="2577" width="8.28515625" style="308" customWidth="1"/>
    <col min="2578" max="2578" width="8.7109375" style="308" customWidth="1"/>
    <col min="2579" max="2579" width="8.28515625" style="308" customWidth="1"/>
    <col min="2580" max="2585" width="8.7109375" style="308" customWidth="1"/>
    <col min="2586" max="2586" width="8.28515625" style="308" customWidth="1"/>
    <col min="2587" max="2587" width="8.7109375" style="308" customWidth="1"/>
    <col min="2588" max="2588" width="8.28515625" style="308" customWidth="1"/>
    <col min="2589" max="2594" width="8.7109375" style="308" customWidth="1"/>
    <col min="2595" max="2595" width="8.28515625" style="308" customWidth="1"/>
    <col min="2596" max="2596" width="8.7109375" style="308" customWidth="1"/>
    <col min="2597" max="2597" width="8.28515625" style="308" customWidth="1"/>
    <col min="2598" max="2603" width="8.7109375" style="308" customWidth="1"/>
    <col min="2604" max="2604" width="8" style="308" customWidth="1"/>
    <col min="2605" max="2605" width="8.7109375" style="308" customWidth="1"/>
    <col min="2606" max="2606" width="8.140625" style="308" customWidth="1"/>
    <col min="2607" max="2628" width="8.7109375" style="308" customWidth="1"/>
    <col min="2629" max="2819" width="9.28515625" style="308"/>
    <col min="2820" max="2820" width="6.7109375" style="308" customWidth="1"/>
    <col min="2821" max="2821" width="38.42578125" style="308" customWidth="1"/>
    <col min="2822" max="2828" width="14.7109375" style="308" customWidth="1"/>
    <col min="2829" max="2832" width="8.7109375" style="308" customWidth="1"/>
    <col min="2833" max="2833" width="8.28515625" style="308" customWidth="1"/>
    <col min="2834" max="2834" width="8.7109375" style="308" customWidth="1"/>
    <col min="2835" max="2835" width="8.28515625" style="308" customWidth="1"/>
    <col min="2836" max="2841" width="8.7109375" style="308" customWidth="1"/>
    <col min="2842" max="2842" width="8.28515625" style="308" customWidth="1"/>
    <col min="2843" max="2843" width="8.7109375" style="308" customWidth="1"/>
    <col min="2844" max="2844" width="8.28515625" style="308" customWidth="1"/>
    <col min="2845" max="2850" width="8.7109375" style="308" customWidth="1"/>
    <col min="2851" max="2851" width="8.28515625" style="308" customWidth="1"/>
    <col min="2852" max="2852" width="8.7109375" style="308" customWidth="1"/>
    <col min="2853" max="2853" width="8.28515625" style="308" customWidth="1"/>
    <col min="2854" max="2859" width="8.7109375" style="308" customWidth="1"/>
    <col min="2860" max="2860" width="8" style="308" customWidth="1"/>
    <col min="2861" max="2861" width="8.7109375" style="308" customWidth="1"/>
    <col min="2862" max="2862" width="8.140625" style="308" customWidth="1"/>
    <col min="2863" max="2884" width="8.7109375" style="308" customWidth="1"/>
    <col min="2885" max="3075" width="9.28515625" style="308"/>
    <col min="3076" max="3076" width="6.7109375" style="308" customWidth="1"/>
    <col min="3077" max="3077" width="38.42578125" style="308" customWidth="1"/>
    <col min="3078" max="3084" width="14.7109375" style="308" customWidth="1"/>
    <col min="3085" max="3088" width="8.7109375" style="308" customWidth="1"/>
    <col min="3089" max="3089" width="8.28515625" style="308" customWidth="1"/>
    <col min="3090" max="3090" width="8.7109375" style="308" customWidth="1"/>
    <col min="3091" max="3091" width="8.28515625" style="308" customWidth="1"/>
    <col min="3092" max="3097" width="8.7109375" style="308" customWidth="1"/>
    <col min="3098" max="3098" width="8.28515625" style="308" customWidth="1"/>
    <col min="3099" max="3099" width="8.7109375" style="308" customWidth="1"/>
    <col min="3100" max="3100" width="8.28515625" style="308" customWidth="1"/>
    <col min="3101" max="3106" width="8.7109375" style="308" customWidth="1"/>
    <col min="3107" max="3107" width="8.28515625" style="308" customWidth="1"/>
    <col min="3108" max="3108" width="8.7109375" style="308" customWidth="1"/>
    <col min="3109" max="3109" width="8.28515625" style="308" customWidth="1"/>
    <col min="3110" max="3115" width="8.7109375" style="308" customWidth="1"/>
    <col min="3116" max="3116" width="8" style="308" customWidth="1"/>
    <col min="3117" max="3117" width="8.7109375" style="308" customWidth="1"/>
    <col min="3118" max="3118" width="8.140625" style="308" customWidth="1"/>
    <col min="3119" max="3140" width="8.7109375" style="308" customWidth="1"/>
    <col min="3141" max="3331" width="9.28515625" style="308"/>
    <col min="3332" max="3332" width="6.7109375" style="308" customWidth="1"/>
    <col min="3333" max="3333" width="38.42578125" style="308" customWidth="1"/>
    <col min="3334" max="3340" width="14.7109375" style="308" customWidth="1"/>
    <col min="3341" max="3344" width="8.7109375" style="308" customWidth="1"/>
    <col min="3345" max="3345" width="8.28515625" style="308" customWidth="1"/>
    <col min="3346" max="3346" width="8.7109375" style="308" customWidth="1"/>
    <col min="3347" max="3347" width="8.28515625" style="308" customWidth="1"/>
    <col min="3348" max="3353" width="8.7109375" style="308" customWidth="1"/>
    <col min="3354" max="3354" width="8.28515625" style="308" customWidth="1"/>
    <col min="3355" max="3355" width="8.7109375" style="308" customWidth="1"/>
    <col min="3356" max="3356" width="8.28515625" style="308" customWidth="1"/>
    <col min="3357" max="3362" width="8.7109375" style="308" customWidth="1"/>
    <col min="3363" max="3363" width="8.28515625" style="308" customWidth="1"/>
    <col min="3364" max="3364" width="8.7109375" style="308" customWidth="1"/>
    <col min="3365" max="3365" width="8.28515625" style="308" customWidth="1"/>
    <col min="3366" max="3371" width="8.7109375" style="308" customWidth="1"/>
    <col min="3372" max="3372" width="8" style="308" customWidth="1"/>
    <col min="3373" max="3373" width="8.7109375" style="308" customWidth="1"/>
    <col min="3374" max="3374" width="8.140625" style="308" customWidth="1"/>
    <col min="3375" max="3396" width="8.7109375" style="308" customWidth="1"/>
    <col min="3397" max="3587" width="9.28515625" style="308"/>
    <col min="3588" max="3588" width="6.7109375" style="308" customWidth="1"/>
    <col min="3589" max="3589" width="38.42578125" style="308" customWidth="1"/>
    <col min="3590" max="3596" width="14.7109375" style="308" customWidth="1"/>
    <col min="3597" max="3600" width="8.7109375" style="308" customWidth="1"/>
    <col min="3601" max="3601" width="8.28515625" style="308" customWidth="1"/>
    <col min="3602" max="3602" width="8.7109375" style="308" customWidth="1"/>
    <col min="3603" max="3603" width="8.28515625" style="308" customWidth="1"/>
    <col min="3604" max="3609" width="8.7109375" style="308" customWidth="1"/>
    <col min="3610" max="3610" width="8.28515625" style="308" customWidth="1"/>
    <col min="3611" max="3611" width="8.7109375" style="308" customWidth="1"/>
    <col min="3612" max="3612" width="8.28515625" style="308" customWidth="1"/>
    <col min="3613" max="3618" width="8.7109375" style="308" customWidth="1"/>
    <col min="3619" max="3619" width="8.28515625" style="308" customWidth="1"/>
    <col min="3620" max="3620" width="8.7109375" style="308" customWidth="1"/>
    <col min="3621" max="3621" width="8.28515625" style="308" customWidth="1"/>
    <col min="3622" max="3627" width="8.7109375" style="308" customWidth="1"/>
    <col min="3628" max="3628" width="8" style="308" customWidth="1"/>
    <col min="3629" max="3629" width="8.7109375" style="308" customWidth="1"/>
    <col min="3630" max="3630" width="8.140625" style="308" customWidth="1"/>
    <col min="3631" max="3652" width="8.7109375" style="308" customWidth="1"/>
    <col min="3653" max="3843" width="9.28515625" style="308"/>
    <col min="3844" max="3844" width="6.7109375" style="308" customWidth="1"/>
    <col min="3845" max="3845" width="38.42578125" style="308" customWidth="1"/>
    <col min="3846" max="3852" width="14.7109375" style="308" customWidth="1"/>
    <col min="3853" max="3856" width="8.7109375" style="308" customWidth="1"/>
    <col min="3857" max="3857" width="8.28515625" style="308" customWidth="1"/>
    <col min="3858" max="3858" width="8.7109375" style="308" customWidth="1"/>
    <col min="3859" max="3859" width="8.28515625" style="308" customWidth="1"/>
    <col min="3860" max="3865" width="8.7109375" style="308" customWidth="1"/>
    <col min="3866" max="3866" width="8.28515625" style="308" customWidth="1"/>
    <col min="3867" max="3867" width="8.7109375" style="308" customWidth="1"/>
    <col min="3868" max="3868" width="8.28515625" style="308" customWidth="1"/>
    <col min="3869" max="3874" width="8.7109375" style="308" customWidth="1"/>
    <col min="3875" max="3875" width="8.28515625" style="308" customWidth="1"/>
    <col min="3876" max="3876" width="8.7109375" style="308" customWidth="1"/>
    <col min="3877" max="3877" width="8.28515625" style="308" customWidth="1"/>
    <col min="3878" max="3883" width="8.7109375" style="308" customWidth="1"/>
    <col min="3884" max="3884" width="8" style="308" customWidth="1"/>
    <col min="3885" max="3885" width="8.7109375" style="308" customWidth="1"/>
    <col min="3886" max="3886" width="8.140625" style="308" customWidth="1"/>
    <col min="3887" max="3908" width="8.7109375" style="308" customWidth="1"/>
    <col min="3909" max="4099" width="9.28515625" style="308"/>
    <col min="4100" max="4100" width="6.7109375" style="308" customWidth="1"/>
    <col min="4101" max="4101" width="38.42578125" style="308" customWidth="1"/>
    <col min="4102" max="4108" width="14.7109375" style="308" customWidth="1"/>
    <col min="4109" max="4112" width="8.7109375" style="308" customWidth="1"/>
    <col min="4113" max="4113" width="8.28515625" style="308" customWidth="1"/>
    <col min="4114" max="4114" width="8.7109375" style="308" customWidth="1"/>
    <col min="4115" max="4115" width="8.28515625" style="308" customWidth="1"/>
    <col min="4116" max="4121" width="8.7109375" style="308" customWidth="1"/>
    <col min="4122" max="4122" width="8.28515625" style="308" customWidth="1"/>
    <col min="4123" max="4123" width="8.7109375" style="308" customWidth="1"/>
    <col min="4124" max="4124" width="8.28515625" style="308" customWidth="1"/>
    <col min="4125" max="4130" width="8.7109375" style="308" customWidth="1"/>
    <col min="4131" max="4131" width="8.28515625" style="308" customWidth="1"/>
    <col min="4132" max="4132" width="8.7109375" style="308" customWidth="1"/>
    <col min="4133" max="4133" width="8.28515625" style="308" customWidth="1"/>
    <col min="4134" max="4139" width="8.7109375" style="308" customWidth="1"/>
    <col min="4140" max="4140" width="8" style="308" customWidth="1"/>
    <col min="4141" max="4141" width="8.7109375" style="308" customWidth="1"/>
    <col min="4142" max="4142" width="8.140625" style="308" customWidth="1"/>
    <col min="4143" max="4164" width="8.7109375" style="308" customWidth="1"/>
    <col min="4165" max="4355" width="9.28515625" style="308"/>
    <col min="4356" max="4356" width="6.7109375" style="308" customWidth="1"/>
    <col min="4357" max="4357" width="38.42578125" style="308" customWidth="1"/>
    <col min="4358" max="4364" width="14.7109375" style="308" customWidth="1"/>
    <col min="4365" max="4368" width="8.7109375" style="308" customWidth="1"/>
    <col min="4369" max="4369" width="8.28515625" style="308" customWidth="1"/>
    <col min="4370" max="4370" width="8.7109375" style="308" customWidth="1"/>
    <col min="4371" max="4371" width="8.28515625" style="308" customWidth="1"/>
    <col min="4372" max="4377" width="8.7109375" style="308" customWidth="1"/>
    <col min="4378" max="4378" width="8.28515625" style="308" customWidth="1"/>
    <col min="4379" max="4379" width="8.7109375" style="308" customWidth="1"/>
    <col min="4380" max="4380" width="8.28515625" style="308" customWidth="1"/>
    <col min="4381" max="4386" width="8.7109375" style="308" customWidth="1"/>
    <col min="4387" max="4387" width="8.28515625" style="308" customWidth="1"/>
    <col min="4388" max="4388" width="8.7109375" style="308" customWidth="1"/>
    <col min="4389" max="4389" width="8.28515625" style="308" customWidth="1"/>
    <col min="4390" max="4395" width="8.7109375" style="308" customWidth="1"/>
    <col min="4396" max="4396" width="8" style="308" customWidth="1"/>
    <col min="4397" max="4397" width="8.7109375" style="308" customWidth="1"/>
    <col min="4398" max="4398" width="8.140625" style="308" customWidth="1"/>
    <col min="4399" max="4420" width="8.7109375" style="308" customWidth="1"/>
    <col min="4421" max="4611" width="9.28515625" style="308"/>
    <col min="4612" max="4612" width="6.7109375" style="308" customWidth="1"/>
    <col min="4613" max="4613" width="38.42578125" style="308" customWidth="1"/>
    <col min="4614" max="4620" width="14.7109375" style="308" customWidth="1"/>
    <col min="4621" max="4624" width="8.7109375" style="308" customWidth="1"/>
    <col min="4625" max="4625" width="8.28515625" style="308" customWidth="1"/>
    <col min="4626" max="4626" width="8.7109375" style="308" customWidth="1"/>
    <col min="4627" max="4627" width="8.28515625" style="308" customWidth="1"/>
    <col min="4628" max="4633" width="8.7109375" style="308" customWidth="1"/>
    <col min="4634" max="4634" width="8.28515625" style="308" customWidth="1"/>
    <col min="4635" max="4635" width="8.7109375" style="308" customWidth="1"/>
    <col min="4636" max="4636" width="8.28515625" style="308" customWidth="1"/>
    <col min="4637" max="4642" width="8.7109375" style="308" customWidth="1"/>
    <col min="4643" max="4643" width="8.28515625" style="308" customWidth="1"/>
    <col min="4644" max="4644" width="8.7109375" style="308" customWidth="1"/>
    <col min="4645" max="4645" width="8.28515625" style="308" customWidth="1"/>
    <col min="4646" max="4651" width="8.7109375" style="308" customWidth="1"/>
    <col min="4652" max="4652" width="8" style="308" customWidth="1"/>
    <col min="4653" max="4653" width="8.7109375" style="308" customWidth="1"/>
    <col min="4654" max="4654" width="8.140625" style="308" customWidth="1"/>
    <col min="4655" max="4676" width="8.7109375" style="308" customWidth="1"/>
    <col min="4677" max="4867" width="9.28515625" style="308"/>
    <col min="4868" max="4868" width="6.7109375" style="308" customWidth="1"/>
    <col min="4869" max="4869" width="38.42578125" style="308" customWidth="1"/>
    <col min="4870" max="4876" width="14.7109375" style="308" customWidth="1"/>
    <col min="4877" max="4880" width="8.7109375" style="308" customWidth="1"/>
    <col min="4881" max="4881" width="8.28515625" style="308" customWidth="1"/>
    <col min="4882" max="4882" width="8.7109375" style="308" customWidth="1"/>
    <col min="4883" max="4883" width="8.28515625" style="308" customWidth="1"/>
    <col min="4884" max="4889" width="8.7109375" style="308" customWidth="1"/>
    <col min="4890" max="4890" width="8.28515625" style="308" customWidth="1"/>
    <col min="4891" max="4891" width="8.7109375" style="308" customWidth="1"/>
    <col min="4892" max="4892" width="8.28515625" style="308" customWidth="1"/>
    <col min="4893" max="4898" width="8.7109375" style="308" customWidth="1"/>
    <col min="4899" max="4899" width="8.28515625" style="308" customWidth="1"/>
    <col min="4900" max="4900" width="8.7109375" style="308" customWidth="1"/>
    <col min="4901" max="4901" width="8.28515625" style="308" customWidth="1"/>
    <col min="4902" max="4907" width="8.7109375" style="308" customWidth="1"/>
    <col min="4908" max="4908" width="8" style="308" customWidth="1"/>
    <col min="4909" max="4909" width="8.7109375" style="308" customWidth="1"/>
    <col min="4910" max="4910" width="8.140625" style="308" customWidth="1"/>
    <col min="4911" max="4932" width="8.7109375" style="308" customWidth="1"/>
    <col min="4933" max="5123" width="9.28515625" style="308"/>
    <col min="5124" max="5124" width="6.7109375" style="308" customWidth="1"/>
    <col min="5125" max="5125" width="38.42578125" style="308" customWidth="1"/>
    <col min="5126" max="5132" width="14.7109375" style="308" customWidth="1"/>
    <col min="5133" max="5136" width="8.7109375" style="308" customWidth="1"/>
    <col min="5137" max="5137" width="8.28515625" style="308" customWidth="1"/>
    <col min="5138" max="5138" width="8.7109375" style="308" customWidth="1"/>
    <col min="5139" max="5139" width="8.28515625" style="308" customWidth="1"/>
    <col min="5140" max="5145" width="8.7109375" style="308" customWidth="1"/>
    <col min="5146" max="5146" width="8.28515625" style="308" customWidth="1"/>
    <col min="5147" max="5147" width="8.7109375" style="308" customWidth="1"/>
    <col min="5148" max="5148" width="8.28515625" style="308" customWidth="1"/>
    <col min="5149" max="5154" width="8.7109375" style="308" customWidth="1"/>
    <col min="5155" max="5155" width="8.28515625" style="308" customWidth="1"/>
    <col min="5156" max="5156" width="8.7109375" style="308" customWidth="1"/>
    <col min="5157" max="5157" width="8.28515625" style="308" customWidth="1"/>
    <col min="5158" max="5163" width="8.7109375" style="308" customWidth="1"/>
    <col min="5164" max="5164" width="8" style="308" customWidth="1"/>
    <col min="5165" max="5165" width="8.7109375" style="308" customWidth="1"/>
    <col min="5166" max="5166" width="8.140625" style="308" customWidth="1"/>
    <col min="5167" max="5188" width="8.7109375" style="308" customWidth="1"/>
    <col min="5189" max="5379" width="9.28515625" style="308"/>
    <col min="5380" max="5380" width="6.7109375" style="308" customWidth="1"/>
    <col min="5381" max="5381" width="38.42578125" style="308" customWidth="1"/>
    <col min="5382" max="5388" width="14.7109375" style="308" customWidth="1"/>
    <col min="5389" max="5392" width="8.7109375" style="308" customWidth="1"/>
    <col min="5393" max="5393" width="8.28515625" style="308" customWidth="1"/>
    <col min="5394" max="5394" width="8.7109375" style="308" customWidth="1"/>
    <col min="5395" max="5395" width="8.28515625" style="308" customWidth="1"/>
    <col min="5396" max="5401" width="8.7109375" style="308" customWidth="1"/>
    <col min="5402" max="5402" width="8.28515625" style="308" customWidth="1"/>
    <col min="5403" max="5403" width="8.7109375" style="308" customWidth="1"/>
    <col min="5404" max="5404" width="8.28515625" style="308" customWidth="1"/>
    <col min="5405" max="5410" width="8.7109375" style="308" customWidth="1"/>
    <col min="5411" max="5411" width="8.28515625" style="308" customWidth="1"/>
    <col min="5412" max="5412" width="8.7109375" style="308" customWidth="1"/>
    <col min="5413" max="5413" width="8.28515625" style="308" customWidth="1"/>
    <col min="5414" max="5419" width="8.7109375" style="308" customWidth="1"/>
    <col min="5420" max="5420" width="8" style="308" customWidth="1"/>
    <col min="5421" max="5421" width="8.7109375" style="308" customWidth="1"/>
    <col min="5422" max="5422" width="8.140625" style="308" customWidth="1"/>
    <col min="5423" max="5444" width="8.7109375" style="308" customWidth="1"/>
    <col min="5445" max="5635" width="9.28515625" style="308"/>
    <col min="5636" max="5636" width="6.7109375" style="308" customWidth="1"/>
    <col min="5637" max="5637" width="38.42578125" style="308" customWidth="1"/>
    <col min="5638" max="5644" width="14.7109375" style="308" customWidth="1"/>
    <col min="5645" max="5648" width="8.7109375" style="308" customWidth="1"/>
    <col min="5649" max="5649" width="8.28515625" style="308" customWidth="1"/>
    <col min="5650" max="5650" width="8.7109375" style="308" customWidth="1"/>
    <col min="5651" max="5651" width="8.28515625" style="308" customWidth="1"/>
    <col min="5652" max="5657" width="8.7109375" style="308" customWidth="1"/>
    <col min="5658" max="5658" width="8.28515625" style="308" customWidth="1"/>
    <col min="5659" max="5659" width="8.7109375" style="308" customWidth="1"/>
    <col min="5660" max="5660" width="8.28515625" style="308" customWidth="1"/>
    <col min="5661" max="5666" width="8.7109375" style="308" customWidth="1"/>
    <col min="5667" max="5667" width="8.28515625" style="308" customWidth="1"/>
    <col min="5668" max="5668" width="8.7109375" style="308" customWidth="1"/>
    <col min="5669" max="5669" width="8.28515625" style="308" customWidth="1"/>
    <col min="5670" max="5675" width="8.7109375" style="308" customWidth="1"/>
    <col min="5676" max="5676" width="8" style="308" customWidth="1"/>
    <col min="5677" max="5677" width="8.7109375" style="308" customWidth="1"/>
    <col min="5678" max="5678" width="8.140625" style="308" customWidth="1"/>
    <col min="5679" max="5700" width="8.7109375" style="308" customWidth="1"/>
    <col min="5701" max="5891" width="9.28515625" style="308"/>
    <col min="5892" max="5892" width="6.7109375" style="308" customWidth="1"/>
    <col min="5893" max="5893" width="38.42578125" style="308" customWidth="1"/>
    <col min="5894" max="5900" width="14.7109375" style="308" customWidth="1"/>
    <col min="5901" max="5904" width="8.7109375" style="308" customWidth="1"/>
    <col min="5905" max="5905" width="8.28515625" style="308" customWidth="1"/>
    <col min="5906" max="5906" width="8.7109375" style="308" customWidth="1"/>
    <col min="5907" max="5907" width="8.28515625" style="308" customWidth="1"/>
    <col min="5908" max="5913" width="8.7109375" style="308" customWidth="1"/>
    <col min="5914" max="5914" width="8.28515625" style="308" customWidth="1"/>
    <col min="5915" max="5915" width="8.7109375" style="308" customWidth="1"/>
    <col min="5916" max="5916" width="8.28515625" style="308" customWidth="1"/>
    <col min="5917" max="5922" width="8.7109375" style="308" customWidth="1"/>
    <col min="5923" max="5923" width="8.28515625" style="308" customWidth="1"/>
    <col min="5924" max="5924" width="8.7109375" style="308" customWidth="1"/>
    <col min="5925" max="5925" width="8.28515625" style="308" customWidth="1"/>
    <col min="5926" max="5931" width="8.7109375" style="308" customWidth="1"/>
    <col min="5932" max="5932" width="8" style="308" customWidth="1"/>
    <col min="5933" max="5933" width="8.7109375" style="308" customWidth="1"/>
    <col min="5934" max="5934" width="8.140625" style="308" customWidth="1"/>
    <col min="5935" max="5956" width="8.7109375" style="308" customWidth="1"/>
    <col min="5957" max="6147" width="9.28515625" style="308"/>
    <col min="6148" max="6148" width="6.7109375" style="308" customWidth="1"/>
    <col min="6149" max="6149" width="38.42578125" style="308" customWidth="1"/>
    <col min="6150" max="6156" width="14.7109375" style="308" customWidth="1"/>
    <col min="6157" max="6160" width="8.7109375" style="308" customWidth="1"/>
    <col min="6161" max="6161" width="8.28515625" style="308" customWidth="1"/>
    <col min="6162" max="6162" width="8.7109375" style="308" customWidth="1"/>
    <col min="6163" max="6163" width="8.28515625" style="308" customWidth="1"/>
    <col min="6164" max="6169" width="8.7109375" style="308" customWidth="1"/>
    <col min="6170" max="6170" width="8.28515625" style="308" customWidth="1"/>
    <col min="6171" max="6171" width="8.7109375" style="308" customWidth="1"/>
    <col min="6172" max="6172" width="8.28515625" style="308" customWidth="1"/>
    <col min="6173" max="6178" width="8.7109375" style="308" customWidth="1"/>
    <col min="6179" max="6179" width="8.28515625" style="308" customWidth="1"/>
    <col min="6180" max="6180" width="8.7109375" style="308" customWidth="1"/>
    <col min="6181" max="6181" width="8.28515625" style="308" customWidth="1"/>
    <col min="6182" max="6187" width="8.7109375" style="308" customWidth="1"/>
    <col min="6188" max="6188" width="8" style="308" customWidth="1"/>
    <col min="6189" max="6189" width="8.7109375" style="308" customWidth="1"/>
    <col min="6190" max="6190" width="8.140625" style="308" customWidth="1"/>
    <col min="6191" max="6212" width="8.7109375" style="308" customWidth="1"/>
    <col min="6213" max="6403" width="9.28515625" style="308"/>
    <col min="6404" max="6404" width="6.7109375" style="308" customWidth="1"/>
    <col min="6405" max="6405" width="38.42578125" style="308" customWidth="1"/>
    <col min="6406" max="6412" width="14.7109375" style="308" customWidth="1"/>
    <col min="6413" max="6416" width="8.7109375" style="308" customWidth="1"/>
    <col min="6417" max="6417" width="8.28515625" style="308" customWidth="1"/>
    <col min="6418" max="6418" width="8.7109375" style="308" customWidth="1"/>
    <col min="6419" max="6419" width="8.28515625" style="308" customWidth="1"/>
    <col min="6420" max="6425" width="8.7109375" style="308" customWidth="1"/>
    <col min="6426" max="6426" width="8.28515625" style="308" customWidth="1"/>
    <col min="6427" max="6427" width="8.7109375" style="308" customWidth="1"/>
    <col min="6428" max="6428" width="8.28515625" style="308" customWidth="1"/>
    <col min="6429" max="6434" width="8.7109375" style="308" customWidth="1"/>
    <col min="6435" max="6435" width="8.28515625" style="308" customWidth="1"/>
    <col min="6436" max="6436" width="8.7109375" style="308" customWidth="1"/>
    <col min="6437" max="6437" width="8.28515625" style="308" customWidth="1"/>
    <col min="6438" max="6443" width="8.7109375" style="308" customWidth="1"/>
    <col min="6444" max="6444" width="8" style="308" customWidth="1"/>
    <col min="6445" max="6445" width="8.7109375" style="308" customWidth="1"/>
    <col min="6446" max="6446" width="8.140625" style="308" customWidth="1"/>
    <col min="6447" max="6468" width="8.7109375" style="308" customWidth="1"/>
    <col min="6469" max="6659" width="9.28515625" style="308"/>
    <col min="6660" max="6660" width="6.7109375" style="308" customWidth="1"/>
    <col min="6661" max="6661" width="38.42578125" style="308" customWidth="1"/>
    <col min="6662" max="6668" width="14.7109375" style="308" customWidth="1"/>
    <col min="6669" max="6672" width="8.7109375" style="308" customWidth="1"/>
    <col min="6673" max="6673" width="8.28515625" style="308" customWidth="1"/>
    <col min="6674" max="6674" width="8.7109375" style="308" customWidth="1"/>
    <col min="6675" max="6675" width="8.28515625" style="308" customWidth="1"/>
    <col min="6676" max="6681" width="8.7109375" style="308" customWidth="1"/>
    <col min="6682" max="6682" width="8.28515625" style="308" customWidth="1"/>
    <col min="6683" max="6683" width="8.7109375" style="308" customWidth="1"/>
    <col min="6684" max="6684" width="8.28515625" style="308" customWidth="1"/>
    <col min="6685" max="6690" width="8.7109375" style="308" customWidth="1"/>
    <col min="6691" max="6691" width="8.28515625" style="308" customWidth="1"/>
    <col min="6692" max="6692" width="8.7109375" style="308" customWidth="1"/>
    <col min="6693" max="6693" width="8.28515625" style="308" customWidth="1"/>
    <col min="6694" max="6699" width="8.7109375" style="308" customWidth="1"/>
    <col min="6700" max="6700" width="8" style="308" customWidth="1"/>
    <col min="6701" max="6701" width="8.7109375" style="308" customWidth="1"/>
    <col min="6702" max="6702" width="8.140625" style="308" customWidth="1"/>
    <col min="6703" max="6724" width="8.7109375" style="308" customWidth="1"/>
    <col min="6725" max="6915" width="9.28515625" style="308"/>
    <col min="6916" max="6916" width="6.7109375" style="308" customWidth="1"/>
    <col min="6917" max="6917" width="38.42578125" style="308" customWidth="1"/>
    <col min="6918" max="6924" width="14.7109375" style="308" customWidth="1"/>
    <col min="6925" max="6928" width="8.7109375" style="308" customWidth="1"/>
    <col min="6929" max="6929" width="8.28515625" style="308" customWidth="1"/>
    <col min="6930" max="6930" width="8.7109375" style="308" customWidth="1"/>
    <col min="6931" max="6931" width="8.28515625" style="308" customWidth="1"/>
    <col min="6932" max="6937" width="8.7109375" style="308" customWidth="1"/>
    <col min="6938" max="6938" width="8.28515625" style="308" customWidth="1"/>
    <col min="6939" max="6939" width="8.7109375" style="308" customWidth="1"/>
    <col min="6940" max="6940" width="8.28515625" style="308" customWidth="1"/>
    <col min="6941" max="6946" width="8.7109375" style="308" customWidth="1"/>
    <col min="6947" max="6947" width="8.28515625" style="308" customWidth="1"/>
    <col min="6948" max="6948" width="8.7109375" style="308" customWidth="1"/>
    <col min="6949" max="6949" width="8.28515625" style="308" customWidth="1"/>
    <col min="6950" max="6955" width="8.7109375" style="308" customWidth="1"/>
    <col min="6956" max="6956" width="8" style="308" customWidth="1"/>
    <col min="6957" max="6957" width="8.7109375" style="308" customWidth="1"/>
    <col min="6958" max="6958" width="8.140625" style="308" customWidth="1"/>
    <col min="6959" max="6980" width="8.7109375" style="308" customWidth="1"/>
    <col min="6981" max="7171" width="9.28515625" style="308"/>
    <col min="7172" max="7172" width="6.7109375" style="308" customWidth="1"/>
    <col min="7173" max="7173" width="38.42578125" style="308" customWidth="1"/>
    <col min="7174" max="7180" width="14.7109375" style="308" customWidth="1"/>
    <col min="7181" max="7184" width="8.7109375" style="308" customWidth="1"/>
    <col min="7185" max="7185" width="8.28515625" style="308" customWidth="1"/>
    <col min="7186" max="7186" width="8.7109375" style="308" customWidth="1"/>
    <col min="7187" max="7187" width="8.28515625" style="308" customWidth="1"/>
    <col min="7188" max="7193" width="8.7109375" style="308" customWidth="1"/>
    <col min="7194" max="7194" width="8.28515625" style="308" customWidth="1"/>
    <col min="7195" max="7195" width="8.7109375" style="308" customWidth="1"/>
    <col min="7196" max="7196" width="8.28515625" style="308" customWidth="1"/>
    <col min="7197" max="7202" width="8.7109375" style="308" customWidth="1"/>
    <col min="7203" max="7203" width="8.28515625" style="308" customWidth="1"/>
    <col min="7204" max="7204" width="8.7109375" style="308" customWidth="1"/>
    <col min="7205" max="7205" width="8.28515625" style="308" customWidth="1"/>
    <col min="7206" max="7211" width="8.7109375" style="308" customWidth="1"/>
    <col min="7212" max="7212" width="8" style="308" customWidth="1"/>
    <col min="7213" max="7213" width="8.7109375" style="308" customWidth="1"/>
    <col min="7214" max="7214" width="8.140625" style="308" customWidth="1"/>
    <col min="7215" max="7236" width="8.7109375" style="308" customWidth="1"/>
    <col min="7237" max="7427" width="9.28515625" style="308"/>
    <col min="7428" max="7428" width="6.7109375" style="308" customWidth="1"/>
    <col min="7429" max="7429" width="38.42578125" style="308" customWidth="1"/>
    <col min="7430" max="7436" width="14.7109375" style="308" customWidth="1"/>
    <col min="7437" max="7440" width="8.7109375" style="308" customWidth="1"/>
    <col min="7441" max="7441" width="8.28515625" style="308" customWidth="1"/>
    <col min="7442" max="7442" width="8.7109375" style="308" customWidth="1"/>
    <col min="7443" max="7443" width="8.28515625" style="308" customWidth="1"/>
    <col min="7444" max="7449" width="8.7109375" style="308" customWidth="1"/>
    <col min="7450" max="7450" width="8.28515625" style="308" customWidth="1"/>
    <col min="7451" max="7451" width="8.7109375" style="308" customWidth="1"/>
    <col min="7452" max="7452" width="8.28515625" style="308" customWidth="1"/>
    <col min="7453" max="7458" width="8.7109375" style="308" customWidth="1"/>
    <col min="7459" max="7459" width="8.28515625" style="308" customWidth="1"/>
    <col min="7460" max="7460" width="8.7109375" style="308" customWidth="1"/>
    <col min="7461" max="7461" width="8.28515625" style="308" customWidth="1"/>
    <col min="7462" max="7467" width="8.7109375" style="308" customWidth="1"/>
    <col min="7468" max="7468" width="8" style="308" customWidth="1"/>
    <col min="7469" max="7469" width="8.7109375" style="308" customWidth="1"/>
    <col min="7470" max="7470" width="8.140625" style="308" customWidth="1"/>
    <col min="7471" max="7492" width="8.7109375" style="308" customWidth="1"/>
    <col min="7493" max="7683" width="9.28515625" style="308"/>
    <col min="7684" max="7684" width="6.7109375" style="308" customWidth="1"/>
    <col min="7685" max="7685" width="38.42578125" style="308" customWidth="1"/>
    <col min="7686" max="7692" width="14.7109375" style="308" customWidth="1"/>
    <col min="7693" max="7696" width="8.7109375" style="308" customWidth="1"/>
    <col min="7697" max="7697" width="8.28515625" style="308" customWidth="1"/>
    <col min="7698" max="7698" width="8.7109375" style="308" customWidth="1"/>
    <col min="7699" max="7699" width="8.28515625" style="308" customWidth="1"/>
    <col min="7700" max="7705" width="8.7109375" style="308" customWidth="1"/>
    <col min="7706" max="7706" width="8.28515625" style="308" customWidth="1"/>
    <col min="7707" max="7707" width="8.7109375" style="308" customWidth="1"/>
    <col min="7708" max="7708" width="8.28515625" style="308" customWidth="1"/>
    <col min="7709" max="7714" width="8.7109375" style="308" customWidth="1"/>
    <col min="7715" max="7715" width="8.28515625" style="308" customWidth="1"/>
    <col min="7716" max="7716" width="8.7109375" style="308" customWidth="1"/>
    <col min="7717" max="7717" width="8.28515625" style="308" customWidth="1"/>
    <col min="7718" max="7723" width="8.7109375" style="308" customWidth="1"/>
    <col min="7724" max="7724" width="8" style="308" customWidth="1"/>
    <col min="7725" max="7725" width="8.7109375" style="308" customWidth="1"/>
    <col min="7726" max="7726" width="8.140625" style="308" customWidth="1"/>
    <col min="7727" max="7748" width="8.7109375" style="308" customWidth="1"/>
    <col min="7749" max="7939" width="9.28515625" style="308"/>
    <col min="7940" max="7940" width="6.7109375" style="308" customWidth="1"/>
    <col min="7941" max="7941" width="38.42578125" style="308" customWidth="1"/>
    <col min="7942" max="7948" width="14.7109375" style="308" customWidth="1"/>
    <col min="7949" max="7952" width="8.7109375" style="308" customWidth="1"/>
    <col min="7953" max="7953" width="8.28515625" style="308" customWidth="1"/>
    <col min="7954" max="7954" width="8.7109375" style="308" customWidth="1"/>
    <col min="7955" max="7955" width="8.28515625" style="308" customWidth="1"/>
    <col min="7956" max="7961" width="8.7109375" style="308" customWidth="1"/>
    <col min="7962" max="7962" width="8.28515625" style="308" customWidth="1"/>
    <col min="7963" max="7963" width="8.7109375" style="308" customWidth="1"/>
    <col min="7964" max="7964" width="8.28515625" style="308" customWidth="1"/>
    <col min="7965" max="7970" width="8.7109375" style="308" customWidth="1"/>
    <col min="7971" max="7971" width="8.28515625" style="308" customWidth="1"/>
    <col min="7972" max="7972" width="8.7109375" style="308" customWidth="1"/>
    <col min="7973" max="7973" width="8.28515625" style="308" customWidth="1"/>
    <col min="7974" max="7979" width="8.7109375" style="308" customWidth="1"/>
    <col min="7980" max="7980" width="8" style="308" customWidth="1"/>
    <col min="7981" max="7981" width="8.7109375" style="308" customWidth="1"/>
    <col min="7982" max="7982" width="8.140625" style="308" customWidth="1"/>
    <col min="7983" max="8004" width="8.7109375" style="308" customWidth="1"/>
    <col min="8005" max="8195" width="9.28515625" style="308"/>
    <col min="8196" max="8196" width="6.7109375" style="308" customWidth="1"/>
    <col min="8197" max="8197" width="38.42578125" style="308" customWidth="1"/>
    <col min="8198" max="8204" width="14.7109375" style="308" customWidth="1"/>
    <col min="8205" max="8208" width="8.7109375" style="308" customWidth="1"/>
    <col min="8209" max="8209" width="8.28515625" style="308" customWidth="1"/>
    <col min="8210" max="8210" width="8.7109375" style="308" customWidth="1"/>
    <col min="8211" max="8211" width="8.28515625" style="308" customWidth="1"/>
    <col min="8212" max="8217" width="8.7109375" style="308" customWidth="1"/>
    <col min="8218" max="8218" width="8.28515625" style="308" customWidth="1"/>
    <col min="8219" max="8219" width="8.7109375" style="308" customWidth="1"/>
    <col min="8220" max="8220" width="8.28515625" style="308" customWidth="1"/>
    <col min="8221" max="8226" width="8.7109375" style="308" customWidth="1"/>
    <col min="8227" max="8227" width="8.28515625" style="308" customWidth="1"/>
    <col min="8228" max="8228" width="8.7109375" style="308" customWidth="1"/>
    <col min="8229" max="8229" width="8.28515625" style="308" customWidth="1"/>
    <col min="8230" max="8235" width="8.7109375" style="308" customWidth="1"/>
    <col min="8236" max="8236" width="8" style="308" customWidth="1"/>
    <col min="8237" max="8237" width="8.7109375" style="308" customWidth="1"/>
    <col min="8238" max="8238" width="8.140625" style="308" customWidth="1"/>
    <col min="8239" max="8260" width="8.7109375" style="308" customWidth="1"/>
    <col min="8261" max="8451" width="9.28515625" style="308"/>
    <col min="8452" max="8452" width="6.7109375" style="308" customWidth="1"/>
    <col min="8453" max="8453" width="38.42578125" style="308" customWidth="1"/>
    <col min="8454" max="8460" width="14.7109375" style="308" customWidth="1"/>
    <col min="8461" max="8464" width="8.7109375" style="308" customWidth="1"/>
    <col min="8465" max="8465" width="8.28515625" style="308" customWidth="1"/>
    <col min="8466" max="8466" width="8.7109375" style="308" customWidth="1"/>
    <col min="8467" max="8467" width="8.28515625" style="308" customWidth="1"/>
    <col min="8468" max="8473" width="8.7109375" style="308" customWidth="1"/>
    <col min="8474" max="8474" width="8.28515625" style="308" customWidth="1"/>
    <col min="8475" max="8475" width="8.7109375" style="308" customWidth="1"/>
    <col min="8476" max="8476" width="8.28515625" style="308" customWidth="1"/>
    <col min="8477" max="8482" width="8.7109375" style="308" customWidth="1"/>
    <col min="8483" max="8483" width="8.28515625" style="308" customWidth="1"/>
    <col min="8484" max="8484" width="8.7109375" style="308" customWidth="1"/>
    <col min="8485" max="8485" width="8.28515625" style="308" customWidth="1"/>
    <col min="8486" max="8491" width="8.7109375" style="308" customWidth="1"/>
    <col min="8492" max="8492" width="8" style="308" customWidth="1"/>
    <col min="8493" max="8493" width="8.7109375" style="308" customWidth="1"/>
    <col min="8494" max="8494" width="8.140625" style="308" customWidth="1"/>
    <col min="8495" max="8516" width="8.7109375" style="308" customWidth="1"/>
    <col min="8517" max="8707" width="9.28515625" style="308"/>
    <col min="8708" max="8708" width="6.7109375" style="308" customWidth="1"/>
    <col min="8709" max="8709" width="38.42578125" style="308" customWidth="1"/>
    <col min="8710" max="8716" width="14.7109375" style="308" customWidth="1"/>
    <col min="8717" max="8720" width="8.7109375" style="308" customWidth="1"/>
    <col min="8721" max="8721" width="8.28515625" style="308" customWidth="1"/>
    <col min="8722" max="8722" width="8.7109375" style="308" customWidth="1"/>
    <col min="8723" max="8723" width="8.28515625" style="308" customWidth="1"/>
    <col min="8724" max="8729" width="8.7109375" style="308" customWidth="1"/>
    <col min="8730" max="8730" width="8.28515625" style="308" customWidth="1"/>
    <col min="8731" max="8731" width="8.7109375" style="308" customWidth="1"/>
    <col min="8732" max="8732" width="8.28515625" style="308" customWidth="1"/>
    <col min="8733" max="8738" width="8.7109375" style="308" customWidth="1"/>
    <col min="8739" max="8739" width="8.28515625" style="308" customWidth="1"/>
    <col min="8740" max="8740" width="8.7109375" style="308" customWidth="1"/>
    <col min="8741" max="8741" width="8.28515625" style="308" customWidth="1"/>
    <col min="8742" max="8747" width="8.7109375" style="308" customWidth="1"/>
    <col min="8748" max="8748" width="8" style="308" customWidth="1"/>
    <col min="8749" max="8749" width="8.7109375" style="308" customWidth="1"/>
    <col min="8750" max="8750" width="8.140625" style="308" customWidth="1"/>
    <col min="8751" max="8772" width="8.7109375" style="308" customWidth="1"/>
    <col min="8773" max="8963" width="9.28515625" style="308"/>
    <col min="8964" max="8964" width="6.7109375" style="308" customWidth="1"/>
    <col min="8965" max="8965" width="38.42578125" style="308" customWidth="1"/>
    <col min="8966" max="8972" width="14.7109375" style="308" customWidth="1"/>
    <col min="8973" max="8976" width="8.7109375" style="308" customWidth="1"/>
    <col min="8977" max="8977" width="8.28515625" style="308" customWidth="1"/>
    <col min="8978" max="8978" width="8.7109375" style="308" customWidth="1"/>
    <col min="8979" max="8979" width="8.28515625" style="308" customWidth="1"/>
    <col min="8980" max="8985" width="8.7109375" style="308" customWidth="1"/>
    <col min="8986" max="8986" width="8.28515625" style="308" customWidth="1"/>
    <col min="8987" max="8987" width="8.7109375" style="308" customWidth="1"/>
    <col min="8988" max="8988" width="8.28515625" style="308" customWidth="1"/>
    <col min="8989" max="8994" width="8.7109375" style="308" customWidth="1"/>
    <col min="8995" max="8995" width="8.28515625" style="308" customWidth="1"/>
    <col min="8996" max="8996" width="8.7109375" style="308" customWidth="1"/>
    <col min="8997" max="8997" width="8.28515625" style="308" customWidth="1"/>
    <col min="8998" max="9003" width="8.7109375" style="308" customWidth="1"/>
    <col min="9004" max="9004" width="8" style="308" customWidth="1"/>
    <col min="9005" max="9005" width="8.7109375" style="308" customWidth="1"/>
    <col min="9006" max="9006" width="8.140625" style="308" customWidth="1"/>
    <col min="9007" max="9028" width="8.7109375" style="308" customWidth="1"/>
    <col min="9029" max="9219" width="9.28515625" style="308"/>
    <col min="9220" max="9220" width="6.7109375" style="308" customWidth="1"/>
    <col min="9221" max="9221" width="38.42578125" style="308" customWidth="1"/>
    <col min="9222" max="9228" width="14.7109375" style="308" customWidth="1"/>
    <col min="9229" max="9232" width="8.7109375" style="308" customWidth="1"/>
    <col min="9233" max="9233" width="8.28515625" style="308" customWidth="1"/>
    <col min="9234" max="9234" width="8.7109375" style="308" customWidth="1"/>
    <col min="9235" max="9235" width="8.28515625" style="308" customWidth="1"/>
    <col min="9236" max="9241" width="8.7109375" style="308" customWidth="1"/>
    <col min="9242" max="9242" width="8.28515625" style="308" customWidth="1"/>
    <col min="9243" max="9243" width="8.7109375" style="308" customWidth="1"/>
    <col min="9244" max="9244" width="8.28515625" style="308" customWidth="1"/>
    <col min="9245" max="9250" width="8.7109375" style="308" customWidth="1"/>
    <col min="9251" max="9251" width="8.28515625" style="308" customWidth="1"/>
    <col min="9252" max="9252" width="8.7109375" style="308" customWidth="1"/>
    <col min="9253" max="9253" width="8.28515625" style="308" customWidth="1"/>
    <col min="9254" max="9259" width="8.7109375" style="308" customWidth="1"/>
    <col min="9260" max="9260" width="8" style="308" customWidth="1"/>
    <col min="9261" max="9261" width="8.7109375" style="308" customWidth="1"/>
    <col min="9262" max="9262" width="8.140625" style="308" customWidth="1"/>
    <col min="9263" max="9284" width="8.7109375" style="308" customWidth="1"/>
    <col min="9285" max="9475" width="9.28515625" style="308"/>
    <col min="9476" max="9476" width="6.7109375" style="308" customWidth="1"/>
    <col min="9477" max="9477" width="38.42578125" style="308" customWidth="1"/>
    <col min="9478" max="9484" width="14.7109375" style="308" customWidth="1"/>
    <col min="9485" max="9488" width="8.7109375" style="308" customWidth="1"/>
    <col min="9489" max="9489" width="8.28515625" style="308" customWidth="1"/>
    <col min="9490" max="9490" width="8.7109375" style="308" customWidth="1"/>
    <col min="9491" max="9491" width="8.28515625" style="308" customWidth="1"/>
    <col min="9492" max="9497" width="8.7109375" style="308" customWidth="1"/>
    <col min="9498" max="9498" width="8.28515625" style="308" customWidth="1"/>
    <col min="9499" max="9499" width="8.7109375" style="308" customWidth="1"/>
    <col min="9500" max="9500" width="8.28515625" style="308" customWidth="1"/>
    <col min="9501" max="9506" width="8.7109375" style="308" customWidth="1"/>
    <col min="9507" max="9507" width="8.28515625" style="308" customWidth="1"/>
    <col min="9508" max="9508" width="8.7109375" style="308" customWidth="1"/>
    <col min="9509" max="9509" width="8.28515625" style="308" customWidth="1"/>
    <col min="9510" max="9515" width="8.7109375" style="308" customWidth="1"/>
    <col min="9516" max="9516" width="8" style="308" customWidth="1"/>
    <col min="9517" max="9517" width="8.7109375" style="308" customWidth="1"/>
    <col min="9518" max="9518" width="8.140625" style="308" customWidth="1"/>
    <col min="9519" max="9540" width="8.7109375" style="308" customWidth="1"/>
    <col min="9541" max="9731" width="9.28515625" style="308"/>
    <col min="9732" max="9732" width="6.7109375" style="308" customWidth="1"/>
    <col min="9733" max="9733" width="38.42578125" style="308" customWidth="1"/>
    <col min="9734" max="9740" width="14.7109375" style="308" customWidth="1"/>
    <col min="9741" max="9744" width="8.7109375" style="308" customWidth="1"/>
    <col min="9745" max="9745" width="8.28515625" style="308" customWidth="1"/>
    <col min="9746" max="9746" width="8.7109375" style="308" customWidth="1"/>
    <col min="9747" max="9747" width="8.28515625" style="308" customWidth="1"/>
    <col min="9748" max="9753" width="8.7109375" style="308" customWidth="1"/>
    <col min="9754" max="9754" width="8.28515625" style="308" customWidth="1"/>
    <col min="9755" max="9755" width="8.7109375" style="308" customWidth="1"/>
    <col min="9756" max="9756" width="8.28515625" style="308" customWidth="1"/>
    <col min="9757" max="9762" width="8.7109375" style="308" customWidth="1"/>
    <col min="9763" max="9763" width="8.28515625" style="308" customWidth="1"/>
    <col min="9764" max="9764" width="8.7109375" style="308" customWidth="1"/>
    <col min="9765" max="9765" width="8.28515625" style="308" customWidth="1"/>
    <col min="9766" max="9771" width="8.7109375" style="308" customWidth="1"/>
    <col min="9772" max="9772" width="8" style="308" customWidth="1"/>
    <col min="9773" max="9773" width="8.7109375" style="308" customWidth="1"/>
    <col min="9774" max="9774" width="8.140625" style="308" customWidth="1"/>
    <col min="9775" max="9796" width="8.7109375" style="308" customWidth="1"/>
    <col min="9797" max="9987" width="9.28515625" style="308"/>
    <col min="9988" max="9988" width="6.7109375" style="308" customWidth="1"/>
    <col min="9989" max="9989" width="38.42578125" style="308" customWidth="1"/>
    <col min="9990" max="9996" width="14.7109375" style="308" customWidth="1"/>
    <col min="9997" max="10000" width="8.7109375" style="308" customWidth="1"/>
    <col min="10001" max="10001" width="8.28515625" style="308" customWidth="1"/>
    <col min="10002" max="10002" width="8.7109375" style="308" customWidth="1"/>
    <col min="10003" max="10003" width="8.28515625" style="308" customWidth="1"/>
    <col min="10004" max="10009" width="8.7109375" style="308" customWidth="1"/>
    <col min="10010" max="10010" width="8.28515625" style="308" customWidth="1"/>
    <col min="10011" max="10011" width="8.7109375" style="308" customWidth="1"/>
    <col min="10012" max="10012" width="8.28515625" style="308" customWidth="1"/>
    <col min="10013" max="10018" width="8.7109375" style="308" customWidth="1"/>
    <col min="10019" max="10019" width="8.28515625" style="308" customWidth="1"/>
    <col min="10020" max="10020" width="8.7109375" style="308" customWidth="1"/>
    <col min="10021" max="10021" width="8.28515625" style="308" customWidth="1"/>
    <col min="10022" max="10027" width="8.7109375" style="308" customWidth="1"/>
    <col min="10028" max="10028" width="8" style="308" customWidth="1"/>
    <col min="10029" max="10029" width="8.7109375" style="308" customWidth="1"/>
    <col min="10030" max="10030" width="8.140625" style="308" customWidth="1"/>
    <col min="10031" max="10052" width="8.7109375" style="308" customWidth="1"/>
    <col min="10053" max="10243" width="9.28515625" style="308"/>
    <col min="10244" max="10244" width="6.7109375" style="308" customWidth="1"/>
    <col min="10245" max="10245" width="38.42578125" style="308" customWidth="1"/>
    <col min="10246" max="10252" width="14.7109375" style="308" customWidth="1"/>
    <col min="10253" max="10256" width="8.7109375" style="308" customWidth="1"/>
    <col min="10257" max="10257" width="8.28515625" style="308" customWidth="1"/>
    <col min="10258" max="10258" width="8.7109375" style="308" customWidth="1"/>
    <col min="10259" max="10259" width="8.28515625" style="308" customWidth="1"/>
    <col min="10260" max="10265" width="8.7109375" style="308" customWidth="1"/>
    <col min="10266" max="10266" width="8.28515625" style="308" customWidth="1"/>
    <col min="10267" max="10267" width="8.7109375" style="308" customWidth="1"/>
    <col min="10268" max="10268" width="8.28515625" style="308" customWidth="1"/>
    <col min="10269" max="10274" width="8.7109375" style="308" customWidth="1"/>
    <col min="10275" max="10275" width="8.28515625" style="308" customWidth="1"/>
    <col min="10276" max="10276" width="8.7109375" style="308" customWidth="1"/>
    <col min="10277" max="10277" width="8.28515625" style="308" customWidth="1"/>
    <col min="10278" max="10283" width="8.7109375" style="308" customWidth="1"/>
    <col min="10284" max="10284" width="8" style="308" customWidth="1"/>
    <col min="10285" max="10285" width="8.7109375" style="308" customWidth="1"/>
    <col min="10286" max="10286" width="8.140625" style="308" customWidth="1"/>
    <col min="10287" max="10308" width="8.7109375" style="308" customWidth="1"/>
    <col min="10309" max="10499" width="9.28515625" style="308"/>
    <col min="10500" max="10500" width="6.7109375" style="308" customWidth="1"/>
    <col min="10501" max="10501" width="38.42578125" style="308" customWidth="1"/>
    <col min="10502" max="10508" width="14.7109375" style="308" customWidth="1"/>
    <col min="10509" max="10512" width="8.7109375" style="308" customWidth="1"/>
    <col min="10513" max="10513" width="8.28515625" style="308" customWidth="1"/>
    <col min="10514" max="10514" width="8.7109375" style="308" customWidth="1"/>
    <col min="10515" max="10515" width="8.28515625" style="308" customWidth="1"/>
    <col min="10516" max="10521" width="8.7109375" style="308" customWidth="1"/>
    <col min="10522" max="10522" width="8.28515625" style="308" customWidth="1"/>
    <col min="10523" max="10523" width="8.7109375" style="308" customWidth="1"/>
    <col min="10524" max="10524" width="8.28515625" style="308" customWidth="1"/>
    <col min="10525" max="10530" width="8.7109375" style="308" customWidth="1"/>
    <col min="10531" max="10531" width="8.28515625" style="308" customWidth="1"/>
    <col min="10532" max="10532" width="8.7109375" style="308" customWidth="1"/>
    <col min="10533" max="10533" width="8.28515625" style="308" customWidth="1"/>
    <col min="10534" max="10539" width="8.7109375" style="308" customWidth="1"/>
    <col min="10540" max="10540" width="8" style="308" customWidth="1"/>
    <col min="10541" max="10541" width="8.7109375" style="308" customWidth="1"/>
    <col min="10542" max="10542" width="8.140625" style="308" customWidth="1"/>
    <col min="10543" max="10564" width="8.7109375" style="308" customWidth="1"/>
    <col min="10565" max="10755" width="9.28515625" style="308"/>
    <col min="10756" max="10756" width="6.7109375" style="308" customWidth="1"/>
    <col min="10757" max="10757" width="38.42578125" style="308" customWidth="1"/>
    <col min="10758" max="10764" width="14.7109375" style="308" customWidth="1"/>
    <col min="10765" max="10768" width="8.7109375" style="308" customWidth="1"/>
    <col min="10769" max="10769" width="8.28515625" style="308" customWidth="1"/>
    <col min="10770" max="10770" width="8.7109375" style="308" customWidth="1"/>
    <col min="10771" max="10771" width="8.28515625" style="308" customWidth="1"/>
    <col min="10772" max="10777" width="8.7109375" style="308" customWidth="1"/>
    <col min="10778" max="10778" width="8.28515625" style="308" customWidth="1"/>
    <col min="10779" max="10779" width="8.7109375" style="308" customWidth="1"/>
    <col min="10780" max="10780" width="8.28515625" style="308" customWidth="1"/>
    <col min="10781" max="10786" width="8.7109375" style="308" customWidth="1"/>
    <col min="10787" max="10787" width="8.28515625" style="308" customWidth="1"/>
    <col min="10788" max="10788" width="8.7109375" style="308" customWidth="1"/>
    <col min="10789" max="10789" width="8.28515625" style="308" customWidth="1"/>
    <col min="10790" max="10795" width="8.7109375" style="308" customWidth="1"/>
    <col min="10796" max="10796" width="8" style="308" customWidth="1"/>
    <col min="10797" max="10797" width="8.7109375" style="308" customWidth="1"/>
    <col min="10798" max="10798" width="8.140625" style="308" customWidth="1"/>
    <col min="10799" max="10820" width="8.7109375" style="308" customWidth="1"/>
    <col min="10821" max="11011" width="9.28515625" style="308"/>
    <col min="11012" max="11012" width="6.7109375" style="308" customWidth="1"/>
    <col min="11013" max="11013" width="38.42578125" style="308" customWidth="1"/>
    <col min="11014" max="11020" width="14.7109375" style="308" customWidth="1"/>
    <col min="11021" max="11024" width="8.7109375" style="308" customWidth="1"/>
    <col min="11025" max="11025" width="8.28515625" style="308" customWidth="1"/>
    <col min="11026" max="11026" width="8.7109375" style="308" customWidth="1"/>
    <col min="11027" max="11027" width="8.28515625" style="308" customWidth="1"/>
    <col min="11028" max="11033" width="8.7109375" style="308" customWidth="1"/>
    <col min="11034" max="11034" width="8.28515625" style="308" customWidth="1"/>
    <col min="11035" max="11035" width="8.7109375" style="308" customWidth="1"/>
    <col min="11036" max="11036" width="8.28515625" style="308" customWidth="1"/>
    <col min="11037" max="11042" width="8.7109375" style="308" customWidth="1"/>
    <col min="11043" max="11043" width="8.28515625" style="308" customWidth="1"/>
    <col min="11044" max="11044" width="8.7109375" style="308" customWidth="1"/>
    <col min="11045" max="11045" width="8.28515625" style="308" customWidth="1"/>
    <col min="11046" max="11051" width="8.7109375" style="308" customWidth="1"/>
    <col min="11052" max="11052" width="8" style="308" customWidth="1"/>
    <col min="11053" max="11053" width="8.7109375" style="308" customWidth="1"/>
    <col min="11054" max="11054" width="8.140625" style="308" customWidth="1"/>
    <col min="11055" max="11076" width="8.7109375" style="308" customWidth="1"/>
    <col min="11077" max="11267" width="9.28515625" style="308"/>
    <col min="11268" max="11268" width="6.7109375" style="308" customWidth="1"/>
    <col min="11269" max="11269" width="38.42578125" style="308" customWidth="1"/>
    <col min="11270" max="11276" width="14.7109375" style="308" customWidth="1"/>
    <col min="11277" max="11280" width="8.7109375" style="308" customWidth="1"/>
    <col min="11281" max="11281" width="8.28515625" style="308" customWidth="1"/>
    <col min="11282" max="11282" width="8.7109375" style="308" customWidth="1"/>
    <col min="11283" max="11283" width="8.28515625" style="308" customWidth="1"/>
    <col min="11284" max="11289" width="8.7109375" style="308" customWidth="1"/>
    <col min="11290" max="11290" width="8.28515625" style="308" customWidth="1"/>
    <col min="11291" max="11291" width="8.7109375" style="308" customWidth="1"/>
    <col min="11292" max="11292" width="8.28515625" style="308" customWidth="1"/>
    <col min="11293" max="11298" width="8.7109375" style="308" customWidth="1"/>
    <col min="11299" max="11299" width="8.28515625" style="308" customWidth="1"/>
    <col min="11300" max="11300" width="8.7109375" style="308" customWidth="1"/>
    <col min="11301" max="11301" width="8.28515625" style="308" customWidth="1"/>
    <col min="11302" max="11307" width="8.7109375" style="308" customWidth="1"/>
    <col min="11308" max="11308" width="8" style="308" customWidth="1"/>
    <col min="11309" max="11309" width="8.7109375" style="308" customWidth="1"/>
    <col min="11310" max="11310" width="8.140625" style="308" customWidth="1"/>
    <col min="11311" max="11332" width="8.7109375" style="308" customWidth="1"/>
    <col min="11333" max="11523" width="9.28515625" style="308"/>
    <col min="11524" max="11524" width="6.7109375" style="308" customWidth="1"/>
    <col min="11525" max="11525" width="38.42578125" style="308" customWidth="1"/>
    <col min="11526" max="11532" width="14.7109375" style="308" customWidth="1"/>
    <col min="11533" max="11536" width="8.7109375" style="308" customWidth="1"/>
    <col min="11537" max="11537" width="8.28515625" style="308" customWidth="1"/>
    <col min="11538" max="11538" width="8.7109375" style="308" customWidth="1"/>
    <col min="11539" max="11539" width="8.28515625" style="308" customWidth="1"/>
    <col min="11540" max="11545" width="8.7109375" style="308" customWidth="1"/>
    <col min="11546" max="11546" width="8.28515625" style="308" customWidth="1"/>
    <col min="11547" max="11547" width="8.7109375" style="308" customWidth="1"/>
    <col min="11548" max="11548" width="8.28515625" style="308" customWidth="1"/>
    <col min="11549" max="11554" width="8.7109375" style="308" customWidth="1"/>
    <col min="11555" max="11555" width="8.28515625" style="308" customWidth="1"/>
    <col min="11556" max="11556" width="8.7109375" style="308" customWidth="1"/>
    <col min="11557" max="11557" width="8.28515625" style="308" customWidth="1"/>
    <col min="11558" max="11563" width="8.7109375" style="308" customWidth="1"/>
    <col min="11564" max="11564" width="8" style="308" customWidth="1"/>
    <col min="11565" max="11565" width="8.7109375" style="308" customWidth="1"/>
    <col min="11566" max="11566" width="8.140625" style="308" customWidth="1"/>
    <col min="11567" max="11588" width="8.7109375" style="308" customWidth="1"/>
    <col min="11589" max="11779" width="9.28515625" style="308"/>
    <col min="11780" max="11780" width="6.7109375" style="308" customWidth="1"/>
    <col min="11781" max="11781" width="38.42578125" style="308" customWidth="1"/>
    <col min="11782" max="11788" width="14.7109375" style="308" customWidth="1"/>
    <col min="11789" max="11792" width="8.7109375" style="308" customWidth="1"/>
    <col min="11793" max="11793" width="8.28515625" style="308" customWidth="1"/>
    <col min="11794" max="11794" width="8.7109375" style="308" customWidth="1"/>
    <col min="11795" max="11795" width="8.28515625" style="308" customWidth="1"/>
    <col min="11796" max="11801" width="8.7109375" style="308" customWidth="1"/>
    <col min="11802" max="11802" width="8.28515625" style="308" customWidth="1"/>
    <col min="11803" max="11803" width="8.7109375" style="308" customWidth="1"/>
    <col min="11804" max="11804" width="8.28515625" style="308" customWidth="1"/>
    <col min="11805" max="11810" width="8.7109375" style="308" customWidth="1"/>
    <col min="11811" max="11811" width="8.28515625" style="308" customWidth="1"/>
    <col min="11812" max="11812" width="8.7109375" style="308" customWidth="1"/>
    <col min="11813" max="11813" width="8.28515625" style="308" customWidth="1"/>
    <col min="11814" max="11819" width="8.7109375" style="308" customWidth="1"/>
    <col min="11820" max="11820" width="8" style="308" customWidth="1"/>
    <col min="11821" max="11821" width="8.7109375" style="308" customWidth="1"/>
    <col min="11822" max="11822" width="8.140625" style="308" customWidth="1"/>
    <col min="11823" max="11844" width="8.7109375" style="308" customWidth="1"/>
    <col min="11845" max="12035" width="9.28515625" style="308"/>
    <col min="12036" max="12036" width="6.7109375" style="308" customWidth="1"/>
    <col min="12037" max="12037" width="38.42578125" style="308" customWidth="1"/>
    <col min="12038" max="12044" width="14.7109375" style="308" customWidth="1"/>
    <col min="12045" max="12048" width="8.7109375" style="308" customWidth="1"/>
    <col min="12049" max="12049" width="8.28515625" style="308" customWidth="1"/>
    <col min="12050" max="12050" width="8.7109375" style="308" customWidth="1"/>
    <col min="12051" max="12051" width="8.28515625" style="308" customWidth="1"/>
    <col min="12052" max="12057" width="8.7109375" style="308" customWidth="1"/>
    <col min="12058" max="12058" width="8.28515625" style="308" customWidth="1"/>
    <col min="12059" max="12059" width="8.7109375" style="308" customWidth="1"/>
    <col min="12060" max="12060" width="8.28515625" style="308" customWidth="1"/>
    <col min="12061" max="12066" width="8.7109375" style="308" customWidth="1"/>
    <col min="12067" max="12067" width="8.28515625" style="308" customWidth="1"/>
    <col min="12068" max="12068" width="8.7109375" style="308" customWidth="1"/>
    <col min="12069" max="12069" width="8.28515625" style="308" customWidth="1"/>
    <col min="12070" max="12075" width="8.7109375" style="308" customWidth="1"/>
    <col min="12076" max="12076" width="8" style="308" customWidth="1"/>
    <col min="12077" max="12077" width="8.7109375" style="308" customWidth="1"/>
    <col min="12078" max="12078" width="8.140625" style="308" customWidth="1"/>
    <col min="12079" max="12100" width="8.7109375" style="308" customWidth="1"/>
    <col min="12101" max="12291" width="9.28515625" style="308"/>
    <col min="12292" max="12292" width="6.7109375" style="308" customWidth="1"/>
    <col min="12293" max="12293" width="38.42578125" style="308" customWidth="1"/>
    <col min="12294" max="12300" width="14.7109375" style="308" customWidth="1"/>
    <col min="12301" max="12304" width="8.7109375" style="308" customWidth="1"/>
    <col min="12305" max="12305" width="8.28515625" style="308" customWidth="1"/>
    <col min="12306" max="12306" width="8.7109375" style="308" customWidth="1"/>
    <col min="12307" max="12307" width="8.28515625" style="308" customWidth="1"/>
    <col min="12308" max="12313" width="8.7109375" style="308" customWidth="1"/>
    <col min="12314" max="12314" width="8.28515625" style="308" customWidth="1"/>
    <col min="12315" max="12315" width="8.7109375" style="308" customWidth="1"/>
    <col min="12316" max="12316" width="8.28515625" style="308" customWidth="1"/>
    <col min="12317" max="12322" width="8.7109375" style="308" customWidth="1"/>
    <col min="12323" max="12323" width="8.28515625" style="308" customWidth="1"/>
    <col min="12324" max="12324" width="8.7109375" style="308" customWidth="1"/>
    <col min="12325" max="12325" width="8.28515625" style="308" customWidth="1"/>
    <col min="12326" max="12331" width="8.7109375" style="308" customWidth="1"/>
    <col min="12332" max="12332" width="8" style="308" customWidth="1"/>
    <col min="12333" max="12333" width="8.7109375" style="308" customWidth="1"/>
    <col min="12334" max="12334" width="8.140625" style="308" customWidth="1"/>
    <col min="12335" max="12356" width="8.7109375" style="308" customWidth="1"/>
    <col min="12357" max="12547" width="9.28515625" style="308"/>
    <col min="12548" max="12548" width="6.7109375" style="308" customWidth="1"/>
    <col min="12549" max="12549" width="38.42578125" style="308" customWidth="1"/>
    <col min="12550" max="12556" width="14.7109375" style="308" customWidth="1"/>
    <col min="12557" max="12560" width="8.7109375" style="308" customWidth="1"/>
    <col min="12561" max="12561" width="8.28515625" style="308" customWidth="1"/>
    <col min="12562" max="12562" width="8.7109375" style="308" customWidth="1"/>
    <col min="12563" max="12563" width="8.28515625" style="308" customWidth="1"/>
    <col min="12564" max="12569" width="8.7109375" style="308" customWidth="1"/>
    <col min="12570" max="12570" width="8.28515625" style="308" customWidth="1"/>
    <col min="12571" max="12571" width="8.7109375" style="308" customWidth="1"/>
    <col min="12572" max="12572" width="8.28515625" style="308" customWidth="1"/>
    <col min="12573" max="12578" width="8.7109375" style="308" customWidth="1"/>
    <col min="12579" max="12579" width="8.28515625" style="308" customWidth="1"/>
    <col min="12580" max="12580" width="8.7109375" style="308" customWidth="1"/>
    <col min="12581" max="12581" width="8.28515625" style="308" customWidth="1"/>
    <col min="12582" max="12587" width="8.7109375" style="308" customWidth="1"/>
    <col min="12588" max="12588" width="8" style="308" customWidth="1"/>
    <col min="12589" max="12589" width="8.7109375" style="308" customWidth="1"/>
    <col min="12590" max="12590" width="8.140625" style="308" customWidth="1"/>
    <col min="12591" max="12612" width="8.7109375" style="308" customWidth="1"/>
    <col min="12613" max="12803" width="9.28515625" style="308"/>
    <col min="12804" max="12804" width="6.7109375" style="308" customWidth="1"/>
    <col min="12805" max="12805" width="38.42578125" style="308" customWidth="1"/>
    <col min="12806" max="12812" width="14.7109375" style="308" customWidth="1"/>
    <col min="12813" max="12816" width="8.7109375" style="308" customWidth="1"/>
    <col min="12817" max="12817" width="8.28515625" style="308" customWidth="1"/>
    <col min="12818" max="12818" width="8.7109375" style="308" customWidth="1"/>
    <col min="12819" max="12819" width="8.28515625" style="308" customWidth="1"/>
    <col min="12820" max="12825" width="8.7109375" style="308" customWidth="1"/>
    <col min="12826" max="12826" width="8.28515625" style="308" customWidth="1"/>
    <col min="12827" max="12827" width="8.7109375" style="308" customWidth="1"/>
    <col min="12828" max="12828" width="8.28515625" style="308" customWidth="1"/>
    <col min="12829" max="12834" width="8.7109375" style="308" customWidth="1"/>
    <col min="12835" max="12835" width="8.28515625" style="308" customWidth="1"/>
    <col min="12836" max="12836" width="8.7109375" style="308" customWidth="1"/>
    <col min="12837" max="12837" width="8.28515625" style="308" customWidth="1"/>
    <col min="12838" max="12843" width="8.7109375" style="308" customWidth="1"/>
    <col min="12844" max="12844" width="8" style="308" customWidth="1"/>
    <col min="12845" max="12845" width="8.7109375" style="308" customWidth="1"/>
    <col min="12846" max="12846" width="8.140625" style="308" customWidth="1"/>
    <col min="12847" max="12868" width="8.7109375" style="308" customWidth="1"/>
    <col min="12869" max="13059" width="9.28515625" style="308"/>
    <col min="13060" max="13060" width="6.7109375" style="308" customWidth="1"/>
    <col min="13061" max="13061" width="38.42578125" style="308" customWidth="1"/>
    <col min="13062" max="13068" width="14.7109375" style="308" customWidth="1"/>
    <col min="13069" max="13072" width="8.7109375" style="308" customWidth="1"/>
    <col min="13073" max="13073" width="8.28515625" style="308" customWidth="1"/>
    <col min="13074" max="13074" width="8.7109375" style="308" customWidth="1"/>
    <col min="13075" max="13075" width="8.28515625" style="308" customWidth="1"/>
    <col min="13076" max="13081" width="8.7109375" style="308" customWidth="1"/>
    <col min="13082" max="13082" width="8.28515625" style="308" customWidth="1"/>
    <col min="13083" max="13083" width="8.7109375" style="308" customWidth="1"/>
    <col min="13084" max="13084" width="8.28515625" style="308" customWidth="1"/>
    <col min="13085" max="13090" width="8.7109375" style="308" customWidth="1"/>
    <col min="13091" max="13091" width="8.28515625" style="308" customWidth="1"/>
    <col min="13092" max="13092" width="8.7109375" style="308" customWidth="1"/>
    <col min="13093" max="13093" width="8.28515625" style="308" customWidth="1"/>
    <col min="13094" max="13099" width="8.7109375" style="308" customWidth="1"/>
    <col min="13100" max="13100" width="8" style="308" customWidth="1"/>
    <col min="13101" max="13101" width="8.7109375" style="308" customWidth="1"/>
    <col min="13102" max="13102" width="8.140625" style="308" customWidth="1"/>
    <col min="13103" max="13124" width="8.7109375" style="308" customWidth="1"/>
    <col min="13125" max="13315" width="9.28515625" style="308"/>
    <col min="13316" max="13316" width="6.7109375" style="308" customWidth="1"/>
    <col min="13317" max="13317" width="38.42578125" style="308" customWidth="1"/>
    <col min="13318" max="13324" width="14.7109375" style="308" customWidth="1"/>
    <col min="13325" max="13328" width="8.7109375" style="308" customWidth="1"/>
    <col min="13329" max="13329" width="8.28515625" style="308" customWidth="1"/>
    <col min="13330" max="13330" width="8.7109375" style="308" customWidth="1"/>
    <col min="13331" max="13331" width="8.28515625" style="308" customWidth="1"/>
    <col min="13332" max="13337" width="8.7109375" style="308" customWidth="1"/>
    <col min="13338" max="13338" width="8.28515625" style="308" customWidth="1"/>
    <col min="13339" max="13339" width="8.7109375" style="308" customWidth="1"/>
    <col min="13340" max="13340" width="8.28515625" style="308" customWidth="1"/>
    <col min="13341" max="13346" width="8.7109375" style="308" customWidth="1"/>
    <col min="13347" max="13347" width="8.28515625" style="308" customWidth="1"/>
    <col min="13348" max="13348" width="8.7109375" style="308" customWidth="1"/>
    <col min="13349" max="13349" width="8.28515625" style="308" customWidth="1"/>
    <col min="13350" max="13355" width="8.7109375" style="308" customWidth="1"/>
    <col min="13356" max="13356" width="8" style="308" customWidth="1"/>
    <col min="13357" max="13357" width="8.7109375" style="308" customWidth="1"/>
    <col min="13358" max="13358" width="8.140625" style="308" customWidth="1"/>
    <col min="13359" max="13380" width="8.7109375" style="308" customWidth="1"/>
    <col min="13381" max="13571" width="9.28515625" style="308"/>
    <col min="13572" max="13572" width="6.7109375" style="308" customWidth="1"/>
    <col min="13573" max="13573" width="38.42578125" style="308" customWidth="1"/>
    <col min="13574" max="13580" width="14.7109375" style="308" customWidth="1"/>
    <col min="13581" max="13584" width="8.7109375" style="308" customWidth="1"/>
    <col min="13585" max="13585" width="8.28515625" style="308" customWidth="1"/>
    <col min="13586" max="13586" width="8.7109375" style="308" customWidth="1"/>
    <col min="13587" max="13587" width="8.28515625" style="308" customWidth="1"/>
    <col min="13588" max="13593" width="8.7109375" style="308" customWidth="1"/>
    <col min="13594" max="13594" width="8.28515625" style="308" customWidth="1"/>
    <col min="13595" max="13595" width="8.7109375" style="308" customWidth="1"/>
    <col min="13596" max="13596" width="8.28515625" style="308" customWidth="1"/>
    <col min="13597" max="13602" width="8.7109375" style="308" customWidth="1"/>
    <col min="13603" max="13603" width="8.28515625" style="308" customWidth="1"/>
    <col min="13604" max="13604" width="8.7109375" style="308" customWidth="1"/>
    <col min="13605" max="13605" width="8.28515625" style="308" customWidth="1"/>
    <col min="13606" max="13611" width="8.7109375" style="308" customWidth="1"/>
    <col min="13612" max="13612" width="8" style="308" customWidth="1"/>
    <col min="13613" max="13613" width="8.7109375" style="308" customWidth="1"/>
    <col min="13614" max="13614" width="8.140625" style="308" customWidth="1"/>
    <col min="13615" max="13636" width="8.7109375" style="308" customWidth="1"/>
    <col min="13637" max="13827" width="9.28515625" style="308"/>
    <col min="13828" max="13828" width="6.7109375" style="308" customWidth="1"/>
    <col min="13829" max="13829" width="38.42578125" style="308" customWidth="1"/>
    <col min="13830" max="13836" width="14.7109375" style="308" customWidth="1"/>
    <col min="13837" max="13840" width="8.7109375" style="308" customWidth="1"/>
    <col min="13841" max="13841" width="8.28515625" style="308" customWidth="1"/>
    <col min="13842" max="13842" width="8.7109375" style="308" customWidth="1"/>
    <col min="13843" max="13843" width="8.28515625" style="308" customWidth="1"/>
    <col min="13844" max="13849" width="8.7109375" style="308" customWidth="1"/>
    <col min="13850" max="13850" width="8.28515625" style="308" customWidth="1"/>
    <col min="13851" max="13851" width="8.7109375" style="308" customWidth="1"/>
    <col min="13852" max="13852" width="8.28515625" style="308" customWidth="1"/>
    <col min="13853" max="13858" width="8.7109375" style="308" customWidth="1"/>
    <col min="13859" max="13859" width="8.28515625" style="308" customWidth="1"/>
    <col min="13860" max="13860" width="8.7109375" style="308" customWidth="1"/>
    <col min="13861" max="13861" width="8.28515625" style="308" customWidth="1"/>
    <col min="13862" max="13867" width="8.7109375" style="308" customWidth="1"/>
    <col min="13868" max="13868" width="8" style="308" customWidth="1"/>
    <col min="13869" max="13869" width="8.7109375" style="308" customWidth="1"/>
    <col min="13870" max="13870" width="8.140625" style="308" customWidth="1"/>
    <col min="13871" max="13892" width="8.7109375" style="308" customWidth="1"/>
    <col min="13893" max="14083" width="9.28515625" style="308"/>
    <col min="14084" max="14084" width="6.7109375" style="308" customWidth="1"/>
    <col min="14085" max="14085" width="38.42578125" style="308" customWidth="1"/>
    <col min="14086" max="14092" width="14.7109375" style="308" customWidth="1"/>
    <col min="14093" max="14096" width="8.7109375" style="308" customWidth="1"/>
    <col min="14097" max="14097" width="8.28515625" style="308" customWidth="1"/>
    <col min="14098" max="14098" width="8.7109375" style="308" customWidth="1"/>
    <col min="14099" max="14099" width="8.28515625" style="308" customWidth="1"/>
    <col min="14100" max="14105" width="8.7109375" style="308" customWidth="1"/>
    <col min="14106" max="14106" width="8.28515625" style="308" customWidth="1"/>
    <col min="14107" max="14107" width="8.7109375" style="308" customWidth="1"/>
    <col min="14108" max="14108" width="8.28515625" style="308" customWidth="1"/>
    <col min="14109" max="14114" width="8.7109375" style="308" customWidth="1"/>
    <col min="14115" max="14115" width="8.28515625" style="308" customWidth="1"/>
    <col min="14116" max="14116" width="8.7109375" style="308" customWidth="1"/>
    <col min="14117" max="14117" width="8.28515625" style="308" customWidth="1"/>
    <col min="14118" max="14123" width="8.7109375" style="308" customWidth="1"/>
    <col min="14124" max="14124" width="8" style="308" customWidth="1"/>
    <col min="14125" max="14125" width="8.7109375" style="308" customWidth="1"/>
    <col min="14126" max="14126" width="8.140625" style="308" customWidth="1"/>
    <col min="14127" max="14148" width="8.7109375" style="308" customWidth="1"/>
    <col min="14149" max="14339" width="9.28515625" style="308"/>
    <col min="14340" max="14340" width="6.7109375" style="308" customWidth="1"/>
    <col min="14341" max="14341" width="38.42578125" style="308" customWidth="1"/>
    <col min="14342" max="14348" width="14.7109375" style="308" customWidth="1"/>
    <col min="14349" max="14352" width="8.7109375" style="308" customWidth="1"/>
    <col min="14353" max="14353" width="8.28515625" style="308" customWidth="1"/>
    <col min="14354" max="14354" width="8.7109375" style="308" customWidth="1"/>
    <col min="14355" max="14355" width="8.28515625" style="308" customWidth="1"/>
    <col min="14356" max="14361" width="8.7109375" style="308" customWidth="1"/>
    <col min="14362" max="14362" width="8.28515625" style="308" customWidth="1"/>
    <col min="14363" max="14363" width="8.7109375" style="308" customWidth="1"/>
    <col min="14364" max="14364" width="8.28515625" style="308" customWidth="1"/>
    <col min="14365" max="14370" width="8.7109375" style="308" customWidth="1"/>
    <col min="14371" max="14371" width="8.28515625" style="308" customWidth="1"/>
    <col min="14372" max="14372" width="8.7109375" style="308" customWidth="1"/>
    <col min="14373" max="14373" width="8.28515625" style="308" customWidth="1"/>
    <col min="14374" max="14379" width="8.7109375" style="308" customWidth="1"/>
    <col min="14380" max="14380" width="8" style="308" customWidth="1"/>
    <col min="14381" max="14381" width="8.7109375" style="308" customWidth="1"/>
    <col min="14382" max="14382" width="8.140625" style="308" customWidth="1"/>
    <col min="14383" max="14404" width="8.7109375" style="308" customWidth="1"/>
    <col min="14405" max="14595" width="9.28515625" style="308"/>
    <col min="14596" max="14596" width="6.7109375" style="308" customWidth="1"/>
    <col min="14597" max="14597" width="38.42578125" style="308" customWidth="1"/>
    <col min="14598" max="14604" width="14.7109375" style="308" customWidth="1"/>
    <col min="14605" max="14608" width="8.7109375" style="308" customWidth="1"/>
    <col min="14609" max="14609" width="8.28515625" style="308" customWidth="1"/>
    <col min="14610" max="14610" width="8.7109375" style="308" customWidth="1"/>
    <col min="14611" max="14611" width="8.28515625" style="308" customWidth="1"/>
    <col min="14612" max="14617" width="8.7109375" style="308" customWidth="1"/>
    <col min="14618" max="14618" width="8.28515625" style="308" customWidth="1"/>
    <col min="14619" max="14619" width="8.7109375" style="308" customWidth="1"/>
    <col min="14620" max="14620" width="8.28515625" style="308" customWidth="1"/>
    <col min="14621" max="14626" width="8.7109375" style="308" customWidth="1"/>
    <col min="14627" max="14627" width="8.28515625" style="308" customWidth="1"/>
    <col min="14628" max="14628" width="8.7109375" style="308" customWidth="1"/>
    <col min="14629" max="14629" width="8.28515625" style="308" customWidth="1"/>
    <col min="14630" max="14635" width="8.7109375" style="308" customWidth="1"/>
    <col min="14636" max="14636" width="8" style="308" customWidth="1"/>
    <col min="14637" max="14637" width="8.7109375" style="308" customWidth="1"/>
    <col min="14638" max="14638" width="8.140625" style="308" customWidth="1"/>
    <col min="14639" max="14660" width="8.7109375" style="308" customWidth="1"/>
    <col min="14661" max="14851" width="9.28515625" style="308"/>
    <col min="14852" max="14852" width="6.7109375" style="308" customWidth="1"/>
    <col min="14853" max="14853" width="38.42578125" style="308" customWidth="1"/>
    <col min="14854" max="14860" width="14.7109375" style="308" customWidth="1"/>
    <col min="14861" max="14864" width="8.7109375" style="308" customWidth="1"/>
    <col min="14865" max="14865" width="8.28515625" style="308" customWidth="1"/>
    <col min="14866" max="14866" width="8.7109375" style="308" customWidth="1"/>
    <col min="14867" max="14867" width="8.28515625" style="308" customWidth="1"/>
    <col min="14868" max="14873" width="8.7109375" style="308" customWidth="1"/>
    <col min="14874" max="14874" width="8.28515625" style="308" customWidth="1"/>
    <col min="14875" max="14875" width="8.7109375" style="308" customWidth="1"/>
    <col min="14876" max="14876" width="8.28515625" style="308" customWidth="1"/>
    <col min="14877" max="14882" width="8.7109375" style="308" customWidth="1"/>
    <col min="14883" max="14883" width="8.28515625" style="308" customWidth="1"/>
    <col min="14884" max="14884" width="8.7109375" style="308" customWidth="1"/>
    <col min="14885" max="14885" width="8.28515625" style="308" customWidth="1"/>
    <col min="14886" max="14891" width="8.7109375" style="308" customWidth="1"/>
    <col min="14892" max="14892" width="8" style="308" customWidth="1"/>
    <col min="14893" max="14893" width="8.7109375" style="308" customWidth="1"/>
    <col min="14894" max="14894" width="8.140625" style="308" customWidth="1"/>
    <col min="14895" max="14916" width="8.7109375" style="308" customWidth="1"/>
    <col min="14917" max="15107" width="9.28515625" style="308"/>
    <col min="15108" max="15108" width="6.7109375" style="308" customWidth="1"/>
    <col min="15109" max="15109" width="38.42578125" style="308" customWidth="1"/>
    <col min="15110" max="15116" width="14.7109375" style="308" customWidth="1"/>
    <col min="15117" max="15120" width="8.7109375" style="308" customWidth="1"/>
    <col min="15121" max="15121" width="8.28515625" style="308" customWidth="1"/>
    <col min="15122" max="15122" width="8.7109375" style="308" customWidth="1"/>
    <col min="15123" max="15123" width="8.28515625" style="308" customWidth="1"/>
    <col min="15124" max="15129" width="8.7109375" style="308" customWidth="1"/>
    <col min="15130" max="15130" width="8.28515625" style="308" customWidth="1"/>
    <col min="15131" max="15131" width="8.7109375" style="308" customWidth="1"/>
    <col min="15132" max="15132" width="8.28515625" style="308" customWidth="1"/>
    <col min="15133" max="15138" width="8.7109375" style="308" customWidth="1"/>
    <col min="15139" max="15139" width="8.28515625" style="308" customWidth="1"/>
    <col min="15140" max="15140" width="8.7109375" style="308" customWidth="1"/>
    <col min="15141" max="15141" width="8.28515625" style="308" customWidth="1"/>
    <col min="15142" max="15147" width="8.7109375" style="308" customWidth="1"/>
    <col min="15148" max="15148" width="8" style="308" customWidth="1"/>
    <col min="15149" max="15149" width="8.7109375" style="308" customWidth="1"/>
    <col min="15150" max="15150" width="8.140625" style="308" customWidth="1"/>
    <col min="15151" max="15172" width="8.7109375" style="308" customWidth="1"/>
    <col min="15173" max="15363" width="9.28515625" style="308"/>
    <col min="15364" max="15364" width="6.7109375" style="308" customWidth="1"/>
    <col min="15365" max="15365" width="38.42578125" style="308" customWidth="1"/>
    <col min="15366" max="15372" width="14.7109375" style="308" customWidth="1"/>
    <col min="15373" max="15376" width="8.7109375" style="308" customWidth="1"/>
    <col min="15377" max="15377" width="8.28515625" style="308" customWidth="1"/>
    <col min="15378" max="15378" width="8.7109375" style="308" customWidth="1"/>
    <col min="15379" max="15379" width="8.28515625" style="308" customWidth="1"/>
    <col min="15380" max="15385" width="8.7109375" style="308" customWidth="1"/>
    <col min="15386" max="15386" width="8.28515625" style="308" customWidth="1"/>
    <col min="15387" max="15387" width="8.7109375" style="308" customWidth="1"/>
    <col min="15388" max="15388" width="8.28515625" style="308" customWidth="1"/>
    <col min="15389" max="15394" width="8.7109375" style="308" customWidth="1"/>
    <col min="15395" max="15395" width="8.28515625" style="308" customWidth="1"/>
    <col min="15396" max="15396" width="8.7109375" style="308" customWidth="1"/>
    <col min="15397" max="15397" width="8.28515625" style="308" customWidth="1"/>
    <col min="15398" max="15403" width="8.7109375" style="308" customWidth="1"/>
    <col min="15404" max="15404" width="8" style="308" customWidth="1"/>
    <col min="15405" max="15405" width="8.7109375" style="308" customWidth="1"/>
    <col min="15406" max="15406" width="8.140625" style="308" customWidth="1"/>
    <col min="15407" max="15428" width="8.7109375" style="308" customWidth="1"/>
    <col min="15429" max="15619" width="9.28515625" style="308"/>
    <col min="15620" max="15620" width="6.7109375" style="308" customWidth="1"/>
    <col min="15621" max="15621" width="38.42578125" style="308" customWidth="1"/>
    <col min="15622" max="15628" width="14.7109375" style="308" customWidth="1"/>
    <col min="15629" max="15632" width="8.7109375" style="308" customWidth="1"/>
    <col min="15633" max="15633" width="8.28515625" style="308" customWidth="1"/>
    <col min="15634" max="15634" width="8.7109375" style="308" customWidth="1"/>
    <col min="15635" max="15635" width="8.28515625" style="308" customWidth="1"/>
    <col min="15636" max="15641" width="8.7109375" style="308" customWidth="1"/>
    <col min="15642" max="15642" width="8.28515625" style="308" customWidth="1"/>
    <col min="15643" max="15643" width="8.7109375" style="308" customWidth="1"/>
    <col min="15644" max="15644" width="8.28515625" style="308" customWidth="1"/>
    <col min="15645" max="15650" width="8.7109375" style="308" customWidth="1"/>
    <col min="15651" max="15651" width="8.28515625" style="308" customWidth="1"/>
    <col min="15652" max="15652" width="8.7109375" style="308" customWidth="1"/>
    <col min="15653" max="15653" width="8.28515625" style="308" customWidth="1"/>
    <col min="15654" max="15659" width="8.7109375" style="308" customWidth="1"/>
    <col min="15660" max="15660" width="8" style="308" customWidth="1"/>
    <col min="15661" max="15661" width="8.7109375" style="308" customWidth="1"/>
    <col min="15662" max="15662" width="8.140625" style="308" customWidth="1"/>
    <col min="15663" max="15684" width="8.7109375" style="308" customWidth="1"/>
    <col min="15685" max="15875" width="9.28515625" style="308"/>
    <col min="15876" max="15876" width="6.7109375" style="308" customWidth="1"/>
    <col min="15877" max="15877" width="38.42578125" style="308" customWidth="1"/>
    <col min="15878" max="15884" width="14.7109375" style="308" customWidth="1"/>
    <col min="15885" max="15888" width="8.7109375" style="308" customWidth="1"/>
    <col min="15889" max="15889" width="8.28515625" style="308" customWidth="1"/>
    <col min="15890" max="15890" width="8.7109375" style="308" customWidth="1"/>
    <col min="15891" max="15891" width="8.28515625" style="308" customWidth="1"/>
    <col min="15892" max="15897" width="8.7109375" style="308" customWidth="1"/>
    <col min="15898" max="15898" width="8.28515625" style="308" customWidth="1"/>
    <col min="15899" max="15899" width="8.7109375" style="308" customWidth="1"/>
    <col min="15900" max="15900" width="8.28515625" style="308" customWidth="1"/>
    <col min="15901" max="15906" width="8.7109375" style="308" customWidth="1"/>
    <col min="15907" max="15907" width="8.28515625" style="308" customWidth="1"/>
    <col min="15908" max="15908" width="8.7109375" style="308" customWidth="1"/>
    <col min="15909" max="15909" width="8.28515625" style="308" customWidth="1"/>
    <col min="15910" max="15915" width="8.7109375" style="308" customWidth="1"/>
    <col min="15916" max="15916" width="8" style="308" customWidth="1"/>
    <col min="15917" max="15917" width="8.7109375" style="308" customWidth="1"/>
    <col min="15918" max="15918" width="8.140625" style="308" customWidth="1"/>
    <col min="15919" max="15940" width="8.7109375" style="308" customWidth="1"/>
    <col min="15941" max="16131" width="9.28515625" style="308"/>
    <col min="16132" max="16132" width="6.7109375" style="308" customWidth="1"/>
    <col min="16133" max="16133" width="38.42578125" style="308" customWidth="1"/>
    <col min="16134" max="16140" width="14.7109375" style="308" customWidth="1"/>
    <col min="16141" max="16144" width="8.7109375" style="308" customWidth="1"/>
    <col min="16145" max="16145" width="8.28515625" style="308" customWidth="1"/>
    <col min="16146" max="16146" width="8.7109375" style="308" customWidth="1"/>
    <col min="16147" max="16147" width="8.28515625" style="308" customWidth="1"/>
    <col min="16148" max="16153" width="8.7109375" style="308" customWidth="1"/>
    <col min="16154" max="16154" width="8.28515625" style="308" customWidth="1"/>
    <col min="16155" max="16155" width="8.7109375" style="308" customWidth="1"/>
    <col min="16156" max="16156" width="8.28515625" style="308" customWidth="1"/>
    <col min="16157" max="16162" width="8.7109375" style="308" customWidth="1"/>
    <col min="16163" max="16163" width="8.28515625" style="308" customWidth="1"/>
    <col min="16164" max="16164" width="8.7109375" style="308" customWidth="1"/>
    <col min="16165" max="16165" width="8.28515625" style="308" customWidth="1"/>
    <col min="16166" max="16171" width="8.7109375" style="308" customWidth="1"/>
    <col min="16172" max="16172" width="8" style="308" customWidth="1"/>
    <col min="16173" max="16173" width="8.7109375" style="308" customWidth="1"/>
    <col min="16174" max="16174" width="8.140625" style="308" customWidth="1"/>
    <col min="16175" max="16196" width="8.7109375" style="308" customWidth="1"/>
    <col min="16197" max="16384" width="9.28515625" style="308"/>
  </cols>
  <sheetData>
    <row r="1" spans="1:259" ht="27" customHeight="1">
      <c r="A1" s="486"/>
      <c r="B1" s="486"/>
      <c r="C1" s="486"/>
      <c r="D1" s="486"/>
      <c r="E1" s="486"/>
      <c r="I1" s="1348"/>
      <c r="J1" s="1769" t="s">
        <v>1150</v>
      </c>
      <c r="K1" s="1769"/>
      <c r="L1" s="1769"/>
      <c r="M1" s="1769"/>
      <c r="N1" s="115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  <c r="IW1" s="309"/>
      <c r="IX1" s="309"/>
      <c r="IY1" s="309"/>
    </row>
    <row r="2" spans="1:259" ht="18.75" customHeight="1">
      <c r="A2" s="1773" t="s">
        <v>353</v>
      </c>
      <c r="B2" s="1773"/>
      <c r="C2" s="1773"/>
      <c r="D2" s="1773"/>
      <c r="E2" s="1773"/>
      <c r="F2" s="1773"/>
      <c r="G2" s="1773"/>
      <c r="H2" s="1773"/>
      <c r="I2" s="1773"/>
      <c r="J2" s="1773"/>
      <c r="K2" s="1354"/>
      <c r="L2" s="1354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  <c r="IW2" s="309"/>
      <c r="IX2" s="309"/>
      <c r="IY2" s="309"/>
    </row>
    <row r="3" spans="1:259" ht="61.5" customHeight="1">
      <c r="A3" s="1781" t="s">
        <v>825</v>
      </c>
      <c r="B3" s="1781"/>
      <c r="C3" s="1781"/>
      <c r="D3" s="1781"/>
      <c r="E3" s="1781"/>
      <c r="F3" s="1781"/>
      <c r="G3" s="1781"/>
      <c r="H3" s="1781"/>
      <c r="I3" s="1781"/>
      <c r="J3" s="1781"/>
      <c r="K3" s="1781"/>
      <c r="L3" s="1781"/>
      <c r="M3" s="1781"/>
    </row>
    <row r="4" spans="1:259" ht="18.75" customHeight="1">
      <c r="A4" s="1770" t="s">
        <v>549</v>
      </c>
      <c r="B4" s="1770"/>
      <c r="C4" s="1770"/>
      <c r="D4" s="1770"/>
      <c r="E4" s="1770"/>
      <c r="F4" s="1770"/>
      <c r="G4" s="1770"/>
      <c r="H4" s="1770"/>
      <c r="I4" s="1770"/>
      <c r="J4" s="1770"/>
      <c r="K4" s="1770"/>
      <c r="L4" s="1770"/>
      <c r="M4" s="1770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  <c r="IW4" s="309"/>
      <c r="IX4" s="309"/>
      <c r="IY4" s="309"/>
    </row>
    <row r="5" spans="1:259">
      <c r="A5" s="689"/>
      <c r="B5" s="689"/>
      <c r="C5" s="689"/>
      <c r="D5" s="689"/>
      <c r="E5" s="689"/>
      <c r="F5" s="689"/>
      <c r="G5" s="689"/>
      <c r="J5" s="1768" t="s">
        <v>691</v>
      </c>
      <c r="K5" s="1768"/>
      <c r="L5" s="1768"/>
      <c r="M5" s="1768"/>
    </row>
    <row r="6" spans="1:259" ht="15.75" customHeight="1">
      <c r="A6" s="1774" t="s">
        <v>134</v>
      </c>
      <c r="B6" s="1774" t="s">
        <v>130</v>
      </c>
      <c r="C6" s="1777" t="s">
        <v>696</v>
      </c>
      <c r="D6" s="1780" t="s">
        <v>970</v>
      </c>
      <c r="E6" s="1780"/>
      <c r="F6" s="1780"/>
      <c r="G6" s="1780"/>
      <c r="H6" s="1780"/>
      <c r="I6" s="1780"/>
      <c r="J6" s="1780"/>
      <c r="K6" s="1780"/>
      <c r="L6" s="1780"/>
      <c r="M6" s="1780"/>
    </row>
    <row r="7" spans="1:259" ht="18.75">
      <c r="A7" s="1775"/>
      <c r="B7" s="1775"/>
      <c r="C7" s="1778"/>
      <c r="D7" s="1353" t="s">
        <v>1009</v>
      </c>
      <c r="E7" s="1353" t="s">
        <v>1008</v>
      </c>
      <c r="F7" s="1353" t="s">
        <v>1007</v>
      </c>
      <c r="G7" s="1353" t="s">
        <v>1006</v>
      </c>
      <c r="H7" s="1353" t="s">
        <v>1005</v>
      </c>
      <c r="I7" s="1353" t="s">
        <v>1004</v>
      </c>
      <c r="J7" s="1353" t="s">
        <v>1003</v>
      </c>
      <c r="K7" s="1353" t="s">
        <v>1257</v>
      </c>
      <c r="L7" s="1353" t="s">
        <v>1373</v>
      </c>
      <c r="M7" s="1353" t="s">
        <v>1496</v>
      </c>
    </row>
    <row r="8" spans="1:259" ht="23.25" customHeight="1">
      <c r="A8" s="1776"/>
      <c r="B8" s="1776"/>
      <c r="C8" s="1779"/>
      <c r="D8" s="850" t="s">
        <v>273</v>
      </c>
      <c r="E8" s="850" t="s">
        <v>273</v>
      </c>
      <c r="F8" s="850" t="s">
        <v>273</v>
      </c>
      <c r="G8" s="850" t="s">
        <v>273</v>
      </c>
      <c r="H8" s="850" t="s">
        <v>273</v>
      </c>
      <c r="I8" s="850" t="s">
        <v>273</v>
      </c>
      <c r="J8" s="850" t="s">
        <v>273</v>
      </c>
      <c r="K8" s="850" t="s">
        <v>273</v>
      </c>
      <c r="L8" s="850" t="s">
        <v>550</v>
      </c>
      <c r="M8" s="850" t="s">
        <v>226</v>
      </c>
    </row>
    <row r="9" spans="1:259" ht="42.75">
      <c r="A9" s="748" t="s">
        <v>215</v>
      </c>
      <c r="B9" s="747" t="s">
        <v>826</v>
      </c>
      <c r="C9" s="791"/>
      <c r="D9" s="851"/>
      <c r="E9" s="791"/>
      <c r="F9" s="791"/>
      <c r="G9" s="791"/>
      <c r="H9" s="791"/>
      <c r="I9" s="791"/>
      <c r="J9" s="791"/>
      <c r="K9" s="791"/>
      <c r="L9" s="791"/>
      <c r="M9" s="791"/>
    </row>
    <row r="10" spans="1:259">
      <c r="A10" s="792"/>
      <c r="B10" s="1355" t="s">
        <v>827</v>
      </c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</row>
    <row r="11" spans="1:259" ht="30">
      <c r="A11" s="738" t="s">
        <v>402</v>
      </c>
      <c r="B11" s="739" t="s">
        <v>796</v>
      </c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0"/>
    </row>
    <row r="12" spans="1:259" ht="30">
      <c r="A12" s="738" t="s">
        <v>403</v>
      </c>
      <c r="B12" s="739" t="s">
        <v>797</v>
      </c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</row>
    <row r="13" spans="1:259" ht="30">
      <c r="A13" s="738" t="s">
        <v>256</v>
      </c>
      <c r="B13" s="739" t="s">
        <v>828</v>
      </c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</row>
    <row r="14" spans="1:259">
      <c r="A14" s="792"/>
      <c r="B14" s="747" t="s">
        <v>123</v>
      </c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</row>
    <row r="15" spans="1:259" ht="42.75" customHeight="1">
      <c r="A15" s="748" t="s">
        <v>217</v>
      </c>
      <c r="B15" s="747" t="s">
        <v>829</v>
      </c>
      <c r="C15" s="690"/>
      <c r="D15" s="690"/>
      <c r="E15" s="690"/>
      <c r="F15" s="690"/>
      <c r="G15" s="690"/>
      <c r="H15" s="740"/>
      <c r="I15" s="740"/>
      <c r="J15" s="740"/>
      <c r="K15" s="740"/>
      <c r="L15" s="740"/>
      <c r="M15" s="740"/>
    </row>
    <row r="16" spans="1:259">
      <c r="A16" s="738"/>
      <c r="B16" s="739" t="s">
        <v>827</v>
      </c>
      <c r="C16" s="690"/>
      <c r="D16" s="690"/>
      <c r="E16" s="690"/>
      <c r="F16" s="690"/>
      <c r="G16" s="690"/>
      <c r="H16" s="740"/>
      <c r="I16" s="740"/>
      <c r="J16" s="740"/>
      <c r="K16" s="740"/>
      <c r="L16" s="740"/>
      <c r="M16" s="740"/>
    </row>
    <row r="17" spans="1:13" ht="30">
      <c r="A17" s="738" t="s">
        <v>50</v>
      </c>
      <c r="B17" s="739" t="s">
        <v>796</v>
      </c>
      <c r="C17" s="690"/>
      <c r="D17" s="690"/>
      <c r="E17" s="690"/>
      <c r="F17" s="690"/>
      <c r="G17" s="690"/>
      <c r="H17" s="740"/>
      <c r="I17" s="740"/>
      <c r="J17" s="740"/>
      <c r="K17" s="740"/>
      <c r="L17" s="740"/>
      <c r="M17" s="740"/>
    </row>
    <row r="18" spans="1:13" ht="30">
      <c r="A18" s="738" t="s">
        <v>359</v>
      </c>
      <c r="B18" s="739" t="s">
        <v>797</v>
      </c>
      <c r="C18" s="690"/>
      <c r="D18" s="690"/>
      <c r="E18" s="690"/>
      <c r="F18" s="690"/>
      <c r="G18" s="690"/>
      <c r="H18" s="740"/>
      <c r="I18" s="740"/>
      <c r="J18" s="740"/>
      <c r="K18" s="740"/>
      <c r="L18" s="740"/>
      <c r="M18" s="740"/>
    </row>
    <row r="19" spans="1:13" ht="30">
      <c r="A19" s="738" t="s">
        <v>517</v>
      </c>
      <c r="B19" s="739" t="s">
        <v>828</v>
      </c>
      <c r="C19" s="690"/>
      <c r="D19" s="690"/>
      <c r="E19" s="690"/>
      <c r="F19" s="690"/>
      <c r="G19" s="690"/>
      <c r="H19" s="690"/>
      <c r="I19" s="690"/>
      <c r="J19" s="690"/>
      <c r="K19" s="690"/>
      <c r="L19" s="690"/>
      <c r="M19" s="690"/>
    </row>
    <row r="20" spans="1:13" ht="42.75">
      <c r="A20" s="748" t="s">
        <v>375</v>
      </c>
      <c r="B20" s="747" t="s">
        <v>830</v>
      </c>
      <c r="C20" s="690"/>
      <c r="D20" s="691" t="s">
        <v>589</v>
      </c>
      <c r="E20" s="691" t="s">
        <v>589</v>
      </c>
      <c r="F20" s="691" t="s">
        <v>589</v>
      </c>
      <c r="G20" s="691"/>
      <c r="H20" s="690"/>
      <c r="I20" s="690"/>
      <c r="J20" s="690"/>
      <c r="K20" s="690"/>
      <c r="L20" s="690"/>
      <c r="M20" s="690"/>
    </row>
    <row r="21" spans="1:13">
      <c r="A21" s="738"/>
      <c r="B21" s="739" t="s">
        <v>420</v>
      </c>
      <c r="C21" s="690"/>
      <c r="D21" s="740"/>
      <c r="E21" s="740"/>
      <c r="F21" s="740"/>
      <c r="G21" s="740"/>
      <c r="H21" s="690"/>
      <c r="I21" s="690"/>
      <c r="J21" s="690"/>
      <c r="K21" s="690"/>
      <c r="L21" s="690"/>
      <c r="M21" s="690"/>
    </row>
    <row r="22" spans="1:13" ht="30">
      <c r="A22" s="738" t="s">
        <v>561</v>
      </c>
      <c r="B22" s="739" t="s">
        <v>796</v>
      </c>
      <c r="C22" s="690"/>
      <c r="D22" s="740" t="s">
        <v>589</v>
      </c>
      <c r="E22" s="740" t="s">
        <v>589</v>
      </c>
      <c r="F22" s="740" t="s">
        <v>589</v>
      </c>
      <c r="G22" s="740"/>
      <c r="H22" s="690"/>
      <c r="I22" s="690"/>
      <c r="J22" s="690"/>
      <c r="K22" s="690"/>
      <c r="L22" s="690"/>
      <c r="M22" s="690"/>
    </row>
    <row r="23" spans="1:13" ht="30">
      <c r="A23" s="738" t="s">
        <v>566</v>
      </c>
      <c r="B23" s="739" t="s">
        <v>797</v>
      </c>
      <c r="C23" s="690"/>
      <c r="D23" s="740" t="s">
        <v>589</v>
      </c>
      <c r="E23" s="740" t="s">
        <v>589</v>
      </c>
      <c r="F23" s="740" t="s">
        <v>589</v>
      </c>
      <c r="G23" s="740"/>
      <c r="H23" s="690"/>
      <c r="I23" s="690"/>
      <c r="J23" s="690"/>
      <c r="K23" s="690"/>
      <c r="L23" s="690"/>
      <c r="M23" s="690"/>
    </row>
    <row r="24" spans="1:13" ht="30">
      <c r="A24" s="738" t="s">
        <v>569</v>
      </c>
      <c r="B24" s="739" t="s">
        <v>828</v>
      </c>
      <c r="C24" s="690"/>
      <c r="D24" s="740" t="s">
        <v>589</v>
      </c>
      <c r="E24" s="740" t="s">
        <v>589</v>
      </c>
      <c r="F24" s="740" t="s">
        <v>589</v>
      </c>
      <c r="G24" s="740"/>
      <c r="H24" s="690"/>
      <c r="I24" s="690"/>
      <c r="J24" s="690"/>
      <c r="K24" s="690"/>
      <c r="L24" s="690"/>
      <c r="M24" s="690"/>
    </row>
    <row r="25" spans="1:13">
      <c r="A25" s="852"/>
      <c r="B25" s="853"/>
      <c r="C25" s="854"/>
      <c r="D25" s="855"/>
      <c r="E25" s="855"/>
      <c r="F25" s="855"/>
      <c r="G25" s="855"/>
      <c r="H25" s="854"/>
      <c r="I25" s="854"/>
    </row>
    <row r="26" spans="1:13">
      <c r="A26" s="856"/>
      <c r="B26" s="689"/>
      <c r="C26" s="857"/>
      <c r="D26" s="857"/>
      <c r="E26" s="857"/>
      <c r="F26" s="857"/>
      <c r="G26" s="857"/>
      <c r="H26" s="857"/>
      <c r="I26" s="857"/>
    </row>
    <row r="27" spans="1:13">
      <c r="A27" s="1771" t="s">
        <v>26</v>
      </c>
      <c r="B27" s="1771"/>
      <c r="C27" s="495"/>
      <c r="D27" s="495"/>
      <c r="E27" s="495"/>
      <c r="F27" s="495"/>
      <c r="G27" s="495"/>
      <c r="H27" s="495"/>
      <c r="I27" s="495"/>
    </row>
    <row r="28" spans="1:13">
      <c r="A28" s="1772" t="s">
        <v>27</v>
      </c>
      <c r="B28" s="1772"/>
      <c r="C28" s="495"/>
      <c r="D28" s="495"/>
      <c r="E28" s="495"/>
      <c r="F28" s="495"/>
      <c r="G28" s="495"/>
      <c r="H28" s="495"/>
      <c r="I28" s="495"/>
    </row>
    <row r="29" spans="1:13">
      <c r="A29" s="856"/>
      <c r="B29" s="689"/>
      <c r="C29" s="857"/>
      <c r="D29" s="857"/>
      <c r="E29" s="857"/>
      <c r="F29" s="857"/>
      <c r="G29" s="857"/>
      <c r="H29" s="857"/>
      <c r="I29" s="857"/>
    </row>
    <row r="125" spans="1:12">
      <c r="A125" s="494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</row>
  </sheetData>
  <mergeCells count="11">
    <mergeCell ref="J5:M5"/>
    <mergeCell ref="J1:M1"/>
    <mergeCell ref="A4:M4"/>
    <mergeCell ref="A27:B27"/>
    <mergeCell ref="A28:B28"/>
    <mergeCell ref="A2:J2"/>
    <mergeCell ref="A6:A8"/>
    <mergeCell ref="B6:B8"/>
    <mergeCell ref="C6:C8"/>
    <mergeCell ref="D6:M6"/>
    <mergeCell ref="A3:M3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7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4123-EAA5-4EF5-8E0A-B1FB963BF98F}">
  <sheetPr>
    <tabColor rgb="FFFFFF00"/>
    <pageSetUpPr fitToPage="1"/>
  </sheetPr>
  <dimension ref="A1:IX143"/>
  <sheetViews>
    <sheetView zoomScaleNormal="100" workbookViewId="0">
      <selection activeCell="A2" sqref="A2:J2"/>
    </sheetView>
  </sheetViews>
  <sheetFormatPr defaultColWidth="11.85546875" defaultRowHeight="15"/>
  <cols>
    <col min="1" max="1" width="6.5703125" style="308" customWidth="1"/>
    <col min="2" max="2" width="52.5703125" style="308" customWidth="1"/>
    <col min="3" max="7" width="13.7109375" style="308" customWidth="1"/>
    <col min="8" max="8" width="15.85546875" style="308" customWidth="1"/>
    <col min="9" max="9" width="17.85546875" style="308" customWidth="1"/>
    <col min="10" max="10" width="18.5703125" style="308" customWidth="1"/>
    <col min="11" max="11" width="8.7109375" style="308" customWidth="1"/>
    <col min="12" max="12" width="8.28515625" style="308" customWidth="1"/>
    <col min="13" max="13" width="8.7109375" style="308" customWidth="1"/>
    <col min="14" max="14" width="8.28515625" style="308" customWidth="1"/>
    <col min="15" max="20" width="8.7109375" style="308" customWidth="1"/>
    <col min="21" max="21" width="8.28515625" style="308" customWidth="1"/>
    <col min="22" max="22" width="8.7109375" style="308" customWidth="1"/>
    <col min="23" max="23" width="8.28515625" style="308" customWidth="1"/>
    <col min="24" max="29" width="8.7109375" style="308" customWidth="1"/>
    <col min="30" max="30" width="8.28515625" style="308" customWidth="1"/>
    <col min="31" max="31" width="8.7109375" style="308" customWidth="1"/>
    <col min="32" max="32" width="8.28515625" style="308" customWidth="1"/>
    <col min="33" max="38" width="8.7109375" style="308" customWidth="1"/>
    <col min="39" max="39" width="8" style="308" customWidth="1"/>
    <col min="40" max="40" width="8.7109375" style="308" customWidth="1"/>
    <col min="41" max="41" width="8.140625" style="308" customWidth="1"/>
    <col min="42" max="63" width="8.7109375" style="308" customWidth="1"/>
    <col min="64" max="255" width="9.28515625" style="308" customWidth="1"/>
    <col min="256" max="256" width="6.7109375" style="308" customWidth="1"/>
    <col min="257" max="257" width="42.7109375" style="308" customWidth="1"/>
    <col min="258" max="258" width="11.85546875" style="308"/>
    <col min="259" max="259" width="6.5703125" style="308" customWidth="1"/>
    <col min="260" max="260" width="58.42578125" style="308" customWidth="1"/>
    <col min="261" max="263" width="14.7109375" style="308" customWidth="1"/>
    <col min="264" max="267" width="8.7109375" style="308" customWidth="1"/>
    <col min="268" max="268" width="8.28515625" style="308" customWidth="1"/>
    <col min="269" max="269" width="8.7109375" style="308" customWidth="1"/>
    <col min="270" max="270" width="8.28515625" style="308" customWidth="1"/>
    <col min="271" max="276" width="8.7109375" style="308" customWidth="1"/>
    <col min="277" max="277" width="8.28515625" style="308" customWidth="1"/>
    <col min="278" max="278" width="8.7109375" style="308" customWidth="1"/>
    <col min="279" max="279" width="8.28515625" style="308" customWidth="1"/>
    <col min="280" max="285" width="8.7109375" style="308" customWidth="1"/>
    <col min="286" max="286" width="8.28515625" style="308" customWidth="1"/>
    <col min="287" max="287" width="8.7109375" style="308" customWidth="1"/>
    <col min="288" max="288" width="8.28515625" style="308" customWidth="1"/>
    <col min="289" max="294" width="8.7109375" style="308" customWidth="1"/>
    <col min="295" max="295" width="8" style="308" customWidth="1"/>
    <col min="296" max="296" width="8.7109375" style="308" customWidth="1"/>
    <col min="297" max="297" width="8.140625" style="308" customWidth="1"/>
    <col min="298" max="319" width="8.7109375" style="308" customWidth="1"/>
    <col min="320" max="511" width="9.28515625" style="308" customWidth="1"/>
    <col min="512" max="512" width="6.7109375" style="308" customWidth="1"/>
    <col min="513" max="513" width="42.7109375" style="308" customWidth="1"/>
    <col min="514" max="514" width="11.85546875" style="308"/>
    <col min="515" max="515" width="6.5703125" style="308" customWidth="1"/>
    <col min="516" max="516" width="58.42578125" style="308" customWidth="1"/>
    <col min="517" max="519" width="14.7109375" style="308" customWidth="1"/>
    <col min="520" max="523" width="8.7109375" style="308" customWidth="1"/>
    <col min="524" max="524" width="8.28515625" style="308" customWidth="1"/>
    <col min="525" max="525" width="8.7109375" style="308" customWidth="1"/>
    <col min="526" max="526" width="8.28515625" style="308" customWidth="1"/>
    <col min="527" max="532" width="8.7109375" style="308" customWidth="1"/>
    <col min="533" max="533" width="8.28515625" style="308" customWidth="1"/>
    <col min="534" max="534" width="8.7109375" style="308" customWidth="1"/>
    <col min="535" max="535" width="8.28515625" style="308" customWidth="1"/>
    <col min="536" max="541" width="8.7109375" style="308" customWidth="1"/>
    <col min="542" max="542" width="8.28515625" style="308" customWidth="1"/>
    <col min="543" max="543" width="8.7109375" style="308" customWidth="1"/>
    <col min="544" max="544" width="8.28515625" style="308" customWidth="1"/>
    <col min="545" max="550" width="8.7109375" style="308" customWidth="1"/>
    <col min="551" max="551" width="8" style="308" customWidth="1"/>
    <col min="552" max="552" width="8.7109375" style="308" customWidth="1"/>
    <col min="553" max="553" width="8.140625" style="308" customWidth="1"/>
    <col min="554" max="575" width="8.7109375" style="308" customWidth="1"/>
    <col min="576" max="767" width="9.28515625" style="308" customWidth="1"/>
    <col min="768" max="768" width="6.7109375" style="308" customWidth="1"/>
    <col min="769" max="769" width="42.7109375" style="308" customWidth="1"/>
    <col min="770" max="770" width="11.85546875" style="308"/>
    <col min="771" max="771" width="6.5703125" style="308" customWidth="1"/>
    <col min="772" max="772" width="58.42578125" style="308" customWidth="1"/>
    <col min="773" max="775" width="14.7109375" style="308" customWidth="1"/>
    <col min="776" max="779" width="8.7109375" style="308" customWidth="1"/>
    <col min="780" max="780" width="8.28515625" style="308" customWidth="1"/>
    <col min="781" max="781" width="8.7109375" style="308" customWidth="1"/>
    <col min="782" max="782" width="8.28515625" style="308" customWidth="1"/>
    <col min="783" max="788" width="8.7109375" style="308" customWidth="1"/>
    <col min="789" max="789" width="8.28515625" style="308" customWidth="1"/>
    <col min="790" max="790" width="8.7109375" style="308" customWidth="1"/>
    <col min="791" max="791" width="8.28515625" style="308" customWidth="1"/>
    <col min="792" max="797" width="8.7109375" style="308" customWidth="1"/>
    <col min="798" max="798" width="8.28515625" style="308" customWidth="1"/>
    <col min="799" max="799" width="8.7109375" style="308" customWidth="1"/>
    <col min="800" max="800" width="8.28515625" style="308" customWidth="1"/>
    <col min="801" max="806" width="8.7109375" style="308" customWidth="1"/>
    <col min="807" max="807" width="8" style="308" customWidth="1"/>
    <col min="808" max="808" width="8.7109375" style="308" customWidth="1"/>
    <col min="809" max="809" width="8.140625" style="308" customWidth="1"/>
    <col min="810" max="831" width="8.7109375" style="308" customWidth="1"/>
    <col min="832" max="1023" width="9.28515625" style="308" customWidth="1"/>
    <col min="1024" max="1024" width="6.7109375" style="308" customWidth="1"/>
    <col min="1025" max="1025" width="42.7109375" style="308" customWidth="1"/>
    <col min="1026" max="1026" width="11.85546875" style="308"/>
    <col min="1027" max="1027" width="6.5703125" style="308" customWidth="1"/>
    <col min="1028" max="1028" width="58.42578125" style="308" customWidth="1"/>
    <col min="1029" max="1031" width="14.7109375" style="308" customWidth="1"/>
    <col min="1032" max="1035" width="8.7109375" style="308" customWidth="1"/>
    <col min="1036" max="1036" width="8.28515625" style="308" customWidth="1"/>
    <col min="1037" max="1037" width="8.7109375" style="308" customWidth="1"/>
    <col min="1038" max="1038" width="8.28515625" style="308" customWidth="1"/>
    <col min="1039" max="1044" width="8.7109375" style="308" customWidth="1"/>
    <col min="1045" max="1045" width="8.28515625" style="308" customWidth="1"/>
    <col min="1046" max="1046" width="8.7109375" style="308" customWidth="1"/>
    <col min="1047" max="1047" width="8.28515625" style="308" customWidth="1"/>
    <col min="1048" max="1053" width="8.7109375" style="308" customWidth="1"/>
    <col min="1054" max="1054" width="8.28515625" style="308" customWidth="1"/>
    <col min="1055" max="1055" width="8.7109375" style="308" customWidth="1"/>
    <col min="1056" max="1056" width="8.28515625" style="308" customWidth="1"/>
    <col min="1057" max="1062" width="8.7109375" style="308" customWidth="1"/>
    <col min="1063" max="1063" width="8" style="308" customWidth="1"/>
    <col min="1064" max="1064" width="8.7109375" style="308" customWidth="1"/>
    <col min="1065" max="1065" width="8.140625" style="308" customWidth="1"/>
    <col min="1066" max="1087" width="8.7109375" style="308" customWidth="1"/>
    <col min="1088" max="1279" width="9.28515625" style="308" customWidth="1"/>
    <col min="1280" max="1280" width="6.7109375" style="308" customWidth="1"/>
    <col min="1281" max="1281" width="42.7109375" style="308" customWidth="1"/>
    <col min="1282" max="1282" width="11.85546875" style="308"/>
    <col min="1283" max="1283" width="6.5703125" style="308" customWidth="1"/>
    <col min="1284" max="1284" width="58.42578125" style="308" customWidth="1"/>
    <col min="1285" max="1287" width="14.7109375" style="308" customWidth="1"/>
    <col min="1288" max="1291" width="8.7109375" style="308" customWidth="1"/>
    <col min="1292" max="1292" width="8.28515625" style="308" customWidth="1"/>
    <col min="1293" max="1293" width="8.7109375" style="308" customWidth="1"/>
    <col min="1294" max="1294" width="8.28515625" style="308" customWidth="1"/>
    <col min="1295" max="1300" width="8.7109375" style="308" customWidth="1"/>
    <col min="1301" max="1301" width="8.28515625" style="308" customWidth="1"/>
    <col min="1302" max="1302" width="8.7109375" style="308" customWidth="1"/>
    <col min="1303" max="1303" width="8.28515625" style="308" customWidth="1"/>
    <col min="1304" max="1309" width="8.7109375" style="308" customWidth="1"/>
    <col min="1310" max="1310" width="8.28515625" style="308" customWidth="1"/>
    <col min="1311" max="1311" width="8.7109375" style="308" customWidth="1"/>
    <col min="1312" max="1312" width="8.28515625" style="308" customWidth="1"/>
    <col min="1313" max="1318" width="8.7109375" style="308" customWidth="1"/>
    <col min="1319" max="1319" width="8" style="308" customWidth="1"/>
    <col min="1320" max="1320" width="8.7109375" style="308" customWidth="1"/>
    <col min="1321" max="1321" width="8.140625" style="308" customWidth="1"/>
    <col min="1322" max="1343" width="8.7109375" style="308" customWidth="1"/>
    <col min="1344" max="1535" width="9.28515625" style="308" customWidth="1"/>
    <col min="1536" max="1536" width="6.7109375" style="308" customWidth="1"/>
    <col min="1537" max="1537" width="42.7109375" style="308" customWidth="1"/>
    <col min="1538" max="1538" width="11.85546875" style="308"/>
    <col min="1539" max="1539" width="6.5703125" style="308" customWidth="1"/>
    <col min="1540" max="1540" width="58.42578125" style="308" customWidth="1"/>
    <col min="1541" max="1543" width="14.7109375" style="308" customWidth="1"/>
    <col min="1544" max="1547" width="8.7109375" style="308" customWidth="1"/>
    <col min="1548" max="1548" width="8.28515625" style="308" customWidth="1"/>
    <col min="1549" max="1549" width="8.7109375" style="308" customWidth="1"/>
    <col min="1550" max="1550" width="8.28515625" style="308" customWidth="1"/>
    <col min="1551" max="1556" width="8.7109375" style="308" customWidth="1"/>
    <col min="1557" max="1557" width="8.28515625" style="308" customWidth="1"/>
    <col min="1558" max="1558" width="8.7109375" style="308" customWidth="1"/>
    <col min="1559" max="1559" width="8.28515625" style="308" customWidth="1"/>
    <col min="1560" max="1565" width="8.7109375" style="308" customWidth="1"/>
    <col min="1566" max="1566" width="8.28515625" style="308" customWidth="1"/>
    <col min="1567" max="1567" width="8.7109375" style="308" customWidth="1"/>
    <col min="1568" max="1568" width="8.28515625" style="308" customWidth="1"/>
    <col min="1569" max="1574" width="8.7109375" style="308" customWidth="1"/>
    <col min="1575" max="1575" width="8" style="308" customWidth="1"/>
    <col min="1576" max="1576" width="8.7109375" style="308" customWidth="1"/>
    <col min="1577" max="1577" width="8.140625" style="308" customWidth="1"/>
    <col min="1578" max="1599" width="8.7109375" style="308" customWidth="1"/>
    <col min="1600" max="1791" width="9.28515625" style="308" customWidth="1"/>
    <col min="1792" max="1792" width="6.7109375" style="308" customWidth="1"/>
    <col min="1793" max="1793" width="42.7109375" style="308" customWidth="1"/>
    <col min="1794" max="1794" width="11.85546875" style="308"/>
    <col min="1795" max="1795" width="6.5703125" style="308" customWidth="1"/>
    <col min="1796" max="1796" width="58.42578125" style="308" customWidth="1"/>
    <col min="1797" max="1799" width="14.7109375" style="308" customWidth="1"/>
    <col min="1800" max="1803" width="8.7109375" style="308" customWidth="1"/>
    <col min="1804" max="1804" width="8.28515625" style="308" customWidth="1"/>
    <col min="1805" max="1805" width="8.7109375" style="308" customWidth="1"/>
    <col min="1806" max="1806" width="8.28515625" style="308" customWidth="1"/>
    <col min="1807" max="1812" width="8.7109375" style="308" customWidth="1"/>
    <col min="1813" max="1813" width="8.28515625" style="308" customWidth="1"/>
    <col min="1814" max="1814" width="8.7109375" style="308" customWidth="1"/>
    <col min="1815" max="1815" width="8.28515625" style="308" customWidth="1"/>
    <col min="1816" max="1821" width="8.7109375" style="308" customWidth="1"/>
    <col min="1822" max="1822" width="8.28515625" style="308" customWidth="1"/>
    <col min="1823" max="1823" width="8.7109375" style="308" customWidth="1"/>
    <col min="1824" max="1824" width="8.28515625" style="308" customWidth="1"/>
    <col min="1825" max="1830" width="8.7109375" style="308" customWidth="1"/>
    <col min="1831" max="1831" width="8" style="308" customWidth="1"/>
    <col min="1832" max="1832" width="8.7109375" style="308" customWidth="1"/>
    <col min="1833" max="1833" width="8.140625" style="308" customWidth="1"/>
    <col min="1834" max="1855" width="8.7109375" style="308" customWidth="1"/>
    <col min="1856" max="2047" width="9.28515625" style="308" customWidth="1"/>
    <col min="2048" max="2048" width="6.7109375" style="308" customWidth="1"/>
    <col min="2049" max="2049" width="42.7109375" style="308" customWidth="1"/>
    <col min="2050" max="2050" width="11.85546875" style="308"/>
    <col min="2051" max="2051" width="6.5703125" style="308" customWidth="1"/>
    <col min="2052" max="2052" width="58.42578125" style="308" customWidth="1"/>
    <col min="2053" max="2055" width="14.7109375" style="308" customWidth="1"/>
    <col min="2056" max="2059" width="8.7109375" style="308" customWidth="1"/>
    <col min="2060" max="2060" width="8.28515625" style="308" customWidth="1"/>
    <col min="2061" max="2061" width="8.7109375" style="308" customWidth="1"/>
    <col min="2062" max="2062" width="8.28515625" style="308" customWidth="1"/>
    <col min="2063" max="2068" width="8.7109375" style="308" customWidth="1"/>
    <col min="2069" max="2069" width="8.28515625" style="308" customWidth="1"/>
    <col min="2070" max="2070" width="8.7109375" style="308" customWidth="1"/>
    <col min="2071" max="2071" width="8.28515625" style="308" customWidth="1"/>
    <col min="2072" max="2077" width="8.7109375" style="308" customWidth="1"/>
    <col min="2078" max="2078" width="8.28515625" style="308" customWidth="1"/>
    <col min="2079" max="2079" width="8.7109375" style="308" customWidth="1"/>
    <col min="2080" max="2080" width="8.28515625" style="308" customWidth="1"/>
    <col min="2081" max="2086" width="8.7109375" style="308" customWidth="1"/>
    <col min="2087" max="2087" width="8" style="308" customWidth="1"/>
    <col min="2088" max="2088" width="8.7109375" style="308" customWidth="1"/>
    <col min="2089" max="2089" width="8.140625" style="308" customWidth="1"/>
    <col min="2090" max="2111" width="8.7109375" style="308" customWidth="1"/>
    <col min="2112" max="2303" width="9.28515625" style="308" customWidth="1"/>
    <col min="2304" max="2304" width="6.7109375" style="308" customWidth="1"/>
    <col min="2305" max="2305" width="42.7109375" style="308" customWidth="1"/>
    <col min="2306" max="2306" width="11.85546875" style="308"/>
    <col min="2307" max="2307" width="6.5703125" style="308" customWidth="1"/>
    <col min="2308" max="2308" width="58.42578125" style="308" customWidth="1"/>
    <col min="2309" max="2311" width="14.7109375" style="308" customWidth="1"/>
    <col min="2312" max="2315" width="8.7109375" style="308" customWidth="1"/>
    <col min="2316" max="2316" width="8.28515625" style="308" customWidth="1"/>
    <col min="2317" max="2317" width="8.7109375" style="308" customWidth="1"/>
    <col min="2318" max="2318" width="8.28515625" style="308" customWidth="1"/>
    <col min="2319" max="2324" width="8.7109375" style="308" customWidth="1"/>
    <col min="2325" max="2325" width="8.28515625" style="308" customWidth="1"/>
    <col min="2326" max="2326" width="8.7109375" style="308" customWidth="1"/>
    <col min="2327" max="2327" width="8.28515625" style="308" customWidth="1"/>
    <col min="2328" max="2333" width="8.7109375" style="308" customWidth="1"/>
    <col min="2334" max="2334" width="8.28515625" style="308" customWidth="1"/>
    <col min="2335" max="2335" width="8.7109375" style="308" customWidth="1"/>
    <col min="2336" max="2336" width="8.28515625" style="308" customWidth="1"/>
    <col min="2337" max="2342" width="8.7109375" style="308" customWidth="1"/>
    <col min="2343" max="2343" width="8" style="308" customWidth="1"/>
    <col min="2344" max="2344" width="8.7109375" style="308" customWidth="1"/>
    <col min="2345" max="2345" width="8.140625" style="308" customWidth="1"/>
    <col min="2346" max="2367" width="8.7109375" style="308" customWidth="1"/>
    <col min="2368" max="2559" width="9.28515625" style="308" customWidth="1"/>
    <col min="2560" max="2560" width="6.7109375" style="308" customWidth="1"/>
    <col min="2561" max="2561" width="42.7109375" style="308" customWidth="1"/>
    <col min="2562" max="2562" width="11.85546875" style="308"/>
    <col min="2563" max="2563" width="6.5703125" style="308" customWidth="1"/>
    <col min="2564" max="2564" width="58.42578125" style="308" customWidth="1"/>
    <col min="2565" max="2567" width="14.7109375" style="308" customWidth="1"/>
    <col min="2568" max="2571" width="8.7109375" style="308" customWidth="1"/>
    <col min="2572" max="2572" width="8.28515625" style="308" customWidth="1"/>
    <col min="2573" max="2573" width="8.7109375" style="308" customWidth="1"/>
    <col min="2574" max="2574" width="8.28515625" style="308" customWidth="1"/>
    <col min="2575" max="2580" width="8.7109375" style="308" customWidth="1"/>
    <col min="2581" max="2581" width="8.28515625" style="308" customWidth="1"/>
    <col min="2582" max="2582" width="8.7109375" style="308" customWidth="1"/>
    <col min="2583" max="2583" width="8.28515625" style="308" customWidth="1"/>
    <col min="2584" max="2589" width="8.7109375" style="308" customWidth="1"/>
    <col min="2590" max="2590" width="8.28515625" style="308" customWidth="1"/>
    <col min="2591" max="2591" width="8.7109375" style="308" customWidth="1"/>
    <col min="2592" max="2592" width="8.28515625" style="308" customWidth="1"/>
    <col min="2593" max="2598" width="8.7109375" style="308" customWidth="1"/>
    <col min="2599" max="2599" width="8" style="308" customWidth="1"/>
    <col min="2600" max="2600" width="8.7109375" style="308" customWidth="1"/>
    <col min="2601" max="2601" width="8.140625" style="308" customWidth="1"/>
    <col min="2602" max="2623" width="8.7109375" style="308" customWidth="1"/>
    <col min="2624" max="2815" width="9.28515625" style="308" customWidth="1"/>
    <col min="2816" max="2816" width="6.7109375" style="308" customWidth="1"/>
    <col min="2817" max="2817" width="42.7109375" style="308" customWidth="1"/>
    <col min="2818" max="2818" width="11.85546875" style="308"/>
    <col min="2819" max="2819" width="6.5703125" style="308" customWidth="1"/>
    <col min="2820" max="2820" width="58.42578125" style="308" customWidth="1"/>
    <col min="2821" max="2823" width="14.7109375" style="308" customWidth="1"/>
    <col min="2824" max="2827" width="8.7109375" style="308" customWidth="1"/>
    <col min="2828" max="2828" width="8.28515625" style="308" customWidth="1"/>
    <col min="2829" max="2829" width="8.7109375" style="308" customWidth="1"/>
    <col min="2830" max="2830" width="8.28515625" style="308" customWidth="1"/>
    <col min="2831" max="2836" width="8.7109375" style="308" customWidth="1"/>
    <col min="2837" max="2837" width="8.28515625" style="308" customWidth="1"/>
    <col min="2838" max="2838" width="8.7109375" style="308" customWidth="1"/>
    <col min="2839" max="2839" width="8.28515625" style="308" customWidth="1"/>
    <col min="2840" max="2845" width="8.7109375" style="308" customWidth="1"/>
    <col min="2846" max="2846" width="8.28515625" style="308" customWidth="1"/>
    <col min="2847" max="2847" width="8.7109375" style="308" customWidth="1"/>
    <col min="2848" max="2848" width="8.28515625" style="308" customWidth="1"/>
    <col min="2849" max="2854" width="8.7109375" style="308" customWidth="1"/>
    <col min="2855" max="2855" width="8" style="308" customWidth="1"/>
    <col min="2856" max="2856" width="8.7109375" style="308" customWidth="1"/>
    <col min="2857" max="2857" width="8.140625" style="308" customWidth="1"/>
    <col min="2858" max="2879" width="8.7109375" style="308" customWidth="1"/>
    <col min="2880" max="3071" width="9.28515625" style="308" customWidth="1"/>
    <col min="3072" max="3072" width="6.7109375" style="308" customWidth="1"/>
    <col min="3073" max="3073" width="42.7109375" style="308" customWidth="1"/>
    <col min="3074" max="3074" width="11.85546875" style="308"/>
    <col min="3075" max="3075" width="6.5703125" style="308" customWidth="1"/>
    <col min="3076" max="3076" width="58.42578125" style="308" customWidth="1"/>
    <col min="3077" max="3079" width="14.7109375" style="308" customWidth="1"/>
    <col min="3080" max="3083" width="8.7109375" style="308" customWidth="1"/>
    <col min="3084" max="3084" width="8.28515625" style="308" customWidth="1"/>
    <col min="3085" max="3085" width="8.7109375" style="308" customWidth="1"/>
    <col min="3086" max="3086" width="8.28515625" style="308" customWidth="1"/>
    <col min="3087" max="3092" width="8.7109375" style="308" customWidth="1"/>
    <col min="3093" max="3093" width="8.28515625" style="308" customWidth="1"/>
    <col min="3094" max="3094" width="8.7109375" style="308" customWidth="1"/>
    <col min="3095" max="3095" width="8.28515625" style="308" customWidth="1"/>
    <col min="3096" max="3101" width="8.7109375" style="308" customWidth="1"/>
    <col min="3102" max="3102" width="8.28515625" style="308" customWidth="1"/>
    <col min="3103" max="3103" width="8.7109375" style="308" customWidth="1"/>
    <col min="3104" max="3104" width="8.28515625" style="308" customWidth="1"/>
    <col min="3105" max="3110" width="8.7109375" style="308" customWidth="1"/>
    <col min="3111" max="3111" width="8" style="308" customWidth="1"/>
    <col min="3112" max="3112" width="8.7109375" style="308" customWidth="1"/>
    <col min="3113" max="3113" width="8.140625" style="308" customWidth="1"/>
    <col min="3114" max="3135" width="8.7109375" style="308" customWidth="1"/>
    <col min="3136" max="3327" width="9.28515625" style="308" customWidth="1"/>
    <col min="3328" max="3328" width="6.7109375" style="308" customWidth="1"/>
    <col min="3329" max="3329" width="42.7109375" style="308" customWidth="1"/>
    <col min="3330" max="3330" width="11.85546875" style="308"/>
    <col min="3331" max="3331" width="6.5703125" style="308" customWidth="1"/>
    <col min="3332" max="3332" width="58.42578125" style="308" customWidth="1"/>
    <col min="3333" max="3335" width="14.7109375" style="308" customWidth="1"/>
    <col min="3336" max="3339" width="8.7109375" style="308" customWidth="1"/>
    <col min="3340" max="3340" width="8.28515625" style="308" customWidth="1"/>
    <col min="3341" max="3341" width="8.7109375" style="308" customWidth="1"/>
    <col min="3342" max="3342" width="8.28515625" style="308" customWidth="1"/>
    <col min="3343" max="3348" width="8.7109375" style="308" customWidth="1"/>
    <col min="3349" max="3349" width="8.28515625" style="308" customWidth="1"/>
    <col min="3350" max="3350" width="8.7109375" style="308" customWidth="1"/>
    <col min="3351" max="3351" width="8.28515625" style="308" customWidth="1"/>
    <col min="3352" max="3357" width="8.7109375" style="308" customWidth="1"/>
    <col min="3358" max="3358" width="8.28515625" style="308" customWidth="1"/>
    <col min="3359" max="3359" width="8.7109375" style="308" customWidth="1"/>
    <col min="3360" max="3360" width="8.28515625" style="308" customWidth="1"/>
    <col min="3361" max="3366" width="8.7109375" style="308" customWidth="1"/>
    <col min="3367" max="3367" width="8" style="308" customWidth="1"/>
    <col min="3368" max="3368" width="8.7109375" style="308" customWidth="1"/>
    <col min="3369" max="3369" width="8.140625" style="308" customWidth="1"/>
    <col min="3370" max="3391" width="8.7109375" style="308" customWidth="1"/>
    <col min="3392" max="3583" width="9.28515625" style="308" customWidth="1"/>
    <col min="3584" max="3584" width="6.7109375" style="308" customWidth="1"/>
    <col min="3585" max="3585" width="42.7109375" style="308" customWidth="1"/>
    <col min="3586" max="3586" width="11.85546875" style="308"/>
    <col min="3587" max="3587" width="6.5703125" style="308" customWidth="1"/>
    <col min="3588" max="3588" width="58.42578125" style="308" customWidth="1"/>
    <col min="3589" max="3591" width="14.7109375" style="308" customWidth="1"/>
    <col min="3592" max="3595" width="8.7109375" style="308" customWidth="1"/>
    <col min="3596" max="3596" width="8.28515625" style="308" customWidth="1"/>
    <col min="3597" max="3597" width="8.7109375" style="308" customWidth="1"/>
    <col min="3598" max="3598" width="8.28515625" style="308" customWidth="1"/>
    <col min="3599" max="3604" width="8.7109375" style="308" customWidth="1"/>
    <col min="3605" max="3605" width="8.28515625" style="308" customWidth="1"/>
    <col min="3606" max="3606" width="8.7109375" style="308" customWidth="1"/>
    <col min="3607" max="3607" width="8.28515625" style="308" customWidth="1"/>
    <col min="3608" max="3613" width="8.7109375" style="308" customWidth="1"/>
    <col min="3614" max="3614" width="8.28515625" style="308" customWidth="1"/>
    <col min="3615" max="3615" width="8.7109375" style="308" customWidth="1"/>
    <col min="3616" max="3616" width="8.28515625" style="308" customWidth="1"/>
    <col min="3617" max="3622" width="8.7109375" style="308" customWidth="1"/>
    <col min="3623" max="3623" width="8" style="308" customWidth="1"/>
    <col min="3624" max="3624" width="8.7109375" style="308" customWidth="1"/>
    <col min="3625" max="3625" width="8.140625" style="308" customWidth="1"/>
    <col min="3626" max="3647" width="8.7109375" style="308" customWidth="1"/>
    <col min="3648" max="3839" width="9.28515625" style="308" customWidth="1"/>
    <col min="3840" max="3840" width="6.7109375" style="308" customWidth="1"/>
    <col min="3841" max="3841" width="42.7109375" style="308" customWidth="1"/>
    <col min="3842" max="3842" width="11.85546875" style="308"/>
    <col min="3843" max="3843" width="6.5703125" style="308" customWidth="1"/>
    <col min="3844" max="3844" width="58.42578125" style="308" customWidth="1"/>
    <col min="3845" max="3847" width="14.7109375" style="308" customWidth="1"/>
    <col min="3848" max="3851" width="8.7109375" style="308" customWidth="1"/>
    <col min="3852" max="3852" width="8.28515625" style="308" customWidth="1"/>
    <col min="3853" max="3853" width="8.7109375" style="308" customWidth="1"/>
    <col min="3854" max="3854" width="8.28515625" style="308" customWidth="1"/>
    <col min="3855" max="3860" width="8.7109375" style="308" customWidth="1"/>
    <col min="3861" max="3861" width="8.28515625" style="308" customWidth="1"/>
    <col min="3862" max="3862" width="8.7109375" style="308" customWidth="1"/>
    <col min="3863" max="3863" width="8.28515625" style="308" customWidth="1"/>
    <col min="3864" max="3869" width="8.7109375" style="308" customWidth="1"/>
    <col min="3870" max="3870" width="8.28515625" style="308" customWidth="1"/>
    <col min="3871" max="3871" width="8.7109375" style="308" customWidth="1"/>
    <col min="3872" max="3872" width="8.28515625" style="308" customWidth="1"/>
    <col min="3873" max="3878" width="8.7109375" style="308" customWidth="1"/>
    <col min="3879" max="3879" width="8" style="308" customWidth="1"/>
    <col min="3880" max="3880" width="8.7109375" style="308" customWidth="1"/>
    <col min="3881" max="3881" width="8.140625" style="308" customWidth="1"/>
    <col min="3882" max="3903" width="8.7109375" style="308" customWidth="1"/>
    <col min="3904" max="4095" width="9.28515625" style="308" customWidth="1"/>
    <col min="4096" max="4096" width="6.7109375" style="308" customWidth="1"/>
    <col min="4097" max="4097" width="42.7109375" style="308" customWidth="1"/>
    <col min="4098" max="4098" width="11.85546875" style="308"/>
    <col min="4099" max="4099" width="6.5703125" style="308" customWidth="1"/>
    <col min="4100" max="4100" width="58.42578125" style="308" customWidth="1"/>
    <col min="4101" max="4103" width="14.7109375" style="308" customWidth="1"/>
    <col min="4104" max="4107" width="8.7109375" style="308" customWidth="1"/>
    <col min="4108" max="4108" width="8.28515625" style="308" customWidth="1"/>
    <col min="4109" max="4109" width="8.7109375" style="308" customWidth="1"/>
    <col min="4110" max="4110" width="8.28515625" style="308" customWidth="1"/>
    <col min="4111" max="4116" width="8.7109375" style="308" customWidth="1"/>
    <col min="4117" max="4117" width="8.28515625" style="308" customWidth="1"/>
    <col min="4118" max="4118" width="8.7109375" style="308" customWidth="1"/>
    <col min="4119" max="4119" width="8.28515625" style="308" customWidth="1"/>
    <col min="4120" max="4125" width="8.7109375" style="308" customWidth="1"/>
    <col min="4126" max="4126" width="8.28515625" style="308" customWidth="1"/>
    <col min="4127" max="4127" width="8.7109375" style="308" customWidth="1"/>
    <col min="4128" max="4128" width="8.28515625" style="308" customWidth="1"/>
    <col min="4129" max="4134" width="8.7109375" style="308" customWidth="1"/>
    <col min="4135" max="4135" width="8" style="308" customWidth="1"/>
    <col min="4136" max="4136" width="8.7109375" style="308" customWidth="1"/>
    <col min="4137" max="4137" width="8.140625" style="308" customWidth="1"/>
    <col min="4138" max="4159" width="8.7109375" style="308" customWidth="1"/>
    <col min="4160" max="4351" width="9.28515625" style="308" customWidth="1"/>
    <col min="4352" max="4352" width="6.7109375" style="308" customWidth="1"/>
    <col min="4353" max="4353" width="42.7109375" style="308" customWidth="1"/>
    <col min="4354" max="4354" width="11.85546875" style="308"/>
    <col min="4355" max="4355" width="6.5703125" style="308" customWidth="1"/>
    <col min="4356" max="4356" width="58.42578125" style="308" customWidth="1"/>
    <col min="4357" max="4359" width="14.7109375" style="308" customWidth="1"/>
    <col min="4360" max="4363" width="8.7109375" style="308" customWidth="1"/>
    <col min="4364" max="4364" width="8.28515625" style="308" customWidth="1"/>
    <col min="4365" max="4365" width="8.7109375" style="308" customWidth="1"/>
    <col min="4366" max="4366" width="8.28515625" style="308" customWidth="1"/>
    <col min="4367" max="4372" width="8.7109375" style="308" customWidth="1"/>
    <col min="4373" max="4373" width="8.28515625" style="308" customWidth="1"/>
    <col min="4374" max="4374" width="8.7109375" style="308" customWidth="1"/>
    <col min="4375" max="4375" width="8.28515625" style="308" customWidth="1"/>
    <col min="4376" max="4381" width="8.7109375" style="308" customWidth="1"/>
    <col min="4382" max="4382" width="8.28515625" style="308" customWidth="1"/>
    <col min="4383" max="4383" width="8.7109375" style="308" customWidth="1"/>
    <col min="4384" max="4384" width="8.28515625" style="308" customWidth="1"/>
    <col min="4385" max="4390" width="8.7109375" style="308" customWidth="1"/>
    <col min="4391" max="4391" width="8" style="308" customWidth="1"/>
    <col min="4392" max="4392" width="8.7109375" style="308" customWidth="1"/>
    <col min="4393" max="4393" width="8.140625" style="308" customWidth="1"/>
    <col min="4394" max="4415" width="8.7109375" style="308" customWidth="1"/>
    <col min="4416" max="4607" width="9.28515625" style="308" customWidth="1"/>
    <col min="4608" max="4608" width="6.7109375" style="308" customWidth="1"/>
    <col min="4609" max="4609" width="42.7109375" style="308" customWidth="1"/>
    <col min="4610" max="4610" width="11.85546875" style="308"/>
    <col min="4611" max="4611" width="6.5703125" style="308" customWidth="1"/>
    <col min="4612" max="4612" width="58.42578125" style="308" customWidth="1"/>
    <col min="4613" max="4615" width="14.7109375" style="308" customWidth="1"/>
    <col min="4616" max="4619" width="8.7109375" style="308" customWidth="1"/>
    <col min="4620" max="4620" width="8.28515625" style="308" customWidth="1"/>
    <col min="4621" max="4621" width="8.7109375" style="308" customWidth="1"/>
    <col min="4622" max="4622" width="8.28515625" style="308" customWidth="1"/>
    <col min="4623" max="4628" width="8.7109375" style="308" customWidth="1"/>
    <col min="4629" max="4629" width="8.28515625" style="308" customWidth="1"/>
    <col min="4630" max="4630" width="8.7109375" style="308" customWidth="1"/>
    <col min="4631" max="4631" width="8.28515625" style="308" customWidth="1"/>
    <col min="4632" max="4637" width="8.7109375" style="308" customWidth="1"/>
    <col min="4638" max="4638" width="8.28515625" style="308" customWidth="1"/>
    <col min="4639" max="4639" width="8.7109375" style="308" customWidth="1"/>
    <col min="4640" max="4640" width="8.28515625" style="308" customWidth="1"/>
    <col min="4641" max="4646" width="8.7109375" style="308" customWidth="1"/>
    <col min="4647" max="4647" width="8" style="308" customWidth="1"/>
    <col min="4648" max="4648" width="8.7109375" style="308" customWidth="1"/>
    <col min="4649" max="4649" width="8.140625" style="308" customWidth="1"/>
    <col min="4650" max="4671" width="8.7109375" style="308" customWidth="1"/>
    <col min="4672" max="4863" width="9.28515625" style="308" customWidth="1"/>
    <col min="4864" max="4864" width="6.7109375" style="308" customWidth="1"/>
    <col min="4865" max="4865" width="42.7109375" style="308" customWidth="1"/>
    <col min="4866" max="4866" width="11.85546875" style="308"/>
    <col min="4867" max="4867" width="6.5703125" style="308" customWidth="1"/>
    <col min="4868" max="4868" width="58.42578125" style="308" customWidth="1"/>
    <col min="4869" max="4871" width="14.7109375" style="308" customWidth="1"/>
    <col min="4872" max="4875" width="8.7109375" style="308" customWidth="1"/>
    <col min="4876" max="4876" width="8.28515625" style="308" customWidth="1"/>
    <col min="4877" max="4877" width="8.7109375" style="308" customWidth="1"/>
    <col min="4878" max="4878" width="8.28515625" style="308" customWidth="1"/>
    <col min="4879" max="4884" width="8.7109375" style="308" customWidth="1"/>
    <col min="4885" max="4885" width="8.28515625" style="308" customWidth="1"/>
    <col min="4886" max="4886" width="8.7109375" style="308" customWidth="1"/>
    <col min="4887" max="4887" width="8.28515625" style="308" customWidth="1"/>
    <col min="4888" max="4893" width="8.7109375" style="308" customWidth="1"/>
    <col min="4894" max="4894" width="8.28515625" style="308" customWidth="1"/>
    <col min="4895" max="4895" width="8.7109375" style="308" customWidth="1"/>
    <col min="4896" max="4896" width="8.28515625" style="308" customWidth="1"/>
    <col min="4897" max="4902" width="8.7109375" style="308" customWidth="1"/>
    <col min="4903" max="4903" width="8" style="308" customWidth="1"/>
    <col min="4904" max="4904" width="8.7109375" style="308" customWidth="1"/>
    <col min="4905" max="4905" width="8.140625" style="308" customWidth="1"/>
    <col min="4906" max="4927" width="8.7109375" style="308" customWidth="1"/>
    <col min="4928" max="5119" width="9.28515625" style="308" customWidth="1"/>
    <col min="5120" max="5120" width="6.7109375" style="308" customWidth="1"/>
    <col min="5121" max="5121" width="42.7109375" style="308" customWidth="1"/>
    <col min="5122" max="5122" width="11.85546875" style="308"/>
    <col min="5123" max="5123" width="6.5703125" style="308" customWidth="1"/>
    <col min="5124" max="5124" width="58.42578125" style="308" customWidth="1"/>
    <col min="5125" max="5127" width="14.7109375" style="308" customWidth="1"/>
    <col min="5128" max="5131" width="8.7109375" style="308" customWidth="1"/>
    <col min="5132" max="5132" width="8.28515625" style="308" customWidth="1"/>
    <col min="5133" max="5133" width="8.7109375" style="308" customWidth="1"/>
    <col min="5134" max="5134" width="8.28515625" style="308" customWidth="1"/>
    <col min="5135" max="5140" width="8.7109375" style="308" customWidth="1"/>
    <col min="5141" max="5141" width="8.28515625" style="308" customWidth="1"/>
    <col min="5142" max="5142" width="8.7109375" style="308" customWidth="1"/>
    <col min="5143" max="5143" width="8.28515625" style="308" customWidth="1"/>
    <col min="5144" max="5149" width="8.7109375" style="308" customWidth="1"/>
    <col min="5150" max="5150" width="8.28515625" style="308" customWidth="1"/>
    <col min="5151" max="5151" width="8.7109375" style="308" customWidth="1"/>
    <col min="5152" max="5152" width="8.28515625" style="308" customWidth="1"/>
    <col min="5153" max="5158" width="8.7109375" style="308" customWidth="1"/>
    <col min="5159" max="5159" width="8" style="308" customWidth="1"/>
    <col min="5160" max="5160" width="8.7109375" style="308" customWidth="1"/>
    <col min="5161" max="5161" width="8.140625" style="308" customWidth="1"/>
    <col min="5162" max="5183" width="8.7109375" style="308" customWidth="1"/>
    <col min="5184" max="5375" width="9.28515625" style="308" customWidth="1"/>
    <col min="5376" max="5376" width="6.7109375" style="308" customWidth="1"/>
    <col min="5377" max="5377" width="42.7109375" style="308" customWidth="1"/>
    <col min="5378" max="5378" width="11.85546875" style="308"/>
    <col min="5379" max="5379" width="6.5703125" style="308" customWidth="1"/>
    <col min="5380" max="5380" width="58.42578125" style="308" customWidth="1"/>
    <col min="5381" max="5383" width="14.7109375" style="308" customWidth="1"/>
    <col min="5384" max="5387" width="8.7109375" style="308" customWidth="1"/>
    <col min="5388" max="5388" width="8.28515625" style="308" customWidth="1"/>
    <col min="5389" max="5389" width="8.7109375" style="308" customWidth="1"/>
    <col min="5390" max="5390" width="8.28515625" style="308" customWidth="1"/>
    <col min="5391" max="5396" width="8.7109375" style="308" customWidth="1"/>
    <col min="5397" max="5397" width="8.28515625" style="308" customWidth="1"/>
    <col min="5398" max="5398" width="8.7109375" style="308" customWidth="1"/>
    <col min="5399" max="5399" width="8.28515625" style="308" customWidth="1"/>
    <col min="5400" max="5405" width="8.7109375" style="308" customWidth="1"/>
    <col min="5406" max="5406" width="8.28515625" style="308" customWidth="1"/>
    <col min="5407" max="5407" width="8.7109375" style="308" customWidth="1"/>
    <col min="5408" max="5408" width="8.28515625" style="308" customWidth="1"/>
    <col min="5409" max="5414" width="8.7109375" style="308" customWidth="1"/>
    <col min="5415" max="5415" width="8" style="308" customWidth="1"/>
    <col min="5416" max="5416" width="8.7109375" style="308" customWidth="1"/>
    <col min="5417" max="5417" width="8.140625" style="308" customWidth="1"/>
    <col min="5418" max="5439" width="8.7109375" style="308" customWidth="1"/>
    <col min="5440" max="5631" width="9.28515625" style="308" customWidth="1"/>
    <col min="5632" max="5632" width="6.7109375" style="308" customWidth="1"/>
    <col min="5633" max="5633" width="42.7109375" style="308" customWidth="1"/>
    <col min="5634" max="5634" width="11.85546875" style="308"/>
    <col min="5635" max="5635" width="6.5703125" style="308" customWidth="1"/>
    <col min="5636" max="5636" width="58.42578125" style="308" customWidth="1"/>
    <col min="5637" max="5639" width="14.7109375" style="308" customWidth="1"/>
    <col min="5640" max="5643" width="8.7109375" style="308" customWidth="1"/>
    <col min="5644" max="5644" width="8.28515625" style="308" customWidth="1"/>
    <col min="5645" max="5645" width="8.7109375" style="308" customWidth="1"/>
    <col min="5646" max="5646" width="8.28515625" style="308" customWidth="1"/>
    <col min="5647" max="5652" width="8.7109375" style="308" customWidth="1"/>
    <col min="5653" max="5653" width="8.28515625" style="308" customWidth="1"/>
    <col min="5654" max="5654" width="8.7109375" style="308" customWidth="1"/>
    <col min="5655" max="5655" width="8.28515625" style="308" customWidth="1"/>
    <col min="5656" max="5661" width="8.7109375" style="308" customWidth="1"/>
    <col min="5662" max="5662" width="8.28515625" style="308" customWidth="1"/>
    <col min="5663" max="5663" width="8.7109375" style="308" customWidth="1"/>
    <col min="5664" max="5664" width="8.28515625" style="308" customWidth="1"/>
    <col min="5665" max="5670" width="8.7109375" style="308" customWidth="1"/>
    <col min="5671" max="5671" width="8" style="308" customWidth="1"/>
    <col min="5672" max="5672" width="8.7109375" style="308" customWidth="1"/>
    <col min="5673" max="5673" width="8.140625" style="308" customWidth="1"/>
    <col min="5674" max="5695" width="8.7109375" style="308" customWidth="1"/>
    <col min="5696" max="5887" width="9.28515625" style="308" customWidth="1"/>
    <col min="5888" max="5888" width="6.7109375" style="308" customWidth="1"/>
    <col min="5889" max="5889" width="42.7109375" style="308" customWidth="1"/>
    <col min="5890" max="5890" width="11.85546875" style="308"/>
    <col min="5891" max="5891" width="6.5703125" style="308" customWidth="1"/>
    <col min="5892" max="5892" width="58.42578125" style="308" customWidth="1"/>
    <col min="5893" max="5895" width="14.7109375" style="308" customWidth="1"/>
    <col min="5896" max="5899" width="8.7109375" style="308" customWidth="1"/>
    <col min="5900" max="5900" width="8.28515625" style="308" customWidth="1"/>
    <col min="5901" max="5901" width="8.7109375" style="308" customWidth="1"/>
    <col min="5902" max="5902" width="8.28515625" style="308" customWidth="1"/>
    <col min="5903" max="5908" width="8.7109375" style="308" customWidth="1"/>
    <col min="5909" max="5909" width="8.28515625" style="308" customWidth="1"/>
    <col min="5910" max="5910" width="8.7109375" style="308" customWidth="1"/>
    <col min="5911" max="5911" width="8.28515625" style="308" customWidth="1"/>
    <col min="5912" max="5917" width="8.7109375" style="308" customWidth="1"/>
    <col min="5918" max="5918" width="8.28515625" style="308" customWidth="1"/>
    <col min="5919" max="5919" width="8.7109375" style="308" customWidth="1"/>
    <col min="5920" max="5920" width="8.28515625" style="308" customWidth="1"/>
    <col min="5921" max="5926" width="8.7109375" style="308" customWidth="1"/>
    <col min="5927" max="5927" width="8" style="308" customWidth="1"/>
    <col min="5928" max="5928" width="8.7109375" style="308" customWidth="1"/>
    <col min="5929" max="5929" width="8.140625" style="308" customWidth="1"/>
    <col min="5930" max="5951" width="8.7109375" style="308" customWidth="1"/>
    <col min="5952" max="6143" width="9.28515625" style="308" customWidth="1"/>
    <col min="6144" max="6144" width="6.7109375" style="308" customWidth="1"/>
    <col min="6145" max="6145" width="42.7109375" style="308" customWidth="1"/>
    <col min="6146" max="6146" width="11.85546875" style="308"/>
    <col min="6147" max="6147" width="6.5703125" style="308" customWidth="1"/>
    <col min="6148" max="6148" width="58.42578125" style="308" customWidth="1"/>
    <col min="6149" max="6151" width="14.7109375" style="308" customWidth="1"/>
    <col min="6152" max="6155" width="8.7109375" style="308" customWidth="1"/>
    <col min="6156" max="6156" width="8.28515625" style="308" customWidth="1"/>
    <col min="6157" max="6157" width="8.7109375" style="308" customWidth="1"/>
    <col min="6158" max="6158" width="8.28515625" style="308" customWidth="1"/>
    <col min="6159" max="6164" width="8.7109375" style="308" customWidth="1"/>
    <col min="6165" max="6165" width="8.28515625" style="308" customWidth="1"/>
    <col min="6166" max="6166" width="8.7109375" style="308" customWidth="1"/>
    <col min="6167" max="6167" width="8.28515625" style="308" customWidth="1"/>
    <col min="6168" max="6173" width="8.7109375" style="308" customWidth="1"/>
    <col min="6174" max="6174" width="8.28515625" style="308" customWidth="1"/>
    <col min="6175" max="6175" width="8.7109375" style="308" customWidth="1"/>
    <col min="6176" max="6176" width="8.28515625" style="308" customWidth="1"/>
    <col min="6177" max="6182" width="8.7109375" style="308" customWidth="1"/>
    <col min="6183" max="6183" width="8" style="308" customWidth="1"/>
    <col min="6184" max="6184" width="8.7109375" style="308" customWidth="1"/>
    <col min="6185" max="6185" width="8.140625" style="308" customWidth="1"/>
    <col min="6186" max="6207" width="8.7109375" style="308" customWidth="1"/>
    <col min="6208" max="6399" width="9.28515625" style="308" customWidth="1"/>
    <col min="6400" max="6400" width="6.7109375" style="308" customWidth="1"/>
    <col min="6401" max="6401" width="42.7109375" style="308" customWidth="1"/>
    <col min="6402" max="6402" width="11.85546875" style="308"/>
    <col min="6403" max="6403" width="6.5703125" style="308" customWidth="1"/>
    <col min="6404" max="6404" width="58.42578125" style="308" customWidth="1"/>
    <col min="6405" max="6407" width="14.7109375" style="308" customWidth="1"/>
    <col min="6408" max="6411" width="8.7109375" style="308" customWidth="1"/>
    <col min="6412" max="6412" width="8.28515625" style="308" customWidth="1"/>
    <col min="6413" max="6413" width="8.7109375" style="308" customWidth="1"/>
    <col min="6414" max="6414" width="8.28515625" style="308" customWidth="1"/>
    <col min="6415" max="6420" width="8.7109375" style="308" customWidth="1"/>
    <col min="6421" max="6421" width="8.28515625" style="308" customWidth="1"/>
    <col min="6422" max="6422" width="8.7109375" style="308" customWidth="1"/>
    <col min="6423" max="6423" width="8.28515625" style="308" customWidth="1"/>
    <col min="6424" max="6429" width="8.7109375" style="308" customWidth="1"/>
    <col min="6430" max="6430" width="8.28515625" style="308" customWidth="1"/>
    <col min="6431" max="6431" width="8.7109375" style="308" customWidth="1"/>
    <col min="6432" max="6432" width="8.28515625" style="308" customWidth="1"/>
    <col min="6433" max="6438" width="8.7109375" style="308" customWidth="1"/>
    <col min="6439" max="6439" width="8" style="308" customWidth="1"/>
    <col min="6440" max="6440" width="8.7109375" style="308" customWidth="1"/>
    <col min="6441" max="6441" width="8.140625" style="308" customWidth="1"/>
    <col min="6442" max="6463" width="8.7109375" style="308" customWidth="1"/>
    <col min="6464" max="6655" width="9.28515625" style="308" customWidth="1"/>
    <col min="6656" max="6656" width="6.7109375" style="308" customWidth="1"/>
    <col min="6657" max="6657" width="42.7109375" style="308" customWidth="1"/>
    <col min="6658" max="6658" width="11.85546875" style="308"/>
    <col min="6659" max="6659" width="6.5703125" style="308" customWidth="1"/>
    <col min="6660" max="6660" width="58.42578125" style="308" customWidth="1"/>
    <col min="6661" max="6663" width="14.7109375" style="308" customWidth="1"/>
    <col min="6664" max="6667" width="8.7109375" style="308" customWidth="1"/>
    <col min="6668" max="6668" width="8.28515625" style="308" customWidth="1"/>
    <col min="6669" max="6669" width="8.7109375" style="308" customWidth="1"/>
    <col min="6670" max="6670" width="8.28515625" style="308" customWidth="1"/>
    <col min="6671" max="6676" width="8.7109375" style="308" customWidth="1"/>
    <col min="6677" max="6677" width="8.28515625" style="308" customWidth="1"/>
    <col min="6678" max="6678" width="8.7109375" style="308" customWidth="1"/>
    <col min="6679" max="6679" width="8.28515625" style="308" customWidth="1"/>
    <col min="6680" max="6685" width="8.7109375" style="308" customWidth="1"/>
    <col min="6686" max="6686" width="8.28515625" style="308" customWidth="1"/>
    <col min="6687" max="6687" width="8.7109375" style="308" customWidth="1"/>
    <col min="6688" max="6688" width="8.28515625" style="308" customWidth="1"/>
    <col min="6689" max="6694" width="8.7109375" style="308" customWidth="1"/>
    <col min="6695" max="6695" width="8" style="308" customWidth="1"/>
    <col min="6696" max="6696" width="8.7109375" style="308" customWidth="1"/>
    <col min="6697" max="6697" width="8.140625" style="308" customWidth="1"/>
    <col min="6698" max="6719" width="8.7109375" style="308" customWidth="1"/>
    <col min="6720" max="6911" width="9.28515625" style="308" customWidth="1"/>
    <col min="6912" max="6912" width="6.7109375" style="308" customWidth="1"/>
    <col min="6913" max="6913" width="42.7109375" style="308" customWidth="1"/>
    <col min="6914" max="6914" width="11.85546875" style="308"/>
    <col min="6915" max="6915" width="6.5703125" style="308" customWidth="1"/>
    <col min="6916" max="6916" width="58.42578125" style="308" customWidth="1"/>
    <col min="6917" max="6919" width="14.7109375" style="308" customWidth="1"/>
    <col min="6920" max="6923" width="8.7109375" style="308" customWidth="1"/>
    <col min="6924" max="6924" width="8.28515625" style="308" customWidth="1"/>
    <col min="6925" max="6925" width="8.7109375" style="308" customWidth="1"/>
    <col min="6926" max="6926" width="8.28515625" style="308" customWidth="1"/>
    <col min="6927" max="6932" width="8.7109375" style="308" customWidth="1"/>
    <col min="6933" max="6933" width="8.28515625" style="308" customWidth="1"/>
    <col min="6934" max="6934" width="8.7109375" style="308" customWidth="1"/>
    <col min="6935" max="6935" width="8.28515625" style="308" customWidth="1"/>
    <col min="6936" max="6941" width="8.7109375" style="308" customWidth="1"/>
    <col min="6942" max="6942" width="8.28515625" style="308" customWidth="1"/>
    <col min="6943" max="6943" width="8.7109375" style="308" customWidth="1"/>
    <col min="6944" max="6944" width="8.28515625" style="308" customWidth="1"/>
    <col min="6945" max="6950" width="8.7109375" style="308" customWidth="1"/>
    <col min="6951" max="6951" width="8" style="308" customWidth="1"/>
    <col min="6952" max="6952" width="8.7109375" style="308" customWidth="1"/>
    <col min="6953" max="6953" width="8.140625" style="308" customWidth="1"/>
    <col min="6954" max="6975" width="8.7109375" style="308" customWidth="1"/>
    <col min="6976" max="7167" width="9.28515625" style="308" customWidth="1"/>
    <col min="7168" max="7168" width="6.7109375" style="308" customWidth="1"/>
    <col min="7169" max="7169" width="42.7109375" style="308" customWidth="1"/>
    <col min="7170" max="7170" width="11.85546875" style="308"/>
    <col min="7171" max="7171" width="6.5703125" style="308" customWidth="1"/>
    <col min="7172" max="7172" width="58.42578125" style="308" customWidth="1"/>
    <col min="7173" max="7175" width="14.7109375" style="308" customWidth="1"/>
    <col min="7176" max="7179" width="8.7109375" style="308" customWidth="1"/>
    <col min="7180" max="7180" width="8.28515625" style="308" customWidth="1"/>
    <col min="7181" max="7181" width="8.7109375" style="308" customWidth="1"/>
    <col min="7182" max="7182" width="8.28515625" style="308" customWidth="1"/>
    <col min="7183" max="7188" width="8.7109375" style="308" customWidth="1"/>
    <col min="7189" max="7189" width="8.28515625" style="308" customWidth="1"/>
    <col min="7190" max="7190" width="8.7109375" style="308" customWidth="1"/>
    <col min="7191" max="7191" width="8.28515625" style="308" customWidth="1"/>
    <col min="7192" max="7197" width="8.7109375" style="308" customWidth="1"/>
    <col min="7198" max="7198" width="8.28515625" style="308" customWidth="1"/>
    <col min="7199" max="7199" width="8.7109375" style="308" customWidth="1"/>
    <col min="7200" max="7200" width="8.28515625" style="308" customWidth="1"/>
    <col min="7201" max="7206" width="8.7109375" style="308" customWidth="1"/>
    <col min="7207" max="7207" width="8" style="308" customWidth="1"/>
    <col min="7208" max="7208" width="8.7109375" style="308" customWidth="1"/>
    <col min="7209" max="7209" width="8.140625" style="308" customWidth="1"/>
    <col min="7210" max="7231" width="8.7109375" style="308" customWidth="1"/>
    <col min="7232" max="7423" width="9.28515625" style="308" customWidth="1"/>
    <col min="7424" max="7424" width="6.7109375" style="308" customWidth="1"/>
    <col min="7425" max="7425" width="42.7109375" style="308" customWidth="1"/>
    <col min="7426" max="7426" width="11.85546875" style="308"/>
    <col min="7427" max="7427" width="6.5703125" style="308" customWidth="1"/>
    <col min="7428" max="7428" width="58.42578125" style="308" customWidth="1"/>
    <col min="7429" max="7431" width="14.7109375" style="308" customWidth="1"/>
    <col min="7432" max="7435" width="8.7109375" style="308" customWidth="1"/>
    <col min="7436" max="7436" width="8.28515625" style="308" customWidth="1"/>
    <col min="7437" max="7437" width="8.7109375" style="308" customWidth="1"/>
    <col min="7438" max="7438" width="8.28515625" style="308" customWidth="1"/>
    <col min="7439" max="7444" width="8.7109375" style="308" customWidth="1"/>
    <col min="7445" max="7445" width="8.28515625" style="308" customWidth="1"/>
    <col min="7446" max="7446" width="8.7109375" style="308" customWidth="1"/>
    <col min="7447" max="7447" width="8.28515625" style="308" customWidth="1"/>
    <col min="7448" max="7453" width="8.7109375" style="308" customWidth="1"/>
    <col min="7454" max="7454" width="8.28515625" style="308" customWidth="1"/>
    <col min="7455" max="7455" width="8.7109375" style="308" customWidth="1"/>
    <col min="7456" max="7456" width="8.28515625" style="308" customWidth="1"/>
    <col min="7457" max="7462" width="8.7109375" style="308" customWidth="1"/>
    <col min="7463" max="7463" width="8" style="308" customWidth="1"/>
    <col min="7464" max="7464" width="8.7109375" style="308" customWidth="1"/>
    <col min="7465" max="7465" width="8.140625" style="308" customWidth="1"/>
    <col min="7466" max="7487" width="8.7109375" style="308" customWidth="1"/>
    <col min="7488" max="7679" width="9.28515625" style="308" customWidth="1"/>
    <col min="7680" max="7680" width="6.7109375" style="308" customWidth="1"/>
    <col min="7681" max="7681" width="42.7109375" style="308" customWidth="1"/>
    <col min="7682" max="7682" width="11.85546875" style="308"/>
    <col min="7683" max="7683" width="6.5703125" style="308" customWidth="1"/>
    <col min="7684" max="7684" width="58.42578125" style="308" customWidth="1"/>
    <col min="7685" max="7687" width="14.7109375" style="308" customWidth="1"/>
    <col min="7688" max="7691" width="8.7109375" style="308" customWidth="1"/>
    <col min="7692" max="7692" width="8.28515625" style="308" customWidth="1"/>
    <col min="7693" max="7693" width="8.7109375" style="308" customWidth="1"/>
    <col min="7694" max="7694" width="8.28515625" style="308" customWidth="1"/>
    <col min="7695" max="7700" width="8.7109375" style="308" customWidth="1"/>
    <col min="7701" max="7701" width="8.28515625" style="308" customWidth="1"/>
    <col min="7702" max="7702" width="8.7109375" style="308" customWidth="1"/>
    <col min="7703" max="7703" width="8.28515625" style="308" customWidth="1"/>
    <col min="7704" max="7709" width="8.7109375" style="308" customWidth="1"/>
    <col min="7710" max="7710" width="8.28515625" style="308" customWidth="1"/>
    <col min="7711" max="7711" width="8.7109375" style="308" customWidth="1"/>
    <col min="7712" max="7712" width="8.28515625" style="308" customWidth="1"/>
    <col min="7713" max="7718" width="8.7109375" style="308" customWidth="1"/>
    <col min="7719" max="7719" width="8" style="308" customWidth="1"/>
    <col min="7720" max="7720" width="8.7109375" style="308" customWidth="1"/>
    <col min="7721" max="7721" width="8.140625" style="308" customWidth="1"/>
    <col min="7722" max="7743" width="8.7109375" style="308" customWidth="1"/>
    <col min="7744" max="7935" width="9.28515625" style="308" customWidth="1"/>
    <col min="7936" max="7936" width="6.7109375" style="308" customWidth="1"/>
    <col min="7937" max="7937" width="42.7109375" style="308" customWidth="1"/>
    <col min="7938" max="7938" width="11.85546875" style="308"/>
    <col min="7939" max="7939" width="6.5703125" style="308" customWidth="1"/>
    <col min="7940" max="7940" width="58.42578125" style="308" customWidth="1"/>
    <col min="7941" max="7943" width="14.7109375" style="308" customWidth="1"/>
    <col min="7944" max="7947" width="8.7109375" style="308" customWidth="1"/>
    <col min="7948" max="7948" width="8.28515625" style="308" customWidth="1"/>
    <col min="7949" max="7949" width="8.7109375" style="308" customWidth="1"/>
    <col min="7950" max="7950" width="8.28515625" style="308" customWidth="1"/>
    <col min="7951" max="7956" width="8.7109375" style="308" customWidth="1"/>
    <col min="7957" max="7957" width="8.28515625" style="308" customWidth="1"/>
    <col min="7958" max="7958" width="8.7109375" style="308" customWidth="1"/>
    <col min="7959" max="7959" width="8.28515625" style="308" customWidth="1"/>
    <col min="7960" max="7965" width="8.7109375" style="308" customWidth="1"/>
    <col min="7966" max="7966" width="8.28515625" style="308" customWidth="1"/>
    <col min="7967" max="7967" width="8.7109375" style="308" customWidth="1"/>
    <col min="7968" max="7968" width="8.28515625" style="308" customWidth="1"/>
    <col min="7969" max="7974" width="8.7109375" style="308" customWidth="1"/>
    <col min="7975" max="7975" width="8" style="308" customWidth="1"/>
    <col min="7976" max="7976" width="8.7109375" style="308" customWidth="1"/>
    <col min="7977" max="7977" width="8.140625" style="308" customWidth="1"/>
    <col min="7978" max="7999" width="8.7109375" style="308" customWidth="1"/>
    <col min="8000" max="8191" width="9.28515625" style="308" customWidth="1"/>
    <col min="8192" max="8192" width="6.7109375" style="308" customWidth="1"/>
    <col min="8193" max="8193" width="42.7109375" style="308" customWidth="1"/>
    <col min="8194" max="8194" width="11.85546875" style="308"/>
    <col min="8195" max="8195" width="6.5703125" style="308" customWidth="1"/>
    <col min="8196" max="8196" width="58.42578125" style="308" customWidth="1"/>
    <col min="8197" max="8199" width="14.7109375" style="308" customWidth="1"/>
    <col min="8200" max="8203" width="8.7109375" style="308" customWidth="1"/>
    <col min="8204" max="8204" width="8.28515625" style="308" customWidth="1"/>
    <col min="8205" max="8205" width="8.7109375" style="308" customWidth="1"/>
    <col min="8206" max="8206" width="8.28515625" style="308" customWidth="1"/>
    <col min="8207" max="8212" width="8.7109375" style="308" customWidth="1"/>
    <col min="8213" max="8213" width="8.28515625" style="308" customWidth="1"/>
    <col min="8214" max="8214" width="8.7109375" style="308" customWidth="1"/>
    <col min="8215" max="8215" width="8.28515625" style="308" customWidth="1"/>
    <col min="8216" max="8221" width="8.7109375" style="308" customWidth="1"/>
    <col min="8222" max="8222" width="8.28515625" style="308" customWidth="1"/>
    <col min="8223" max="8223" width="8.7109375" style="308" customWidth="1"/>
    <col min="8224" max="8224" width="8.28515625" style="308" customWidth="1"/>
    <col min="8225" max="8230" width="8.7109375" style="308" customWidth="1"/>
    <col min="8231" max="8231" width="8" style="308" customWidth="1"/>
    <col min="8232" max="8232" width="8.7109375" style="308" customWidth="1"/>
    <col min="8233" max="8233" width="8.140625" style="308" customWidth="1"/>
    <col min="8234" max="8255" width="8.7109375" style="308" customWidth="1"/>
    <col min="8256" max="8447" width="9.28515625" style="308" customWidth="1"/>
    <col min="8448" max="8448" width="6.7109375" style="308" customWidth="1"/>
    <col min="8449" max="8449" width="42.7109375" style="308" customWidth="1"/>
    <col min="8450" max="8450" width="11.85546875" style="308"/>
    <col min="8451" max="8451" width="6.5703125" style="308" customWidth="1"/>
    <col min="8452" max="8452" width="58.42578125" style="308" customWidth="1"/>
    <col min="8453" max="8455" width="14.7109375" style="308" customWidth="1"/>
    <col min="8456" max="8459" width="8.7109375" style="308" customWidth="1"/>
    <col min="8460" max="8460" width="8.28515625" style="308" customWidth="1"/>
    <col min="8461" max="8461" width="8.7109375" style="308" customWidth="1"/>
    <col min="8462" max="8462" width="8.28515625" style="308" customWidth="1"/>
    <col min="8463" max="8468" width="8.7109375" style="308" customWidth="1"/>
    <col min="8469" max="8469" width="8.28515625" style="308" customWidth="1"/>
    <col min="8470" max="8470" width="8.7109375" style="308" customWidth="1"/>
    <col min="8471" max="8471" width="8.28515625" style="308" customWidth="1"/>
    <col min="8472" max="8477" width="8.7109375" style="308" customWidth="1"/>
    <col min="8478" max="8478" width="8.28515625" style="308" customWidth="1"/>
    <col min="8479" max="8479" width="8.7109375" style="308" customWidth="1"/>
    <col min="8480" max="8480" width="8.28515625" style="308" customWidth="1"/>
    <col min="8481" max="8486" width="8.7109375" style="308" customWidth="1"/>
    <col min="8487" max="8487" width="8" style="308" customWidth="1"/>
    <col min="8488" max="8488" width="8.7109375" style="308" customWidth="1"/>
    <col min="8489" max="8489" width="8.140625" style="308" customWidth="1"/>
    <col min="8490" max="8511" width="8.7109375" style="308" customWidth="1"/>
    <col min="8512" max="8703" width="9.28515625" style="308" customWidth="1"/>
    <col min="8704" max="8704" width="6.7109375" style="308" customWidth="1"/>
    <col min="8705" max="8705" width="42.7109375" style="308" customWidth="1"/>
    <col min="8706" max="8706" width="11.85546875" style="308"/>
    <col min="8707" max="8707" width="6.5703125" style="308" customWidth="1"/>
    <col min="8708" max="8708" width="58.42578125" style="308" customWidth="1"/>
    <col min="8709" max="8711" width="14.7109375" style="308" customWidth="1"/>
    <col min="8712" max="8715" width="8.7109375" style="308" customWidth="1"/>
    <col min="8716" max="8716" width="8.28515625" style="308" customWidth="1"/>
    <col min="8717" max="8717" width="8.7109375" style="308" customWidth="1"/>
    <col min="8718" max="8718" width="8.28515625" style="308" customWidth="1"/>
    <col min="8719" max="8724" width="8.7109375" style="308" customWidth="1"/>
    <col min="8725" max="8725" width="8.28515625" style="308" customWidth="1"/>
    <col min="8726" max="8726" width="8.7109375" style="308" customWidth="1"/>
    <col min="8727" max="8727" width="8.28515625" style="308" customWidth="1"/>
    <col min="8728" max="8733" width="8.7109375" style="308" customWidth="1"/>
    <col min="8734" max="8734" width="8.28515625" style="308" customWidth="1"/>
    <col min="8735" max="8735" width="8.7109375" style="308" customWidth="1"/>
    <col min="8736" max="8736" width="8.28515625" style="308" customWidth="1"/>
    <col min="8737" max="8742" width="8.7109375" style="308" customWidth="1"/>
    <col min="8743" max="8743" width="8" style="308" customWidth="1"/>
    <col min="8744" max="8744" width="8.7109375" style="308" customWidth="1"/>
    <col min="8745" max="8745" width="8.140625" style="308" customWidth="1"/>
    <col min="8746" max="8767" width="8.7109375" style="308" customWidth="1"/>
    <col min="8768" max="8959" width="9.28515625" style="308" customWidth="1"/>
    <col min="8960" max="8960" width="6.7109375" style="308" customWidth="1"/>
    <col min="8961" max="8961" width="42.7109375" style="308" customWidth="1"/>
    <col min="8962" max="8962" width="11.85546875" style="308"/>
    <col min="8963" max="8963" width="6.5703125" style="308" customWidth="1"/>
    <col min="8964" max="8964" width="58.42578125" style="308" customWidth="1"/>
    <col min="8965" max="8967" width="14.7109375" style="308" customWidth="1"/>
    <col min="8968" max="8971" width="8.7109375" style="308" customWidth="1"/>
    <col min="8972" max="8972" width="8.28515625" style="308" customWidth="1"/>
    <col min="8973" max="8973" width="8.7109375" style="308" customWidth="1"/>
    <col min="8974" max="8974" width="8.28515625" style="308" customWidth="1"/>
    <col min="8975" max="8980" width="8.7109375" style="308" customWidth="1"/>
    <col min="8981" max="8981" width="8.28515625" style="308" customWidth="1"/>
    <col min="8982" max="8982" width="8.7109375" style="308" customWidth="1"/>
    <col min="8983" max="8983" width="8.28515625" style="308" customWidth="1"/>
    <col min="8984" max="8989" width="8.7109375" style="308" customWidth="1"/>
    <col min="8990" max="8990" width="8.28515625" style="308" customWidth="1"/>
    <col min="8991" max="8991" width="8.7109375" style="308" customWidth="1"/>
    <col min="8992" max="8992" width="8.28515625" style="308" customWidth="1"/>
    <col min="8993" max="8998" width="8.7109375" style="308" customWidth="1"/>
    <col min="8999" max="8999" width="8" style="308" customWidth="1"/>
    <col min="9000" max="9000" width="8.7109375" style="308" customWidth="1"/>
    <col min="9001" max="9001" width="8.140625" style="308" customWidth="1"/>
    <col min="9002" max="9023" width="8.7109375" style="308" customWidth="1"/>
    <col min="9024" max="9215" width="9.28515625" style="308" customWidth="1"/>
    <col min="9216" max="9216" width="6.7109375" style="308" customWidth="1"/>
    <col min="9217" max="9217" width="42.7109375" style="308" customWidth="1"/>
    <col min="9218" max="9218" width="11.85546875" style="308"/>
    <col min="9219" max="9219" width="6.5703125" style="308" customWidth="1"/>
    <col min="9220" max="9220" width="58.42578125" style="308" customWidth="1"/>
    <col min="9221" max="9223" width="14.7109375" style="308" customWidth="1"/>
    <col min="9224" max="9227" width="8.7109375" style="308" customWidth="1"/>
    <col min="9228" max="9228" width="8.28515625" style="308" customWidth="1"/>
    <col min="9229" max="9229" width="8.7109375" style="308" customWidth="1"/>
    <col min="9230" max="9230" width="8.28515625" style="308" customWidth="1"/>
    <col min="9231" max="9236" width="8.7109375" style="308" customWidth="1"/>
    <col min="9237" max="9237" width="8.28515625" style="308" customWidth="1"/>
    <col min="9238" max="9238" width="8.7109375" style="308" customWidth="1"/>
    <col min="9239" max="9239" width="8.28515625" style="308" customWidth="1"/>
    <col min="9240" max="9245" width="8.7109375" style="308" customWidth="1"/>
    <col min="9246" max="9246" width="8.28515625" style="308" customWidth="1"/>
    <col min="9247" max="9247" width="8.7109375" style="308" customWidth="1"/>
    <col min="9248" max="9248" width="8.28515625" style="308" customWidth="1"/>
    <col min="9249" max="9254" width="8.7109375" style="308" customWidth="1"/>
    <col min="9255" max="9255" width="8" style="308" customWidth="1"/>
    <col min="9256" max="9256" width="8.7109375" style="308" customWidth="1"/>
    <col min="9257" max="9257" width="8.140625" style="308" customWidth="1"/>
    <col min="9258" max="9279" width="8.7109375" style="308" customWidth="1"/>
    <col min="9280" max="9471" width="9.28515625" style="308" customWidth="1"/>
    <col min="9472" max="9472" width="6.7109375" style="308" customWidth="1"/>
    <col min="9473" max="9473" width="42.7109375" style="308" customWidth="1"/>
    <col min="9474" max="9474" width="11.85546875" style="308"/>
    <col min="9475" max="9475" width="6.5703125" style="308" customWidth="1"/>
    <col min="9476" max="9476" width="58.42578125" style="308" customWidth="1"/>
    <col min="9477" max="9479" width="14.7109375" style="308" customWidth="1"/>
    <col min="9480" max="9483" width="8.7109375" style="308" customWidth="1"/>
    <col min="9484" max="9484" width="8.28515625" style="308" customWidth="1"/>
    <col min="9485" max="9485" width="8.7109375" style="308" customWidth="1"/>
    <col min="9486" max="9486" width="8.28515625" style="308" customWidth="1"/>
    <col min="9487" max="9492" width="8.7109375" style="308" customWidth="1"/>
    <col min="9493" max="9493" width="8.28515625" style="308" customWidth="1"/>
    <col min="9494" max="9494" width="8.7109375" style="308" customWidth="1"/>
    <col min="9495" max="9495" width="8.28515625" style="308" customWidth="1"/>
    <col min="9496" max="9501" width="8.7109375" style="308" customWidth="1"/>
    <col min="9502" max="9502" width="8.28515625" style="308" customWidth="1"/>
    <col min="9503" max="9503" width="8.7109375" style="308" customWidth="1"/>
    <col min="9504" max="9504" width="8.28515625" style="308" customWidth="1"/>
    <col min="9505" max="9510" width="8.7109375" style="308" customWidth="1"/>
    <col min="9511" max="9511" width="8" style="308" customWidth="1"/>
    <col min="9512" max="9512" width="8.7109375" style="308" customWidth="1"/>
    <col min="9513" max="9513" width="8.140625" style="308" customWidth="1"/>
    <col min="9514" max="9535" width="8.7109375" style="308" customWidth="1"/>
    <col min="9536" max="9727" width="9.28515625" style="308" customWidth="1"/>
    <col min="9728" max="9728" width="6.7109375" style="308" customWidth="1"/>
    <col min="9729" max="9729" width="42.7109375" style="308" customWidth="1"/>
    <col min="9730" max="9730" width="11.85546875" style="308"/>
    <col min="9731" max="9731" width="6.5703125" style="308" customWidth="1"/>
    <col min="9732" max="9732" width="58.42578125" style="308" customWidth="1"/>
    <col min="9733" max="9735" width="14.7109375" style="308" customWidth="1"/>
    <col min="9736" max="9739" width="8.7109375" style="308" customWidth="1"/>
    <col min="9740" max="9740" width="8.28515625" style="308" customWidth="1"/>
    <col min="9741" max="9741" width="8.7109375" style="308" customWidth="1"/>
    <col min="9742" max="9742" width="8.28515625" style="308" customWidth="1"/>
    <col min="9743" max="9748" width="8.7109375" style="308" customWidth="1"/>
    <col min="9749" max="9749" width="8.28515625" style="308" customWidth="1"/>
    <col min="9750" max="9750" width="8.7109375" style="308" customWidth="1"/>
    <col min="9751" max="9751" width="8.28515625" style="308" customWidth="1"/>
    <col min="9752" max="9757" width="8.7109375" style="308" customWidth="1"/>
    <col min="9758" max="9758" width="8.28515625" style="308" customWidth="1"/>
    <col min="9759" max="9759" width="8.7109375" style="308" customWidth="1"/>
    <col min="9760" max="9760" width="8.28515625" style="308" customWidth="1"/>
    <col min="9761" max="9766" width="8.7109375" style="308" customWidth="1"/>
    <col min="9767" max="9767" width="8" style="308" customWidth="1"/>
    <col min="9768" max="9768" width="8.7109375" style="308" customWidth="1"/>
    <col min="9769" max="9769" width="8.140625" style="308" customWidth="1"/>
    <col min="9770" max="9791" width="8.7109375" style="308" customWidth="1"/>
    <col min="9792" max="9983" width="9.28515625" style="308" customWidth="1"/>
    <col min="9984" max="9984" width="6.7109375" style="308" customWidth="1"/>
    <col min="9985" max="9985" width="42.7109375" style="308" customWidth="1"/>
    <col min="9986" max="9986" width="11.85546875" style="308"/>
    <col min="9987" max="9987" width="6.5703125" style="308" customWidth="1"/>
    <col min="9988" max="9988" width="58.42578125" style="308" customWidth="1"/>
    <col min="9989" max="9991" width="14.7109375" style="308" customWidth="1"/>
    <col min="9992" max="9995" width="8.7109375" style="308" customWidth="1"/>
    <col min="9996" max="9996" width="8.28515625" style="308" customWidth="1"/>
    <col min="9997" max="9997" width="8.7109375" style="308" customWidth="1"/>
    <col min="9998" max="9998" width="8.28515625" style="308" customWidth="1"/>
    <col min="9999" max="10004" width="8.7109375" style="308" customWidth="1"/>
    <col min="10005" max="10005" width="8.28515625" style="308" customWidth="1"/>
    <col min="10006" max="10006" width="8.7109375" style="308" customWidth="1"/>
    <col min="10007" max="10007" width="8.28515625" style="308" customWidth="1"/>
    <col min="10008" max="10013" width="8.7109375" style="308" customWidth="1"/>
    <col min="10014" max="10014" width="8.28515625" style="308" customWidth="1"/>
    <col min="10015" max="10015" width="8.7109375" style="308" customWidth="1"/>
    <col min="10016" max="10016" width="8.28515625" style="308" customWidth="1"/>
    <col min="10017" max="10022" width="8.7109375" style="308" customWidth="1"/>
    <col min="10023" max="10023" width="8" style="308" customWidth="1"/>
    <col min="10024" max="10024" width="8.7109375" style="308" customWidth="1"/>
    <col min="10025" max="10025" width="8.140625" style="308" customWidth="1"/>
    <col min="10026" max="10047" width="8.7109375" style="308" customWidth="1"/>
    <col min="10048" max="10239" width="9.28515625" style="308" customWidth="1"/>
    <col min="10240" max="10240" width="6.7109375" style="308" customWidth="1"/>
    <col min="10241" max="10241" width="42.7109375" style="308" customWidth="1"/>
    <col min="10242" max="10242" width="11.85546875" style="308"/>
    <col min="10243" max="10243" width="6.5703125" style="308" customWidth="1"/>
    <col min="10244" max="10244" width="58.42578125" style="308" customWidth="1"/>
    <col min="10245" max="10247" width="14.7109375" style="308" customWidth="1"/>
    <col min="10248" max="10251" width="8.7109375" style="308" customWidth="1"/>
    <col min="10252" max="10252" width="8.28515625" style="308" customWidth="1"/>
    <col min="10253" max="10253" width="8.7109375" style="308" customWidth="1"/>
    <col min="10254" max="10254" width="8.28515625" style="308" customWidth="1"/>
    <col min="10255" max="10260" width="8.7109375" style="308" customWidth="1"/>
    <col min="10261" max="10261" width="8.28515625" style="308" customWidth="1"/>
    <col min="10262" max="10262" width="8.7109375" style="308" customWidth="1"/>
    <col min="10263" max="10263" width="8.28515625" style="308" customWidth="1"/>
    <col min="10264" max="10269" width="8.7109375" style="308" customWidth="1"/>
    <col min="10270" max="10270" width="8.28515625" style="308" customWidth="1"/>
    <col min="10271" max="10271" width="8.7109375" style="308" customWidth="1"/>
    <col min="10272" max="10272" width="8.28515625" style="308" customWidth="1"/>
    <col min="10273" max="10278" width="8.7109375" style="308" customWidth="1"/>
    <col min="10279" max="10279" width="8" style="308" customWidth="1"/>
    <col min="10280" max="10280" width="8.7109375" style="308" customWidth="1"/>
    <col min="10281" max="10281" width="8.140625" style="308" customWidth="1"/>
    <col min="10282" max="10303" width="8.7109375" style="308" customWidth="1"/>
    <col min="10304" max="10495" width="9.28515625" style="308" customWidth="1"/>
    <col min="10496" max="10496" width="6.7109375" style="308" customWidth="1"/>
    <col min="10497" max="10497" width="42.7109375" style="308" customWidth="1"/>
    <col min="10498" max="10498" width="11.85546875" style="308"/>
    <col min="10499" max="10499" width="6.5703125" style="308" customWidth="1"/>
    <col min="10500" max="10500" width="58.42578125" style="308" customWidth="1"/>
    <col min="10501" max="10503" width="14.7109375" style="308" customWidth="1"/>
    <col min="10504" max="10507" width="8.7109375" style="308" customWidth="1"/>
    <col min="10508" max="10508" width="8.28515625" style="308" customWidth="1"/>
    <col min="10509" max="10509" width="8.7109375" style="308" customWidth="1"/>
    <col min="10510" max="10510" width="8.28515625" style="308" customWidth="1"/>
    <col min="10511" max="10516" width="8.7109375" style="308" customWidth="1"/>
    <col min="10517" max="10517" width="8.28515625" style="308" customWidth="1"/>
    <col min="10518" max="10518" width="8.7109375" style="308" customWidth="1"/>
    <col min="10519" max="10519" width="8.28515625" style="308" customWidth="1"/>
    <col min="10520" max="10525" width="8.7109375" style="308" customWidth="1"/>
    <col min="10526" max="10526" width="8.28515625" style="308" customWidth="1"/>
    <col min="10527" max="10527" width="8.7109375" style="308" customWidth="1"/>
    <col min="10528" max="10528" width="8.28515625" style="308" customWidth="1"/>
    <col min="10529" max="10534" width="8.7109375" style="308" customWidth="1"/>
    <col min="10535" max="10535" width="8" style="308" customWidth="1"/>
    <col min="10536" max="10536" width="8.7109375" style="308" customWidth="1"/>
    <col min="10537" max="10537" width="8.140625" style="308" customWidth="1"/>
    <col min="10538" max="10559" width="8.7109375" style="308" customWidth="1"/>
    <col min="10560" max="10751" width="9.28515625" style="308" customWidth="1"/>
    <col min="10752" max="10752" width="6.7109375" style="308" customWidth="1"/>
    <col min="10753" max="10753" width="42.7109375" style="308" customWidth="1"/>
    <col min="10754" max="10754" width="11.85546875" style="308"/>
    <col min="10755" max="10755" width="6.5703125" style="308" customWidth="1"/>
    <col min="10756" max="10756" width="58.42578125" style="308" customWidth="1"/>
    <col min="10757" max="10759" width="14.7109375" style="308" customWidth="1"/>
    <col min="10760" max="10763" width="8.7109375" style="308" customWidth="1"/>
    <col min="10764" max="10764" width="8.28515625" style="308" customWidth="1"/>
    <col min="10765" max="10765" width="8.7109375" style="308" customWidth="1"/>
    <col min="10766" max="10766" width="8.28515625" style="308" customWidth="1"/>
    <col min="10767" max="10772" width="8.7109375" style="308" customWidth="1"/>
    <col min="10773" max="10773" width="8.28515625" style="308" customWidth="1"/>
    <col min="10774" max="10774" width="8.7109375" style="308" customWidth="1"/>
    <col min="10775" max="10775" width="8.28515625" style="308" customWidth="1"/>
    <col min="10776" max="10781" width="8.7109375" style="308" customWidth="1"/>
    <col min="10782" max="10782" width="8.28515625" style="308" customWidth="1"/>
    <col min="10783" max="10783" width="8.7109375" style="308" customWidth="1"/>
    <col min="10784" max="10784" width="8.28515625" style="308" customWidth="1"/>
    <col min="10785" max="10790" width="8.7109375" style="308" customWidth="1"/>
    <col min="10791" max="10791" width="8" style="308" customWidth="1"/>
    <col min="10792" max="10792" width="8.7109375" style="308" customWidth="1"/>
    <col min="10793" max="10793" width="8.140625" style="308" customWidth="1"/>
    <col min="10794" max="10815" width="8.7109375" style="308" customWidth="1"/>
    <col min="10816" max="11007" width="9.28515625" style="308" customWidth="1"/>
    <col min="11008" max="11008" width="6.7109375" style="308" customWidth="1"/>
    <col min="11009" max="11009" width="42.7109375" style="308" customWidth="1"/>
    <col min="11010" max="11010" width="11.85546875" style="308"/>
    <col min="11011" max="11011" width="6.5703125" style="308" customWidth="1"/>
    <col min="11012" max="11012" width="58.42578125" style="308" customWidth="1"/>
    <col min="11013" max="11015" width="14.7109375" style="308" customWidth="1"/>
    <col min="11016" max="11019" width="8.7109375" style="308" customWidth="1"/>
    <col min="11020" max="11020" width="8.28515625" style="308" customWidth="1"/>
    <col min="11021" max="11021" width="8.7109375" style="308" customWidth="1"/>
    <col min="11022" max="11022" width="8.28515625" style="308" customWidth="1"/>
    <col min="11023" max="11028" width="8.7109375" style="308" customWidth="1"/>
    <col min="11029" max="11029" width="8.28515625" style="308" customWidth="1"/>
    <col min="11030" max="11030" width="8.7109375" style="308" customWidth="1"/>
    <col min="11031" max="11031" width="8.28515625" style="308" customWidth="1"/>
    <col min="11032" max="11037" width="8.7109375" style="308" customWidth="1"/>
    <col min="11038" max="11038" width="8.28515625" style="308" customWidth="1"/>
    <col min="11039" max="11039" width="8.7109375" style="308" customWidth="1"/>
    <col min="11040" max="11040" width="8.28515625" style="308" customWidth="1"/>
    <col min="11041" max="11046" width="8.7109375" style="308" customWidth="1"/>
    <col min="11047" max="11047" width="8" style="308" customWidth="1"/>
    <col min="11048" max="11048" width="8.7109375" style="308" customWidth="1"/>
    <col min="11049" max="11049" width="8.140625" style="308" customWidth="1"/>
    <col min="11050" max="11071" width="8.7109375" style="308" customWidth="1"/>
    <col min="11072" max="11263" width="9.28515625" style="308" customWidth="1"/>
    <col min="11264" max="11264" width="6.7109375" style="308" customWidth="1"/>
    <col min="11265" max="11265" width="42.7109375" style="308" customWidth="1"/>
    <col min="11266" max="11266" width="11.85546875" style="308"/>
    <col min="11267" max="11267" width="6.5703125" style="308" customWidth="1"/>
    <col min="11268" max="11268" width="58.42578125" style="308" customWidth="1"/>
    <col min="11269" max="11271" width="14.7109375" style="308" customWidth="1"/>
    <col min="11272" max="11275" width="8.7109375" style="308" customWidth="1"/>
    <col min="11276" max="11276" width="8.28515625" style="308" customWidth="1"/>
    <col min="11277" max="11277" width="8.7109375" style="308" customWidth="1"/>
    <col min="11278" max="11278" width="8.28515625" style="308" customWidth="1"/>
    <col min="11279" max="11284" width="8.7109375" style="308" customWidth="1"/>
    <col min="11285" max="11285" width="8.28515625" style="308" customWidth="1"/>
    <col min="11286" max="11286" width="8.7109375" style="308" customWidth="1"/>
    <col min="11287" max="11287" width="8.28515625" style="308" customWidth="1"/>
    <col min="11288" max="11293" width="8.7109375" style="308" customWidth="1"/>
    <col min="11294" max="11294" width="8.28515625" style="308" customWidth="1"/>
    <col min="11295" max="11295" width="8.7109375" style="308" customWidth="1"/>
    <col min="11296" max="11296" width="8.28515625" style="308" customWidth="1"/>
    <col min="11297" max="11302" width="8.7109375" style="308" customWidth="1"/>
    <col min="11303" max="11303" width="8" style="308" customWidth="1"/>
    <col min="11304" max="11304" width="8.7109375" style="308" customWidth="1"/>
    <col min="11305" max="11305" width="8.140625" style="308" customWidth="1"/>
    <col min="11306" max="11327" width="8.7109375" style="308" customWidth="1"/>
    <col min="11328" max="11519" width="9.28515625" style="308" customWidth="1"/>
    <col min="11520" max="11520" width="6.7109375" style="308" customWidth="1"/>
    <col min="11521" max="11521" width="42.7109375" style="308" customWidth="1"/>
    <col min="11522" max="11522" width="11.85546875" style="308"/>
    <col min="11523" max="11523" width="6.5703125" style="308" customWidth="1"/>
    <col min="11524" max="11524" width="58.42578125" style="308" customWidth="1"/>
    <col min="11525" max="11527" width="14.7109375" style="308" customWidth="1"/>
    <col min="11528" max="11531" width="8.7109375" style="308" customWidth="1"/>
    <col min="11532" max="11532" width="8.28515625" style="308" customWidth="1"/>
    <col min="11533" max="11533" width="8.7109375" style="308" customWidth="1"/>
    <col min="11534" max="11534" width="8.28515625" style="308" customWidth="1"/>
    <col min="11535" max="11540" width="8.7109375" style="308" customWidth="1"/>
    <col min="11541" max="11541" width="8.28515625" style="308" customWidth="1"/>
    <col min="11542" max="11542" width="8.7109375" style="308" customWidth="1"/>
    <col min="11543" max="11543" width="8.28515625" style="308" customWidth="1"/>
    <col min="11544" max="11549" width="8.7109375" style="308" customWidth="1"/>
    <col min="11550" max="11550" width="8.28515625" style="308" customWidth="1"/>
    <col min="11551" max="11551" width="8.7109375" style="308" customWidth="1"/>
    <col min="11552" max="11552" width="8.28515625" style="308" customWidth="1"/>
    <col min="11553" max="11558" width="8.7109375" style="308" customWidth="1"/>
    <col min="11559" max="11559" width="8" style="308" customWidth="1"/>
    <col min="11560" max="11560" width="8.7109375" style="308" customWidth="1"/>
    <col min="11561" max="11561" width="8.140625" style="308" customWidth="1"/>
    <col min="11562" max="11583" width="8.7109375" style="308" customWidth="1"/>
    <col min="11584" max="11775" width="9.28515625" style="308" customWidth="1"/>
    <col min="11776" max="11776" width="6.7109375" style="308" customWidth="1"/>
    <col min="11777" max="11777" width="42.7109375" style="308" customWidth="1"/>
    <col min="11778" max="11778" width="11.85546875" style="308"/>
    <col min="11779" max="11779" width="6.5703125" style="308" customWidth="1"/>
    <col min="11780" max="11780" width="58.42578125" style="308" customWidth="1"/>
    <col min="11781" max="11783" width="14.7109375" style="308" customWidth="1"/>
    <col min="11784" max="11787" width="8.7109375" style="308" customWidth="1"/>
    <col min="11788" max="11788" width="8.28515625" style="308" customWidth="1"/>
    <col min="11789" max="11789" width="8.7109375" style="308" customWidth="1"/>
    <col min="11790" max="11790" width="8.28515625" style="308" customWidth="1"/>
    <col min="11791" max="11796" width="8.7109375" style="308" customWidth="1"/>
    <col min="11797" max="11797" width="8.28515625" style="308" customWidth="1"/>
    <col min="11798" max="11798" width="8.7109375" style="308" customWidth="1"/>
    <col min="11799" max="11799" width="8.28515625" style="308" customWidth="1"/>
    <col min="11800" max="11805" width="8.7109375" style="308" customWidth="1"/>
    <col min="11806" max="11806" width="8.28515625" style="308" customWidth="1"/>
    <col min="11807" max="11807" width="8.7109375" style="308" customWidth="1"/>
    <col min="11808" max="11808" width="8.28515625" style="308" customWidth="1"/>
    <col min="11809" max="11814" width="8.7109375" style="308" customWidth="1"/>
    <col min="11815" max="11815" width="8" style="308" customWidth="1"/>
    <col min="11816" max="11816" width="8.7109375" style="308" customWidth="1"/>
    <col min="11817" max="11817" width="8.140625" style="308" customWidth="1"/>
    <col min="11818" max="11839" width="8.7109375" style="308" customWidth="1"/>
    <col min="11840" max="12031" width="9.28515625" style="308" customWidth="1"/>
    <col min="12032" max="12032" width="6.7109375" style="308" customWidth="1"/>
    <col min="12033" max="12033" width="42.7109375" style="308" customWidth="1"/>
    <col min="12034" max="12034" width="11.85546875" style="308"/>
    <col min="12035" max="12035" width="6.5703125" style="308" customWidth="1"/>
    <col min="12036" max="12036" width="58.42578125" style="308" customWidth="1"/>
    <col min="12037" max="12039" width="14.7109375" style="308" customWidth="1"/>
    <col min="12040" max="12043" width="8.7109375" style="308" customWidth="1"/>
    <col min="12044" max="12044" width="8.28515625" style="308" customWidth="1"/>
    <col min="12045" max="12045" width="8.7109375" style="308" customWidth="1"/>
    <col min="12046" max="12046" width="8.28515625" style="308" customWidth="1"/>
    <col min="12047" max="12052" width="8.7109375" style="308" customWidth="1"/>
    <col min="12053" max="12053" width="8.28515625" style="308" customWidth="1"/>
    <col min="12054" max="12054" width="8.7109375" style="308" customWidth="1"/>
    <col min="12055" max="12055" width="8.28515625" style="308" customWidth="1"/>
    <col min="12056" max="12061" width="8.7109375" style="308" customWidth="1"/>
    <col min="12062" max="12062" width="8.28515625" style="308" customWidth="1"/>
    <col min="12063" max="12063" width="8.7109375" style="308" customWidth="1"/>
    <col min="12064" max="12064" width="8.28515625" style="308" customWidth="1"/>
    <col min="12065" max="12070" width="8.7109375" style="308" customWidth="1"/>
    <col min="12071" max="12071" width="8" style="308" customWidth="1"/>
    <col min="12072" max="12072" width="8.7109375" style="308" customWidth="1"/>
    <col min="12073" max="12073" width="8.140625" style="308" customWidth="1"/>
    <col min="12074" max="12095" width="8.7109375" style="308" customWidth="1"/>
    <col min="12096" max="12287" width="9.28515625" style="308" customWidth="1"/>
    <col min="12288" max="12288" width="6.7109375" style="308" customWidth="1"/>
    <col min="12289" max="12289" width="42.7109375" style="308" customWidth="1"/>
    <col min="12290" max="12290" width="11.85546875" style="308"/>
    <col min="12291" max="12291" width="6.5703125" style="308" customWidth="1"/>
    <col min="12292" max="12292" width="58.42578125" style="308" customWidth="1"/>
    <col min="12293" max="12295" width="14.7109375" style="308" customWidth="1"/>
    <col min="12296" max="12299" width="8.7109375" style="308" customWidth="1"/>
    <col min="12300" max="12300" width="8.28515625" style="308" customWidth="1"/>
    <col min="12301" max="12301" width="8.7109375" style="308" customWidth="1"/>
    <col min="12302" max="12302" width="8.28515625" style="308" customWidth="1"/>
    <col min="12303" max="12308" width="8.7109375" style="308" customWidth="1"/>
    <col min="12309" max="12309" width="8.28515625" style="308" customWidth="1"/>
    <col min="12310" max="12310" width="8.7109375" style="308" customWidth="1"/>
    <col min="12311" max="12311" width="8.28515625" style="308" customWidth="1"/>
    <col min="12312" max="12317" width="8.7109375" style="308" customWidth="1"/>
    <col min="12318" max="12318" width="8.28515625" style="308" customWidth="1"/>
    <col min="12319" max="12319" width="8.7109375" style="308" customWidth="1"/>
    <col min="12320" max="12320" width="8.28515625" style="308" customWidth="1"/>
    <col min="12321" max="12326" width="8.7109375" style="308" customWidth="1"/>
    <col min="12327" max="12327" width="8" style="308" customWidth="1"/>
    <col min="12328" max="12328" width="8.7109375" style="308" customWidth="1"/>
    <col min="12329" max="12329" width="8.140625" style="308" customWidth="1"/>
    <col min="12330" max="12351" width="8.7109375" style="308" customWidth="1"/>
    <col min="12352" max="12543" width="9.28515625" style="308" customWidth="1"/>
    <col min="12544" max="12544" width="6.7109375" style="308" customWidth="1"/>
    <col min="12545" max="12545" width="42.7109375" style="308" customWidth="1"/>
    <col min="12546" max="12546" width="11.85546875" style="308"/>
    <col min="12547" max="12547" width="6.5703125" style="308" customWidth="1"/>
    <col min="12548" max="12548" width="58.42578125" style="308" customWidth="1"/>
    <col min="12549" max="12551" width="14.7109375" style="308" customWidth="1"/>
    <col min="12552" max="12555" width="8.7109375" style="308" customWidth="1"/>
    <col min="12556" max="12556" width="8.28515625" style="308" customWidth="1"/>
    <col min="12557" max="12557" width="8.7109375" style="308" customWidth="1"/>
    <col min="12558" max="12558" width="8.28515625" style="308" customWidth="1"/>
    <col min="12559" max="12564" width="8.7109375" style="308" customWidth="1"/>
    <col min="12565" max="12565" width="8.28515625" style="308" customWidth="1"/>
    <col min="12566" max="12566" width="8.7109375" style="308" customWidth="1"/>
    <col min="12567" max="12567" width="8.28515625" style="308" customWidth="1"/>
    <col min="12568" max="12573" width="8.7109375" style="308" customWidth="1"/>
    <col min="12574" max="12574" width="8.28515625" style="308" customWidth="1"/>
    <col min="12575" max="12575" width="8.7109375" style="308" customWidth="1"/>
    <col min="12576" max="12576" width="8.28515625" style="308" customWidth="1"/>
    <col min="12577" max="12582" width="8.7109375" style="308" customWidth="1"/>
    <col min="12583" max="12583" width="8" style="308" customWidth="1"/>
    <col min="12584" max="12584" width="8.7109375" style="308" customWidth="1"/>
    <col min="12585" max="12585" width="8.140625" style="308" customWidth="1"/>
    <col min="12586" max="12607" width="8.7109375" style="308" customWidth="1"/>
    <col min="12608" max="12799" width="9.28515625" style="308" customWidth="1"/>
    <col min="12800" max="12800" width="6.7109375" style="308" customWidth="1"/>
    <col min="12801" max="12801" width="42.7109375" style="308" customWidth="1"/>
    <col min="12802" max="12802" width="11.85546875" style="308"/>
    <col min="12803" max="12803" width="6.5703125" style="308" customWidth="1"/>
    <col min="12804" max="12804" width="58.42578125" style="308" customWidth="1"/>
    <col min="12805" max="12807" width="14.7109375" style="308" customWidth="1"/>
    <col min="12808" max="12811" width="8.7109375" style="308" customWidth="1"/>
    <col min="12812" max="12812" width="8.28515625" style="308" customWidth="1"/>
    <col min="12813" max="12813" width="8.7109375" style="308" customWidth="1"/>
    <col min="12814" max="12814" width="8.28515625" style="308" customWidth="1"/>
    <col min="12815" max="12820" width="8.7109375" style="308" customWidth="1"/>
    <col min="12821" max="12821" width="8.28515625" style="308" customWidth="1"/>
    <col min="12822" max="12822" width="8.7109375" style="308" customWidth="1"/>
    <col min="12823" max="12823" width="8.28515625" style="308" customWidth="1"/>
    <col min="12824" max="12829" width="8.7109375" style="308" customWidth="1"/>
    <col min="12830" max="12830" width="8.28515625" style="308" customWidth="1"/>
    <col min="12831" max="12831" width="8.7109375" style="308" customWidth="1"/>
    <col min="12832" max="12832" width="8.28515625" style="308" customWidth="1"/>
    <col min="12833" max="12838" width="8.7109375" style="308" customWidth="1"/>
    <col min="12839" max="12839" width="8" style="308" customWidth="1"/>
    <col min="12840" max="12840" width="8.7109375" style="308" customWidth="1"/>
    <col min="12841" max="12841" width="8.140625" style="308" customWidth="1"/>
    <col min="12842" max="12863" width="8.7109375" style="308" customWidth="1"/>
    <col min="12864" max="13055" width="9.28515625" style="308" customWidth="1"/>
    <col min="13056" max="13056" width="6.7109375" style="308" customWidth="1"/>
    <col min="13057" max="13057" width="42.7109375" style="308" customWidth="1"/>
    <col min="13058" max="13058" width="11.85546875" style="308"/>
    <col min="13059" max="13059" width="6.5703125" style="308" customWidth="1"/>
    <col min="13060" max="13060" width="58.42578125" style="308" customWidth="1"/>
    <col min="13061" max="13063" width="14.7109375" style="308" customWidth="1"/>
    <col min="13064" max="13067" width="8.7109375" style="308" customWidth="1"/>
    <col min="13068" max="13068" width="8.28515625" style="308" customWidth="1"/>
    <col min="13069" max="13069" width="8.7109375" style="308" customWidth="1"/>
    <col min="13070" max="13070" width="8.28515625" style="308" customWidth="1"/>
    <col min="13071" max="13076" width="8.7109375" style="308" customWidth="1"/>
    <col min="13077" max="13077" width="8.28515625" style="308" customWidth="1"/>
    <col min="13078" max="13078" width="8.7109375" style="308" customWidth="1"/>
    <col min="13079" max="13079" width="8.28515625" style="308" customWidth="1"/>
    <col min="13080" max="13085" width="8.7109375" style="308" customWidth="1"/>
    <col min="13086" max="13086" width="8.28515625" style="308" customWidth="1"/>
    <col min="13087" max="13087" width="8.7109375" style="308" customWidth="1"/>
    <col min="13088" max="13088" width="8.28515625" style="308" customWidth="1"/>
    <col min="13089" max="13094" width="8.7109375" style="308" customWidth="1"/>
    <col min="13095" max="13095" width="8" style="308" customWidth="1"/>
    <col min="13096" max="13096" width="8.7109375" style="308" customWidth="1"/>
    <col min="13097" max="13097" width="8.140625" style="308" customWidth="1"/>
    <col min="13098" max="13119" width="8.7109375" style="308" customWidth="1"/>
    <col min="13120" max="13311" width="9.28515625" style="308" customWidth="1"/>
    <col min="13312" max="13312" width="6.7109375" style="308" customWidth="1"/>
    <col min="13313" max="13313" width="42.7109375" style="308" customWidth="1"/>
    <col min="13314" max="13314" width="11.85546875" style="308"/>
    <col min="13315" max="13315" width="6.5703125" style="308" customWidth="1"/>
    <col min="13316" max="13316" width="58.42578125" style="308" customWidth="1"/>
    <col min="13317" max="13319" width="14.7109375" style="308" customWidth="1"/>
    <col min="13320" max="13323" width="8.7109375" style="308" customWidth="1"/>
    <col min="13324" max="13324" width="8.28515625" style="308" customWidth="1"/>
    <col min="13325" max="13325" width="8.7109375" style="308" customWidth="1"/>
    <col min="13326" max="13326" width="8.28515625" style="308" customWidth="1"/>
    <col min="13327" max="13332" width="8.7109375" style="308" customWidth="1"/>
    <col min="13333" max="13333" width="8.28515625" style="308" customWidth="1"/>
    <col min="13334" max="13334" width="8.7109375" style="308" customWidth="1"/>
    <col min="13335" max="13335" width="8.28515625" style="308" customWidth="1"/>
    <col min="13336" max="13341" width="8.7109375" style="308" customWidth="1"/>
    <col min="13342" max="13342" width="8.28515625" style="308" customWidth="1"/>
    <col min="13343" max="13343" width="8.7109375" style="308" customWidth="1"/>
    <col min="13344" max="13344" width="8.28515625" style="308" customWidth="1"/>
    <col min="13345" max="13350" width="8.7109375" style="308" customWidth="1"/>
    <col min="13351" max="13351" width="8" style="308" customWidth="1"/>
    <col min="13352" max="13352" width="8.7109375" style="308" customWidth="1"/>
    <col min="13353" max="13353" width="8.140625" style="308" customWidth="1"/>
    <col min="13354" max="13375" width="8.7109375" style="308" customWidth="1"/>
    <col min="13376" max="13567" width="9.28515625" style="308" customWidth="1"/>
    <col min="13568" max="13568" width="6.7109375" style="308" customWidth="1"/>
    <col min="13569" max="13569" width="42.7109375" style="308" customWidth="1"/>
    <col min="13570" max="13570" width="11.85546875" style="308"/>
    <col min="13571" max="13571" width="6.5703125" style="308" customWidth="1"/>
    <col min="13572" max="13572" width="58.42578125" style="308" customWidth="1"/>
    <col min="13573" max="13575" width="14.7109375" style="308" customWidth="1"/>
    <col min="13576" max="13579" width="8.7109375" style="308" customWidth="1"/>
    <col min="13580" max="13580" width="8.28515625" style="308" customWidth="1"/>
    <col min="13581" max="13581" width="8.7109375" style="308" customWidth="1"/>
    <col min="13582" max="13582" width="8.28515625" style="308" customWidth="1"/>
    <col min="13583" max="13588" width="8.7109375" style="308" customWidth="1"/>
    <col min="13589" max="13589" width="8.28515625" style="308" customWidth="1"/>
    <col min="13590" max="13590" width="8.7109375" style="308" customWidth="1"/>
    <col min="13591" max="13591" width="8.28515625" style="308" customWidth="1"/>
    <col min="13592" max="13597" width="8.7109375" style="308" customWidth="1"/>
    <col min="13598" max="13598" width="8.28515625" style="308" customWidth="1"/>
    <col min="13599" max="13599" width="8.7109375" style="308" customWidth="1"/>
    <col min="13600" max="13600" width="8.28515625" style="308" customWidth="1"/>
    <col min="13601" max="13606" width="8.7109375" style="308" customWidth="1"/>
    <col min="13607" max="13607" width="8" style="308" customWidth="1"/>
    <col min="13608" max="13608" width="8.7109375" style="308" customWidth="1"/>
    <col min="13609" max="13609" width="8.140625" style="308" customWidth="1"/>
    <col min="13610" max="13631" width="8.7109375" style="308" customWidth="1"/>
    <col min="13632" max="13823" width="9.28515625" style="308" customWidth="1"/>
    <col min="13824" max="13824" width="6.7109375" style="308" customWidth="1"/>
    <col min="13825" max="13825" width="42.7109375" style="308" customWidth="1"/>
    <col min="13826" max="13826" width="11.85546875" style="308"/>
    <col min="13827" max="13827" width="6.5703125" style="308" customWidth="1"/>
    <col min="13828" max="13828" width="58.42578125" style="308" customWidth="1"/>
    <col min="13829" max="13831" width="14.7109375" style="308" customWidth="1"/>
    <col min="13832" max="13835" width="8.7109375" style="308" customWidth="1"/>
    <col min="13836" max="13836" width="8.28515625" style="308" customWidth="1"/>
    <col min="13837" max="13837" width="8.7109375" style="308" customWidth="1"/>
    <col min="13838" max="13838" width="8.28515625" style="308" customWidth="1"/>
    <col min="13839" max="13844" width="8.7109375" style="308" customWidth="1"/>
    <col min="13845" max="13845" width="8.28515625" style="308" customWidth="1"/>
    <col min="13846" max="13846" width="8.7109375" style="308" customWidth="1"/>
    <col min="13847" max="13847" width="8.28515625" style="308" customWidth="1"/>
    <col min="13848" max="13853" width="8.7109375" style="308" customWidth="1"/>
    <col min="13854" max="13854" width="8.28515625" style="308" customWidth="1"/>
    <col min="13855" max="13855" width="8.7109375" style="308" customWidth="1"/>
    <col min="13856" max="13856" width="8.28515625" style="308" customWidth="1"/>
    <col min="13857" max="13862" width="8.7109375" style="308" customWidth="1"/>
    <col min="13863" max="13863" width="8" style="308" customWidth="1"/>
    <col min="13864" max="13864" width="8.7109375" style="308" customWidth="1"/>
    <col min="13865" max="13865" width="8.140625" style="308" customWidth="1"/>
    <col min="13866" max="13887" width="8.7109375" style="308" customWidth="1"/>
    <col min="13888" max="14079" width="9.28515625" style="308" customWidth="1"/>
    <col min="14080" max="14080" width="6.7109375" style="308" customWidth="1"/>
    <col min="14081" max="14081" width="42.7109375" style="308" customWidth="1"/>
    <col min="14082" max="14082" width="11.85546875" style="308"/>
    <col min="14083" max="14083" width="6.5703125" style="308" customWidth="1"/>
    <col min="14084" max="14084" width="58.42578125" style="308" customWidth="1"/>
    <col min="14085" max="14087" width="14.7109375" style="308" customWidth="1"/>
    <col min="14088" max="14091" width="8.7109375" style="308" customWidth="1"/>
    <col min="14092" max="14092" width="8.28515625" style="308" customWidth="1"/>
    <col min="14093" max="14093" width="8.7109375" style="308" customWidth="1"/>
    <col min="14094" max="14094" width="8.28515625" style="308" customWidth="1"/>
    <col min="14095" max="14100" width="8.7109375" style="308" customWidth="1"/>
    <col min="14101" max="14101" width="8.28515625" style="308" customWidth="1"/>
    <col min="14102" max="14102" width="8.7109375" style="308" customWidth="1"/>
    <col min="14103" max="14103" width="8.28515625" style="308" customWidth="1"/>
    <col min="14104" max="14109" width="8.7109375" style="308" customWidth="1"/>
    <col min="14110" max="14110" width="8.28515625" style="308" customWidth="1"/>
    <col min="14111" max="14111" width="8.7109375" style="308" customWidth="1"/>
    <col min="14112" max="14112" width="8.28515625" style="308" customWidth="1"/>
    <col min="14113" max="14118" width="8.7109375" style="308" customWidth="1"/>
    <col min="14119" max="14119" width="8" style="308" customWidth="1"/>
    <col min="14120" max="14120" width="8.7109375" style="308" customWidth="1"/>
    <col min="14121" max="14121" width="8.140625" style="308" customWidth="1"/>
    <col min="14122" max="14143" width="8.7109375" style="308" customWidth="1"/>
    <col min="14144" max="14335" width="9.28515625" style="308" customWidth="1"/>
    <col min="14336" max="14336" width="6.7109375" style="308" customWidth="1"/>
    <col min="14337" max="14337" width="42.7109375" style="308" customWidth="1"/>
    <col min="14338" max="14338" width="11.85546875" style="308"/>
    <col min="14339" max="14339" width="6.5703125" style="308" customWidth="1"/>
    <col min="14340" max="14340" width="58.42578125" style="308" customWidth="1"/>
    <col min="14341" max="14343" width="14.7109375" style="308" customWidth="1"/>
    <col min="14344" max="14347" width="8.7109375" style="308" customWidth="1"/>
    <col min="14348" max="14348" width="8.28515625" style="308" customWidth="1"/>
    <col min="14349" max="14349" width="8.7109375" style="308" customWidth="1"/>
    <col min="14350" max="14350" width="8.28515625" style="308" customWidth="1"/>
    <col min="14351" max="14356" width="8.7109375" style="308" customWidth="1"/>
    <col min="14357" max="14357" width="8.28515625" style="308" customWidth="1"/>
    <col min="14358" max="14358" width="8.7109375" style="308" customWidth="1"/>
    <col min="14359" max="14359" width="8.28515625" style="308" customWidth="1"/>
    <col min="14360" max="14365" width="8.7109375" style="308" customWidth="1"/>
    <col min="14366" max="14366" width="8.28515625" style="308" customWidth="1"/>
    <col min="14367" max="14367" width="8.7109375" style="308" customWidth="1"/>
    <col min="14368" max="14368" width="8.28515625" style="308" customWidth="1"/>
    <col min="14369" max="14374" width="8.7109375" style="308" customWidth="1"/>
    <col min="14375" max="14375" width="8" style="308" customWidth="1"/>
    <col min="14376" max="14376" width="8.7109375" style="308" customWidth="1"/>
    <col min="14377" max="14377" width="8.140625" style="308" customWidth="1"/>
    <col min="14378" max="14399" width="8.7109375" style="308" customWidth="1"/>
    <col min="14400" max="14591" width="9.28515625" style="308" customWidth="1"/>
    <col min="14592" max="14592" width="6.7109375" style="308" customWidth="1"/>
    <col min="14593" max="14593" width="42.7109375" style="308" customWidth="1"/>
    <col min="14594" max="14594" width="11.85546875" style="308"/>
    <col min="14595" max="14595" width="6.5703125" style="308" customWidth="1"/>
    <col min="14596" max="14596" width="58.42578125" style="308" customWidth="1"/>
    <col min="14597" max="14599" width="14.7109375" style="308" customWidth="1"/>
    <col min="14600" max="14603" width="8.7109375" style="308" customWidth="1"/>
    <col min="14604" max="14604" width="8.28515625" style="308" customWidth="1"/>
    <col min="14605" max="14605" width="8.7109375" style="308" customWidth="1"/>
    <col min="14606" max="14606" width="8.28515625" style="308" customWidth="1"/>
    <col min="14607" max="14612" width="8.7109375" style="308" customWidth="1"/>
    <col min="14613" max="14613" width="8.28515625" style="308" customWidth="1"/>
    <col min="14614" max="14614" width="8.7109375" style="308" customWidth="1"/>
    <col min="14615" max="14615" width="8.28515625" style="308" customWidth="1"/>
    <col min="14616" max="14621" width="8.7109375" style="308" customWidth="1"/>
    <col min="14622" max="14622" width="8.28515625" style="308" customWidth="1"/>
    <col min="14623" max="14623" width="8.7109375" style="308" customWidth="1"/>
    <col min="14624" max="14624" width="8.28515625" style="308" customWidth="1"/>
    <col min="14625" max="14630" width="8.7109375" style="308" customWidth="1"/>
    <col min="14631" max="14631" width="8" style="308" customWidth="1"/>
    <col min="14632" max="14632" width="8.7109375" style="308" customWidth="1"/>
    <col min="14633" max="14633" width="8.140625" style="308" customWidth="1"/>
    <col min="14634" max="14655" width="8.7109375" style="308" customWidth="1"/>
    <col min="14656" max="14847" width="9.28515625" style="308" customWidth="1"/>
    <col min="14848" max="14848" width="6.7109375" style="308" customWidth="1"/>
    <col min="14849" max="14849" width="42.7109375" style="308" customWidth="1"/>
    <col min="14850" max="14850" width="11.85546875" style="308"/>
    <col min="14851" max="14851" width="6.5703125" style="308" customWidth="1"/>
    <col min="14852" max="14852" width="58.42578125" style="308" customWidth="1"/>
    <col min="14853" max="14855" width="14.7109375" style="308" customWidth="1"/>
    <col min="14856" max="14859" width="8.7109375" style="308" customWidth="1"/>
    <col min="14860" max="14860" width="8.28515625" style="308" customWidth="1"/>
    <col min="14861" max="14861" width="8.7109375" style="308" customWidth="1"/>
    <col min="14862" max="14862" width="8.28515625" style="308" customWidth="1"/>
    <col min="14863" max="14868" width="8.7109375" style="308" customWidth="1"/>
    <col min="14869" max="14869" width="8.28515625" style="308" customWidth="1"/>
    <col min="14870" max="14870" width="8.7109375" style="308" customWidth="1"/>
    <col min="14871" max="14871" width="8.28515625" style="308" customWidth="1"/>
    <col min="14872" max="14877" width="8.7109375" style="308" customWidth="1"/>
    <col min="14878" max="14878" width="8.28515625" style="308" customWidth="1"/>
    <col min="14879" max="14879" width="8.7109375" style="308" customWidth="1"/>
    <col min="14880" max="14880" width="8.28515625" style="308" customWidth="1"/>
    <col min="14881" max="14886" width="8.7109375" style="308" customWidth="1"/>
    <col min="14887" max="14887" width="8" style="308" customWidth="1"/>
    <col min="14888" max="14888" width="8.7109375" style="308" customWidth="1"/>
    <col min="14889" max="14889" width="8.140625" style="308" customWidth="1"/>
    <col min="14890" max="14911" width="8.7109375" style="308" customWidth="1"/>
    <col min="14912" max="15103" width="9.28515625" style="308" customWidth="1"/>
    <col min="15104" max="15104" width="6.7109375" style="308" customWidth="1"/>
    <col min="15105" max="15105" width="42.7109375" style="308" customWidth="1"/>
    <col min="15106" max="15106" width="11.85546875" style="308"/>
    <col min="15107" max="15107" width="6.5703125" style="308" customWidth="1"/>
    <col min="15108" max="15108" width="58.42578125" style="308" customWidth="1"/>
    <col min="15109" max="15111" width="14.7109375" style="308" customWidth="1"/>
    <col min="15112" max="15115" width="8.7109375" style="308" customWidth="1"/>
    <col min="15116" max="15116" width="8.28515625" style="308" customWidth="1"/>
    <col min="15117" max="15117" width="8.7109375" style="308" customWidth="1"/>
    <col min="15118" max="15118" width="8.28515625" style="308" customWidth="1"/>
    <col min="15119" max="15124" width="8.7109375" style="308" customWidth="1"/>
    <col min="15125" max="15125" width="8.28515625" style="308" customWidth="1"/>
    <col min="15126" max="15126" width="8.7109375" style="308" customWidth="1"/>
    <col min="15127" max="15127" width="8.28515625" style="308" customWidth="1"/>
    <col min="15128" max="15133" width="8.7109375" style="308" customWidth="1"/>
    <col min="15134" max="15134" width="8.28515625" style="308" customWidth="1"/>
    <col min="15135" max="15135" width="8.7109375" style="308" customWidth="1"/>
    <col min="15136" max="15136" width="8.28515625" style="308" customWidth="1"/>
    <col min="15137" max="15142" width="8.7109375" style="308" customWidth="1"/>
    <col min="15143" max="15143" width="8" style="308" customWidth="1"/>
    <col min="15144" max="15144" width="8.7109375" style="308" customWidth="1"/>
    <col min="15145" max="15145" width="8.140625" style="308" customWidth="1"/>
    <col min="15146" max="15167" width="8.7109375" style="308" customWidth="1"/>
    <col min="15168" max="15359" width="9.28515625" style="308" customWidth="1"/>
    <col min="15360" max="15360" width="6.7109375" style="308" customWidth="1"/>
    <col min="15361" max="15361" width="42.7109375" style="308" customWidth="1"/>
    <col min="15362" max="15362" width="11.85546875" style="308"/>
    <col min="15363" max="15363" width="6.5703125" style="308" customWidth="1"/>
    <col min="15364" max="15364" width="58.42578125" style="308" customWidth="1"/>
    <col min="15365" max="15367" width="14.7109375" style="308" customWidth="1"/>
    <col min="15368" max="15371" width="8.7109375" style="308" customWidth="1"/>
    <col min="15372" max="15372" width="8.28515625" style="308" customWidth="1"/>
    <col min="15373" max="15373" width="8.7109375" style="308" customWidth="1"/>
    <col min="15374" max="15374" width="8.28515625" style="308" customWidth="1"/>
    <col min="15375" max="15380" width="8.7109375" style="308" customWidth="1"/>
    <col min="15381" max="15381" width="8.28515625" style="308" customWidth="1"/>
    <col min="15382" max="15382" width="8.7109375" style="308" customWidth="1"/>
    <col min="15383" max="15383" width="8.28515625" style="308" customWidth="1"/>
    <col min="15384" max="15389" width="8.7109375" style="308" customWidth="1"/>
    <col min="15390" max="15390" width="8.28515625" style="308" customWidth="1"/>
    <col min="15391" max="15391" width="8.7109375" style="308" customWidth="1"/>
    <col min="15392" max="15392" width="8.28515625" style="308" customWidth="1"/>
    <col min="15393" max="15398" width="8.7109375" style="308" customWidth="1"/>
    <col min="15399" max="15399" width="8" style="308" customWidth="1"/>
    <col min="15400" max="15400" width="8.7109375" style="308" customWidth="1"/>
    <col min="15401" max="15401" width="8.140625" style="308" customWidth="1"/>
    <col min="15402" max="15423" width="8.7109375" style="308" customWidth="1"/>
    <col min="15424" max="15615" width="9.28515625" style="308" customWidth="1"/>
    <col min="15616" max="15616" width="6.7109375" style="308" customWidth="1"/>
    <col min="15617" max="15617" width="42.7109375" style="308" customWidth="1"/>
    <col min="15618" max="15618" width="11.85546875" style="308"/>
    <col min="15619" max="15619" width="6.5703125" style="308" customWidth="1"/>
    <col min="15620" max="15620" width="58.42578125" style="308" customWidth="1"/>
    <col min="15621" max="15623" width="14.7109375" style="308" customWidth="1"/>
    <col min="15624" max="15627" width="8.7109375" style="308" customWidth="1"/>
    <col min="15628" max="15628" width="8.28515625" style="308" customWidth="1"/>
    <col min="15629" max="15629" width="8.7109375" style="308" customWidth="1"/>
    <col min="15630" max="15630" width="8.28515625" style="308" customWidth="1"/>
    <col min="15631" max="15636" width="8.7109375" style="308" customWidth="1"/>
    <col min="15637" max="15637" width="8.28515625" style="308" customWidth="1"/>
    <col min="15638" max="15638" width="8.7109375" style="308" customWidth="1"/>
    <col min="15639" max="15639" width="8.28515625" style="308" customWidth="1"/>
    <col min="15640" max="15645" width="8.7109375" style="308" customWidth="1"/>
    <col min="15646" max="15646" width="8.28515625" style="308" customWidth="1"/>
    <col min="15647" max="15647" width="8.7109375" style="308" customWidth="1"/>
    <col min="15648" max="15648" width="8.28515625" style="308" customWidth="1"/>
    <col min="15649" max="15654" width="8.7109375" style="308" customWidth="1"/>
    <col min="15655" max="15655" width="8" style="308" customWidth="1"/>
    <col min="15656" max="15656" width="8.7109375" style="308" customWidth="1"/>
    <col min="15657" max="15657" width="8.140625" style="308" customWidth="1"/>
    <col min="15658" max="15679" width="8.7109375" style="308" customWidth="1"/>
    <col min="15680" max="15871" width="9.28515625" style="308" customWidth="1"/>
    <col min="15872" max="15872" width="6.7109375" style="308" customWidth="1"/>
    <col min="15873" max="15873" width="42.7109375" style="308" customWidth="1"/>
    <col min="15874" max="15874" width="11.85546875" style="308"/>
    <col min="15875" max="15875" width="6.5703125" style="308" customWidth="1"/>
    <col min="15876" max="15876" width="58.42578125" style="308" customWidth="1"/>
    <col min="15877" max="15879" width="14.7109375" style="308" customWidth="1"/>
    <col min="15880" max="15883" width="8.7109375" style="308" customWidth="1"/>
    <col min="15884" max="15884" width="8.28515625" style="308" customWidth="1"/>
    <col min="15885" max="15885" width="8.7109375" style="308" customWidth="1"/>
    <col min="15886" max="15886" width="8.28515625" style="308" customWidth="1"/>
    <col min="15887" max="15892" width="8.7109375" style="308" customWidth="1"/>
    <col min="15893" max="15893" width="8.28515625" style="308" customWidth="1"/>
    <col min="15894" max="15894" width="8.7109375" style="308" customWidth="1"/>
    <col min="15895" max="15895" width="8.28515625" style="308" customWidth="1"/>
    <col min="15896" max="15901" width="8.7109375" style="308" customWidth="1"/>
    <col min="15902" max="15902" width="8.28515625" style="308" customWidth="1"/>
    <col min="15903" max="15903" width="8.7109375" style="308" customWidth="1"/>
    <col min="15904" max="15904" width="8.28515625" style="308" customWidth="1"/>
    <col min="15905" max="15910" width="8.7109375" style="308" customWidth="1"/>
    <col min="15911" max="15911" width="8" style="308" customWidth="1"/>
    <col min="15912" max="15912" width="8.7109375" style="308" customWidth="1"/>
    <col min="15913" max="15913" width="8.140625" style="308" customWidth="1"/>
    <col min="15914" max="15935" width="8.7109375" style="308" customWidth="1"/>
    <col min="15936" max="16127" width="9.28515625" style="308" customWidth="1"/>
    <col min="16128" max="16128" width="6.7109375" style="308" customWidth="1"/>
    <col min="16129" max="16129" width="42.7109375" style="308" customWidth="1"/>
    <col min="16130" max="16130" width="11.85546875" style="308"/>
    <col min="16131" max="16131" width="6.5703125" style="308" customWidth="1"/>
    <col min="16132" max="16132" width="58.42578125" style="308" customWidth="1"/>
    <col min="16133" max="16135" width="14.7109375" style="308" customWidth="1"/>
    <col min="16136" max="16139" width="8.7109375" style="308" customWidth="1"/>
    <col min="16140" max="16140" width="8.28515625" style="308" customWidth="1"/>
    <col min="16141" max="16141" width="8.7109375" style="308" customWidth="1"/>
    <col min="16142" max="16142" width="8.28515625" style="308" customWidth="1"/>
    <col min="16143" max="16148" width="8.7109375" style="308" customWidth="1"/>
    <col min="16149" max="16149" width="8.28515625" style="308" customWidth="1"/>
    <col min="16150" max="16150" width="8.7109375" style="308" customWidth="1"/>
    <col min="16151" max="16151" width="8.28515625" style="308" customWidth="1"/>
    <col min="16152" max="16157" width="8.7109375" style="308" customWidth="1"/>
    <col min="16158" max="16158" width="8.28515625" style="308" customWidth="1"/>
    <col min="16159" max="16159" width="8.7109375" style="308" customWidth="1"/>
    <col min="16160" max="16160" width="8.28515625" style="308" customWidth="1"/>
    <col min="16161" max="16166" width="8.7109375" style="308" customWidth="1"/>
    <col min="16167" max="16167" width="8" style="308" customWidth="1"/>
    <col min="16168" max="16168" width="8.7109375" style="308" customWidth="1"/>
    <col min="16169" max="16169" width="8.140625" style="308" customWidth="1"/>
    <col min="16170" max="16191" width="8.7109375" style="308" customWidth="1"/>
    <col min="16192" max="16383" width="9.28515625" style="308" customWidth="1"/>
    <col min="16384" max="16384" width="6.7109375" style="308" customWidth="1"/>
  </cols>
  <sheetData>
    <row r="1" spans="1:258" s="309" customFormat="1" ht="21" customHeight="1">
      <c r="A1" s="486"/>
      <c r="E1" s="1160"/>
      <c r="H1" s="1782" t="s">
        <v>1679</v>
      </c>
      <c r="I1" s="1782"/>
    </row>
    <row r="2" spans="1:258" s="309" customFormat="1" ht="19.5" customHeight="1">
      <c r="A2" s="1773" t="s">
        <v>1377</v>
      </c>
      <c r="B2" s="1773"/>
      <c r="C2" s="1773"/>
      <c r="D2" s="1773"/>
      <c r="E2" s="1773"/>
      <c r="F2" s="1773"/>
      <c r="G2" s="1773"/>
      <c r="H2" s="1773"/>
      <c r="I2" s="1773"/>
      <c r="J2" s="1773"/>
    </row>
    <row r="3" spans="1:258" ht="18.75" customHeight="1">
      <c r="A3" s="1770" t="s">
        <v>549</v>
      </c>
      <c r="B3" s="1770"/>
      <c r="C3" s="1770"/>
      <c r="D3" s="1770"/>
      <c r="E3" s="1770"/>
      <c r="F3" s="1770"/>
      <c r="G3" s="1770"/>
      <c r="H3" s="1770"/>
      <c r="I3" s="1770"/>
      <c r="J3" s="1770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  <c r="IW3" s="309"/>
      <c r="IX3" s="309"/>
    </row>
    <row r="4" spans="1:258" s="309" customFormat="1" ht="19.5" customHeight="1">
      <c r="A4" s="689"/>
      <c r="B4" s="689"/>
      <c r="C4" s="689"/>
      <c r="I4" s="1785" t="s">
        <v>691</v>
      </c>
      <c r="J4" s="1785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  <c r="IW4" s="308"/>
      <c r="IX4" s="308"/>
    </row>
    <row r="5" spans="1:258" s="309" customFormat="1" ht="64.5" customHeight="1">
      <c r="A5" s="1780" t="s">
        <v>134</v>
      </c>
      <c r="B5" s="1774" t="s">
        <v>130</v>
      </c>
      <c r="C5" s="1783" t="s">
        <v>1376</v>
      </c>
      <c r="D5" s="1783"/>
      <c r="E5" s="1783"/>
      <c r="F5" s="1783"/>
      <c r="G5" s="1783"/>
      <c r="H5" s="1783"/>
      <c r="I5" s="1784" t="s">
        <v>1375</v>
      </c>
      <c r="J5" s="1784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  <c r="IW5" s="308"/>
      <c r="IX5" s="308"/>
    </row>
    <row r="6" spans="1:258" ht="15" customHeight="1">
      <c r="A6" s="1780"/>
      <c r="B6" s="1775"/>
      <c r="C6" s="1351" t="s">
        <v>1006</v>
      </c>
      <c r="D6" s="1351" t="s">
        <v>1005</v>
      </c>
      <c r="E6" s="1351" t="s">
        <v>1004</v>
      </c>
      <c r="F6" s="1351" t="s">
        <v>1003</v>
      </c>
      <c r="G6" s="1351" t="s">
        <v>1257</v>
      </c>
      <c r="H6" s="1351" t="s">
        <v>321</v>
      </c>
      <c r="I6" s="1314" t="s">
        <v>1373</v>
      </c>
      <c r="J6" s="1314" t="s">
        <v>1496</v>
      </c>
    </row>
    <row r="7" spans="1:258" s="1313" customFormat="1" ht="18" customHeight="1">
      <c r="A7" s="1780"/>
      <c r="B7" s="1776"/>
      <c r="C7" s="1352" t="s">
        <v>273</v>
      </c>
      <c r="D7" s="1352" t="s">
        <v>273</v>
      </c>
      <c r="E7" s="1352" t="s">
        <v>273</v>
      </c>
      <c r="F7" s="1352" t="s">
        <v>273</v>
      </c>
      <c r="G7" s="1352" t="s">
        <v>273</v>
      </c>
      <c r="H7" s="1352" t="s">
        <v>1498</v>
      </c>
      <c r="I7" s="1352" t="s">
        <v>550</v>
      </c>
      <c r="J7" s="1352" t="s">
        <v>226</v>
      </c>
    </row>
    <row r="8" spans="1:258" ht="32.25" customHeight="1">
      <c r="A8" s="784" t="s">
        <v>697</v>
      </c>
      <c r="B8" s="785" t="s">
        <v>1374</v>
      </c>
      <c r="C8" s="785"/>
      <c r="D8" s="786"/>
      <c r="E8" s="786"/>
      <c r="F8" s="786"/>
      <c r="G8" s="786"/>
      <c r="H8" s="786"/>
      <c r="I8" s="786"/>
      <c r="J8" s="786"/>
    </row>
    <row r="9" spans="1:258" ht="18.75" customHeight="1">
      <c r="A9" s="784"/>
      <c r="B9" s="785" t="s">
        <v>831</v>
      </c>
      <c r="C9" s="785"/>
      <c r="D9" s="786"/>
      <c r="E9" s="786"/>
      <c r="F9" s="786"/>
      <c r="G9" s="786"/>
      <c r="H9" s="786"/>
      <c r="I9" s="786"/>
      <c r="J9" s="786"/>
    </row>
    <row r="10" spans="1:258" ht="15.75">
      <c r="A10" s="788" t="s">
        <v>402</v>
      </c>
      <c r="B10" s="793" t="s">
        <v>832</v>
      </c>
      <c r="C10" s="785"/>
      <c r="D10" s="786"/>
      <c r="E10" s="786"/>
      <c r="F10" s="786"/>
      <c r="G10" s="786"/>
      <c r="H10" s="786"/>
      <c r="I10" s="786"/>
      <c r="J10" s="786"/>
    </row>
    <row r="11" spans="1:258" ht="15.75">
      <c r="A11" s="788" t="s">
        <v>403</v>
      </c>
      <c r="B11" s="793" t="s">
        <v>833</v>
      </c>
      <c r="C11" s="785"/>
      <c r="D11" s="786"/>
      <c r="E11" s="786"/>
      <c r="F11" s="786"/>
      <c r="G11" s="786"/>
      <c r="H11" s="786"/>
      <c r="I11" s="786"/>
      <c r="J11" s="786"/>
    </row>
    <row r="12" spans="1:258" ht="15.75">
      <c r="A12" s="788" t="s">
        <v>256</v>
      </c>
      <c r="B12" s="793" t="s">
        <v>1497</v>
      </c>
      <c r="C12" s="785"/>
      <c r="D12" s="786"/>
      <c r="E12" s="786"/>
      <c r="F12" s="786"/>
      <c r="G12" s="786"/>
      <c r="H12" s="786"/>
      <c r="I12" s="786"/>
      <c r="J12" s="786"/>
    </row>
    <row r="13" spans="1:258" ht="19.5" customHeight="1">
      <c r="A13" s="784" t="s">
        <v>217</v>
      </c>
      <c r="B13" s="745" t="s">
        <v>834</v>
      </c>
      <c r="C13" s="785"/>
      <c r="D13" s="787"/>
      <c r="E13" s="787"/>
      <c r="F13" s="787"/>
      <c r="G13" s="787"/>
      <c r="H13" s="787"/>
      <c r="I13" s="787"/>
      <c r="J13" s="787"/>
    </row>
    <row r="14" spans="1:258" ht="15.75">
      <c r="A14" s="794"/>
      <c r="B14" s="785" t="s">
        <v>123</v>
      </c>
      <c r="C14" s="785"/>
      <c r="D14" s="787"/>
      <c r="E14" s="787"/>
      <c r="F14" s="787"/>
      <c r="G14" s="787"/>
      <c r="H14" s="787"/>
      <c r="I14" s="787"/>
      <c r="J14" s="787"/>
    </row>
    <row r="15" spans="1:258" ht="15.75">
      <c r="A15" s="794"/>
      <c r="B15" s="793" t="s">
        <v>832</v>
      </c>
      <c r="C15" s="785"/>
      <c r="D15" s="787"/>
      <c r="E15" s="787"/>
      <c r="F15" s="787"/>
      <c r="G15" s="787"/>
      <c r="H15" s="787"/>
      <c r="I15" s="787"/>
      <c r="J15" s="787"/>
    </row>
    <row r="16" spans="1:258" ht="15.75">
      <c r="A16" s="794"/>
      <c r="B16" s="793" t="s">
        <v>833</v>
      </c>
      <c r="C16" s="785"/>
      <c r="D16" s="787"/>
      <c r="E16" s="787"/>
      <c r="F16" s="787"/>
      <c r="G16" s="787"/>
      <c r="H16" s="787"/>
      <c r="I16" s="787"/>
      <c r="J16" s="787"/>
    </row>
    <row r="17" spans="1:10" ht="15" customHeight="1">
      <c r="A17" s="794"/>
      <c r="B17" s="793" t="s">
        <v>1497</v>
      </c>
      <c r="C17" s="785"/>
      <c r="D17" s="787"/>
      <c r="E17" s="787"/>
      <c r="F17" s="787"/>
      <c r="G17" s="787"/>
      <c r="H17" s="787"/>
      <c r="I17" s="787"/>
      <c r="J17" s="787"/>
    </row>
    <row r="18" spans="1:10" ht="15.75">
      <c r="A18" s="794"/>
      <c r="B18" s="745" t="s">
        <v>835</v>
      </c>
      <c r="C18" s="785"/>
      <c r="D18" s="787"/>
      <c r="E18" s="787"/>
      <c r="F18" s="787"/>
      <c r="G18" s="787"/>
      <c r="H18" s="787"/>
      <c r="I18" s="787"/>
      <c r="J18" s="787"/>
    </row>
    <row r="19" spans="1:10" ht="15.75">
      <c r="A19" s="858" t="s">
        <v>50</v>
      </c>
      <c r="B19" s="859" t="s">
        <v>836</v>
      </c>
      <c r="C19" s="785"/>
      <c r="D19" s="789"/>
      <c r="E19" s="789"/>
      <c r="F19" s="789"/>
      <c r="G19" s="789"/>
      <c r="H19" s="789"/>
      <c r="I19" s="789"/>
      <c r="J19" s="789"/>
    </row>
    <row r="20" spans="1:10" ht="15.75">
      <c r="A20" s="788"/>
      <c r="B20" s="785" t="s">
        <v>123</v>
      </c>
      <c r="C20" s="785"/>
      <c r="D20" s="789"/>
      <c r="E20" s="789"/>
      <c r="F20" s="789"/>
      <c r="G20" s="789"/>
      <c r="H20" s="789"/>
      <c r="I20" s="789"/>
      <c r="J20" s="789"/>
    </row>
    <row r="21" spans="1:10" ht="15.75">
      <c r="A21" s="788" t="s">
        <v>531</v>
      </c>
      <c r="B21" s="793" t="s">
        <v>832</v>
      </c>
      <c r="C21" s="785"/>
      <c r="D21" s="789"/>
      <c r="E21" s="789"/>
      <c r="F21" s="789"/>
      <c r="G21" s="789"/>
      <c r="H21" s="789"/>
      <c r="I21" s="789"/>
      <c r="J21" s="789"/>
    </row>
    <row r="22" spans="1:10" ht="15.75">
      <c r="A22" s="788" t="s">
        <v>532</v>
      </c>
      <c r="B22" s="793" t="s">
        <v>833</v>
      </c>
      <c r="C22" s="785"/>
      <c r="D22" s="789"/>
      <c r="E22" s="789"/>
      <c r="F22" s="789"/>
      <c r="G22" s="789"/>
      <c r="H22" s="789"/>
      <c r="I22" s="789"/>
      <c r="J22" s="789"/>
    </row>
    <row r="23" spans="1:10" ht="15.75">
      <c r="A23" s="788" t="s">
        <v>837</v>
      </c>
      <c r="B23" s="793" t="s">
        <v>1497</v>
      </c>
      <c r="C23" s="785"/>
      <c r="D23" s="789"/>
      <c r="E23" s="789"/>
      <c r="F23" s="789"/>
      <c r="G23" s="789"/>
      <c r="H23" s="789"/>
      <c r="I23" s="789"/>
      <c r="J23" s="789"/>
    </row>
    <row r="24" spans="1:10" ht="15.75">
      <c r="A24" s="858" t="s">
        <v>359</v>
      </c>
      <c r="B24" s="860" t="s">
        <v>838</v>
      </c>
      <c r="C24" s="785"/>
      <c r="D24" s="787"/>
      <c r="E24" s="787"/>
      <c r="F24" s="787"/>
      <c r="G24" s="787"/>
      <c r="H24" s="787"/>
      <c r="I24" s="787"/>
      <c r="J24" s="787"/>
    </row>
    <row r="25" spans="1:10" ht="15.75">
      <c r="A25" s="788"/>
      <c r="B25" s="785" t="s">
        <v>123</v>
      </c>
      <c r="C25" s="785"/>
      <c r="D25" s="787"/>
      <c r="E25" s="787"/>
      <c r="F25" s="787"/>
      <c r="G25" s="787"/>
      <c r="H25" s="787"/>
      <c r="I25" s="787"/>
      <c r="J25" s="787"/>
    </row>
    <row r="26" spans="1:10" ht="15.75">
      <c r="A26" s="788" t="s">
        <v>602</v>
      </c>
      <c r="B26" s="793" t="s">
        <v>832</v>
      </c>
      <c r="C26" s="785"/>
      <c r="D26" s="787"/>
      <c r="E26" s="787"/>
      <c r="F26" s="787"/>
      <c r="G26" s="787"/>
      <c r="H26" s="787"/>
      <c r="I26" s="787"/>
      <c r="J26" s="787"/>
    </row>
    <row r="27" spans="1:10" ht="15" customHeight="1">
      <c r="A27" s="788" t="s">
        <v>603</v>
      </c>
      <c r="B27" s="793" t="s">
        <v>833</v>
      </c>
      <c r="C27" s="785"/>
      <c r="D27" s="787"/>
      <c r="E27" s="787"/>
      <c r="F27" s="787"/>
      <c r="G27" s="787"/>
      <c r="H27" s="787"/>
      <c r="I27" s="787"/>
      <c r="J27" s="787"/>
    </row>
    <row r="28" spans="1:10" ht="15.75">
      <c r="A28" s="788" t="s">
        <v>798</v>
      </c>
      <c r="B28" s="793" t="s">
        <v>1497</v>
      </c>
      <c r="C28" s="785"/>
      <c r="D28" s="787"/>
      <c r="E28" s="787"/>
      <c r="F28" s="787"/>
      <c r="G28" s="787"/>
      <c r="H28" s="787"/>
      <c r="I28" s="787"/>
      <c r="J28" s="787"/>
    </row>
    <row r="29" spans="1:10" ht="19.5" customHeight="1">
      <c r="A29" s="858" t="s">
        <v>517</v>
      </c>
      <c r="B29" s="860" t="s">
        <v>1018</v>
      </c>
      <c r="C29" s="785"/>
      <c r="D29" s="787"/>
      <c r="E29" s="787"/>
      <c r="F29" s="787"/>
      <c r="G29" s="787"/>
      <c r="H29" s="787"/>
      <c r="I29" s="787"/>
      <c r="J29" s="787"/>
    </row>
    <row r="30" spans="1:10" ht="15.75">
      <c r="A30" s="858"/>
      <c r="B30" s="785" t="s">
        <v>123</v>
      </c>
      <c r="C30" s="785"/>
      <c r="D30" s="787"/>
      <c r="E30" s="787"/>
      <c r="F30" s="787"/>
      <c r="G30" s="787"/>
      <c r="H30" s="787"/>
      <c r="I30" s="787"/>
      <c r="J30" s="787"/>
    </row>
    <row r="31" spans="1:10" ht="15.75">
      <c r="A31" s="788" t="s">
        <v>556</v>
      </c>
      <c r="B31" s="793" t="s">
        <v>832</v>
      </c>
      <c r="C31" s="785"/>
      <c r="D31" s="787"/>
      <c r="E31" s="787"/>
      <c r="F31" s="787"/>
      <c r="G31" s="787"/>
      <c r="H31" s="787"/>
      <c r="I31" s="787"/>
      <c r="J31" s="787"/>
    </row>
    <row r="32" spans="1:10" ht="15.75">
      <c r="A32" s="788" t="s">
        <v>557</v>
      </c>
      <c r="B32" s="793" t="s">
        <v>833</v>
      </c>
      <c r="C32" s="785"/>
      <c r="D32" s="787"/>
      <c r="E32" s="787"/>
      <c r="F32" s="787"/>
      <c r="G32" s="787"/>
      <c r="H32" s="787"/>
      <c r="I32" s="787"/>
      <c r="J32" s="787"/>
    </row>
    <row r="33" spans="1:10" ht="15.75">
      <c r="A33" s="788" t="s">
        <v>840</v>
      </c>
      <c r="B33" s="793" t="s">
        <v>1497</v>
      </c>
      <c r="C33" s="785"/>
      <c r="D33" s="787"/>
      <c r="E33" s="787"/>
      <c r="F33" s="787"/>
      <c r="G33" s="787"/>
      <c r="H33" s="787"/>
      <c r="I33" s="787"/>
      <c r="J33" s="787"/>
    </row>
    <row r="34" spans="1:10" ht="15.75">
      <c r="A34" s="858" t="s">
        <v>558</v>
      </c>
      <c r="B34" s="860" t="s">
        <v>839</v>
      </c>
      <c r="C34" s="795"/>
      <c r="D34" s="786"/>
      <c r="E34" s="786"/>
      <c r="F34" s="786"/>
      <c r="G34" s="786"/>
      <c r="H34" s="786"/>
      <c r="I34" s="786"/>
      <c r="J34" s="786"/>
    </row>
    <row r="35" spans="1:10" ht="15.75">
      <c r="A35" s="788"/>
      <c r="B35" s="785" t="s">
        <v>123</v>
      </c>
      <c r="C35" s="795"/>
      <c r="D35" s="786"/>
      <c r="E35" s="786"/>
      <c r="F35" s="786"/>
      <c r="G35" s="786"/>
      <c r="H35" s="786"/>
      <c r="I35" s="786"/>
      <c r="J35" s="786"/>
    </row>
    <row r="36" spans="1:10" ht="15.75">
      <c r="A36" s="788" t="s">
        <v>559</v>
      </c>
      <c r="B36" s="793" t="s">
        <v>832</v>
      </c>
      <c r="C36" s="795"/>
      <c r="D36" s="786"/>
      <c r="E36" s="786"/>
      <c r="F36" s="786"/>
      <c r="G36" s="786"/>
      <c r="H36" s="786"/>
      <c r="I36" s="786"/>
      <c r="J36" s="786"/>
    </row>
    <row r="37" spans="1:10" ht="15.75">
      <c r="A37" s="788" t="s">
        <v>560</v>
      </c>
      <c r="B37" s="793" t="s">
        <v>833</v>
      </c>
      <c r="C37" s="795"/>
      <c r="D37" s="786"/>
      <c r="E37" s="786"/>
      <c r="F37" s="786"/>
      <c r="G37" s="786"/>
      <c r="H37" s="786"/>
      <c r="I37" s="786"/>
      <c r="J37" s="786"/>
    </row>
    <row r="38" spans="1:10" ht="15.75">
      <c r="A38" s="788" t="s">
        <v>971</v>
      </c>
      <c r="B38" s="793" t="s">
        <v>1497</v>
      </c>
      <c r="C38" s="785"/>
      <c r="D38" s="786"/>
      <c r="E38" s="786"/>
      <c r="F38" s="786"/>
      <c r="G38" s="786"/>
      <c r="H38" s="786"/>
      <c r="I38" s="786"/>
      <c r="J38" s="786"/>
    </row>
    <row r="39" spans="1:10" ht="15.75">
      <c r="A39" s="858" t="s">
        <v>1260</v>
      </c>
      <c r="B39" s="860" t="s">
        <v>1259</v>
      </c>
      <c r="C39" s="785"/>
      <c r="D39" s="787"/>
      <c r="E39" s="787"/>
      <c r="F39" s="787"/>
      <c r="G39" s="787"/>
      <c r="H39" s="787"/>
      <c r="I39" s="787"/>
      <c r="J39" s="787"/>
    </row>
    <row r="40" spans="1:10" ht="15.75">
      <c r="A40" s="858"/>
      <c r="B40" s="785" t="s">
        <v>123</v>
      </c>
      <c r="C40" s="785"/>
      <c r="D40" s="787"/>
      <c r="E40" s="787"/>
      <c r="F40" s="787"/>
      <c r="G40" s="787"/>
      <c r="H40" s="787"/>
      <c r="I40" s="787"/>
      <c r="J40" s="787"/>
    </row>
    <row r="41" spans="1:10" ht="15.75">
      <c r="A41" s="788" t="s">
        <v>1258</v>
      </c>
      <c r="B41" s="793" t="s">
        <v>1497</v>
      </c>
      <c r="C41" s="785"/>
      <c r="D41" s="787"/>
      <c r="E41" s="787"/>
      <c r="F41" s="787"/>
      <c r="G41" s="787"/>
      <c r="H41" s="787"/>
      <c r="I41" s="787"/>
      <c r="J41" s="787"/>
    </row>
    <row r="42" spans="1:10" ht="15.75">
      <c r="A42" s="788" t="s">
        <v>800</v>
      </c>
      <c r="B42" s="793"/>
      <c r="C42" s="785"/>
      <c r="D42" s="786"/>
      <c r="E42" s="786"/>
      <c r="F42" s="786"/>
      <c r="G42" s="786"/>
      <c r="H42" s="786"/>
      <c r="I42" s="786"/>
      <c r="J42" s="786"/>
    </row>
    <row r="43" spans="1:10" ht="15.75">
      <c r="A43" s="788" t="s">
        <v>800</v>
      </c>
      <c r="B43" s="785"/>
      <c r="C43" s="785"/>
      <c r="D43" s="786"/>
      <c r="E43" s="786"/>
      <c r="F43" s="786"/>
      <c r="G43" s="786"/>
      <c r="H43" s="786"/>
      <c r="I43" s="786"/>
      <c r="J43" s="786"/>
    </row>
    <row r="44" spans="1:10">
      <c r="A44" s="856"/>
      <c r="B44" s="689"/>
      <c r="C44" s="689"/>
      <c r="D44" s="857"/>
      <c r="E44" s="857"/>
    </row>
    <row r="45" spans="1:10">
      <c r="A45" s="1771" t="s">
        <v>26</v>
      </c>
      <c r="B45" s="1771"/>
      <c r="C45" s="1349"/>
      <c r="D45" s="495"/>
      <c r="E45" s="495"/>
    </row>
    <row r="46" spans="1:10">
      <c r="A46" s="1772" t="s">
        <v>27</v>
      </c>
      <c r="B46" s="1772"/>
      <c r="C46" s="1350"/>
      <c r="D46" s="495"/>
      <c r="E46" s="495"/>
    </row>
    <row r="47" spans="1:10">
      <c r="A47" s="856"/>
      <c r="B47" s="689"/>
      <c r="C47" s="689"/>
      <c r="D47" s="857"/>
      <c r="E47" s="857"/>
    </row>
    <row r="51" ht="15" customHeight="1"/>
    <row r="61" ht="15" customHeight="1"/>
    <row r="82" ht="15" customHeight="1"/>
    <row r="96" ht="6" customHeight="1"/>
    <row r="97" ht="2.25" customHeight="1"/>
    <row r="98" ht="15" hidden="1" customHeight="1"/>
    <row r="143" spans="1:6">
      <c r="A143" s="494"/>
      <c r="B143" s="495"/>
      <c r="C143" s="495"/>
      <c r="D143" s="495"/>
      <c r="E143" s="495"/>
      <c r="F143" s="495"/>
    </row>
  </sheetData>
  <mergeCells count="10">
    <mergeCell ref="H1:I1"/>
    <mergeCell ref="A45:B45"/>
    <mergeCell ref="A46:B46"/>
    <mergeCell ref="C5:H5"/>
    <mergeCell ref="B5:B7"/>
    <mergeCell ref="A5:A7"/>
    <mergeCell ref="I5:J5"/>
    <mergeCell ref="A2:J2"/>
    <mergeCell ref="A3:J3"/>
    <mergeCell ref="I4:J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2435-DB2D-4144-9142-8562C1CB21C7}">
  <sheetPr>
    <tabColor rgb="FFFFFF00"/>
    <pageSetUpPr fitToPage="1"/>
  </sheetPr>
  <dimension ref="A1:H114"/>
  <sheetViews>
    <sheetView workbookViewId="0">
      <selection activeCell="A2" sqref="A2:H2"/>
    </sheetView>
  </sheetViews>
  <sheetFormatPr defaultColWidth="9.28515625" defaultRowHeight="15"/>
  <cols>
    <col min="1" max="1" width="4.85546875" style="308" bestFit="1" customWidth="1"/>
    <col min="2" max="2" width="27.42578125" style="308" customWidth="1"/>
    <col min="3" max="3" width="9.7109375" style="308" customWidth="1"/>
    <col min="4" max="5" width="11.7109375" style="308" customWidth="1"/>
    <col min="6" max="6" width="7.7109375" style="308" customWidth="1"/>
    <col min="7" max="7" width="11.7109375" style="308" customWidth="1"/>
    <col min="8" max="12" width="8.7109375" style="308" customWidth="1"/>
    <col min="13" max="13" width="8.28515625" style="308" customWidth="1"/>
    <col min="14" max="14" width="8.7109375" style="308" customWidth="1"/>
    <col min="15" max="15" width="8.28515625" style="308" customWidth="1"/>
    <col min="16" max="21" width="8.7109375" style="308" customWidth="1"/>
    <col min="22" max="22" width="8.28515625" style="308" customWidth="1"/>
    <col min="23" max="23" width="8.7109375" style="308" customWidth="1"/>
    <col min="24" max="24" width="8.28515625" style="308" customWidth="1"/>
    <col min="25" max="30" width="8.7109375" style="308" customWidth="1"/>
    <col min="31" max="31" width="8.28515625" style="308" customWidth="1"/>
    <col min="32" max="32" width="8.7109375" style="308" customWidth="1"/>
    <col min="33" max="33" width="8.28515625" style="308" customWidth="1"/>
    <col min="34" max="39" width="8.7109375" style="308" customWidth="1"/>
    <col min="40" max="40" width="8" style="308" customWidth="1"/>
    <col min="41" max="41" width="8.7109375" style="308" customWidth="1"/>
    <col min="42" max="42" width="8.140625" style="308" customWidth="1"/>
    <col min="43" max="64" width="8.7109375" style="308" customWidth="1"/>
    <col min="65" max="256" width="9.28515625" style="308"/>
    <col min="257" max="257" width="4.85546875" style="308" bestFit="1" customWidth="1"/>
    <col min="258" max="258" width="25.5703125" style="308" customWidth="1"/>
    <col min="259" max="259" width="11.28515625" style="308" customWidth="1"/>
    <col min="260" max="261" width="11.7109375" style="308" customWidth="1"/>
    <col min="262" max="262" width="7.7109375" style="308" customWidth="1"/>
    <col min="263" max="263" width="11.7109375" style="308" customWidth="1"/>
    <col min="264" max="268" width="8.7109375" style="308" customWidth="1"/>
    <col min="269" max="269" width="8.28515625" style="308" customWidth="1"/>
    <col min="270" max="270" width="8.7109375" style="308" customWidth="1"/>
    <col min="271" max="271" width="8.28515625" style="308" customWidth="1"/>
    <col min="272" max="277" width="8.7109375" style="308" customWidth="1"/>
    <col min="278" max="278" width="8.28515625" style="308" customWidth="1"/>
    <col min="279" max="279" width="8.7109375" style="308" customWidth="1"/>
    <col min="280" max="280" width="8.28515625" style="308" customWidth="1"/>
    <col min="281" max="286" width="8.7109375" style="308" customWidth="1"/>
    <col min="287" max="287" width="8.28515625" style="308" customWidth="1"/>
    <col min="288" max="288" width="8.7109375" style="308" customWidth="1"/>
    <col min="289" max="289" width="8.28515625" style="308" customWidth="1"/>
    <col min="290" max="295" width="8.7109375" style="308" customWidth="1"/>
    <col min="296" max="296" width="8" style="308" customWidth="1"/>
    <col min="297" max="297" width="8.7109375" style="308" customWidth="1"/>
    <col min="298" max="298" width="8.140625" style="308" customWidth="1"/>
    <col min="299" max="320" width="8.7109375" style="308" customWidth="1"/>
    <col min="321" max="512" width="9.28515625" style="308"/>
    <col min="513" max="513" width="4.85546875" style="308" bestFit="1" customWidth="1"/>
    <col min="514" max="514" width="25.5703125" style="308" customWidth="1"/>
    <col min="515" max="515" width="11.28515625" style="308" customWidth="1"/>
    <col min="516" max="517" width="11.7109375" style="308" customWidth="1"/>
    <col min="518" max="518" width="7.7109375" style="308" customWidth="1"/>
    <col min="519" max="519" width="11.7109375" style="308" customWidth="1"/>
    <col min="520" max="524" width="8.7109375" style="308" customWidth="1"/>
    <col min="525" max="525" width="8.28515625" style="308" customWidth="1"/>
    <col min="526" max="526" width="8.7109375" style="308" customWidth="1"/>
    <col min="527" max="527" width="8.28515625" style="308" customWidth="1"/>
    <col min="528" max="533" width="8.7109375" style="308" customWidth="1"/>
    <col min="534" max="534" width="8.28515625" style="308" customWidth="1"/>
    <col min="535" max="535" width="8.7109375" style="308" customWidth="1"/>
    <col min="536" max="536" width="8.28515625" style="308" customWidth="1"/>
    <col min="537" max="542" width="8.7109375" style="308" customWidth="1"/>
    <col min="543" max="543" width="8.28515625" style="308" customWidth="1"/>
    <col min="544" max="544" width="8.7109375" style="308" customWidth="1"/>
    <col min="545" max="545" width="8.28515625" style="308" customWidth="1"/>
    <col min="546" max="551" width="8.7109375" style="308" customWidth="1"/>
    <col min="552" max="552" width="8" style="308" customWidth="1"/>
    <col min="553" max="553" width="8.7109375" style="308" customWidth="1"/>
    <col min="554" max="554" width="8.140625" style="308" customWidth="1"/>
    <col min="555" max="576" width="8.7109375" style="308" customWidth="1"/>
    <col min="577" max="768" width="9.28515625" style="308"/>
    <col min="769" max="769" width="4.85546875" style="308" bestFit="1" customWidth="1"/>
    <col min="770" max="770" width="25.5703125" style="308" customWidth="1"/>
    <col min="771" max="771" width="11.28515625" style="308" customWidth="1"/>
    <col min="772" max="773" width="11.7109375" style="308" customWidth="1"/>
    <col min="774" max="774" width="7.7109375" style="308" customWidth="1"/>
    <col min="775" max="775" width="11.7109375" style="308" customWidth="1"/>
    <col min="776" max="780" width="8.7109375" style="308" customWidth="1"/>
    <col min="781" max="781" width="8.28515625" style="308" customWidth="1"/>
    <col min="782" max="782" width="8.7109375" style="308" customWidth="1"/>
    <col min="783" max="783" width="8.28515625" style="308" customWidth="1"/>
    <col min="784" max="789" width="8.7109375" style="308" customWidth="1"/>
    <col min="790" max="790" width="8.28515625" style="308" customWidth="1"/>
    <col min="791" max="791" width="8.7109375" style="308" customWidth="1"/>
    <col min="792" max="792" width="8.28515625" style="308" customWidth="1"/>
    <col min="793" max="798" width="8.7109375" style="308" customWidth="1"/>
    <col min="799" max="799" width="8.28515625" style="308" customWidth="1"/>
    <col min="800" max="800" width="8.7109375" style="308" customWidth="1"/>
    <col min="801" max="801" width="8.28515625" style="308" customWidth="1"/>
    <col min="802" max="807" width="8.7109375" style="308" customWidth="1"/>
    <col min="808" max="808" width="8" style="308" customWidth="1"/>
    <col min="809" max="809" width="8.7109375" style="308" customWidth="1"/>
    <col min="810" max="810" width="8.140625" style="308" customWidth="1"/>
    <col min="811" max="832" width="8.7109375" style="308" customWidth="1"/>
    <col min="833" max="1024" width="9.28515625" style="308"/>
    <col min="1025" max="1025" width="4.85546875" style="308" bestFit="1" customWidth="1"/>
    <col min="1026" max="1026" width="25.5703125" style="308" customWidth="1"/>
    <col min="1027" max="1027" width="11.28515625" style="308" customWidth="1"/>
    <col min="1028" max="1029" width="11.7109375" style="308" customWidth="1"/>
    <col min="1030" max="1030" width="7.7109375" style="308" customWidth="1"/>
    <col min="1031" max="1031" width="11.7109375" style="308" customWidth="1"/>
    <col min="1032" max="1036" width="8.7109375" style="308" customWidth="1"/>
    <col min="1037" max="1037" width="8.28515625" style="308" customWidth="1"/>
    <col min="1038" max="1038" width="8.7109375" style="308" customWidth="1"/>
    <col min="1039" max="1039" width="8.28515625" style="308" customWidth="1"/>
    <col min="1040" max="1045" width="8.7109375" style="308" customWidth="1"/>
    <col min="1046" max="1046" width="8.28515625" style="308" customWidth="1"/>
    <col min="1047" max="1047" width="8.7109375" style="308" customWidth="1"/>
    <col min="1048" max="1048" width="8.28515625" style="308" customWidth="1"/>
    <col min="1049" max="1054" width="8.7109375" style="308" customWidth="1"/>
    <col min="1055" max="1055" width="8.28515625" style="308" customWidth="1"/>
    <col min="1056" max="1056" width="8.7109375" style="308" customWidth="1"/>
    <col min="1057" max="1057" width="8.28515625" style="308" customWidth="1"/>
    <col min="1058" max="1063" width="8.7109375" style="308" customWidth="1"/>
    <col min="1064" max="1064" width="8" style="308" customWidth="1"/>
    <col min="1065" max="1065" width="8.7109375" style="308" customWidth="1"/>
    <col min="1066" max="1066" width="8.140625" style="308" customWidth="1"/>
    <col min="1067" max="1088" width="8.7109375" style="308" customWidth="1"/>
    <col min="1089" max="1280" width="9.28515625" style="308"/>
    <col min="1281" max="1281" width="4.85546875" style="308" bestFit="1" customWidth="1"/>
    <col min="1282" max="1282" width="25.5703125" style="308" customWidth="1"/>
    <col min="1283" max="1283" width="11.28515625" style="308" customWidth="1"/>
    <col min="1284" max="1285" width="11.7109375" style="308" customWidth="1"/>
    <col min="1286" max="1286" width="7.7109375" style="308" customWidth="1"/>
    <col min="1287" max="1287" width="11.7109375" style="308" customWidth="1"/>
    <col min="1288" max="1292" width="8.7109375" style="308" customWidth="1"/>
    <col min="1293" max="1293" width="8.28515625" style="308" customWidth="1"/>
    <col min="1294" max="1294" width="8.7109375" style="308" customWidth="1"/>
    <col min="1295" max="1295" width="8.28515625" style="308" customWidth="1"/>
    <col min="1296" max="1301" width="8.7109375" style="308" customWidth="1"/>
    <col min="1302" max="1302" width="8.28515625" style="308" customWidth="1"/>
    <col min="1303" max="1303" width="8.7109375" style="308" customWidth="1"/>
    <col min="1304" max="1304" width="8.28515625" style="308" customWidth="1"/>
    <col min="1305" max="1310" width="8.7109375" style="308" customWidth="1"/>
    <col min="1311" max="1311" width="8.28515625" style="308" customWidth="1"/>
    <col min="1312" max="1312" width="8.7109375" style="308" customWidth="1"/>
    <col min="1313" max="1313" width="8.28515625" style="308" customWidth="1"/>
    <col min="1314" max="1319" width="8.7109375" style="308" customWidth="1"/>
    <col min="1320" max="1320" width="8" style="308" customWidth="1"/>
    <col min="1321" max="1321" width="8.7109375" style="308" customWidth="1"/>
    <col min="1322" max="1322" width="8.140625" style="308" customWidth="1"/>
    <col min="1323" max="1344" width="8.7109375" style="308" customWidth="1"/>
    <col min="1345" max="1536" width="9.28515625" style="308"/>
    <col min="1537" max="1537" width="4.85546875" style="308" bestFit="1" customWidth="1"/>
    <col min="1538" max="1538" width="25.5703125" style="308" customWidth="1"/>
    <col min="1539" max="1539" width="11.28515625" style="308" customWidth="1"/>
    <col min="1540" max="1541" width="11.7109375" style="308" customWidth="1"/>
    <col min="1542" max="1542" width="7.7109375" style="308" customWidth="1"/>
    <col min="1543" max="1543" width="11.7109375" style="308" customWidth="1"/>
    <col min="1544" max="1548" width="8.7109375" style="308" customWidth="1"/>
    <col min="1549" max="1549" width="8.28515625" style="308" customWidth="1"/>
    <col min="1550" max="1550" width="8.7109375" style="308" customWidth="1"/>
    <col min="1551" max="1551" width="8.28515625" style="308" customWidth="1"/>
    <col min="1552" max="1557" width="8.7109375" style="308" customWidth="1"/>
    <col min="1558" max="1558" width="8.28515625" style="308" customWidth="1"/>
    <col min="1559" max="1559" width="8.7109375" style="308" customWidth="1"/>
    <col min="1560" max="1560" width="8.28515625" style="308" customWidth="1"/>
    <col min="1561" max="1566" width="8.7109375" style="308" customWidth="1"/>
    <col min="1567" max="1567" width="8.28515625" style="308" customWidth="1"/>
    <col min="1568" max="1568" width="8.7109375" style="308" customWidth="1"/>
    <col min="1569" max="1569" width="8.28515625" style="308" customWidth="1"/>
    <col min="1570" max="1575" width="8.7109375" style="308" customWidth="1"/>
    <col min="1576" max="1576" width="8" style="308" customWidth="1"/>
    <col min="1577" max="1577" width="8.7109375" style="308" customWidth="1"/>
    <col min="1578" max="1578" width="8.140625" style="308" customWidth="1"/>
    <col min="1579" max="1600" width="8.7109375" style="308" customWidth="1"/>
    <col min="1601" max="1792" width="9.28515625" style="308"/>
    <col min="1793" max="1793" width="4.85546875" style="308" bestFit="1" customWidth="1"/>
    <col min="1794" max="1794" width="25.5703125" style="308" customWidth="1"/>
    <col min="1795" max="1795" width="11.28515625" style="308" customWidth="1"/>
    <col min="1796" max="1797" width="11.7109375" style="308" customWidth="1"/>
    <col min="1798" max="1798" width="7.7109375" style="308" customWidth="1"/>
    <col min="1799" max="1799" width="11.7109375" style="308" customWidth="1"/>
    <col min="1800" max="1804" width="8.7109375" style="308" customWidth="1"/>
    <col min="1805" max="1805" width="8.28515625" style="308" customWidth="1"/>
    <col min="1806" max="1806" width="8.7109375" style="308" customWidth="1"/>
    <col min="1807" max="1807" width="8.28515625" style="308" customWidth="1"/>
    <col min="1808" max="1813" width="8.7109375" style="308" customWidth="1"/>
    <col min="1814" max="1814" width="8.28515625" style="308" customWidth="1"/>
    <col min="1815" max="1815" width="8.7109375" style="308" customWidth="1"/>
    <col min="1816" max="1816" width="8.28515625" style="308" customWidth="1"/>
    <col min="1817" max="1822" width="8.7109375" style="308" customWidth="1"/>
    <col min="1823" max="1823" width="8.28515625" style="308" customWidth="1"/>
    <col min="1824" max="1824" width="8.7109375" style="308" customWidth="1"/>
    <col min="1825" max="1825" width="8.28515625" style="308" customWidth="1"/>
    <col min="1826" max="1831" width="8.7109375" style="308" customWidth="1"/>
    <col min="1832" max="1832" width="8" style="308" customWidth="1"/>
    <col min="1833" max="1833" width="8.7109375" style="308" customWidth="1"/>
    <col min="1834" max="1834" width="8.140625" style="308" customWidth="1"/>
    <col min="1835" max="1856" width="8.7109375" style="308" customWidth="1"/>
    <col min="1857" max="2048" width="9.28515625" style="308"/>
    <col min="2049" max="2049" width="4.85546875" style="308" bestFit="1" customWidth="1"/>
    <col min="2050" max="2050" width="25.5703125" style="308" customWidth="1"/>
    <col min="2051" max="2051" width="11.28515625" style="308" customWidth="1"/>
    <col min="2052" max="2053" width="11.7109375" style="308" customWidth="1"/>
    <col min="2054" max="2054" width="7.7109375" style="308" customWidth="1"/>
    <col min="2055" max="2055" width="11.7109375" style="308" customWidth="1"/>
    <col min="2056" max="2060" width="8.7109375" style="308" customWidth="1"/>
    <col min="2061" max="2061" width="8.28515625" style="308" customWidth="1"/>
    <col min="2062" max="2062" width="8.7109375" style="308" customWidth="1"/>
    <col min="2063" max="2063" width="8.28515625" style="308" customWidth="1"/>
    <col min="2064" max="2069" width="8.7109375" style="308" customWidth="1"/>
    <col min="2070" max="2070" width="8.28515625" style="308" customWidth="1"/>
    <col min="2071" max="2071" width="8.7109375" style="308" customWidth="1"/>
    <col min="2072" max="2072" width="8.28515625" style="308" customWidth="1"/>
    <col min="2073" max="2078" width="8.7109375" style="308" customWidth="1"/>
    <col min="2079" max="2079" width="8.28515625" style="308" customWidth="1"/>
    <col min="2080" max="2080" width="8.7109375" style="308" customWidth="1"/>
    <col min="2081" max="2081" width="8.28515625" style="308" customWidth="1"/>
    <col min="2082" max="2087" width="8.7109375" style="308" customWidth="1"/>
    <col min="2088" max="2088" width="8" style="308" customWidth="1"/>
    <col min="2089" max="2089" width="8.7109375" style="308" customWidth="1"/>
    <col min="2090" max="2090" width="8.140625" style="308" customWidth="1"/>
    <col min="2091" max="2112" width="8.7109375" style="308" customWidth="1"/>
    <col min="2113" max="2304" width="9.28515625" style="308"/>
    <col min="2305" max="2305" width="4.85546875" style="308" bestFit="1" customWidth="1"/>
    <col min="2306" max="2306" width="25.5703125" style="308" customWidth="1"/>
    <col min="2307" max="2307" width="11.28515625" style="308" customWidth="1"/>
    <col min="2308" max="2309" width="11.7109375" style="308" customWidth="1"/>
    <col min="2310" max="2310" width="7.7109375" style="308" customWidth="1"/>
    <col min="2311" max="2311" width="11.7109375" style="308" customWidth="1"/>
    <col min="2312" max="2316" width="8.7109375" style="308" customWidth="1"/>
    <col min="2317" max="2317" width="8.28515625" style="308" customWidth="1"/>
    <col min="2318" max="2318" width="8.7109375" style="308" customWidth="1"/>
    <col min="2319" max="2319" width="8.28515625" style="308" customWidth="1"/>
    <col min="2320" max="2325" width="8.7109375" style="308" customWidth="1"/>
    <col min="2326" max="2326" width="8.28515625" style="308" customWidth="1"/>
    <col min="2327" max="2327" width="8.7109375" style="308" customWidth="1"/>
    <col min="2328" max="2328" width="8.28515625" style="308" customWidth="1"/>
    <col min="2329" max="2334" width="8.7109375" style="308" customWidth="1"/>
    <col min="2335" max="2335" width="8.28515625" style="308" customWidth="1"/>
    <col min="2336" max="2336" width="8.7109375" style="308" customWidth="1"/>
    <col min="2337" max="2337" width="8.28515625" style="308" customWidth="1"/>
    <col min="2338" max="2343" width="8.7109375" style="308" customWidth="1"/>
    <col min="2344" max="2344" width="8" style="308" customWidth="1"/>
    <col min="2345" max="2345" width="8.7109375" style="308" customWidth="1"/>
    <col min="2346" max="2346" width="8.140625" style="308" customWidth="1"/>
    <col min="2347" max="2368" width="8.7109375" style="308" customWidth="1"/>
    <col min="2369" max="2560" width="9.28515625" style="308"/>
    <col min="2561" max="2561" width="4.85546875" style="308" bestFit="1" customWidth="1"/>
    <col min="2562" max="2562" width="25.5703125" style="308" customWidth="1"/>
    <col min="2563" max="2563" width="11.28515625" style="308" customWidth="1"/>
    <col min="2564" max="2565" width="11.7109375" style="308" customWidth="1"/>
    <col min="2566" max="2566" width="7.7109375" style="308" customWidth="1"/>
    <col min="2567" max="2567" width="11.7109375" style="308" customWidth="1"/>
    <col min="2568" max="2572" width="8.7109375" style="308" customWidth="1"/>
    <col min="2573" max="2573" width="8.28515625" style="308" customWidth="1"/>
    <col min="2574" max="2574" width="8.7109375" style="308" customWidth="1"/>
    <col min="2575" max="2575" width="8.28515625" style="308" customWidth="1"/>
    <col min="2576" max="2581" width="8.7109375" style="308" customWidth="1"/>
    <col min="2582" max="2582" width="8.28515625" style="308" customWidth="1"/>
    <col min="2583" max="2583" width="8.7109375" style="308" customWidth="1"/>
    <col min="2584" max="2584" width="8.28515625" style="308" customWidth="1"/>
    <col min="2585" max="2590" width="8.7109375" style="308" customWidth="1"/>
    <col min="2591" max="2591" width="8.28515625" style="308" customWidth="1"/>
    <col min="2592" max="2592" width="8.7109375" style="308" customWidth="1"/>
    <col min="2593" max="2593" width="8.28515625" style="308" customWidth="1"/>
    <col min="2594" max="2599" width="8.7109375" style="308" customWidth="1"/>
    <col min="2600" max="2600" width="8" style="308" customWidth="1"/>
    <col min="2601" max="2601" width="8.7109375" style="308" customWidth="1"/>
    <col min="2602" max="2602" width="8.140625" style="308" customWidth="1"/>
    <col min="2603" max="2624" width="8.7109375" style="308" customWidth="1"/>
    <col min="2625" max="2816" width="9.28515625" style="308"/>
    <col min="2817" max="2817" width="4.85546875" style="308" bestFit="1" customWidth="1"/>
    <col min="2818" max="2818" width="25.5703125" style="308" customWidth="1"/>
    <col min="2819" max="2819" width="11.28515625" style="308" customWidth="1"/>
    <col min="2820" max="2821" width="11.7109375" style="308" customWidth="1"/>
    <col min="2822" max="2822" width="7.7109375" style="308" customWidth="1"/>
    <col min="2823" max="2823" width="11.7109375" style="308" customWidth="1"/>
    <col min="2824" max="2828" width="8.7109375" style="308" customWidth="1"/>
    <col min="2829" max="2829" width="8.28515625" style="308" customWidth="1"/>
    <col min="2830" max="2830" width="8.7109375" style="308" customWidth="1"/>
    <col min="2831" max="2831" width="8.28515625" style="308" customWidth="1"/>
    <col min="2832" max="2837" width="8.7109375" style="308" customWidth="1"/>
    <col min="2838" max="2838" width="8.28515625" style="308" customWidth="1"/>
    <col min="2839" max="2839" width="8.7109375" style="308" customWidth="1"/>
    <col min="2840" max="2840" width="8.28515625" style="308" customWidth="1"/>
    <col min="2841" max="2846" width="8.7109375" style="308" customWidth="1"/>
    <col min="2847" max="2847" width="8.28515625" style="308" customWidth="1"/>
    <col min="2848" max="2848" width="8.7109375" style="308" customWidth="1"/>
    <col min="2849" max="2849" width="8.28515625" style="308" customWidth="1"/>
    <col min="2850" max="2855" width="8.7109375" style="308" customWidth="1"/>
    <col min="2856" max="2856" width="8" style="308" customWidth="1"/>
    <col min="2857" max="2857" width="8.7109375" style="308" customWidth="1"/>
    <col min="2858" max="2858" width="8.140625" style="308" customWidth="1"/>
    <col min="2859" max="2880" width="8.7109375" style="308" customWidth="1"/>
    <col min="2881" max="3072" width="9.28515625" style="308"/>
    <col min="3073" max="3073" width="4.85546875" style="308" bestFit="1" customWidth="1"/>
    <col min="3074" max="3074" width="25.5703125" style="308" customWidth="1"/>
    <col min="3075" max="3075" width="11.28515625" style="308" customWidth="1"/>
    <col min="3076" max="3077" width="11.7109375" style="308" customWidth="1"/>
    <col min="3078" max="3078" width="7.7109375" style="308" customWidth="1"/>
    <col min="3079" max="3079" width="11.7109375" style="308" customWidth="1"/>
    <col min="3080" max="3084" width="8.7109375" style="308" customWidth="1"/>
    <col min="3085" max="3085" width="8.28515625" style="308" customWidth="1"/>
    <col min="3086" max="3086" width="8.7109375" style="308" customWidth="1"/>
    <col min="3087" max="3087" width="8.28515625" style="308" customWidth="1"/>
    <col min="3088" max="3093" width="8.7109375" style="308" customWidth="1"/>
    <col min="3094" max="3094" width="8.28515625" style="308" customWidth="1"/>
    <col min="3095" max="3095" width="8.7109375" style="308" customWidth="1"/>
    <col min="3096" max="3096" width="8.28515625" style="308" customWidth="1"/>
    <col min="3097" max="3102" width="8.7109375" style="308" customWidth="1"/>
    <col min="3103" max="3103" width="8.28515625" style="308" customWidth="1"/>
    <col min="3104" max="3104" width="8.7109375" style="308" customWidth="1"/>
    <col min="3105" max="3105" width="8.28515625" style="308" customWidth="1"/>
    <col min="3106" max="3111" width="8.7109375" style="308" customWidth="1"/>
    <col min="3112" max="3112" width="8" style="308" customWidth="1"/>
    <col min="3113" max="3113" width="8.7109375" style="308" customWidth="1"/>
    <col min="3114" max="3114" width="8.140625" style="308" customWidth="1"/>
    <col min="3115" max="3136" width="8.7109375" style="308" customWidth="1"/>
    <col min="3137" max="3328" width="9.28515625" style="308"/>
    <col min="3329" max="3329" width="4.85546875" style="308" bestFit="1" customWidth="1"/>
    <col min="3330" max="3330" width="25.5703125" style="308" customWidth="1"/>
    <col min="3331" max="3331" width="11.28515625" style="308" customWidth="1"/>
    <col min="3332" max="3333" width="11.7109375" style="308" customWidth="1"/>
    <col min="3334" max="3334" width="7.7109375" style="308" customWidth="1"/>
    <col min="3335" max="3335" width="11.7109375" style="308" customWidth="1"/>
    <col min="3336" max="3340" width="8.7109375" style="308" customWidth="1"/>
    <col min="3341" max="3341" width="8.28515625" style="308" customWidth="1"/>
    <col min="3342" max="3342" width="8.7109375" style="308" customWidth="1"/>
    <col min="3343" max="3343" width="8.28515625" style="308" customWidth="1"/>
    <col min="3344" max="3349" width="8.7109375" style="308" customWidth="1"/>
    <col min="3350" max="3350" width="8.28515625" style="308" customWidth="1"/>
    <col min="3351" max="3351" width="8.7109375" style="308" customWidth="1"/>
    <col min="3352" max="3352" width="8.28515625" style="308" customWidth="1"/>
    <col min="3353" max="3358" width="8.7109375" style="308" customWidth="1"/>
    <col min="3359" max="3359" width="8.28515625" style="308" customWidth="1"/>
    <col min="3360" max="3360" width="8.7109375" style="308" customWidth="1"/>
    <col min="3361" max="3361" width="8.28515625" style="308" customWidth="1"/>
    <col min="3362" max="3367" width="8.7109375" style="308" customWidth="1"/>
    <col min="3368" max="3368" width="8" style="308" customWidth="1"/>
    <col min="3369" max="3369" width="8.7109375" style="308" customWidth="1"/>
    <col min="3370" max="3370" width="8.140625" style="308" customWidth="1"/>
    <col min="3371" max="3392" width="8.7109375" style="308" customWidth="1"/>
    <col min="3393" max="3584" width="9.28515625" style="308"/>
    <col min="3585" max="3585" width="4.85546875" style="308" bestFit="1" customWidth="1"/>
    <col min="3586" max="3586" width="25.5703125" style="308" customWidth="1"/>
    <col min="3587" max="3587" width="11.28515625" style="308" customWidth="1"/>
    <col min="3588" max="3589" width="11.7109375" style="308" customWidth="1"/>
    <col min="3590" max="3590" width="7.7109375" style="308" customWidth="1"/>
    <col min="3591" max="3591" width="11.7109375" style="308" customWidth="1"/>
    <col min="3592" max="3596" width="8.7109375" style="308" customWidth="1"/>
    <col min="3597" max="3597" width="8.28515625" style="308" customWidth="1"/>
    <col min="3598" max="3598" width="8.7109375" style="308" customWidth="1"/>
    <col min="3599" max="3599" width="8.28515625" style="308" customWidth="1"/>
    <col min="3600" max="3605" width="8.7109375" style="308" customWidth="1"/>
    <col min="3606" max="3606" width="8.28515625" style="308" customWidth="1"/>
    <col min="3607" max="3607" width="8.7109375" style="308" customWidth="1"/>
    <col min="3608" max="3608" width="8.28515625" style="308" customWidth="1"/>
    <col min="3609" max="3614" width="8.7109375" style="308" customWidth="1"/>
    <col min="3615" max="3615" width="8.28515625" style="308" customWidth="1"/>
    <col min="3616" max="3616" width="8.7109375" style="308" customWidth="1"/>
    <col min="3617" max="3617" width="8.28515625" style="308" customWidth="1"/>
    <col min="3618" max="3623" width="8.7109375" style="308" customWidth="1"/>
    <col min="3624" max="3624" width="8" style="308" customWidth="1"/>
    <col min="3625" max="3625" width="8.7109375" style="308" customWidth="1"/>
    <col min="3626" max="3626" width="8.140625" style="308" customWidth="1"/>
    <col min="3627" max="3648" width="8.7109375" style="308" customWidth="1"/>
    <col min="3649" max="3840" width="9.28515625" style="308"/>
    <col min="3841" max="3841" width="4.85546875" style="308" bestFit="1" customWidth="1"/>
    <col min="3842" max="3842" width="25.5703125" style="308" customWidth="1"/>
    <col min="3843" max="3843" width="11.28515625" style="308" customWidth="1"/>
    <col min="3844" max="3845" width="11.7109375" style="308" customWidth="1"/>
    <col min="3846" max="3846" width="7.7109375" style="308" customWidth="1"/>
    <col min="3847" max="3847" width="11.7109375" style="308" customWidth="1"/>
    <col min="3848" max="3852" width="8.7109375" style="308" customWidth="1"/>
    <col min="3853" max="3853" width="8.28515625" style="308" customWidth="1"/>
    <col min="3854" max="3854" width="8.7109375" style="308" customWidth="1"/>
    <col min="3855" max="3855" width="8.28515625" style="308" customWidth="1"/>
    <col min="3856" max="3861" width="8.7109375" style="308" customWidth="1"/>
    <col min="3862" max="3862" width="8.28515625" style="308" customWidth="1"/>
    <col min="3863" max="3863" width="8.7109375" style="308" customWidth="1"/>
    <col min="3864" max="3864" width="8.28515625" style="308" customWidth="1"/>
    <col min="3865" max="3870" width="8.7109375" style="308" customWidth="1"/>
    <col min="3871" max="3871" width="8.28515625" style="308" customWidth="1"/>
    <col min="3872" max="3872" width="8.7109375" style="308" customWidth="1"/>
    <col min="3873" max="3873" width="8.28515625" style="308" customWidth="1"/>
    <col min="3874" max="3879" width="8.7109375" style="308" customWidth="1"/>
    <col min="3880" max="3880" width="8" style="308" customWidth="1"/>
    <col min="3881" max="3881" width="8.7109375" style="308" customWidth="1"/>
    <col min="3882" max="3882" width="8.140625" style="308" customWidth="1"/>
    <col min="3883" max="3904" width="8.7109375" style="308" customWidth="1"/>
    <col min="3905" max="4096" width="9.28515625" style="308"/>
    <col min="4097" max="4097" width="4.85546875" style="308" bestFit="1" customWidth="1"/>
    <col min="4098" max="4098" width="25.5703125" style="308" customWidth="1"/>
    <col min="4099" max="4099" width="11.28515625" style="308" customWidth="1"/>
    <col min="4100" max="4101" width="11.7109375" style="308" customWidth="1"/>
    <col min="4102" max="4102" width="7.7109375" style="308" customWidth="1"/>
    <col min="4103" max="4103" width="11.7109375" style="308" customWidth="1"/>
    <col min="4104" max="4108" width="8.7109375" style="308" customWidth="1"/>
    <col min="4109" max="4109" width="8.28515625" style="308" customWidth="1"/>
    <col min="4110" max="4110" width="8.7109375" style="308" customWidth="1"/>
    <col min="4111" max="4111" width="8.28515625" style="308" customWidth="1"/>
    <col min="4112" max="4117" width="8.7109375" style="308" customWidth="1"/>
    <col min="4118" max="4118" width="8.28515625" style="308" customWidth="1"/>
    <col min="4119" max="4119" width="8.7109375" style="308" customWidth="1"/>
    <col min="4120" max="4120" width="8.28515625" style="308" customWidth="1"/>
    <col min="4121" max="4126" width="8.7109375" style="308" customWidth="1"/>
    <col min="4127" max="4127" width="8.28515625" style="308" customWidth="1"/>
    <col min="4128" max="4128" width="8.7109375" style="308" customWidth="1"/>
    <col min="4129" max="4129" width="8.28515625" style="308" customWidth="1"/>
    <col min="4130" max="4135" width="8.7109375" style="308" customWidth="1"/>
    <col min="4136" max="4136" width="8" style="308" customWidth="1"/>
    <col min="4137" max="4137" width="8.7109375" style="308" customWidth="1"/>
    <col min="4138" max="4138" width="8.140625" style="308" customWidth="1"/>
    <col min="4139" max="4160" width="8.7109375" style="308" customWidth="1"/>
    <col min="4161" max="4352" width="9.28515625" style="308"/>
    <col min="4353" max="4353" width="4.85546875" style="308" bestFit="1" customWidth="1"/>
    <col min="4354" max="4354" width="25.5703125" style="308" customWidth="1"/>
    <col min="4355" max="4355" width="11.28515625" style="308" customWidth="1"/>
    <col min="4356" max="4357" width="11.7109375" style="308" customWidth="1"/>
    <col min="4358" max="4358" width="7.7109375" style="308" customWidth="1"/>
    <col min="4359" max="4359" width="11.7109375" style="308" customWidth="1"/>
    <col min="4360" max="4364" width="8.7109375" style="308" customWidth="1"/>
    <col min="4365" max="4365" width="8.28515625" style="308" customWidth="1"/>
    <col min="4366" max="4366" width="8.7109375" style="308" customWidth="1"/>
    <col min="4367" max="4367" width="8.28515625" style="308" customWidth="1"/>
    <col min="4368" max="4373" width="8.7109375" style="308" customWidth="1"/>
    <col min="4374" max="4374" width="8.28515625" style="308" customWidth="1"/>
    <col min="4375" max="4375" width="8.7109375" style="308" customWidth="1"/>
    <col min="4376" max="4376" width="8.28515625" style="308" customWidth="1"/>
    <col min="4377" max="4382" width="8.7109375" style="308" customWidth="1"/>
    <col min="4383" max="4383" width="8.28515625" style="308" customWidth="1"/>
    <col min="4384" max="4384" width="8.7109375" style="308" customWidth="1"/>
    <col min="4385" max="4385" width="8.28515625" style="308" customWidth="1"/>
    <col min="4386" max="4391" width="8.7109375" style="308" customWidth="1"/>
    <col min="4392" max="4392" width="8" style="308" customWidth="1"/>
    <col min="4393" max="4393" width="8.7109375" style="308" customWidth="1"/>
    <col min="4394" max="4394" width="8.140625" style="308" customWidth="1"/>
    <col min="4395" max="4416" width="8.7109375" style="308" customWidth="1"/>
    <col min="4417" max="4608" width="9.28515625" style="308"/>
    <col min="4609" max="4609" width="4.85546875" style="308" bestFit="1" customWidth="1"/>
    <col min="4610" max="4610" width="25.5703125" style="308" customWidth="1"/>
    <col min="4611" max="4611" width="11.28515625" style="308" customWidth="1"/>
    <col min="4612" max="4613" width="11.7109375" style="308" customWidth="1"/>
    <col min="4614" max="4614" width="7.7109375" style="308" customWidth="1"/>
    <col min="4615" max="4615" width="11.7109375" style="308" customWidth="1"/>
    <col min="4616" max="4620" width="8.7109375" style="308" customWidth="1"/>
    <col min="4621" max="4621" width="8.28515625" style="308" customWidth="1"/>
    <col min="4622" max="4622" width="8.7109375" style="308" customWidth="1"/>
    <col min="4623" max="4623" width="8.28515625" style="308" customWidth="1"/>
    <col min="4624" max="4629" width="8.7109375" style="308" customWidth="1"/>
    <col min="4630" max="4630" width="8.28515625" style="308" customWidth="1"/>
    <col min="4631" max="4631" width="8.7109375" style="308" customWidth="1"/>
    <col min="4632" max="4632" width="8.28515625" style="308" customWidth="1"/>
    <col min="4633" max="4638" width="8.7109375" style="308" customWidth="1"/>
    <col min="4639" max="4639" width="8.28515625" style="308" customWidth="1"/>
    <col min="4640" max="4640" width="8.7109375" style="308" customWidth="1"/>
    <col min="4641" max="4641" width="8.28515625" style="308" customWidth="1"/>
    <col min="4642" max="4647" width="8.7109375" style="308" customWidth="1"/>
    <col min="4648" max="4648" width="8" style="308" customWidth="1"/>
    <col min="4649" max="4649" width="8.7109375" style="308" customWidth="1"/>
    <col min="4650" max="4650" width="8.140625" style="308" customWidth="1"/>
    <col min="4651" max="4672" width="8.7109375" style="308" customWidth="1"/>
    <col min="4673" max="4864" width="9.28515625" style="308"/>
    <col min="4865" max="4865" width="4.85546875" style="308" bestFit="1" customWidth="1"/>
    <col min="4866" max="4866" width="25.5703125" style="308" customWidth="1"/>
    <col min="4867" max="4867" width="11.28515625" style="308" customWidth="1"/>
    <col min="4868" max="4869" width="11.7109375" style="308" customWidth="1"/>
    <col min="4870" max="4870" width="7.7109375" style="308" customWidth="1"/>
    <col min="4871" max="4871" width="11.7109375" style="308" customWidth="1"/>
    <col min="4872" max="4876" width="8.7109375" style="308" customWidth="1"/>
    <col min="4877" max="4877" width="8.28515625" style="308" customWidth="1"/>
    <col min="4878" max="4878" width="8.7109375" style="308" customWidth="1"/>
    <col min="4879" max="4879" width="8.28515625" style="308" customWidth="1"/>
    <col min="4880" max="4885" width="8.7109375" style="308" customWidth="1"/>
    <col min="4886" max="4886" width="8.28515625" style="308" customWidth="1"/>
    <col min="4887" max="4887" width="8.7109375" style="308" customWidth="1"/>
    <col min="4888" max="4888" width="8.28515625" style="308" customWidth="1"/>
    <col min="4889" max="4894" width="8.7109375" style="308" customWidth="1"/>
    <col min="4895" max="4895" width="8.28515625" style="308" customWidth="1"/>
    <col min="4896" max="4896" width="8.7109375" style="308" customWidth="1"/>
    <col min="4897" max="4897" width="8.28515625" style="308" customWidth="1"/>
    <col min="4898" max="4903" width="8.7109375" style="308" customWidth="1"/>
    <col min="4904" max="4904" width="8" style="308" customWidth="1"/>
    <col min="4905" max="4905" width="8.7109375" style="308" customWidth="1"/>
    <col min="4906" max="4906" width="8.140625" style="308" customWidth="1"/>
    <col min="4907" max="4928" width="8.7109375" style="308" customWidth="1"/>
    <col min="4929" max="5120" width="9.28515625" style="308"/>
    <col min="5121" max="5121" width="4.85546875" style="308" bestFit="1" customWidth="1"/>
    <col min="5122" max="5122" width="25.5703125" style="308" customWidth="1"/>
    <col min="5123" max="5123" width="11.28515625" style="308" customWidth="1"/>
    <col min="5124" max="5125" width="11.7109375" style="308" customWidth="1"/>
    <col min="5126" max="5126" width="7.7109375" style="308" customWidth="1"/>
    <col min="5127" max="5127" width="11.7109375" style="308" customWidth="1"/>
    <col min="5128" max="5132" width="8.7109375" style="308" customWidth="1"/>
    <col min="5133" max="5133" width="8.28515625" style="308" customWidth="1"/>
    <col min="5134" max="5134" width="8.7109375" style="308" customWidth="1"/>
    <col min="5135" max="5135" width="8.28515625" style="308" customWidth="1"/>
    <col min="5136" max="5141" width="8.7109375" style="308" customWidth="1"/>
    <col min="5142" max="5142" width="8.28515625" style="308" customWidth="1"/>
    <col min="5143" max="5143" width="8.7109375" style="308" customWidth="1"/>
    <col min="5144" max="5144" width="8.28515625" style="308" customWidth="1"/>
    <col min="5145" max="5150" width="8.7109375" style="308" customWidth="1"/>
    <col min="5151" max="5151" width="8.28515625" style="308" customWidth="1"/>
    <col min="5152" max="5152" width="8.7109375" style="308" customWidth="1"/>
    <col min="5153" max="5153" width="8.28515625" style="308" customWidth="1"/>
    <col min="5154" max="5159" width="8.7109375" style="308" customWidth="1"/>
    <col min="5160" max="5160" width="8" style="308" customWidth="1"/>
    <col min="5161" max="5161" width="8.7109375" style="308" customWidth="1"/>
    <col min="5162" max="5162" width="8.140625" style="308" customWidth="1"/>
    <col min="5163" max="5184" width="8.7109375" style="308" customWidth="1"/>
    <col min="5185" max="5376" width="9.28515625" style="308"/>
    <col min="5377" max="5377" width="4.85546875" style="308" bestFit="1" customWidth="1"/>
    <col min="5378" max="5378" width="25.5703125" style="308" customWidth="1"/>
    <col min="5379" max="5379" width="11.28515625" style="308" customWidth="1"/>
    <col min="5380" max="5381" width="11.7109375" style="308" customWidth="1"/>
    <col min="5382" max="5382" width="7.7109375" style="308" customWidth="1"/>
    <col min="5383" max="5383" width="11.7109375" style="308" customWidth="1"/>
    <col min="5384" max="5388" width="8.7109375" style="308" customWidth="1"/>
    <col min="5389" max="5389" width="8.28515625" style="308" customWidth="1"/>
    <col min="5390" max="5390" width="8.7109375" style="308" customWidth="1"/>
    <col min="5391" max="5391" width="8.28515625" style="308" customWidth="1"/>
    <col min="5392" max="5397" width="8.7109375" style="308" customWidth="1"/>
    <col min="5398" max="5398" width="8.28515625" style="308" customWidth="1"/>
    <col min="5399" max="5399" width="8.7109375" style="308" customWidth="1"/>
    <col min="5400" max="5400" width="8.28515625" style="308" customWidth="1"/>
    <col min="5401" max="5406" width="8.7109375" style="308" customWidth="1"/>
    <col min="5407" max="5407" width="8.28515625" style="308" customWidth="1"/>
    <col min="5408" max="5408" width="8.7109375" style="308" customWidth="1"/>
    <col min="5409" max="5409" width="8.28515625" style="308" customWidth="1"/>
    <col min="5410" max="5415" width="8.7109375" style="308" customWidth="1"/>
    <col min="5416" max="5416" width="8" style="308" customWidth="1"/>
    <col min="5417" max="5417" width="8.7109375" style="308" customWidth="1"/>
    <col min="5418" max="5418" width="8.140625" style="308" customWidth="1"/>
    <col min="5419" max="5440" width="8.7109375" style="308" customWidth="1"/>
    <col min="5441" max="5632" width="9.28515625" style="308"/>
    <col min="5633" max="5633" width="4.85546875" style="308" bestFit="1" customWidth="1"/>
    <col min="5634" max="5634" width="25.5703125" style="308" customWidth="1"/>
    <col min="5635" max="5635" width="11.28515625" style="308" customWidth="1"/>
    <col min="5636" max="5637" width="11.7109375" style="308" customWidth="1"/>
    <col min="5638" max="5638" width="7.7109375" style="308" customWidth="1"/>
    <col min="5639" max="5639" width="11.7109375" style="308" customWidth="1"/>
    <col min="5640" max="5644" width="8.7109375" style="308" customWidth="1"/>
    <col min="5645" max="5645" width="8.28515625" style="308" customWidth="1"/>
    <col min="5646" max="5646" width="8.7109375" style="308" customWidth="1"/>
    <col min="5647" max="5647" width="8.28515625" style="308" customWidth="1"/>
    <col min="5648" max="5653" width="8.7109375" style="308" customWidth="1"/>
    <col min="5654" max="5654" width="8.28515625" style="308" customWidth="1"/>
    <col min="5655" max="5655" width="8.7109375" style="308" customWidth="1"/>
    <col min="5656" max="5656" width="8.28515625" style="308" customWidth="1"/>
    <col min="5657" max="5662" width="8.7109375" style="308" customWidth="1"/>
    <col min="5663" max="5663" width="8.28515625" style="308" customWidth="1"/>
    <col min="5664" max="5664" width="8.7109375" style="308" customWidth="1"/>
    <col min="5665" max="5665" width="8.28515625" style="308" customWidth="1"/>
    <col min="5666" max="5671" width="8.7109375" style="308" customWidth="1"/>
    <col min="5672" max="5672" width="8" style="308" customWidth="1"/>
    <col min="5673" max="5673" width="8.7109375" style="308" customWidth="1"/>
    <col min="5674" max="5674" width="8.140625" style="308" customWidth="1"/>
    <col min="5675" max="5696" width="8.7109375" style="308" customWidth="1"/>
    <col min="5697" max="5888" width="9.28515625" style="308"/>
    <col min="5889" max="5889" width="4.85546875" style="308" bestFit="1" customWidth="1"/>
    <col min="5890" max="5890" width="25.5703125" style="308" customWidth="1"/>
    <col min="5891" max="5891" width="11.28515625" style="308" customWidth="1"/>
    <col min="5892" max="5893" width="11.7109375" style="308" customWidth="1"/>
    <col min="5894" max="5894" width="7.7109375" style="308" customWidth="1"/>
    <col min="5895" max="5895" width="11.7109375" style="308" customWidth="1"/>
    <col min="5896" max="5900" width="8.7109375" style="308" customWidth="1"/>
    <col min="5901" max="5901" width="8.28515625" style="308" customWidth="1"/>
    <col min="5902" max="5902" width="8.7109375" style="308" customWidth="1"/>
    <col min="5903" max="5903" width="8.28515625" style="308" customWidth="1"/>
    <col min="5904" max="5909" width="8.7109375" style="308" customWidth="1"/>
    <col min="5910" max="5910" width="8.28515625" style="308" customWidth="1"/>
    <col min="5911" max="5911" width="8.7109375" style="308" customWidth="1"/>
    <col min="5912" max="5912" width="8.28515625" style="308" customWidth="1"/>
    <col min="5913" max="5918" width="8.7109375" style="308" customWidth="1"/>
    <col min="5919" max="5919" width="8.28515625" style="308" customWidth="1"/>
    <col min="5920" max="5920" width="8.7109375" style="308" customWidth="1"/>
    <col min="5921" max="5921" width="8.28515625" style="308" customWidth="1"/>
    <col min="5922" max="5927" width="8.7109375" style="308" customWidth="1"/>
    <col min="5928" max="5928" width="8" style="308" customWidth="1"/>
    <col min="5929" max="5929" width="8.7109375" style="308" customWidth="1"/>
    <col min="5930" max="5930" width="8.140625" style="308" customWidth="1"/>
    <col min="5931" max="5952" width="8.7109375" style="308" customWidth="1"/>
    <col min="5953" max="6144" width="9.28515625" style="308"/>
    <col min="6145" max="6145" width="4.85546875" style="308" bestFit="1" customWidth="1"/>
    <col min="6146" max="6146" width="25.5703125" style="308" customWidth="1"/>
    <col min="6147" max="6147" width="11.28515625" style="308" customWidth="1"/>
    <col min="6148" max="6149" width="11.7109375" style="308" customWidth="1"/>
    <col min="6150" max="6150" width="7.7109375" style="308" customWidth="1"/>
    <col min="6151" max="6151" width="11.7109375" style="308" customWidth="1"/>
    <col min="6152" max="6156" width="8.7109375" style="308" customWidth="1"/>
    <col min="6157" max="6157" width="8.28515625" style="308" customWidth="1"/>
    <col min="6158" max="6158" width="8.7109375" style="308" customWidth="1"/>
    <col min="6159" max="6159" width="8.28515625" style="308" customWidth="1"/>
    <col min="6160" max="6165" width="8.7109375" style="308" customWidth="1"/>
    <col min="6166" max="6166" width="8.28515625" style="308" customWidth="1"/>
    <col min="6167" max="6167" width="8.7109375" style="308" customWidth="1"/>
    <col min="6168" max="6168" width="8.28515625" style="308" customWidth="1"/>
    <col min="6169" max="6174" width="8.7109375" style="308" customWidth="1"/>
    <col min="6175" max="6175" width="8.28515625" style="308" customWidth="1"/>
    <col min="6176" max="6176" width="8.7109375" style="308" customWidth="1"/>
    <col min="6177" max="6177" width="8.28515625" style="308" customWidth="1"/>
    <col min="6178" max="6183" width="8.7109375" style="308" customWidth="1"/>
    <col min="6184" max="6184" width="8" style="308" customWidth="1"/>
    <col min="6185" max="6185" width="8.7109375" style="308" customWidth="1"/>
    <col min="6186" max="6186" width="8.140625" style="308" customWidth="1"/>
    <col min="6187" max="6208" width="8.7109375" style="308" customWidth="1"/>
    <col min="6209" max="6400" width="9.28515625" style="308"/>
    <col min="6401" max="6401" width="4.85546875" style="308" bestFit="1" customWidth="1"/>
    <col min="6402" max="6402" width="25.5703125" style="308" customWidth="1"/>
    <col min="6403" max="6403" width="11.28515625" style="308" customWidth="1"/>
    <col min="6404" max="6405" width="11.7109375" style="308" customWidth="1"/>
    <col min="6406" max="6406" width="7.7109375" style="308" customWidth="1"/>
    <col min="6407" max="6407" width="11.7109375" style="308" customWidth="1"/>
    <col min="6408" max="6412" width="8.7109375" style="308" customWidth="1"/>
    <col min="6413" max="6413" width="8.28515625" style="308" customWidth="1"/>
    <col min="6414" max="6414" width="8.7109375" style="308" customWidth="1"/>
    <col min="6415" max="6415" width="8.28515625" style="308" customWidth="1"/>
    <col min="6416" max="6421" width="8.7109375" style="308" customWidth="1"/>
    <col min="6422" max="6422" width="8.28515625" style="308" customWidth="1"/>
    <col min="6423" max="6423" width="8.7109375" style="308" customWidth="1"/>
    <col min="6424" max="6424" width="8.28515625" style="308" customWidth="1"/>
    <col min="6425" max="6430" width="8.7109375" style="308" customWidth="1"/>
    <col min="6431" max="6431" width="8.28515625" style="308" customWidth="1"/>
    <col min="6432" max="6432" width="8.7109375" style="308" customWidth="1"/>
    <col min="6433" max="6433" width="8.28515625" style="308" customWidth="1"/>
    <col min="6434" max="6439" width="8.7109375" style="308" customWidth="1"/>
    <col min="6440" max="6440" width="8" style="308" customWidth="1"/>
    <col min="6441" max="6441" width="8.7109375" style="308" customWidth="1"/>
    <col min="6442" max="6442" width="8.140625" style="308" customWidth="1"/>
    <col min="6443" max="6464" width="8.7109375" style="308" customWidth="1"/>
    <col min="6465" max="6656" width="9.28515625" style="308"/>
    <col min="6657" max="6657" width="4.85546875" style="308" bestFit="1" customWidth="1"/>
    <col min="6658" max="6658" width="25.5703125" style="308" customWidth="1"/>
    <col min="6659" max="6659" width="11.28515625" style="308" customWidth="1"/>
    <col min="6660" max="6661" width="11.7109375" style="308" customWidth="1"/>
    <col min="6662" max="6662" width="7.7109375" style="308" customWidth="1"/>
    <col min="6663" max="6663" width="11.7109375" style="308" customWidth="1"/>
    <col min="6664" max="6668" width="8.7109375" style="308" customWidth="1"/>
    <col min="6669" max="6669" width="8.28515625" style="308" customWidth="1"/>
    <col min="6670" max="6670" width="8.7109375" style="308" customWidth="1"/>
    <col min="6671" max="6671" width="8.28515625" style="308" customWidth="1"/>
    <col min="6672" max="6677" width="8.7109375" style="308" customWidth="1"/>
    <col min="6678" max="6678" width="8.28515625" style="308" customWidth="1"/>
    <col min="6679" max="6679" width="8.7109375" style="308" customWidth="1"/>
    <col min="6680" max="6680" width="8.28515625" style="308" customWidth="1"/>
    <col min="6681" max="6686" width="8.7109375" style="308" customWidth="1"/>
    <col min="6687" max="6687" width="8.28515625" style="308" customWidth="1"/>
    <col min="6688" max="6688" width="8.7109375" style="308" customWidth="1"/>
    <col min="6689" max="6689" width="8.28515625" style="308" customWidth="1"/>
    <col min="6690" max="6695" width="8.7109375" style="308" customWidth="1"/>
    <col min="6696" max="6696" width="8" style="308" customWidth="1"/>
    <col min="6697" max="6697" width="8.7109375" style="308" customWidth="1"/>
    <col min="6698" max="6698" width="8.140625" style="308" customWidth="1"/>
    <col min="6699" max="6720" width="8.7109375" style="308" customWidth="1"/>
    <col min="6721" max="6912" width="9.28515625" style="308"/>
    <col min="6913" max="6913" width="4.85546875" style="308" bestFit="1" customWidth="1"/>
    <col min="6914" max="6914" width="25.5703125" style="308" customWidth="1"/>
    <col min="6915" max="6915" width="11.28515625" style="308" customWidth="1"/>
    <col min="6916" max="6917" width="11.7109375" style="308" customWidth="1"/>
    <col min="6918" max="6918" width="7.7109375" style="308" customWidth="1"/>
    <col min="6919" max="6919" width="11.7109375" style="308" customWidth="1"/>
    <col min="6920" max="6924" width="8.7109375" style="308" customWidth="1"/>
    <col min="6925" max="6925" width="8.28515625" style="308" customWidth="1"/>
    <col min="6926" max="6926" width="8.7109375" style="308" customWidth="1"/>
    <col min="6927" max="6927" width="8.28515625" style="308" customWidth="1"/>
    <col min="6928" max="6933" width="8.7109375" style="308" customWidth="1"/>
    <col min="6934" max="6934" width="8.28515625" style="308" customWidth="1"/>
    <col min="6935" max="6935" width="8.7109375" style="308" customWidth="1"/>
    <col min="6936" max="6936" width="8.28515625" style="308" customWidth="1"/>
    <col min="6937" max="6942" width="8.7109375" style="308" customWidth="1"/>
    <col min="6943" max="6943" width="8.28515625" style="308" customWidth="1"/>
    <col min="6944" max="6944" width="8.7109375" style="308" customWidth="1"/>
    <col min="6945" max="6945" width="8.28515625" style="308" customWidth="1"/>
    <col min="6946" max="6951" width="8.7109375" style="308" customWidth="1"/>
    <col min="6952" max="6952" width="8" style="308" customWidth="1"/>
    <col min="6953" max="6953" width="8.7109375" style="308" customWidth="1"/>
    <col min="6954" max="6954" width="8.140625" style="308" customWidth="1"/>
    <col min="6955" max="6976" width="8.7109375" style="308" customWidth="1"/>
    <col min="6977" max="7168" width="9.28515625" style="308"/>
    <col min="7169" max="7169" width="4.85546875" style="308" bestFit="1" customWidth="1"/>
    <col min="7170" max="7170" width="25.5703125" style="308" customWidth="1"/>
    <col min="7171" max="7171" width="11.28515625" style="308" customWidth="1"/>
    <col min="7172" max="7173" width="11.7109375" style="308" customWidth="1"/>
    <col min="7174" max="7174" width="7.7109375" style="308" customWidth="1"/>
    <col min="7175" max="7175" width="11.7109375" style="308" customWidth="1"/>
    <col min="7176" max="7180" width="8.7109375" style="308" customWidth="1"/>
    <col min="7181" max="7181" width="8.28515625" style="308" customWidth="1"/>
    <col min="7182" max="7182" width="8.7109375" style="308" customWidth="1"/>
    <col min="7183" max="7183" width="8.28515625" style="308" customWidth="1"/>
    <col min="7184" max="7189" width="8.7109375" style="308" customWidth="1"/>
    <col min="7190" max="7190" width="8.28515625" style="308" customWidth="1"/>
    <col min="7191" max="7191" width="8.7109375" style="308" customWidth="1"/>
    <col min="7192" max="7192" width="8.28515625" style="308" customWidth="1"/>
    <col min="7193" max="7198" width="8.7109375" style="308" customWidth="1"/>
    <col min="7199" max="7199" width="8.28515625" style="308" customWidth="1"/>
    <col min="7200" max="7200" width="8.7109375" style="308" customWidth="1"/>
    <col min="7201" max="7201" width="8.28515625" style="308" customWidth="1"/>
    <col min="7202" max="7207" width="8.7109375" style="308" customWidth="1"/>
    <col min="7208" max="7208" width="8" style="308" customWidth="1"/>
    <col min="7209" max="7209" width="8.7109375" style="308" customWidth="1"/>
    <col min="7210" max="7210" width="8.140625" style="308" customWidth="1"/>
    <col min="7211" max="7232" width="8.7109375" style="308" customWidth="1"/>
    <col min="7233" max="7424" width="9.28515625" style="308"/>
    <col min="7425" max="7425" width="4.85546875" style="308" bestFit="1" customWidth="1"/>
    <col min="7426" max="7426" width="25.5703125" style="308" customWidth="1"/>
    <col min="7427" max="7427" width="11.28515625" style="308" customWidth="1"/>
    <col min="7428" max="7429" width="11.7109375" style="308" customWidth="1"/>
    <col min="7430" max="7430" width="7.7109375" style="308" customWidth="1"/>
    <col min="7431" max="7431" width="11.7109375" style="308" customWidth="1"/>
    <col min="7432" max="7436" width="8.7109375" style="308" customWidth="1"/>
    <col min="7437" max="7437" width="8.28515625" style="308" customWidth="1"/>
    <col min="7438" max="7438" width="8.7109375" style="308" customWidth="1"/>
    <col min="7439" max="7439" width="8.28515625" style="308" customWidth="1"/>
    <col min="7440" max="7445" width="8.7109375" style="308" customWidth="1"/>
    <col min="7446" max="7446" width="8.28515625" style="308" customWidth="1"/>
    <col min="7447" max="7447" width="8.7109375" style="308" customWidth="1"/>
    <col min="7448" max="7448" width="8.28515625" style="308" customWidth="1"/>
    <col min="7449" max="7454" width="8.7109375" style="308" customWidth="1"/>
    <col min="7455" max="7455" width="8.28515625" style="308" customWidth="1"/>
    <col min="7456" max="7456" width="8.7109375" style="308" customWidth="1"/>
    <col min="7457" max="7457" width="8.28515625" style="308" customWidth="1"/>
    <col min="7458" max="7463" width="8.7109375" style="308" customWidth="1"/>
    <col min="7464" max="7464" width="8" style="308" customWidth="1"/>
    <col min="7465" max="7465" width="8.7109375" style="308" customWidth="1"/>
    <col min="7466" max="7466" width="8.140625" style="308" customWidth="1"/>
    <col min="7467" max="7488" width="8.7109375" style="308" customWidth="1"/>
    <col min="7489" max="7680" width="9.28515625" style="308"/>
    <col min="7681" max="7681" width="4.85546875" style="308" bestFit="1" customWidth="1"/>
    <col min="7682" max="7682" width="25.5703125" style="308" customWidth="1"/>
    <col min="7683" max="7683" width="11.28515625" style="308" customWidth="1"/>
    <col min="7684" max="7685" width="11.7109375" style="308" customWidth="1"/>
    <col min="7686" max="7686" width="7.7109375" style="308" customWidth="1"/>
    <col min="7687" max="7687" width="11.7109375" style="308" customWidth="1"/>
    <col min="7688" max="7692" width="8.7109375" style="308" customWidth="1"/>
    <col min="7693" max="7693" width="8.28515625" style="308" customWidth="1"/>
    <col min="7694" max="7694" width="8.7109375" style="308" customWidth="1"/>
    <col min="7695" max="7695" width="8.28515625" style="308" customWidth="1"/>
    <col min="7696" max="7701" width="8.7109375" style="308" customWidth="1"/>
    <col min="7702" max="7702" width="8.28515625" style="308" customWidth="1"/>
    <col min="7703" max="7703" width="8.7109375" style="308" customWidth="1"/>
    <col min="7704" max="7704" width="8.28515625" style="308" customWidth="1"/>
    <col min="7705" max="7710" width="8.7109375" style="308" customWidth="1"/>
    <col min="7711" max="7711" width="8.28515625" style="308" customWidth="1"/>
    <col min="7712" max="7712" width="8.7109375" style="308" customWidth="1"/>
    <col min="7713" max="7713" width="8.28515625" style="308" customWidth="1"/>
    <col min="7714" max="7719" width="8.7109375" style="308" customWidth="1"/>
    <col min="7720" max="7720" width="8" style="308" customWidth="1"/>
    <col min="7721" max="7721" width="8.7109375" style="308" customWidth="1"/>
    <col min="7722" max="7722" width="8.140625" style="308" customWidth="1"/>
    <col min="7723" max="7744" width="8.7109375" style="308" customWidth="1"/>
    <col min="7745" max="7936" width="9.28515625" style="308"/>
    <col min="7937" max="7937" width="4.85546875" style="308" bestFit="1" customWidth="1"/>
    <col min="7938" max="7938" width="25.5703125" style="308" customWidth="1"/>
    <col min="7939" max="7939" width="11.28515625" style="308" customWidth="1"/>
    <col min="7940" max="7941" width="11.7109375" style="308" customWidth="1"/>
    <col min="7942" max="7942" width="7.7109375" style="308" customWidth="1"/>
    <col min="7943" max="7943" width="11.7109375" style="308" customWidth="1"/>
    <col min="7944" max="7948" width="8.7109375" style="308" customWidth="1"/>
    <col min="7949" max="7949" width="8.28515625" style="308" customWidth="1"/>
    <col min="7950" max="7950" width="8.7109375" style="308" customWidth="1"/>
    <col min="7951" max="7951" width="8.28515625" style="308" customWidth="1"/>
    <col min="7952" max="7957" width="8.7109375" style="308" customWidth="1"/>
    <col min="7958" max="7958" width="8.28515625" style="308" customWidth="1"/>
    <col min="7959" max="7959" width="8.7109375" style="308" customWidth="1"/>
    <col min="7960" max="7960" width="8.28515625" style="308" customWidth="1"/>
    <col min="7961" max="7966" width="8.7109375" style="308" customWidth="1"/>
    <col min="7967" max="7967" width="8.28515625" style="308" customWidth="1"/>
    <col min="7968" max="7968" width="8.7109375" style="308" customWidth="1"/>
    <col min="7969" max="7969" width="8.28515625" style="308" customWidth="1"/>
    <col min="7970" max="7975" width="8.7109375" style="308" customWidth="1"/>
    <col min="7976" max="7976" width="8" style="308" customWidth="1"/>
    <col min="7977" max="7977" width="8.7109375" style="308" customWidth="1"/>
    <col min="7978" max="7978" width="8.140625" style="308" customWidth="1"/>
    <col min="7979" max="8000" width="8.7109375" style="308" customWidth="1"/>
    <col min="8001" max="8192" width="9.28515625" style="308"/>
    <col min="8193" max="8193" width="4.85546875" style="308" bestFit="1" customWidth="1"/>
    <col min="8194" max="8194" width="25.5703125" style="308" customWidth="1"/>
    <col min="8195" max="8195" width="11.28515625" style="308" customWidth="1"/>
    <col min="8196" max="8197" width="11.7109375" style="308" customWidth="1"/>
    <col min="8198" max="8198" width="7.7109375" style="308" customWidth="1"/>
    <col min="8199" max="8199" width="11.7109375" style="308" customWidth="1"/>
    <col min="8200" max="8204" width="8.7109375" style="308" customWidth="1"/>
    <col min="8205" max="8205" width="8.28515625" style="308" customWidth="1"/>
    <col min="8206" max="8206" width="8.7109375" style="308" customWidth="1"/>
    <col min="8207" max="8207" width="8.28515625" style="308" customWidth="1"/>
    <col min="8208" max="8213" width="8.7109375" style="308" customWidth="1"/>
    <col min="8214" max="8214" width="8.28515625" style="308" customWidth="1"/>
    <col min="8215" max="8215" width="8.7109375" style="308" customWidth="1"/>
    <col min="8216" max="8216" width="8.28515625" style="308" customWidth="1"/>
    <col min="8217" max="8222" width="8.7109375" style="308" customWidth="1"/>
    <col min="8223" max="8223" width="8.28515625" style="308" customWidth="1"/>
    <col min="8224" max="8224" width="8.7109375" style="308" customWidth="1"/>
    <col min="8225" max="8225" width="8.28515625" style="308" customWidth="1"/>
    <col min="8226" max="8231" width="8.7109375" style="308" customWidth="1"/>
    <col min="8232" max="8232" width="8" style="308" customWidth="1"/>
    <col min="8233" max="8233" width="8.7109375" style="308" customWidth="1"/>
    <col min="8234" max="8234" width="8.140625" style="308" customWidth="1"/>
    <col min="8235" max="8256" width="8.7109375" style="308" customWidth="1"/>
    <col min="8257" max="8448" width="9.28515625" style="308"/>
    <col min="8449" max="8449" width="4.85546875" style="308" bestFit="1" customWidth="1"/>
    <col min="8450" max="8450" width="25.5703125" style="308" customWidth="1"/>
    <col min="8451" max="8451" width="11.28515625" style="308" customWidth="1"/>
    <col min="8452" max="8453" width="11.7109375" style="308" customWidth="1"/>
    <col min="8454" max="8454" width="7.7109375" style="308" customWidth="1"/>
    <col min="8455" max="8455" width="11.7109375" style="308" customWidth="1"/>
    <col min="8456" max="8460" width="8.7109375" style="308" customWidth="1"/>
    <col min="8461" max="8461" width="8.28515625" style="308" customWidth="1"/>
    <col min="8462" max="8462" width="8.7109375" style="308" customWidth="1"/>
    <col min="8463" max="8463" width="8.28515625" style="308" customWidth="1"/>
    <col min="8464" max="8469" width="8.7109375" style="308" customWidth="1"/>
    <col min="8470" max="8470" width="8.28515625" style="308" customWidth="1"/>
    <col min="8471" max="8471" width="8.7109375" style="308" customWidth="1"/>
    <col min="8472" max="8472" width="8.28515625" style="308" customWidth="1"/>
    <col min="8473" max="8478" width="8.7109375" style="308" customWidth="1"/>
    <col min="8479" max="8479" width="8.28515625" style="308" customWidth="1"/>
    <col min="8480" max="8480" width="8.7109375" style="308" customWidth="1"/>
    <col min="8481" max="8481" width="8.28515625" style="308" customWidth="1"/>
    <col min="8482" max="8487" width="8.7109375" style="308" customWidth="1"/>
    <col min="8488" max="8488" width="8" style="308" customWidth="1"/>
    <col min="8489" max="8489" width="8.7109375" style="308" customWidth="1"/>
    <col min="8490" max="8490" width="8.140625" style="308" customWidth="1"/>
    <col min="8491" max="8512" width="8.7109375" style="308" customWidth="1"/>
    <col min="8513" max="8704" width="9.28515625" style="308"/>
    <col min="8705" max="8705" width="4.85546875" style="308" bestFit="1" customWidth="1"/>
    <col min="8706" max="8706" width="25.5703125" style="308" customWidth="1"/>
    <col min="8707" max="8707" width="11.28515625" style="308" customWidth="1"/>
    <col min="8708" max="8709" width="11.7109375" style="308" customWidth="1"/>
    <col min="8710" max="8710" width="7.7109375" style="308" customWidth="1"/>
    <col min="8711" max="8711" width="11.7109375" style="308" customWidth="1"/>
    <col min="8712" max="8716" width="8.7109375" style="308" customWidth="1"/>
    <col min="8717" max="8717" width="8.28515625" style="308" customWidth="1"/>
    <col min="8718" max="8718" width="8.7109375" style="308" customWidth="1"/>
    <col min="8719" max="8719" width="8.28515625" style="308" customWidth="1"/>
    <col min="8720" max="8725" width="8.7109375" style="308" customWidth="1"/>
    <col min="8726" max="8726" width="8.28515625" style="308" customWidth="1"/>
    <col min="8727" max="8727" width="8.7109375" style="308" customWidth="1"/>
    <col min="8728" max="8728" width="8.28515625" style="308" customWidth="1"/>
    <col min="8729" max="8734" width="8.7109375" style="308" customWidth="1"/>
    <col min="8735" max="8735" width="8.28515625" style="308" customWidth="1"/>
    <col min="8736" max="8736" width="8.7109375" style="308" customWidth="1"/>
    <col min="8737" max="8737" width="8.28515625" style="308" customWidth="1"/>
    <col min="8738" max="8743" width="8.7109375" style="308" customWidth="1"/>
    <col min="8744" max="8744" width="8" style="308" customWidth="1"/>
    <col min="8745" max="8745" width="8.7109375" style="308" customWidth="1"/>
    <col min="8746" max="8746" width="8.140625" style="308" customWidth="1"/>
    <col min="8747" max="8768" width="8.7109375" style="308" customWidth="1"/>
    <col min="8769" max="8960" width="9.28515625" style="308"/>
    <col min="8961" max="8961" width="4.85546875" style="308" bestFit="1" customWidth="1"/>
    <col min="8962" max="8962" width="25.5703125" style="308" customWidth="1"/>
    <col min="8963" max="8963" width="11.28515625" style="308" customWidth="1"/>
    <col min="8964" max="8965" width="11.7109375" style="308" customWidth="1"/>
    <col min="8966" max="8966" width="7.7109375" style="308" customWidth="1"/>
    <col min="8967" max="8967" width="11.7109375" style="308" customWidth="1"/>
    <col min="8968" max="8972" width="8.7109375" style="308" customWidth="1"/>
    <col min="8973" max="8973" width="8.28515625" style="308" customWidth="1"/>
    <col min="8974" max="8974" width="8.7109375" style="308" customWidth="1"/>
    <col min="8975" max="8975" width="8.28515625" style="308" customWidth="1"/>
    <col min="8976" max="8981" width="8.7109375" style="308" customWidth="1"/>
    <col min="8982" max="8982" width="8.28515625" style="308" customWidth="1"/>
    <col min="8983" max="8983" width="8.7109375" style="308" customWidth="1"/>
    <col min="8984" max="8984" width="8.28515625" style="308" customWidth="1"/>
    <col min="8985" max="8990" width="8.7109375" style="308" customWidth="1"/>
    <col min="8991" max="8991" width="8.28515625" style="308" customWidth="1"/>
    <col min="8992" max="8992" width="8.7109375" style="308" customWidth="1"/>
    <col min="8993" max="8993" width="8.28515625" style="308" customWidth="1"/>
    <col min="8994" max="8999" width="8.7109375" style="308" customWidth="1"/>
    <col min="9000" max="9000" width="8" style="308" customWidth="1"/>
    <col min="9001" max="9001" width="8.7109375" style="308" customWidth="1"/>
    <col min="9002" max="9002" width="8.140625" style="308" customWidth="1"/>
    <col min="9003" max="9024" width="8.7109375" style="308" customWidth="1"/>
    <col min="9025" max="9216" width="9.28515625" style="308"/>
    <col min="9217" max="9217" width="4.85546875" style="308" bestFit="1" customWidth="1"/>
    <col min="9218" max="9218" width="25.5703125" style="308" customWidth="1"/>
    <col min="9219" max="9219" width="11.28515625" style="308" customWidth="1"/>
    <col min="9220" max="9221" width="11.7109375" style="308" customWidth="1"/>
    <col min="9222" max="9222" width="7.7109375" style="308" customWidth="1"/>
    <col min="9223" max="9223" width="11.7109375" style="308" customWidth="1"/>
    <col min="9224" max="9228" width="8.7109375" style="308" customWidth="1"/>
    <col min="9229" max="9229" width="8.28515625" style="308" customWidth="1"/>
    <col min="9230" max="9230" width="8.7109375" style="308" customWidth="1"/>
    <col min="9231" max="9231" width="8.28515625" style="308" customWidth="1"/>
    <col min="9232" max="9237" width="8.7109375" style="308" customWidth="1"/>
    <col min="9238" max="9238" width="8.28515625" style="308" customWidth="1"/>
    <col min="9239" max="9239" width="8.7109375" style="308" customWidth="1"/>
    <col min="9240" max="9240" width="8.28515625" style="308" customWidth="1"/>
    <col min="9241" max="9246" width="8.7109375" style="308" customWidth="1"/>
    <col min="9247" max="9247" width="8.28515625" style="308" customWidth="1"/>
    <col min="9248" max="9248" width="8.7109375" style="308" customWidth="1"/>
    <col min="9249" max="9249" width="8.28515625" style="308" customWidth="1"/>
    <col min="9250" max="9255" width="8.7109375" style="308" customWidth="1"/>
    <col min="9256" max="9256" width="8" style="308" customWidth="1"/>
    <col min="9257" max="9257" width="8.7109375" style="308" customWidth="1"/>
    <col min="9258" max="9258" width="8.140625" style="308" customWidth="1"/>
    <col min="9259" max="9280" width="8.7109375" style="308" customWidth="1"/>
    <col min="9281" max="9472" width="9.28515625" style="308"/>
    <col min="9473" max="9473" width="4.85546875" style="308" bestFit="1" customWidth="1"/>
    <col min="9474" max="9474" width="25.5703125" style="308" customWidth="1"/>
    <col min="9475" max="9475" width="11.28515625" style="308" customWidth="1"/>
    <col min="9476" max="9477" width="11.7109375" style="308" customWidth="1"/>
    <col min="9478" max="9478" width="7.7109375" style="308" customWidth="1"/>
    <col min="9479" max="9479" width="11.7109375" style="308" customWidth="1"/>
    <col min="9480" max="9484" width="8.7109375" style="308" customWidth="1"/>
    <col min="9485" max="9485" width="8.28515625" style="308" customWidth="1"/>
    <col min="9486" max="9486" width="8.7109375" style="308" customWidth="1"/>
    <col min="9487" max="9487" width="8.28515625" style="308" customWidth="1"/>
    <col min="9488" max="9493" width="8.7109375" style="308" customWidth="1"/>
    <col min="9494" max="9494" width="8.28515625" style="308" customWidth="1"/>
    <col min="9495" max="9495" width="8.7109375" style="308" customWidth="1"/>
    <col min="9496" max="9496" width="8.28515625" style="308" customWidth="1"/>
    <col min="9497" max="9502" width="8.7109375" style="308" customWidth="1"/>
    <col min="9503" max="9503" width="8.28515625" style="308" customWidth="1"/>
    <col min="9504" max="9504" width="8.7109375" style="308" customWidth="1"/>
    <col min="9505" max="9505" width="8.28515625" style="308" customWidth="1"/>
    <col min="9506" max="9511" width="8.7109375" style="308" customWidth="1"/>
    <col min="9512" max="9512" width="8" style="308" customWidth="1"/>
    <col min="9513" max="9513" width="8.7109375" style="308" customWidth="1"/>
    <col min="9514" max="9514" width="8.140625" style="308" customWidth="1"/>
    <col min="9515" max="9536" width="8.7109375" style="308" customWidth="1"/>
    <col min="9537" max="9728" width="9.28515625" style="308"/>
    <col min="9729" max="9729" width="4.85546875" style="308" bestFit="1" customWidth="1"/>
    <col min="9730" max="9730" width="25.5703125" style="308" customWidth="1"/>
    <col min="9731" max="9731" width="11.28515625" style="308" customWidth="1"/>
    <col min="9732" max="9733" width="11.7109375" style="308" customWidth="1"/>
    <col min="9734" max="9734" width="7.7109375" style="308" customWidth="1"/>
    <col min="9735" max="9735" width="11.7109375" style="308" customWidth="1"/>
    <col min="9736" max="9740" width="8.7109375" style="308" customWidth="1"/>
    <col min="9741" max="9741" width="8.28515625" style="308" customWidth="1"/>
    <col min="9742" max="9742" width="8.7109375" style="308" customWidth="1"/>
    <col min="9743" max="9743" width="8.28515625" style="308" customWidth="1"/>
    <col min="9744" max="9749" width="8.7109375" style="308" customWidth="1"/>
    <col min="9750" max="9750" width="8.28515625" style="308" customWidth="1"/>
    <col min="9751" max="9751" width="8.7109375" style="308" customWidth="1"/>
    <col min="9752" max="9752" width="8.28515625" style="308" customWidth="1"/>
    <col min="9753" max="9758" width="8.7109375" style="308" customWidth="1"/>
    <col min="9759" max="9759" width="8.28515625" style="308" customWidth="1"/>
    <col min="9760" max="9760" width="8.7109375" style="308" customWidth="1"/>
    <col min="9761" max="9761" width="8.28515625" style="308" customWidth="1"/>
    <col min="9762" max="9767" width="8.7109375" style="308" customWidth="1"/>
    <col min="9768" max="9768" width="8" style="308" customWidth="1"/>
    <col min="9769" max="9769" width="8.7109375" style="308" customWidth="1"/>
    <col min="9770" max="9770" width="8.140625" style="308" customWidth="1"/>
    <col min="9771" max="9792" width="8.7109375" style="308" customWidth="1"/>
    <col min="9793" max="9984" width="9.28515625" style="308"/>
    <col min="9985" max="9985" width="4.85546875" style="308" bestFit="1" customWidth="1"/>
    <col min="9986" max="9986" width="25.5703125" style="308" customWidth="1"/>
    <col min="9987" max="9987" width="11.28515625" style="308" customWidth="1"/>
    <col min="9988" max="9989" width="11.7109375" style="308" customWidth="1"/>
    <col min="9990" max="9990" width="7.7109375" style="308" customWidth="1"/>
    <col min="9991" max="9991" width="11.7109375" style="308" customWidth="1"/>
    <col min="9992" max="9996" width="8.7109375" style="308" customWidth="1"/>
    <col min="9997" max="9997" width="8.28515625" style="308" customWidth="1"/>
    <col min="9998" max="9998" width="8.7109375" style="308" customWidth="1"/>
    <col min="9999" max="9999" width="8.28515625" style="308" customWidth="1"/>
    <col min="10000" max="10005" width="8.7109375" style="308" customWidth="1"/>
    <col min="10006" max="10006" width="8.28515625" style="308" customWidth="1"/>
    <col min="10007" max="10007" width="8.7109375" style="308" customWidth="1"/>
    <col min="10008" max="10008" width="8.28515625" style="308" customWidth="1"/>
    <col min="10009" max="10014" width="8.7109375" style="308" customWidth="1"/>
    <col min="10015" max="10015" width="8.28515625" style="308" customWidth="1"/>
    <col min="10016" max="10016" width="8.7109375" style="308" customWidth="1"/>
    <col min="10017" max="10017" width="8.28515625" style="308" customWidth="1"/>
    <col min="10018" max="10023" width="8.7109375" style="308" customWidth="1"/>
    <col min="10024" max="10024" width="8" style="308" customWidth="1"/>
    <col min="10025" max="10025" width="8.7109375" style="308" customWidth="1"/>
    <col min="10026" max="10026" width="8.140625" style="308" customWidth="1"/>
    <col min="10027" max="10048" width="8.7109375" style="308" customWidth="1"/>
    <col min="10049" max="10240" width="9.28515625" style="308"/>
    <col min="10241" max="10241" width="4.85546875" style="308" bestFit="1" customWidth="1"/>
    <col min="10242" max="10242" width="25.5703125" style="308" customWidth="1"/>
    <col min="10243" max="10243" width="11.28515625" style="308" customWidth="1"/>
    <col min="10244" max="10245" width="11.7109375" style="308" customWidth="1"/>
    <col min="10246" max="10246" width="7.7109375" style="308" customWidth="1"/>
    <col min="10247" max="10247" width="11.7109375" style="308" customWidth="1"/>
    <col min="10248" max="10252" width="8.7109375" style="308" customWidth="1"/>
    <col min="10253" max="10253" width="8.28515625" style="308" customWidth="1"/>
    <col min="10254" max="10254" width="8.7109375" style="308" customWidth="1"/>
    <col min="10255" max="10255" width="8.28515625" style="308" customWidth="1"/>
    <col min="10256" max="10261" width="8.7109375" style="308" customWidth="1"/>
    <col min="10262" max="10262" width="8.28515625" style="308" customWidth="1"/>
    <col min="10263" max="10263" width="8.7109375" style="308" customWidth="1"/>
    <col min="10264" max="10264" width="8.28515625" style="308" customWidth="1"/>
    <col min="10265" max="10270" width="8.7109375" style="308" customWidth="1"/>
    <col min="10271" max="10271" width="8.28515625" style="308" customWidth="1"/>
    <col min="10272" max="10272" width="8.7109375" style="308" customWidth="1"/>
    <col min="10273" max="10273" width="8.28515625" style="308" customWidth="1"/>
    <col min="10274" max="10279" width="8.7109375" style="308" customWidth="1"/>
    <col min="10280" max="10280" width="8" style="308" customWidth="1"/>
    <col min="10281" max="10281" width="8.7109375" style="308" customWidth="1"/>
    <col min="10282" max="10282" width="8.140625" style="308" customWidth="1"/>
    <col min="10283" max="10304" width="8.7109375" style="308" customWidth="1"/>
    <col min="10305" max="10496" width="9.28515625" style="308"/>
    <col min="10497" max="10497" width="4.85546875" style="308" bestFit="1" customWidth="1"/>
    <col min="10498" max="10498" width="25.5703125" style="308" customWidth="1"/>
    <col min="10499" max="10499" width="11.28515625" style="308" customWidth="1"/>
    <col min="10500" max="10501" width="11.7109375" style="308" customWidth="1"/>
    <col min="10502" max="10502" width="7.7109375" style="308" customWidth="1"/>
    <col min="10503" max="10503" width="11.7109375" style="308" customWidth="1"/>
    <col min="10504" max="10508" width="8.7109375" style="308" customWidth="1"/>
    <col min="10509" max="10509" width="8.28515625" style="308" customWidth="1"/>
    <col min="10510" max="10510" width="8.7109375" style="308" customWidth="1"/>
    <col min="10511" max="10511" width="8.28515625" style="308" customWidth="1"/>
    <col min="10512" max="10517" width="8.7109375" style="308" customWidth="1"/>
    <col min="10518" max="10518" width="8.28515625" style="308" customWidth="1"/>
    <col min="10519" max="10519" width="8.7109375" style="308" customWidth="1"/>
    <col min="10520" max="10520" width="8.28515625" style="308" customWidth="1"/>
    <col min="10521" max="10526" width="8.7109375" style="308" customWidth="1"/>
    <col min="10527" max="10527" width="8.28515625" style="308" customWidth="1"/>
    <col min="10528" max="10528" width="8.7109375" style="308" customWidth="1"/>
    <col min="10529" max="10529" width="8.28515625" style="308" customWidth="1"/>
    <col min="10530" max="10535" width="8.7109375" style="308" customWidth="1"/>
    <col min="10536" max="10536" width="8" style="308" customWidth="1"/>
    <col min="10537" max="10537" width="8.7109375" style="308" customWidth="1"/>
    <col min="10538" max="10538" width="8.140625" style="308" customWidth="1"/>
    <col min="10539" max="10560" width="8.7109375" style="308" customWidth="1"/>
    <col min="10561" max="10752" width="9.28515625" style="308"/>
    <col min="10753" max="10753" width="4.85546875" style="308" bestFit="1" customWidth="1"/>
    <col min="10754" max="10754" width="25.5703125" style="308" customWidth="1"/>
    <col min="10755" max="10755" width="11.28515625" style="308" customWidth="1"/>
    <col min="10756" max="10757" width="11.7109375" style="308" customWidth="1"/>
    <col min="10758" max="10758" width="7.7109375" style="308" customWidth="1"/>
    <col min="10759" max="10759" width="11.7109375" style="308" customWidth="1"/>
    <col min="10760" max="10764" width="8.7109375" style="308" customWidth="1"/>
    <col min="10765" max="10765" width="8.28515625" style="308" customWidth="1"/>
    <col min="10766" max="10766" width="8.7109375" style="308" customWidth="1"/>
    <col min="10767" max="10767" width="8.28515625" style="308" customWidth="1"/>
    <col min="10768" max="10773" width="8.7109375" style="308" customWidth="1"/>
    <col min="10774" max="10774" width="8.28515625" style="308" customWidth="1"/>
    <col min="10775" max="10775" width="8.7109375" style="308" customWidth="1"/>
    <col min="10776" max="10776" width="8.28515625" style="308" customWidth="1"/>
    <col min="10777" max="10782" width="8.7109375" style="308" customWidth="1"/>
    <col min="10783" max="10783" width="8.28515625" style="308" customWidth="1"/>
    <col min="10784" max="10784" width="8.7109375" style="308" customWidth="1"/>
    <col min="10785" max="10785" width="8.28515625" style="308" customWidth="1"/>
    <col min="10786" max="10791" width="8.7109375" style="308" customWidth="1"/>
    <col min="10792" max="10792" width="8" style="308" customWidth="1"/>
    <col min="10793" max="10793" width="8.7109375" style="308" customWidth="1"/>
    <col min="10794" max="10794" width="8.140625" style="308" customWidth="1"/>
    <col min="10795" max="10816" width="8.7109375" style="308" customWidth="1"/>
    <col min="10817" max="11008" width="9.28515625" style="308"/>
    <col min="11009" max="11009" width="4.85546875" style="308" bestFit="1" customWidth="1"/>
    <col min="11010" max="11010" width="25.5703125" style="308" customWidth="1"/>
    <col min="11011" max="11011" width="11.28515625" style="308" customWidth="1"/>
    <col min="11012" max="11013" width="11.7109375" style="308" customWidth="1"/>
    <col min="11014" max="11014" width="7.7109375" style="308" customWidth="1"/>
    <col min="11015" max="11015" width="11.7109375" style="308" customWidth="1"/>
    <col min="11016" max="11020" width="8.7109375" style="308" customWidth="1"/>
    <col min="11021" max="11021" width="8.28515625" style="308" customWidth="1"/>
    <col min="11022" max="11022" width="8.7109375" style="308" customWidth="1"/>
    <col min="11023" max="11023" width="8.28515625" style="308" customWidth="1"/>
    <col min="11024" max="11029" width="8.7109375" style="308" customWidth="1"/>
    <col min="11030" max="11030" width="8.28515625" style="308" customWidth="1"/>
    <col min="11031" max="11031" width="8.7109375" style="308" customWidth="1"/>
    <col min="11032" max="11032" width="8.28515625" style="308" customWidth="1"/>
    <col min="11033" max="11038" width="8.7109375" style="308" customWidth="1"/>
    <col min="11039" max="11039" width="8.28515625" style="308" customWidth="1"/>
    <col min="11040" max="11040" width="8.7109375" style="308" customWidth="1"/>
    <col min="11041" max="11041" width="8.28515625" style="308" customWidth="1"/>
    <col min="11042" max="11047" width="8.7109375" style="308" customWidth="1"/>
    <col min="11048" max="11048" width="8" style="308" customWidth="1"/>
    <col min="11049" max="11049" width="8.7109375" style="308" customWidth="1"/>
    <col min="11050" max="11050" width="8.140625" style="308" customWidth="1"/>
    <col min="11051" max="11072" width="8.7109375" style="308" customWidth="1"/>
    <col min="11073" max="11264" width="9.28515625" style="308"/>
    <col min="11265" max="11265" width="4.85546875" style="308" bestFit="1" customWidth="1"/>
    <col min="11266" max="11266" width="25.5703125" style="308" customWidth="1"/>
    <col min="11267" max="11267" width="11.28515625" style="308" customWidth="1"/>
    <col min="11268" max="11269" width="11.7109375" style="308" customWidth="1"/>
    <col min="11270" max="11270" width="7.7109375" style="308" customWidth="1"/>
    <col min="11271" max="11271" width="11.7109375" style="308" customWidth="1"/>
    <col min="11272" max="11276" width="8.7109375" style="308" customWidth="1"/>
    <col min="11277" max="11277" width="8.28515625" style="308" customWidth="1"/>
    <col min="11278" max="11278" width="8.7109375" style="308" customWidth="1"/>
    <col min="11279" max="11279" width="8.28515625" style="308" customWidth="1"/>
    <col min="11280" max="11285" width="8.7109375" style="308" customWidth="1"/>
    <col min="11286" max="11286" width="8.28515625" style="308" customWidth="1"/>
    <col min="11287" max="11287" width="8.7109375" style="308" customWidth="1"/>
    <col min="11288" max="11288" width="8.28515625" style="308" customWidth="1"/>
    <col min="11289" max="11294" width="8.7109375" style="308" customWidth="1"/>
    <col min="11295" max="11295" width="8.28515625" style="308" customWidth="1"/>
    <col min="11296" max="11296" width="8.7109375" style="308" customWidth="1"/>
    <col min="11297" max="11297" width="8.28515625" style="308" customWidth="1"/>
    <col min="11298" max="11303" width="8.7109375" style="308" customWidth="1"/>
    <col min="11304" max="11304" width="8" style="308" customWidth="1"/>
    <col min="11305" max="11305" width="8.7109375" style="308" customWidth="1"/>
    <col min="11306" max="11306" width="8.140625" style="308" customWidth="1"/>
    <col min="11307" max="11328" width="8.7109375" style="308" customWidth="1"/>
    <col min="11329" max="11520" width="9.28515625" style="308"/>
    <col min="11521" max="11521" width="4.85546875" style="308" bestFit="1" customWidth="1"/>
    <col min="11522" max="11522" width="25.5703125" style="308" customWidth="1"/>
    <col min="11523" max="11523" width="11.28515625" style="308" customWidth="1"/>
    <col min="11524" max="11525" width="11.7109375" style="308" customWidth="1"/>
    <col min="11526" max="11526" width="7.7109375" style="308" customWidth="1"/>
    <col min="11527" max="11527" width="11.7109375" style="308" customWidth="1"/>
    <col min="11528" max="11532" width="8.7109375" style="308" customWidth="1"/>
    <col min="11533" max="11533" width="8.28515625" style="308" customWidth="1"/>
    <col min="11534" max="11534" width="8.7109375" style="308" customWidth="1"/>
    <col min="11535" max="11535" width="8.28515625" style="308" customWidth="1"/>
    <col min="11536" max="11541" width="8.7109375" style="308" customWidth="1"/>
    <col min="11542" max="11542" width="8.28515625" style="308" customWidth="1"/>
    <col min="11543" max="11543" width="8.7109375" style="308" customWidth="1"/>
    <col min="11544" max="11544" width="8.28515625" style="308" customWidth="1"/>
    <col min="11545" max="11550" width="8.7109375" style="308" customWidth="1"/>
    <col min="11551" max="11551" width="8.28515625" style="308" customWidth="1"/>
    <col min="11552" max="11552" width="8.7109375" style="308" customWidth="1"/>
    <col min="11553" max="11553" width="8.28515625" style="308" customWidth="1"/>
    <col min="11554" max="11559" width="8.7109375" style="308" customWidth="1"/>
    <col min="11560" max="11560" width="8" style="308" customWidth="1"/>
    <col min="11561" max="11561" width="8.7109375" style="308" customWidth="1"/>
    <col min="11562" max="11562" width="8.140625" style="308" customWidth="1"/>
    <col min="11563" max="11584" width="8.7109375" style="308" customWidth="1"/>
    <col min="11585" max="11776" width="9.28515625" style="308"/>
    <col min="11777" max="11777" width="4.85546875" style="308" bestFit="1" customWidth="1"/>
    <col min="11778" max="11778" width="25.5703125" style="308" customWidth="1"/>
    <col min="11779" max="11779" width="11.28515625" style="308" customWidth="1"/>
    <col min="11780" max="11781" width="11.7109375" style="308" customWidth="1"/>
    <col min="11782" max="11782" width="7.7109375" style="308" customWidth="1"/>
    <col min="11783" max="11783" width="11.7109375" style="308" customWidth="1"/>
    <col min="11784" max="11788" width="8.7109375" style="308" customWidth="1"/>
    <col min="11789" max="11789" width="8.28515625" style="308" customWidth="1"/>
    <col min="11790" max="11790" width="8.7109375" style="308" customWidth="1"/>
    <col min="11791" max="11791" width="8.28515625" style="308" customWidth="1"/>
    <col min="11792" max="11797" width="8.7109375" style="308" customWidth="1"/>
    <col min="11798" max="11798" width="8.28515625" style="308" customWidth="1"/>
    <col min="11799" max="11799" width="8.7109375" style="308" customWidth="1"/>
    <col min="11800" max="11800" width="8.28515625" style="308" customWidth="1"/>
    <col min="11801" max="11806" width="8.7109375" style="308" customWidth="1"/>
    <col min="11807" max="11807" width="8.28515625" style="308" customWidth="1"/>
    <col min="11808" max="11808" width="8.7109375" style="308" customWidth="1"/>
    <col min="11809" max="11809" width="8.28515625" style="308" customWidth="1"/>
    <col min="11810" max="11815" width="8.7109375" style="308" customWidth="1"/>
    <col min="11816" max="11816" width="8" style="308" customWidth="1"/>
    <col min="11817" max="11817" width="8.7109375" style="308" customWidth="1"/>
    <col min="11818" max="11818" width="8.140625" style="308" customWidth="1"/>
    <col min="11819" max="11840" width="8.7109375" style="308" customWidth="1"/>
    <col min="11841" max="12032" width="9.28515625" style="308"/>
    <col min="12033" max="12033" width="4.85546875" style="308" bestFit="1" customWidth="1"/>
    <col min="12034" max="12034" width="25.5703125" style="308" customWidth="1"/>
    <col min="12035" max="12035" width="11.28515625" style="308" customWidth="1"/>
    <col min="12036" max="12037" width="11.7109375" style="308" customWidth="1"/>
    <col min="12038" max="12038" width="7.7109375" style="308" customWidth="1"/>
    <col min="12039" max="12039" width="11.7109375" style="308" customWidth="1"/>
    <col min="12040" max="12044" width="8.7109375" style="308" customWidth="1"/>
    <col min="12045" max="12045" width="8.28515625" style="308" customWidth="1"/>
    <col min="12046" max="12046" width="8.7109375" style="308" customWidth="1"/>
    <col min="12047" max="12047" width="8.28515625" style="308" customWidth="1"/>
    <col min="12048" max="12053" width="8.7109375" style="308" customWidth="1"/>
    <col min="12054" max="12054" width="8.28515625" style="308" customWidth="1"/>
    <col min="12055" max="12055" width="8.7109375" style="308" customWidth="1"/>
    <col min="12056" max="12056" width="8.28515625" style="308" customWidth="1"/>
    <col min="12057" max="12062" width="8.7109375" style="308" customWidth="1"/>
    <col min="12063" max="12063" width="8.28515625" style="308" customWidth="1"/>
    <col min="12064" max="12064" width="8.7109375" style="308" customWidth="1"/>
    <col min="12065" max="12065" width="8.28515625" style="308" customWidth="1"/>
    <col min="12066" max="12071" width="8.7109375" style="308" customWidth="1"/>
    <col min="12072" max="12072" width="8" style="308" customWidth="1"/>
    <col min="12073" max="12073" width="8.7109375" style="308" customWidth="1"/>
    <col min="12074" max="12074" width="8.140625" style="308" customWidth="1"/>
    <col min="12075" max="12096" width="8.7109375" style="308" customWidth="1"/>
    <col min="12097" max="12288" width="9.28515625" style="308"/>
    <col min="12289" max="12289" width="4.85546875" style="308" bestFit="1" customWidth="1"/>
    <col min="12290" max="12290" width="25.5703125" style="308" customWidth="1"/>
    <col min="12291" max="12291" width="11.28515625" style="308" customWidth="1"/>
    <col min="12292" max="12293" width="11.7109375" style="308" customWidth="1"/>
    <col min="12294" max="12294" width="7.7109375" style="308" customWidth="1"/>
    <col min="12295" max="12295" width="11.7109375" style="308" customWidth="1"/>
    <col min="12296" max="12300" width="8.7109375" style="308" customWidth="1"/>
    <col min="12301" max="12301" width="8.28515625" style="308" customWidth="1"/>
    <col min="12302" max="12302" width="8.7109375" style="308" customWidth="1"/>
    <col min="12303" max="12303" width="8.28515625" style="308" customWidth="1"/>
    <col min="12304" max="12309" width="8.7109375" style="308" customWidth="1"/>
    <col min="12310" max="12310" width="8.28515625" style="308" customWidth="1"/>
    <col min="12311" max="12311" width="8.7109375" style="308" customWidth="1"/>
    <col min="12312" max="12312" width="8.28515625" style="308" customWidth="1"/>
    <col min="12313" max="12318" width="8.7109375" style="308" customWidth="1"/>
    <col min="12319" max="12319" width="8.28515625" style="308" customWidth="1"/>
    <col min="12320" max="12320" width="8.7109375" style="308" customWidth="1"/>
    <col min="12321" max="12321" width="8.28515625" style="308" customWidth="1"/>
    <col min="12322" max="12327" width="8.7109375" style="308" customWidth="1"/>
    <col min="12328" max="12328" width="8" style="308" customWidth="1"/>
    <col min="12329" max="12329" width="8.7109375" style="308" customWidth="1"/>
    <col min="12330" max="12330" width="8.140625" style="308" customWidth="1"/>
    <col min="12331" max="12352" width="8.7109375" style="308" customWidth="1"/>
    <col min="12353" max="12544" width="9.28515625" style="308"/>
    <col min="12545" max="12545" width="4.85546875" style="308" bestFit="1" customWidth="1"/>
    <col min="12546" max="12546" width="25.5703125" style="308" customWidth="1"/>
    <col min="12547" max="12547" width="11.28515625" style="308" customWidth="1"/>
    <col min="12548" max="12549" width="11.7109375" style="308" customWidth="1"/>
    <col min="12550" max="12550" width="7.7109375" style="308" customWidth="1"/>
    <col min="12551" max="12551" width="11.7109375" style="308" customWidth="1"/>
    <col min="12552" max="12556" width="8.7109375" style="308" customWidth="1"/>
    <col min="12557" max="12557" width="8.28515625" style="308" customWidth="1"/>
    <col min="12558" max="12558" width="8.7109375" style="308" customWidth="1"/>
    <col min="12559" max="12559" width="8.28515625" style="308" customWidth="1"/>
    <col min="12560" max="12565" width="8.7109375" style="308" customWidth="1"/>
    <col min="12566" max="12566" width="8.28515625" style="308" customWidth="1"/>
    <col min="12567" max="12567" width="8.7109375" style="308" customWidth="1"/>
    <col min="12568" max="12568" width="8.28515625" style="308" customWidth="1"/>
    <col min="12569" max="12574" width="8.7109375" style="308" customWidth="1"/>
    <col min="12575" max="12575" width="8.28515625" style="308" customWidth="1"/>
    <col min="12576" max="12576" width="8.7109375" style="308" customWidth="1"/>
    <col min="12577" max="12577" width="8.28515625" style="308" customWidth="1"/>
    <col min="12578" max="12583" width="8.7109375" style="308" customWidth="1"/>
    <col min="12584" max="12584" width="8" style="308" customWidth="1"/>
    <col min="12585" max="12585" width="8.7109375" style="308" customWidth="1"/>
    <col min="12586" max="12586" width="8.140625" style="308" customWidth="1"/>
    <col min="12587" max="12608" width="8.7109375" style="308" customWidth="1"/>
    <col min="12609" max="12800" width="9.28515625" style="308"/>
    <col min="12801" max="12801" width="4.85546875" style="308" bestFit="1" customWidth="1"/>
    <col min="12802" max="12802" width="25.5703125" style="308" customWidth="1"/>
    <col min="12803" max="12803" width="11.28515625" style="308" customWidth="1"/>
    <col min="12804" max="12805" width="11.7109375" style="308" customWidth="1"/>
    <col min="12806" max="12806" width="7.7109375" style="308" customWidth="1"/>
    <col min="12807" max="12807" width="11.7109375" style="308" customWidth="1"/>
    <col min="12808" max="12812" width="8.7109375" style="308" customWidth="1"/>
    <col min="12813" max="12813" width="8.28515625" style="308" customWidth="1"/>
    <col min="12814" max="12814" width="8.7109375" style="308" customWidth="1"/>
    <col min="12815" max="12815" width="8.28515625" style="308" customWidth="1"/>
    <col min="12816" max="12821" width="8.7109375" style="308" customWidth="1"/>
    <col min="12822" max="12822" width="8.28515625" style="308" customWidth="1"/>
    <col min="12823" max="12823" width="8.7109375" style="308" customWidth="1"/>
    <col min="12824" max="12824" width="8.28515625" style="308" customWidth="1"/>
    <col min="12825" max="12830" width="8.7109375" style="308" customWidth="1"/>
    <col min="12831" max="12831" width="8.28515625" style="308" customWidth="1"/>
    <col min="12832" max="12832" width="8.7109375" style="308" customWidth="1"/>
    <col min="12833" max="12833" width="8.28515625" style="308" customWidth="1"/>
    <col min="12834" max="12839" width="8.7109375" style="308" customWidth="1"/>
    <col min="12840" max="12840" width="8" style="308" customWidth="1"/>
    <col min="12841" max="12841" width="8.7109375" style="308" customWidth="1"/>
    <col min="12842" max="12842" width="8.140625" style="308" customWidth="1"/>
    <col min="12843" max="12864" width="8.7109375" style="308" customWidth="1"/>
    <col min="12865" max="13056" width="9.28515625" style="308"/>
    <col min="13057" max="13057" width="4.85546875" style="308" bestFit="1" customWidth="1"/>
    <col min="13058" max="13058" width="25.5703125" style="308" customWidth="1"/>
    <col min="13059" max="13059" width="11.28515625" style="308" customWidth="1"/>
    <col min="13060" max="13061" width="11.7109375" style="308" customWidth="1"/>
    <col min="13062" max="13062" width="7.7109375" style="308" customWidth="1"/>
    <col min="13063" max="13063" width="11.7109375" style="308" customWidth="1"/>
    <col min="13064" max="13068" width="8.7109375" style="308" customWidth="1"/>
    <col min="13069" max="13069" width="8.28515625" style="308" customWidth="1"/>
    <col min="13070" max="13070" width="8.7109375" style="308" customWidth="1"/>
    <col min="13071" max="13071" width="8.28515625" style="308" customWidth="1"/>
    <col min="13072" max="13077" width="8.7109375" style="308" customWidth="1"/>
    <col min="13078" max="13078" width="8.28515625" style="308" customWidth="1"/>
    <col min="13079" max="13079" width="8.7109375" style="308" customWidth="1"/>
    <col min="13080" max="13080" width="8.28515625" style="308" customWidth="1"/>
    <col min="13081" max="13086" width="8.7109375" style="308" customWidth="1"/>
    <col min="13087" max="13087" width="8.28515625" style="308" customWidth="1"/>
    <col min="13088" max="13088" width="8.7109375" style="308" customWidth="1"/>
    <col min="13089" max="13089" width="8.28515625" style="308" customWidth="1"/>
    <col min="13090" max="13095" width="8.7109375" style="308" customWidth="1"/>
    <col min="13096" max="13096" width="8" style="308" customWidth="1"/>
    <col min="13097" max="13097" width="8.7109375" style="308" customWidth="1"/>
    <col min="13098" max="13098" width="8.140625" style="308" customWidth="1"/>
    <col min="13099" max="13120" width="8.7109375" style="308" customWidth="1"/>
    <col min="13121" max="13312" width="9.28515625" style="308"/>
    <col min="13313" max="13313" width="4.85546875" style="308" bestFit="1" customWidth="1"/>
    <col min="13314" max="13314" width="25.5703125" style="308" customWidth="1"/>
    <col min="13315" max="13315" width="11.28515625" style="308" customWidth="1"/>
    <col min="13316" max="13317" width="11.7109375" style="308" customWidth="1"/>
    <col min="13318" max="13318" width="7.7109375" style="308" customWidth="1"/>
    <col min="13319" max="13319" width="11.7109375" style="308" customWidth="1"/>
    <col min="13320" max="13324" width="8.7109375" style="308" customWidth="1"/>
    <col min="13325" max="13325" width="8.28515625" style="308" customWidth="1"/>
    <col min="13326" max="13326" width="8.7109375" style="308" customWidth="1"/>
    <col min="13327" max="13327" width="8.28515625" style="308" customWidth="1"/>
    <col min="13328" max="13333" width="8.7109375" style="308" customWidth="1"/>
    <col min="13334" max="13334" width="8.28515625" style="308" customWidth="1"/>
    <col min="13335" max="13335" width="8.7109375" style="308" customWidth="1"/>
    <col min="13336" max="13336" width="8.28515625" style="308" customWidth="1"/>
    <col min="13337" max="13342" width="8.7109375" style="308" customWidth="1"/>
    <col min="13343" max="13343" width="8.28515625" style="308" customWidth="1"/>
    <col min="13344" max="13344" width="8.7109375" style="308" customWidth="1"/>
    <col min="13345" max="13345" width="8.28515625" style="308" customWidth="1"/>
    <col min="13346" max="13351" width="8.7109375" style="308" customWidth="1"/>
    <col min="13352" max="13352" width="8" style="308" customWidth="1"/>
    <col min="13353" max="13353" width="8.7109375" style="308" customWidth="1"/>
    <col min="13354" max="13354" width="8.140625" style="308" customWidth="1"/>
    <col min="13355" max="13376" width="8.7109375" style="308" customWidth="1"/>
    <col min="13377" max="13568" width="9.28515625" style="308"/>
    <col min="13569" max="13569" width="4.85546875" style="308" bestFit="1" customWidth="1"/>
    <col min="13570" max="13570" width="25.5703125" style="308" customWidth="1"/>
    <col min="13571" max="13571" width="11.28515625" style="308" customWidth="1"/>
    <col min="13572" max="13573" width="11.7109375" style="308" customWidth="1"/>
    <col min="13574" max="13574" width="7.7109375" style="308" customWidth="1"/>
    <col min="13575" max="13575" width="11.7109375" style="308" customWidth="1"/>
    <col min="13576" max="13580" width="8.7109375" style="308" customWidth="1"/>
    <col min="13581" max="13581" width="8.28515625" style="308" customWidth="1"/>
    <col min="13582" max="13582" width="8.7109375" style="308" customWidth="1"/>
    <col min="13583" max="13583" width="8.28515625" style="308" customWidth="1"/>
    <col min="13584" max="13589" width="8.7109375" style="308" customWidth="1"/>
    <col min="13590" max="13590" width="8.28515625" style="308" customWidth="1"/>
    <col min="13591" max="13591" width="8.7109375" style="308" customWidth="1"/>
    <col min="13592" max="13592" width="8.28515625" style="308" customWidth="1"/>
    <col min="13593" max="13598" width="8.7109375" style="308" customWidth="1"/>
    <col min="13599" max="13599" width="8.28515625" style="308" customWidth="1"/>
    <col min="13600" max="13600" width="8.7109375" style="308" customWidth="1"/>
    <col min="13601" max="13601" width="8.28515625" style="308" customWidth="1"/>
    <col min="13602" max="13607" width="8.7109375" style="308" customWidth="1"/>
    <col min="13608" max="13608" width="8" style="308" customWidth="1"/>
    <col min="13609" max="13609" width="8.7109375" style="308" customWidth="1"/>
    <col min="13610" max="13610" width="8.140625" style="308" customWidth="1"/>
    <col min="13611" max="13632" width="8.7109375" style="308" customWidth="1"/>
    <col min="13633" max="13824" width="9.28515625" style="308"/>
    <col min="13825" max="13825" width="4.85546875" style="308" bestFit="1" customWidth="1"/>
    <col min="13826" max="13826" width="25.5703125" style="308" customWidth="1"/>
    <col min="13827" max="13827" width="11.28515625" style="308" customWidth="1"/>
    <col min="13828" max="13829" width="11.7109375" style="308" customWidth="1"/>
    <col min="13830" max="13830" width="7.7109375" style="308" customWidth="1"/>
    <col min="13831" max="13831" width="11.7109375" style="308" customWidth="1"/>
    <col min="13832" max="13836" width="8.7109375" style="308" customWidth="1"/>
    <col min="13837" max="13837" width="8.28515625" style="308" customWidth="1"/>
    <col min="13838" max="13838" width="8.7109375" style="308" customWidth="1"/>
    <col min="13839" max="13839" width="8.28515625" style="308" customWidth="1"/>
    <col min="13840" max="13845" width="8.7109375" style="308" customWidth="1"/>
    <col min="13846" max="13846" width="8.28515625" style="308" customWidth="1"/>
    <col min="13847" max="13847" width="8.7109375" style="308" customWidth="1"/>
    <col min="13848" max="13848" width="8.28515625" style="308" customWidth="1"/>
    <col min="13849" max="13854" width="8.7109375" style="308" customWidth="1"/>
    <col min="13855" max="13855" width="8.28515625" style="308" customWidth="1"/>
    <col min="13856" max="13856" width="8.7109375" style="308" customWidth="1"/>
    <col min="13857" max="13857" width="8.28515625" style="308" customWidth="1"/>
    <col min="13858" max="13863" width="8.7109375" style="308" customWidth="1"/>
    <col min="13864" max="13864" width="8" style="308" customWidth="1"/>
    <col min="13865" max="13865" width="8.7109375" style="308" customWidth="1"/>
    <col min="13866" max="13866" width="8.140625" style="308" customWidth="1"/>
    <col min="13867" max="13888" width="8.7109375" style="308" customWidth="1"/>
    <col min="13889" max="14080" width="9.28515625" style="308"/>
    <col min="14081" max="14081" width="4.85546875" style="308" bestFit="1" customWidth="1"/>
    <col min="14082" max="14082" width="25.5703125" style="308" customWidth="1"/>
    <col min="14083" max="14083" width="11.28515625" style="308" customWidth="1"/>
    <col min="14084" max="14085" width="11.7109375" style="308" customWidth="1"/>
    <col min="14086" max="14086" width="7.7109375" style="308" customWidth="1"/>
    <col min="14087" max="14087" width="11.7109375" style="308" customWidth="1"/>
    <col min="14088" max="14092" width="8.7109375" style="308" customWidth="1"/>
    <col min="14093" max="14093" width="8.28515625" style="308" customWidth="1"/>
    <col min="14094" max="14094" width="8.7109375" style="308" customWidth="1"/>
    <col min="14095" max="14095" width="8.28515625" style="308" customWidth="1"/>
    <col min="14096" max="14101" width="8.7109375" style="308" customWidth="1"/>
    <col min="14102" max="14102" width="8.28515625" style="308" customWidth="1"/>
    <col min="14103" max="14103" width="8.7109375" style="308" customWidth="1"/>
    <col min="14104" max="14104" width="8.28515625" style="308" customWidth="1"/>
    <col min="14105" max="14110" width="8.7109375" style="308" customWidth="1"/>
    <col min="14111" max="14111" width="8.28515625" style="308" customWidth="1"/>
    <col min="14112" max="14112" width="8.7109375" style="308" customWidth="1"/>
    <col min="14113" max="14113" width="8.28515625" style="308" customWidth="1"/>
    <col min="14114" max="14119" width="8.7109375" style="308" customWidth="1"/>
    <col min="14120" max="14120" width="8" style="308" customWidth="1"/>
    <col min="14121" max="14121" width="8.7109375" style="308" customWidth="1"/>
    <col min="14122" max="14122" width="8.140625" style="308" customWidth="1"/>
    <col min="14123" max="14144" width="8.7109375" style="308" customWidth="1"/>
    <col min="14145" max="14336" width="9.28515625" style="308"/>
    <col min="14337" max="14337" width="4.85546875" style="308" bestFit="1" customWidth="1"/>
    <col min="14338" max="14338" width="25.5703125" style="308" customWidth="1"/>
    <col min="14339" max="14339" width="11.28515625" style="308" customWidth="1"/>
    <col min="14340" max="14341" width="11.7109375" style="308" customWidth="1"/>
    <col min="14342" max="14342" width="7.7109375" style="308" customWidth="1"/>
    <col min="14343" max="14343" width="11.7109375" style="308" customWidth="1"/>
    <col min="14344" max="14348" width="8.7109375" style="308" customWidth="1"/>
    <col min="14349" max="14349" width="8.28515625" style="308" customWidth="1"/>
    <col min="14350" max="14350" width="8.7109375" style="308" customWidth="1"/>
    <col min="14351" max="14351" width="8.28515625" style="308" customWidth="1"/>
    <col min="14352" max="14357" width="8.7109375" style="308" customWidth="1"/>
    <col min="14358" max="14358" width="8.28515625" style="308" customWidth="1"/>
    <col min="14359" max="14359" width="8.7109375" style="308" customWidth="1"/>
    <col min="14360" max="14360" width="8.28515625" style="308" customWidth="1"/>
    <col min="14361" max="14366" width="8.7109375" style="308" customWidth="1"/>
    <col min="14367" max="14367" width="8.28515625" style="308" customWidth="1"/>
    <col min="14368" max="14368" width="8.7109375" style="308" customWidth="1"/>
    <col min="14369" max="14369" width="8.28515625" style="308" customWidth="1"/>
    <col min="14370" max="14375" width="8.7109375" style="308" customWidth="1"/>
    <col min="14376" max="14376" width="8" style="308" customWidth="1"/>
    <col min="14377" max="14377" width="8.7109375" style="308" customWidth="1"/>
    <col min="14378" max="14378" width="8.140625" style="308" customWidth="1"/>
    <col min="14379" max="14400" width="8.7109375" style="308" customWidth="1"/>
    <col min="14401" max="14592" width="9.28515625" style="308"/>
    <col min="14593" max="14593" width="4.85546875" style="308" bestFit="1" customWidth="1"/>
    <col min="14594" max="14594" width="25.5703125" style="308" customWidth="1"/>
    <col min="14595" max="14595" width="11.28515625" style="308" customWidth="1"/>
    <col min="14596" max="14597" width="11.7109375" style="308" customWidth="1"/>
    <col min="14598" max="14598" width="7.7109375" style="308" customWidth="1"/>
    <col min="14599" max="14599" width="11.7109375" style="308" customWidth="1"/>
    <col min="14600" max="14604" width="8.7109375" style="308" customWidth="1"/>
    <col min="14605" max="14605" width="8.28515625" style="308" customWidth="1"/>
    <col min="14606" max="14606" width="8.7109375" style="308" customWidth="1"/>
    <col min="14607" max="14607" width="8.28515625" style="308" customWidth="1"/>
    <col min="14608" max="14613" width="8.7109375" style="308" customWidth="1"/>
    <col min="14614" max="14614" width="8.28515625" style="308" customWidth="1"/>
    <col min="14615" max="14615" width="8.7109375" style="308" customWidth="1"/>
    <col min="14616" max="14616" width="8.28515625" style="308" customWidth="1"/>
    <col min="14617" max="14622" width="8.7109375" style="308" customWidth="1"/>
    <col min="14623" max="14623" width="8.28515625" style="308" customWidth="1"/>
    <col min="14624" max="14624" width="8.7109375" style="308" customWidth="1"/>
    <col min="14625" max="14625" width="8.28515625" style="308" customWidth="1"/>
    <col min="14626" max="14631" width="8.7109375" style="308" customWidth="1"/>
    <col min="14632" max="14632" width="8" style="308" customWidth="1"/>
    <col min="14633" max="14633" width="8.7109375" style="308" customWidth="1"/>
    <col min="14634" max="14634" width="8.140625" style="308" customWidth="1"/>
    <col min="14635" max="14656" width="8.7109375" style="308" customWidth="1"/>
    <col min="14657" max="14848" width="9.28515625" style="308"/>
    <col min="14849" max="14849" width="4.85546875" style="308" bestFit="1" customWidth="1"/>
    <col min="14850" max="14850" width="25.5703125" style="308" customWidth="1"/>
    <col min="14851" max="14851" width="11.28515625" style="308" customWidth="1"/>
    <col min="14852" max="14853" width="11.7109375" style="308" customWidth="1"/>
    <col min="14854" max="14854" width="7.7109375" style="308" customWidth="1"/>
    <col min="14855" max="14855" width="11.7109375" style="308" customWidth="1"/>
    <col min="14856" max="14860" width="8.7109375" style="308" customWidth="1"/>
    <col min="14861" max="14861" width="8.28515625" style="308" customWidth="1"/>
    <col min="14862" max="14862" width="8.7109375" style="308" customWidth="1"/>
    <col min="14863" max="14863" width="8.28515625" style="308" customWidth="1"/>
    <col min="14864" max="14869" width="8.7109375" style="308" customWidth="1"/>
    <col min="14870" max="14870" width="8.28515625" style="308" customWidth="1"/>
    <col min="14871" max="14871" width="8.7109375" style="308" customWidth="1"/>
    <col min="14872" max="14872" width="8.28515625" style="308" customWidth="1"/>
    <col min="14873" max="14878" width="8.7109375" style="308" customWidth="1"/>
    <col min="14879" max="14879" width="8.28515625" style="308" customWidth="1"/>
    <col min="14880" max="14880" width="8.7109375" style="308" customWidth="1"/>
    <col min="14881" max="14881" width="8.28515625" style="308" customWidth="1"/>
    <col min="14882" max="14887" width="8.7109375" style="308" customWidth="1"/>
    <col min="14888" max="14888" width="8" style="308" customWidth="1"/>
    <col min="14889" max="14889" width="8.7109375" style="308" customWidth="1"/>
    <col min="14890" max="14890" width="8.140625" style="308" customWidth="1"/>
    <col min="14891" max="14912" width="8.7109375" style="308" customWidth="1"/>
    <col min="14913" max="15104" width="9.28515625" style="308"/>
    <col min="15105" max="15105" width="4.85546875" style="308" bestFit="1" customWidth="1"/>
    <col min="15106" max="15106" width="25.5703125" style="308" customWidth="1"/>
    <col min="15107" max="15107" width="11.28515625" style="308" customWidth="1"/>
    <col min="15108" max="15109" width="11.7109375" style="308" customWidth="1"/>
    <col min="15110" max="15110" width="7.7109375" style="308" customWidth="1"/>
    <col min="15111" max="15111" width="11.7109375" style="308" customWidth="1"/>
    <col min="15112" max="15116" width="8.7109375" style="308" customWidth="1"/>
    <col min="15117" max="15117" width="8.28515625" style="308" customWidth="1"/>
    <col min="15118" max="15118" width="8.7109375" style="308" customWidth="1"/>
    <col min="15119" max="15119" width="8.28515625" style="308" customWidth="1"/>
    <col min="15120" max="15125" width="8.7109375" style="308" customWidth="1"/>
    <col min="15126" max="15126" width="8.28515625" style="308" customWidth="1"/>
    <col min="15127" max="15127" width="8.7109375" style="308" customWidth="1"/>
    <col min="15128" max="15128" width="8.28515625" style="308" customWidth="1"/>
    <col min="15129" max="15134" width="8.7109375" style="308" customWidth="1"/>
    <col min="15135" max="15135" width="8.28515625" style="308" customWidth="1"/>
    <col min="15136" max="15136" width="8.7109375" style="308" customWidth="1"/>
    <col min="15137" max="15137" width="8.28515625" style="308" customWidth="1"/>
    <col min="15138" max="15143" width="8.7109375" style="308" customWidth="1"/>
    <col min="15144" max="15144" width="8" style="308" customWidth="1"/>
    <col min="15145" max="15145" width="8.7109375" style="308" customWidth="1"/>
    <col min="15146" max="15146" width="8.140625" style="308" customWidth="1"/>
    <col min="15147" max="15168" width="8.7109375" style="308" customWidth="1"/>
    <col min="15169" max="15360" width="9.28515625" style="308"/>
    <col min="15361" max="15361" width="4.85546875" style="308" bestFit="1" customWidth="1"/>
    <col min="15362" max="15362" width="25.5703125" style="308" customWidth="1"/>
    <col min="15363" max="15363" width="11.28515625" style="308" customWidth="1"/>
    <col min="15364" max="15365" width="11.7109375" style="308" customWidth="1"/>
    <col min="15366" max="15366" width="7.7109375" style="308" customWidth="1"/>
    <col min="15367" max="15367" width="11.7109375" style="308" customWidth="1"/>
    <col min="15368" max="15372" width="8.7109375" style="308" customWidth="1"/>
    <col min="15373" max="15373" width="8.28515625" style="308" customWidth="1"/>
    <col min="15374" max="15374" width="8.7109375" style="308" customWidth="1"/>
    <col min="15375" max="15375" width="8.28515625" style="308" customWidth="1"/>
    <col min="15376" max="15381" width="8.7109375" style="308" customWidth="1"/>
    <col min="15382" max="15382" width="8.28515625" style="308" customWidth="1"/>
    <col min="15383" max="15383" width="8.7109375" style="308" customWidth="1"/>
    <col min="15384" max="15384" width="8.28515625" style="308" customWidth="1"/>
    <col min="15385" max="15390" width="8.7109375" style="308" customWidth="1"/>
    <col min="15391" max="15391" width="8.28515625" style="308" customWidth="1"/>
    <col min="15392" max="15392" width="8.7109375" style="308" customWidth="1"/>
    <col min="15393" max="15393" width="8.28515625" style="308" customWidth="1"/>
    <col min="15394" max="15399" width="8.7109375" style="308" customWidth="1"/>
    <col min="15400" max="15400" width="8" style="308" customWidth="1"/>
    <col min="15401" max="15401" width="8.7109375" style="308" customWidth="1"/>
    <col min="15402" max="15402" width="8.140625" style="308" customWidth="1"/>
    <col min="15403" max="15424" width="8.7109375" style="308" customWidth="1"/>
    <col min="15425" max="15616" width="9.28515625" style="308"/>
    <col min="15617" max="15617" width="4.85546875" style="308" bestFit="1" customWidth="1"/>
    <col min="15618" max="15618" width="25.5703125" style="308" customWidth="1"/>
    <col min="15619" max="15619" width="11.28515625" style="308" customWidth="1"/>
    <col min="15620" max="15621" width="11.7109375" style="308" customWidth="1"/>
    <col min="15622" max="15622" width="7.7109375" style="308" customWidth="1"/>
    <col min="15623" max="15623" width="11.7109375" style="308" customWidth="1"/>
    <col min="15624" max="15628" width="8.7109375" style="308" customWidth="1"/>
    <col min="15629" max="15629" width="8.28515625" style="308" customWidth="1"/>
    <col min="15630" max="15630" width="8.7109375" style="308" customWidth="1"/>
    <col min="15631" max="15631" width="8.28515625" style="308" customWidth="1"/>
    <col min="15632" max="15637" width="8.7109375" style="308" customWidth="1"/>
    <col min="15638" max="15638" width="8.28515625" style="308" customWidth="1"/>
    <col min="15639" max="15639" width="8.7109375" style="308" customWidth="1"/>
    <col min="15640" max="15640" width="8.28515625" style="308" customWidth="1"/>
    <col min="15641" max="15646" width="8.7109375" style="308" customWidth="1"/>
    <col min="15647" max="15647" width="8.28515625" style="308" customWidth="1"/>
    <col min="15648" max="15648" width="8.7109375" style="308" customWidth="1"/>
    <col min="15649" max="15649" width="8.28515625" style="308" customWidth="1"/>
    <col min="15650" max="15655" width="8.7109375" style="308" customWidth="1"/>
    <col min="15656" max="15656" width="8" style="308" customWidth="1"/>
    <col min="15657" max="15657" width="8.7109375" style="308" customWidth="1"/>
    <col min="15658" max="15658" width="8.140625" style="308" customWidth="1"/>
    <col min="15659" max="15680" width="8.7109375" style="308" customWidth="1"/>
    <col min="15681" max="15872" width="9.28515625" style="308"/>
    <col min="15873" max="15873" width="4.85546875" style="308" bestFit="1" customWidth="1"/>
    <col min="15874" max="15874" width="25.5703125" style="308" customWidth="1"/>
    <col min="15875" max="15875" width="11.28515625" style="308" customWidth="1"/>
    <col min="15876" max="15877" width="11.7109375" style="308" customWidth="1"/>
    <col min="15878" max="15878" width="7.7109375" style="308" customWidth="1"/>
    <col min="15879" max="15879" width="11.7109375" style="308" customWidth="1"/>
    <col min="15880" max="15884" width="8.7109375" style="308" customWidth="1"/>
    <col min="15885" max="15885" width="8.28515625" style="308" customWidth="1"/>
    <col min="15886" max="15886" width="8.7109375" style="308" customWidth="1"/>
    <col min="15887" max="15887" width="8.28515625" style="308" customWidth="1"/>
    <col min="15888" max="15893" width="8.7109375" style="308" customWidth="1"/>
    <col min="15894" max="15894" width="8.28515625" style="308" customWidth="1"/>
    <col min="15895" max="15895" width="8.7109375" style="308" customWidth="1"/>
    <col min="15896" max="15896" width="8.28515625" style="308" customWidth="1"/>
    <col min="15897" max="15902" width="8.7109375" style="308" customWidth="1"/>
    <col min="15903" max="15903" width="8.28515625" style="308" customWidth="1"/>
    <col min="15904" max="15904" width="8.7109375" style="308" customWidth="1"/>
    <col min="15905" max="15905" width="8.28515625" style="308" customWidth="1"/>
    <col min="15906" max="15911" width="8.7109375" style="308" customWidth="1"/>
    <col min="15912" max="15912" width="8" style="308" customWidth="1"/>
    <col min="15913" max="15913" width="8.7109375" style="308" customWidth="1"/>
    <col min="15914" max="15914" width="8.140625" style="308" customWidth="1"/>
    <col min="15915" max="15936" width="8.7109375" style="308" customWidth="1"/>
    <col min="15937" max="16128" width="9.28515625" style="308"/>
    <col min="16129" max="16129" width="4.85546875" style="308" bestFit="1" customWidth="1"/>
    <col min="16130" max="16130" width="25.5703125" style="308" customWidth="1"/>
    <col min="16131" max="16131" width="11.28515625" style="308" customWidth="1"/>
    <col min="16132" max="16133" width="11.7109375" style="308" customWidth="1"/>
    <col min="16134" max="16134" width="7.7109375" style="308" customWidth="1"/>
    <col min="16135" max="16135" width="11.7109375" style="308" customWidth="1"/>
    <col min="16136" max="16140" width="8.7109375" style="308" customWidth="1"/>
    <col min="16141" max="16141" width="8.28515625" style="308" customWidth="1"/>
    <col min="16142" max="16142" width="8.7109375" style="308" customWidth="1"/>
    <col min="16143" max="16143" width="8.28515625" style="308" customWidth="1"/>
    <col min="16144" max="16149" width="8.7109375" style="308" customWidth="1"/>
    <col min="16150" max="16150" width="8.28515625" style="308" customWidth="1"/>
    <col min="16151" max="16151" width="8.7109375" style="308" customWidth="1"/>
    <col min="16152" max="16152" width="8.28515625" style="308" customWidth="1"/>
    <col min="16153" max="16158" width="8.7109375" style="308" customWidth="1"/>
    <col min="16159" max="16159" width="8.28515625" style="308" customWidth="1"/>
    <col min="16160" max="16160" width="8.7109375" style="308" customWidth="1"/>
    <col min="16161" max="16161" width="8.28515625" style="308" customWidth="1"/>
    <col min="16162" max="16167" width="8.7109375" style="308" customWidth="1"/>
    <col min="16168" max="16168" width="8" style="308" customWidth="1"/>
    <col min="16169" max="16169" width="8.7109375" style="308" customWidth="1"/>
    <col min="16170" max="16170" width="8.140625" style="308" customWidth="1"/>
    <col min="16171" max="16192" width="8.7109375" style="308" customWidth="1"/>
    <col min="16193" max="16384" width="9.28515625" style="308"/>
  </cols>
  <sheetData>
    <row r="1" spans="1:8" s="309" customFormat="1" ht="19.5" customHeight="1">
      <c r="A1" s="486"/>
      <c r="B1" s="486"/>
      <c r="C1" s="486"/>
      <c r="D1" s="486"/>
      <c r="E1" s="486"/>
      <c r="F1" s="486"/>
      <c r="G1" s="1787" t="s">
        <v>1680</v>
      </c>
      <c r="H1" s="1787"/>
    </row>
    <row r="2" spans="1:8" s="309" customFormat="1" ht="18.75" customHeight="1">
      <c r="A2" s="1788" t="s">
        <v>751</v>
      </c>
      <c r="B2" s="1788"/>
      <c r="C2" s="1788"/>
      <c r="D2" s="1788"/>
      <c r="E2" s="1788"/>
      <c r="F2" s="1788"/>
      <c r="G2" s="1788"/>
      <c r="H2" s="1788"/>
    </row>
    <row r="3" spans="1:8" s="309" customFormat="1" ht="22.5" customHeight="1">
      <c r="A3" s="1789" t="s">
        <v>549</v>
      </c>
      <c r="B3" s="1789"/>
      <c r="C3" s="1789"/>
      <c r="D3" s="1789"/>
      <c r="E3" s="1789"/>
      <c r="F3" s="1789"/>
      <c r="G3" s="1789"/>
      <c r="H3" s="1789"/>
    </row>
    <row r="4" spans="1:8" ht="21" customHeight="1">
      <c r="A4" s="1790" t="s">
        <v>134</v>
      </c>
      <c r="B4" s="1791" t="s">
        <v>218</v>
      </c>
      <c r="C4" s="1499" t="s">
        <v>126</v>
      </c>
      <c r="D4" s="1357" t="s">
        <v>1240</v>
      </c>
      <c r="E4" s="1792" t="s">
        <v>1334</v>
      </c>
      <c r="F4" s="1792"/>
      <c r="G4" s="1792" t="s">
        <v>1443</v>
      </c>
      <c r="H4" s="1792"/>
    </row>
    <row r="5" spans="1:8" ht="28.5" customHeight="1">
      <c r="A5" s="1790"/>
      <c r="B5" s="1791"/>
      <c r="C5" s="1499"/>
      <c r="D5" s="487" t="s">
        <v>273</v>
      </c>
      <c r="E5" s="487" t="s">
        <v>550</v>
      </c>
      <c r="F5" s="487" t="s">
        <v>551</v>
      </c>
      <c r="G5" s="497" t="s">
        <v>645</v>
      </c>
      <c r="H5" s="487" t="s">
        <v>551</v>
      </c>
    </row>
    <row r="6" spans="1:8" ht="21" customHeight="1">
      <c r="A6" s="488" t="s">
        <v>215</v>
      </c>
      <c r="B6" s="1786" t="s">
        <v>552</v>
      </c>
      <c r="C6" s="1786"/>
      <c r="D6" s="1786"/>
      <c r="E6" s="1786"/>
      <c r="F6" s="1786"/>
      <c r="G6" s="1786"/>
      <c r="H6" s="1786"/>
    </row>
    <row r="7" spans="1:8" ht="15" customHeight="1">
      <c r="A7" s="489" t="s">
        <v>402</v>
      </c>
      <c r="B7" s="490" t="s">
        <v>752</v>
      </c>
      <c r="D7" s="491"/>
      <c r="E7" s="491"/>
      <c r="F7" s="491"/>
      <c r="G7" s="491"/>
      <c r="H7" s="491"/>
    </row>
    <row r="8" spans="1:8" ht="14.25" customHeight="1">
      <c r="A8" s="489"/>
      <c r="B8" s="490" t="s">
        <v>753</v>
      </c>
      <c r="C8" s="1340" t="s">
        <v>553</v>
      </c>
      <c r="D8" s="491"/>
      <c r="E8" s="491"/>
      <c r="F8" s="491"/>
      <c r="G8" s="491"/>
      <c r="H8" s="491"/>
    </row>
    <row r="9" spans="1:8" ht="15.75" customHeight="1">
      <c r="A9" s="489"/>
      <c r="B9" s="490" t="s">
        <v>972</v>
      </c>
      <c r="C9" s="1340" t="s">
        <v>554</v>
      </c>
      <c r="D9" s="491"/>
      <c r="E9" s="491"/>
      <c r="F9" s="491"/>
      <c r="G9" s="491"/>
      <c r="H9" s="491"/>
    </row>
    <row r="10" spans="1:8" ht="28.5" customHeight="1">
      <c r="A10" s="489" t="s">
        <v>403</v>
      </c>
      <c r="B10" s="547" t="s">
        <v>973</v>
      </c>
      <c r="C10" s="548" t="s">
        <v>691</v>
      </c>
      <c r="D10" s="549"/>
      <c r="E10" s="549"/>
      <c r="F10" s="549"/>
      <c r="G10" s="549"/>
      <c r="H10" s="549"/>
    </row>
    <row r="11" spans="1:8" ht="21.75" customHeight="1">
      <c r="A11" s="488" t="s">
        <v>217</v>
      </c>
      <c r="B11" s="1786" t="s">
        <v>845</v>
      </c>
      <c r="C11" s="1786"/>
      <c r="D11" s="1786"/>
      <c r="E11" s="1786"/>
      <c r="F11" s="1786"/>
      <c r="G11" s="1786"/>
      <c r="H11" s="1786"/>
    </row>
    <row r="12" spans="1:8" ht="16.5" customHeight="1">
      <c r="A12" s="489" t="s">
        <v>50</v>
      </c>
      <c r="B12" s="490" t="s">
        <v>841</v>
      </c>
      <c r="C12" s="1340" t="s">
        <v>553</v>
      </c>
      <c r="D12" s="491"/>
      <c r="E12" s="491"/>
      <c r="F12" s="491"/>
      <c r="G12" s="491"/>
      <c r="H12" s="491"/>
    </row>
    <row r="13" spans="1:8" ht="15.75" customHeight="1">
      <c r="A13" s="489"/>
      <c r="B13" s="490" t="s">
        <v>562</v>
      </c>
      <c r="C13" s="1340"/>
      <c r="D13" s="491"/>
      <c r="E13" s="491"/>
      <c r="F13" s="491"/>
      <c r="G13" s="491"/>
      <c r="H13" s="491"/>
    </row>
    <row r="14" spans="1:8">
      <c r="A14" s="489" t="s">
        <v>531</v>
      </c>
      <c r="B14" s="490" t="s">
        <v>564</v>
      </c>
      <c r="C14" s="1340" t="s">
        <v>553</v>
      </c>
      <c r="D14" s="491"/>
      <c r="E14" s="491"/>
      <c r="F14" s="491"/>
      <c r="G14" s="491"/>
      <c r="H14" s="491"/>
    </row>
    <row r="15" spans="1:8">
      <c r="A15" s="489" t="s">
        <v>532</v>
      </c>
      <c r="B15" s="490" t="s">
        <v>974</v>
      </c>
      <c r="C15" s="1340" t="s">
        <v>553</v>
      </c>
      <c r="D15" s="491"/>
      <c r="E15" s="491"/>
      <c r="F15" s="491"/>
      <c r="G15" s="491"/>
      <c r="H15" s="491"/>
    </row>
    <row r="16" spans="1:8" ht="27.75" customHeight="1">
      <c r="A16" s="489" t="s">
        <v>837</v>
      </c>
      <c r="B16" s="490" t="s">
        <v>1012</v>
      </c>
      <c r="C16" s="1340" t="s">
        <v>553</v>
      </c>
      <c r="D16" s="491"/>
      <c r="E16" s="491"/>
      <c r="F16" s="491"/>
      <c r="G16" s="491"/>
      <c r="H16" s="491"/>
    </row>
    <row r="17" spans="1:8" ht="15.75" customHeight="1">
      <c r="A17" s="489" t="s">
        <v>359</v>
      </c>
      <c r="B17" s="490" t="s">
        <v>842</v>
      </c>
      <c r="C17" s="1340" t="s">
        <v>554</v>
      </c>
      <c r="D17" s="491"/>
      <c r="E17" s="491"/>
      <c r="F17" s="491"/>
      <c r="G17" s="491"/>
      <c r="H17" s="491"/>
    </row>
    <row r="18" spans="1:8">
      <c r="A18" s="492"/>
      <c r="B18" s="490" t="s">
        <v>562</v>
      </c>
      <c r="C18" s="1340"/>
      <c r="D18" s="491"/>
      <c r="E18" s="491"/>
      <c r="F18" s="491"/>
      <c r="G18" s="491"/>
      <c r="H18" s="491"/>
    </row>
    <row r="19" spans="1:8">
      <c r="A19" s="489" t="s">
        <v>602</v>
      </c>
      <c r="B19" s="490" t="s">
        <v>564</v>
      </c>
      <c r="C19" s="1340" t="s">
        <v>554</v>
      </c>
      <c r="D19" s="491"/>
      <c r="E19" s="491"/>
      <c r="F19" s="491"/>
      <c r="G19" s="491"/>
      <c r="H19" s="491"/>
    </row>
    <row r="20" spans="1:8">
      <c r="A20" s="489" t="s">
        <v>603</v>
      </c>
      <c r="B20" s="490" t="s">
        <v>974</v>
      </c>
      <c r="C20" s="1340" t="s">
        <v>554</v>
      </c>
      <c r="D20" s="491"/>
      <c r="E20" s="491"/>
      <c r="F20" s="491"/>
      <c r="G20" s="491"/>
      <c r="H20" s="491"/>
    </row>
    <row r="21" spans="1:8" ht="15" customHeight="1">
      <c r="A21" s="550" t="s">
        <v>517</v>
      </c>
      <c r="B21" s="551" t="s">
        <v>555</v>
      </c>
      <c r="C21" s="552" t="s">
        <v>691</v>
      </c>
      <c r="D21" s="553"/>
      <c r="E21" s="553"/>
      <c r="F21" s="553"/>
      <c r="G21" s="553"/>
      <c r="H21" s="553"/>
    </row>
    <row r="22" spans="1:8">
      <c r="A22" s="550"/>
      <c r="B22" s="554" t="s">
        <v>562</v>
      </c>
      <c r="C22" s="552"/>
      <c r="D22" s="553"/>
      <c r="E22" s="553"/>
      <c r="F22" s="553"/>
      <c r="G22" s="553"/>
      <c r="H22" s="553"/>
    </row>
    <row r="23" spans="1:8">
      <c r="A23" s="550"/>
      <c r="B23" s="554" t="s">
        <v>564</v>
      </c>
      <c r="C23" s="552" t="s">
        <v>691</v>
      </c>
      <c r="D23" s="553"/>
      <c r="E23" s="553"/>
      <c r="F23" s="553"/>
      <c r="G23" s="553"/>
      <c r="H23" s="553"/>
    </row>
    <row r="24" spans="1:8">
      <c r="A24" s="550"/>
      <c r="B24" s="554" t="s">
        <v>975</v>
      </c>
      <c r="C24" s="552" t="s">
        <v>691</v>
      </c>
      <c r="D24" s="553"/>
      <c r="E24" s="553"/>
      <c r="F24" s="553"/>
      <c r="G24" s="553"/>
      <c r="H24" s="553"/>
    </row>
    <row r="25" spans="1:8" ht="27" customHeight="1">
      <c r="A25" s="550"/>
      <c r="B25" s="554" t="s">
        <v>1012</v>
      </c>
      <c r="C25" s="552" t="s">
        <v>691</v>
      </c>
      <c r="D25" s="553"/>
      <c r="E25" s="553"/>
      <c r="F25" s="553"/>
      <c r="G25" s="553"/>
      <c r="H25" s="553"/>
    </row>
    <row r="26" spans="1:8" ht="16.5" customHeight="1">
      <c r="A26" s="489"/>
      <c r="B26" s="490" t="s">
        <v>239</v>
      </c>
      <c r="C26" s="1340"/>
      <c r="D26" s="491"/>
      <c r="E26" s="491"/>
      <c r="F26" s="491"/>
      <c r="G26" s="491"/>
      <c r="H26" s="491"/>
    </row>
    <row r="27" spans="1:8">
      <c r="A27" s="489" t="s">
        <v>556</v>
      </c>
      <c r="B27" s="490" t="s">
        <v>574</v>
      </c>
      <c r="C27" s="1340" t="s">
        <v>754</v>
      </c>
      <c r="D27" s="491"/>
      <c r="E27" s="491"/>
      <c r="F27" s="491"/>
      <c r="G27" s="491"/>
      <c r="H27" s="491"/>
    </row>
    <row r="28" spans="1:8">
      <c r="A28" s="489"/>
      <c r="B28" s="492" t="s">
        <v>562</v>
      </c>
      <c r="C28" s="1340"/>
      <c r="D28" s="491"/>
      <c r="E28" s="491"/>
      <c r="F28" s="491"/>
      <c r="G28" s="491"/>
      <c r="H28" s="491"/>
    </row>
    <row r="29" spans="1:8">
      <c r="A29" s="489"/>
      <c r="B29" s="492" t="s">
        <v>564</v>
      </c>
      <c r="C29" s="1340" t="s">
        <v>754</v>
      </c>
      <c r="D29" s="491"/>
      <c r="E29" s="491"/>
      <c r="F29" s="491"/>
      <c r="G29" s="491"/>
      <c r="H29" s="491"/>
    </row>
    <row r="30" spans="1:8" ht="16.5" customHeight="1">
      <c r="A30" s="489"/>
      <c r="B30" s="490" t="s">
        <v>974</v>
      </c>
      <c r="C30" s="1340" t="s">
        <v>754</v>
      </c>
      <c r="D30" s="491"/>
      <c r="E30" s="491"/>
      <c r="F30" s="491"/>
      <c r="G30" s="491"/>
      <c r="H30" s="491"/>
    </row>
    <row r="31" spans="1:8" ht="28.5" customHeight="1">
      <c r="A31" s="489"/>
      <c r="B31" s="490" t="s">
        <v>1012</v>
      </c>
      <c r="C31" s="1340" t="s">
        <v>754</v>
      </c>
      <c r="D31" s="491"/>
      <c r="E31" s="491"/>
      <c r="F31" s="491"/>
      <c r="G31" s="491"/>
      <c r="H31" s="491"/>
    </row>
    <row r="32" spans="1:8" ht="17.25" customHeight="1">
      <c r="A32" s="489" t="s">
        <v>557</v>
      </c>
      <c r="B32" s="490" t="s">
        <v>843</v>
      </c>
      <c r="C32" s="1340" t="s">
        <v>754</v>
      </c>
      <c r="D32" s="491"/>
      <c r="E32" s="491"/>
      <c r="F32" s="491"/>
      <c r="G32" s="491"/>
      <c r="H32" s="491"/>
    </row>
    <row r="33" spans="1:8">
      <c r="A33" s="489"/>
      <c r="B33" s="492" t="s">
        <v>562</v>
      </c>
      <c r="C33" s="1340"/>
      <c r="D33" s="491"/>
      <c r="E33" s="491"/>
      <c r="F33" s="491"/>
      <c r="G33" s="491"/>
      <c r="H33" s="491"/>
    </row>
    <row r="34" spans="1:8">
      <c r="A34" s="489"/>
      <c r="B34" s="492" t="s">
        <v>564</v>
      </c>
      <c r="C34" s="1340" t="s">
        <v>754</v>
      </c>
      <c r="D34" s="491"/>
      <c r="E34" s="491"/>
      <c r="F34" s="491"/>
      <c r="G34" s="491"/>
      <c r="H34" s="491"/>
    </row>
    <row r="35" spans="1:8" ht="14.25" customHeight="1">
      <c r="A35" s="489"/>
      <c r="B35" s="490" t="s">
        <v>974</v>
      </c>
      <c r="C35" s="1340" t="s">
        <v>754</v>
      </c>
      <c r="D35" s="491"/>
      <c r="E35" s="491"/>
      <c r="F35" s="491"/>
      <c r="G35" s="491"/>
      <c r="H35" s="491"/>
    </row>
    <row r="36" spans="1:8" ht="15" customHeight="1">
      <c r="A36" s="488" t="s">
        <v>375</v>
      </c>
      <c r="B36" s="1786" t="s">
        <v>844</v>
      </c>
      <c r="C36" s="1786"/>
      <c r="D36" s="1786"/>
      <c r="E36" s="1786"/>
      <c r="F36" s="1786"/>
      <c r="G36" s="1786"/>
      <c r="H36" s="1786"/>
    </row>
    <row r="37" spans="1:8" ht="17.25" customHeight="1">
      <c r="A37" s="489" t="s">
        <v>561</v>
      </c>
      <c r="B37" s="490" t="s">
        <v>841</v>
      </c>
      <c r="C37" s="1340" t="s">
        <v>553</v>
      </c>
      <c r="D37" s="491"/>
      <c r="E37" s="491"/>
      <c r="F37" s="491"/>
      <c r="G37" s="491"/>
      <c r="H37" s="491"/>
    </row>
    <row r="38" spans="1:8" ht="17.25" customHeight="1">
      <c r="A38" s="489"/>
      <c r="B38" s="490" t="s">
        <v>562</v>
      </c>
      <c r="C38" s="1340"/>
      <c r="D38" s="491"/>
      <c r="E38" s="491"/>
      <c r="F38" s="491"/>
      <c r="G38" s="491"/>
      <c r="H38" s="491"/>
    </row>
    <row r="39" spans="1:8">
      <c r="A39" s="489" t="s">
        <v>563</v>
      </c>
      <c r="B39" s="490" t="s">
        <v>564</v>
      </c>
      <c r="C39" s="1340" t="s">
        <v>553</v>
      </c>
      <c r="D39" s="491"/>
      <c r="E39" s="491"/>
      <c r="F39" s="491"/>
      <c r="G39" s="491"/>
      <c r="H39" s="491"/>
    </row>
    <row r="40" spans="1:8">
      <c r="A40" s="489" t="s">
        <v>565</v>
      </c>
      <c r="B40" s="490" t="s">
        <v>974</v>
      </c>
      <c r="C40" s="1340" t="s">
        <v>553</v>
      </c>
      <c r="D40" s="491"/>
      <c r="E40" s="491"/>
      <c r="F40" s="491"/>
      <c r="G40" s="491"/>
      <c r="H40" s="491"/>
    </row>
    <row r="41" spans="1:8" ht="25.5">
      <c r="A41" s="489" t="s">
        <v>976</v>
      </c>
      <c r="B41" s="490" t="s">
        <v>1012</v>
      </c>
      <c r="C41" s="1340" t="s">
        <v>553</v>
      </c>
      <c r="D41" s="491"/>
      <c r="E41" s="491"/>
      <c r="F41" s="491"/>
      <c r="G41" s="491"/>
      <c r="H41" s="491"/>
    </row>
    <row r="42" spans="1:8" ht="15" customHeight="1">
      <c r="A42" s="489" t="s">
        <v>566</v>
      </c>
      <c r="B42" s="490" t="s">
        <v>842</v>
      </c>
      <c r="C42" s="1340" t="s">
        <v>554</v>
      </c>
      <c r="D42" s="491"/>
      <c r="E42" s="491"/>
      <c r="F42" s="491"/>
      <c r="G42" s="491"/>
      <c r="H42" s="491"/>
    </row>
    <row r="43" spans="1:8">
      <c r="A43" s="492"/>
      <c r="B43" s="490" t="s">
        <v>562</v>
      </c>
      <c r="C43" s="1340"/>
      <c r="D43" s="491"/>
      <c r="E43" s="491"/>
      <c r="F43" s="491"/>
      <c r="G43" s="491"/>
      <c r="H43" s="491"/>
    </row>
    <row r="44" spans="1:8">
      <c r="A44" s="489" t="s">
        <v>567</v>
      </c>
      <c r="B44" s="490" t="s">
        <v>564</v>
      </c>
      <c r="C44" s="1340" t="s">
        <v>554</v>
      </c>
      <c r="D44" s="491"/>
      <c r="E44" s="491"/>
      <c r="F44" s="491"/>
      <c r="G44" s="491"/>
      <c r="H44" s="491"/>
    </row>
    <row r="45" spans="1:8">
      <c r="A45" s="489" t="s">
        <v>568</v>
      </c>
      <c r="B45" s="490" t="s">
        <v>974</v>
      </c>
      <c r="C45" s="1340" t="s">
        <v>554</v>
      </c>
      <c r="D45" s="491"/>
      <c r="E45" s="491"/>
      <c r="F45" s="491"/>
      <c r="G45" s="491"/>
      <c r="H45" s="491"/>
    </row>
    <row r="46" spans="1:8" ht="17.25" customHeight="1">
      <c r="A46" s="550" t="s">
        <v>569</v>
      </c>
      <c r="B46" s="551" t="s">
        <v>555</v>
      </c>
      <c r="C46" s="552" t="s">
        <v>691</v>
      </c>
      <c r="D46" s="553"/>
      <c r="E46" s="553"/>
      <c r="F46" s="553"/>
      <c r="G46" s="553"/>
      <c r="H46" s="553"/>
    </row>
    <row r="47" spans="1:8" ht="15.75" customHeight="1">
      <c r="A47" s="550"/>
      <c r="B47" s="554" t="s">
        <v>562</v>
      </c>
      <c r="C47" s="552"/>
      <c r="D47" s="553"/>
      <c r="E47" s="553"/>
      <c r="F47" s="553"/>
      <c r="G47" s="553"/>
      <c r="H47" s="553"/>
    </row>
    <row r="48" spans="1:8">
      <c r="A48" s="550"/>
      <c r="B48" s="554" t="s">
        <v>564</v>
      </c>
      <c r="C48" s="552" t="s">
        <v>754</v>
      </c>
      <c r="D48" s="553"/>
      <c r="E48" s="553"/>
      <c r="F48" s="553"/>
      <c r="G48" s="553"/>
      <c r="H48" s="553"/>
    </row>
    <row r="49" spans="1:8">
      <c r="A49" s="550"/>
      <c r="B49" s="554" t="s">
        <v>975</v>
      </c>
      <c r="C49" s="552" t="s">
        <v>754</v>
      </c>
      <c r="D49" s="553"/>
      <c r="E49" s="553"/>
      <c r="F49" s="553"/>
      <c r="G49" s="553"/>
      <c r="H49" s="553"/>
    </row>
    <row r="50" spans="1:8" ht="30" customHeight="1">
      <c r="A50" s="550"/>
      <c r="B50" s="554" t="s">
        <v>1012</v>
      </c>
      <c r="C50" s="552" t="s">
        <v>754</v>
      </c>
      <c r="D50" s="553"/>
      <c r="E50" s="553"/>
      <c r="F50" s="553"/>
      <c r="G50" s="553"/>
      <c r="H50" s="553"/>
    </row>
    <row r="51" spans="1:8" ht="15.75" customHeight="1">
      <c r="A51" s="489"/>
      <c r="B51" s="487" t="s">
        <v>239</v>
      </c>
      <c r="C51" s="1340"/>
      <c r="D51" s="491"/>
      <c r="E51" s="491"/>
      <c r="F51" s="491"/>
      <c r="G51" s="491"/>
      <c r="H51" s="491"/>
    </row>
    <row r="52" spans="1:8">
      <c r="A52" s="489" t="s">
        <v>570</v>
      </c>
      <c r="B52" s="490" t="s">
        <v>574</v>
      </c>
      <c r="C52" s="1340" t="s">
        <v>754</v>
      </c>
      <c r="D52" s="491"/>
      <c r="E52" s="491"/>
      <c r="F52" s="491"/>
      <c r="G52" s="491"/>
      <c r="H52" s="491"/>
    </row>
    <row r="53" spans="1:8">
      <c r="A53" s="489"/>
      <c r="B53" s="492" t="s">
        <v>562</v>
      </c>
      <c r="C53" s="1340"/>
      <c r="D53" s="491"/>
      <c r="E53" s="491"/>
      <c r="F53" s="491"/>
      <c r="G53" s="491"/>
      <c r="H53" s="491"/>
    </row>
    <row r="54" spans="1:8">
      <c r="A54" s="489"/>
      <c r="B54" s="492" t="s">
        <v>564</v>
      </c>
      <c r="C54" s="1340" t="s">
        <v>754</v>
      </c>
      <c r="D54" s="491"/>
      <c r="E54" s="491"/>
      <c r="F54" s="491"/>
      <c r="G54" s="491"/>
      <c r="H54" s="491"/>
    </row>
    <row r="55" spans="1:8">
      <c r="A55" s="489"/>
      <c r="B55" s="490" t="s">
        <v>974</v>
      </c>
      <c r="C55" s="1340" t="s">
        <v>754</v>
      </c>
      <c r="D55" s="491"/>
      <c r="E55" s="491"/>
      <c r="F55" s="491"/>
      <c r="G55" s="491"/>
      <c r="H55" s="491"/>
    </row>
    <row r="56" spans="1:8" ht="26.25" customHeight="1">
      <c r="A56" s="489"/>
      <c r="B56" s="490" t="s">
        <v>1012</v>
      </c>
      <c r="C56" s="1340" t="s">
        <v>754</v>
      </c>
      <c r="D56" s="491"/>
      <c r="E56" s="491"/>
      <c r="F56" s="491"/>
      <c r="G56" s="491"/>
      <c r="H56" s="491"/>
    </row>
    <row r="57" spans="1:8" ht="16.5" customHeight="1">
      <c r="A57" s="489" t="s">
        <v>571</v>
      </c>
      <c r="B57" s="490" t="s">
        <v>843</v>
      </c>
      <c r="C57" s="1340" t="s">
        <v>754</v>
      </c>
      <c r="D57" s="491"/>
      <c r="E57" s="491"/>
      <c r="F57" s="491"/>
      <c r="G57" s="491"/>
      <c r="H57" s="491"/>
    </row>
    <row r="58" spans="1:8">
      <c r="A58" s="489"/>
      <c r="B58" s="492" t="s">
        <v>562</v>
      </c>
      <c r="C58" s="1340"/>
      <c r="D58" s="491"/>
      <c r="E58" s="491"/>
      <c r="F58" s="491"/>
      <c r="G58" s="491"/>
      <c r="H58" s="491"/>
    </row>
    <row r="59" spans="1:8">
      <c r="A59" s="489"/>
      <c r="B59" s="492" t="s">
        <v>564</v>
      </c>
      <c r="C59" s="1340" t="s">
        <v>754</v>
      </c>
      <c r="D59" s="491"/>
      <c r="E59" s="491"/>
      <c r="F59" s="491"/>
      <c r="G59" s="491"/>
      <c r="H59" s="491"/>
    </row>
    <row r="60" spans="1:8" ht="12.75" customHeight="1">
      <c r="A60" s="489"/>
      <c r="B60" s="490" t="s">
        <v>974</v>
      </c>
      <c r="C60" s="1340" t="s">
        <v>754</v>
      </c>
      <c r="D60" s="491"/>
      <c r="E60" s="491"/>
      <c r="F60" s="491"/>
      <c r="G60" s="491"/>
      <c r="H60" s="491"/>
    </row>
    <row r="61" spans="1:8" ht="15" customHeight="1">
      <c r="A61" s="488" t="s">
        <v>377</v>
      </c>
      <c r="B61" s="1786" t="s">
        <v>1499</v>
      </c>
      <c r="C61" s="1786"/>
      <c r="D61" s="1786"/>
      <c r="E61" s="1786"/>
      <c r="F61" s="1786"/>
      <c r="G61" s="1786"/>
      <c r="H61" s="1786"/>
    </row>
    <row r="62" spans="1:8">
      <c r="A62" s="489" t="s">
        <v>370</v>
      </c>
      <c r="B62" s="490" t="s">
        <v>841</v>
      </c>
      <c r="C62" s="1340" t="s">
        <v>553</v>
      </c>
      <c r="D62" s="491"/>
      <c r="E62" s="491"/>
      <c r="F62" s="491"/>
      <c r="G62" s="491"/>
      <c r="H62" s="491"/>
    </row>
    <row r="63" spans="1:8" ht="15" customHeight="1">
      <c r="A63" s="489"/>
      <c r="B63" s="490" t="s">
        <v>562</v>
      </c>
      <c r="C63" s="1340"/>
      <c r="D63" s="491"/>
      <c r="E63" s="491"/>
      <c r="F63" s="491"/>
      <c r="G63" s="491"/>
      <c r="H63" s="491"/>
    </row>
    <row r="64" spans="1:8">
      <c r="A64" s="489" t="s">
        <v>977</v>
      </c>
      <c r="B64" s="490" t="s">
        <v>564</v>
      </c>
      <c r="C64" s="1340" t="s">
        <v>553</v>
      </c>
      <c r="D64" s="491"/>
      <c r="E64" s="491"/>
      <c r="F64" s="491"/>
      <c r="G64" s="491"/>
      <c r="H64" s="491"/>
    </row>
    <row r="65" spans="1:8">
      <c r="A65" s="489" t="s">
        <v>978</v>
      </c>
      <c r="B65" s="490" t="s">
        <v>974</v>
      </c>
      <c r="C65" s="1340" t="s">
        <v>553</v>
      </c>
      <c r="D65" s="491"/>
      <c r="E65" s="491"/>
      <c r="F65" s="491"/>
      <c r="G65" s="491"/>
      <c r="H65" s="491"/>
    </row>
    <row r="66" spans="1:8" ht="25.5">
      <c r="A66" s="489" t="s">
        <v>979</v>
      </c>
      <c r="B66" s="490" t="s">
        <v>1012</v>
      </c>
      <c r="C66" s="1340" t="s">
        <v>553</v>
      </c>
      <c r="D66" s="491"/>
      <c r="E66" s="491"/>
      <c r="F66" s="491"/>
      <c r="G66" s="491"/>
      <c r="H66" s="491"/>
    </row>
    <row r="67" spans="1:8">
      <c r="A67" s="489" t="s">
        <v>1017</v>
      </c>
      <c r="B67" s="490" t="s">
        <v>1010</v>
      </c>
      <c r="C67" s="1340" t="s">
        <v>553</v>
      </c>
      <c r="D67" s="491"/>
      <c r="E67" s="491"/>
      <c r="F67" s="491"/>
      <c r="G67" s="491"/>
      <c r="H67" s="491"/>
    </row>
    <row r="68" spans="1:8" ht="15.75" customHeight="1">
      <c r="A68" s="489" t="s">
        <v>371</v>
      </c>
      <c r="B68" s="490" t="s">
        <v>842</v>
      </c>
      <c r="C68" s="1340" t="s">
        <v>554</v>
      </c>
      <c r="D68" s="491"/>
      <c r="E68" s="491"/>
      <c r="F68" s="491"/>
      <c r="G68" s="491"/>
      <c r="H68" s="491"/>
    </row>
    <row r="69" spans="1:8">
      <c r="A69" s="489"/>
      <c r="B69" s="490" t="s">
        <v>562</v>
      </c>
      <c r="C69" s="1340"/>
      <c r="D69" s="491"/>
      <c r="E69" s="491"/>
      <c r="F69" s="491"/>
      <c r="G69" s="491"/>
      <c r="H69" s="491"/>
    </row>
    <row r="70" spans="1:8">
      <c r="A70" s="489" t="s">
        <v>1016</v>
      </c>
      <c r="B70" s="490" t="s">
        <v>564</v>
      </c>
      <c r="C70" s="1340" t="s">
        <v>554</v>
      </c>
      <c r="D70" s="491"/>
      <c r="E70" s="491"/>
      <c r="F70" s="491"/>
      <c r="G70" s="491"/>
      <c r="H70" s="491"/>
    </row>
    <row r="71" spans="1:8">
      <c r="A71" s="489" t="s">
        <v>1015</v>
      </c>
      <c r="B71" s="490" t="s">
        <v>974</v>
      </c>
      <c r="C71" s="1340" t="s">
        <v>554</v>
      </c>
      <c r="D71" s="491"/>
      <c r="E71" s="491"/>
      <c r="F71" s="491"/>
      <c r="G71" s="491"/>
      <c r="H71" s="491"/>
    </row>
    <row r="72" spans="1:8">
      <c r="A72" s="489" t="s">
        <v>1014</v>
      </c>
      <c r="B72" s="490" t="s">
        <v>1010</v>
      </c>
      <c r="C72" s="1340" t="s">
        <v>554</v>
      </c>
      <c r="D72" s="491"/>
      <c r="E72" s="491"/>
      <c r="F72" s="491"/>
      <c r="G72" s="491"/>
      <c r="H72" s="491"/>
    </row>
    <row r="73" spans="1:8" ht="25.5">
      <c r="A73" s="550" t="s">
        <v>372</v>
      </c>
      <c r="B73" s="551" t="s">
        <v>555</v>
      </c>
      <c r="C73" s="552" t="s">
        <v>754</v>
      </c>
      <c r="D73" s="553"/>
      <c r="E73" s="553"/>
      <c r="F73" s="553"/>
      <c r="G73" s="553"/>
      <c r="H73" s="553"/>
    </row>
    <row r="74" spans="1:8">
      <c r="A74" s="550"/>
      <c r="B74" s="554" t="s">
        <v>562</v>
      </c>
      <c r="C74" s="552"/>
      <c r="D74" s="553"/>
      <c r="E74" s="553"/>
      <c r="F74" s="553"/>
      <c r="G74" s="553"/>
      <c r="H74" s="553"/>
    </row>
    <row r="75" spans="1:8">
      <c r="A75" s="550"/>
      <c r="B75" s="554" t="s">
        <v>564</v>
      </c>
      <c r="C75" s="552" t="s">
        <v>691</v>
      </c>
      <c r="D75" s="553"/>
      <c r="E75" s="553"/>
      <c r="F75" s="553"/>
      <c r="G75" s="553"/>
      <c r="H75" s="553"/>
    </row>
    <row r="76" spans="1:8">
      <c r="A76" s="550"/>
      <c r="B76" s="554" t="s">
        <v>975</v>
      </c>
      <c r="C76" s="552" t="s">
        <v>691</v>
      </c>
      <c r="D76" s="553"/>
      <c r="E76" s="553"/>
      <c r="F76" s="553"/>
      <c r="G76" s="553"/>
      <c r="H76" s="553"/>
    </row>
    <row r="77" spans="1:8" ht="25.5">
      <c r="A77" s="550"/>
      <c r="B77" s="554" t="s">
        <v>1012</v>
      </c>
      <c r="C77" s="552" t="s">
        <v>691</v>
      </c>
      <c r="D77" s="553"/>
      <c r="E77" s="553"/>
      <c r="F77" s="553"/>
      <c r="G77" s="553"/>
      <c r="H77" s="553"/>
    </row>
    <row r="78" spans="1:8">
      <c r="A78" s="550"/>
      <c r="B78" s="554" t="s">
        <v>1010</v>
      </c>
      <c r="C78" s="552" t="s">
        <v>691</v>
      </c>
      <c r="D78" s="553"/>
      <c r="E78" s="553"/>
      <c r="F78" s="553"/>
      <c r="G78" s="553"/>
      <c r="H78" s="553"/>
    </row>
    <row r="79" spans="1:8">
      <c r="A79" s="489"/>
      <c r="B79" s="487" t="s">
        <v>239</v>
      </c>
      <c r="C79" s="1340"/>
      <c r="D79" s="491"/>
      <c r="E79" s="491"/>
      <c r="F79" s="491"/>
      <c r="G79" s="491"/>
      <c r="H79" s="491"/>
    </row>
    <row r="80" spans="1:8">
      <c r="A80" s="489" t="s">
        <v>573</v>
      </c>
      <c r="B80" s="490" t="s">
        <v>574</v>
      </c>
      <c r="C80" s="1340" t="s">
        <v>754</v>
      </c>
      <c r="D80" s="491"/>
      <c r="E80" s="491"/>
      <c r="F80" s="491"/>
      <c r="G80" s="491"/>
      <c r="H80" s="491"/>
    </row>
    <row r="81" spans="1:8">
      <c r="A81" s="489"/>
      <c r="B81" s="492" t="s">
        <v>562</v>
      </c>
      <c r="C81" s="1340"/>
      <c r="D81" s="491"/>
      <c r="E81" s="491"/>
      <c r="F81" s="491"/>
      <c r="G81" s="491"/>
      <c r="H81" s="491"/>
    </row>
    <row r="82" spans="1:8">
      <c r="A82" s="489"/>
      <c r="B82" s="492" t="s">
        <v>564</v>
      </c>
      <c r="C82" s="1340" t="s">
        <v>754</v>
      </c>
      <c r="D82" s="491"/>
      <c r="E82" s="491"/>
      <c r="F82" s="491"/>
      <c r="G82" s="491"/>
      <c r="H82" s="491"/>
    </row>
    <row r="83" spans="1:8">
      <c r="A83" s="489"/>
      <c r="B83" s="490" t="s">
        <v>974</v>
      </c>
      <c r="C83" s="1340" t="s">
        <v>754</v>
      </c>
      <c r="D83" s="491"/>
      <c r="E83" s="491"/>
      <c r="F83" s="491"/>
      <c r="G83" s="491"/>
      <c r="H83" s="491"/>
    </row>
    <row r="84" spans="1:8" ht="25.5" customHeight="1">
      <c r="A84" s="489"/>
      <c r="B84" s="490" t="s">
        <v>1012</v>
      </c>
      <c r="C84" s="1340" t="s">
        <v>754</v>
      </c>
      <c r="D84" s="491"/>
      <c r="E84" s="491"/>
      <c r="F84" s="491"/>
      <c r="G84" s="491"/>
      <c r="H84" s="491"/>
    </row>
    <row r="85" spans="1:8" ht="15" customHeight="1">
      <c r="A85" s="489"/>
      <c r="B85" s="490" t="s">
        <v>1010</v>
      </c>
      <c r="C85" s="1340" t="s">
        <v>754</v>
      </c>
      <c r="D85" s="491"/>
      <c r="E85" s="491"/>
      <c r="F85" s="491"/>
      <c r="G85" s="491"/>
      <c r="H85" s="491"/>
    </row>
    <row r="86" spans="1:8" ht="16.5" customHeight="1">
      <c r="A86" s="489" t="s">
        <v>575</v>
      </c>
      <c r="B86" s="490" t="s">
        <v>843</v>
      </c>
      <c r="C86" s="1340" t="s">
        <v>754</v>
      </c>
      <c r="D86" s="491"/>
      <c r="E86" s="491"/>
      <c r="F86" s="491"/>
      <c r="G86" s="491"/>
      <c r="H86" s="491"/>
    </row>
    <row r="87" spans="1:8">
      <c r="A87" s="489"/>
      <c r="B87" s="492" t="s">
        <v>562</v>
      </c>
      <c r="C87" s="1340"/>
      <c r="D87" s="491"/>
      <c r="E87" s="491"/>
      <c r="F87" s="491"/>
      <c r="G87" s="491"/>
      <c r="H87" s="491"/>
    </row>
    <row r="88" spans="1:8" ht="14.25" customHeight="1">
      <c r="A88" s="489"/>
      <c r="B88" s="492" t="s">
        <v>564</v>
      </c>
      <c r="C88" s="1340" t="s">
        <v>754</v>
      </c>
      <c r="D88" s="491"/>
      <c r="E88" s="491"/>
      <c r="F88" s="491"/>
      <c r="G88" s="491"/>
      <c r="H88" s="491"/>
    </row>
    <row r="89" spans="1:8">
      <c r="A89" s="489"/>
      <c r="B89" s="490" t="s">
        <v>974</v>
      </c>
      <c r="C89" s="1340" t="s">
        <v>754</v>
      </c>
      <c r="D89" s="491"/>
      <c r="E89" s="491"/>
      <c r="F89" s="491"/>
      <c r="G89" s="491"/>
      <c r="H89" s="491"/>
    </row>
    <row r="90" spans="1:8">
      <c r="A90" s="489"/>
      <c r="B90" s="490" t="s">
        <v>1010</v>
      </c>
      <c r="C90" s="1340" t="s">
        <v>754</v>
      </c>
      <c r="D90" s="491"/>
      <c r="E90" s="491"/>
      <c r="F90" s="491"/>
      <c r="G90" s="491"/>
      <c r="H90" s="491"/>
    </row>
    <row r="91" spans="1:8" ht="15" customHeight="1">
      <c r="A91" s="488" t="s">
        <v>378</v>
      </c>
      <c r="B91" s="1786" t="s">
        <v>576</v>
      </c>
      <c r="C91" s="1786"/>
      <c r="D91" s="1786"/>
      <c r="E91" s="1786"/>
      <c r="F91" s="1786"/>
      <c r="G91" s="1786"/>
      <c r="H91" s="1786"/>
    </row>
    <row r="92" spans="1:8" ht="20.25" customHeight="1">
      <c r="A92" s="555" t="s">
        <v>577</v>
      </c>
      <c r="B92" s="551" t="s">
        <v>555</v>
      </c>
      <c r="C92" s="552" t="s">
        <v>754</v>
      </c>
      <c r="D92" s="549"/>
      <c r="E92" s="549"/>
      <c r="F92" s="549"/>
      <c r="G92" s="549"/>
      <c r="H92" s="549"/>
    </row>
    <row r="93" spans="1:8" ht="12.75" customHeight="1">
      <c r="A93" s="555"/>
      <c r="B93" s="554" t="s">
        <v>562</v>
      </c>
      <c r="C93" s="552"/>
      <c r="D93" s="549"/>
      <c r="E93" s="549"/>
      <c r="F93" s="549"/>
      <c r="G93" s="549"/>
      <c r="H93" s="549"/>
    </row>
    <row r="94" spans="1:8" ht="14.25" customHeight="1">
      <c r="A94" s="555" t="s">
        <v>578</v>
      </c>
      <c r="B94" s="554" t="s">
        <v>564</v>
      </c>
      <c r="C94" s="552" t="s">
        <v>754</v>
      </c>
      <c r="D94" s="549"/>
      <c r="E94" s="549"/>
      <c r="F94" s="549"/>
      <c r="G94" s="549"/>
      <c r="H94" s="549"/>
    </row>
    <row r="95" spans="1:8" ht="17.25" customHeight="1">
      <c r="A95" s="555" t="s">
        <v>579</v>
      </c>
      <c r="B95" s="554" t="s">
        <v>975</v>
      </c>
      <c r="C95" s="552" t="s">
        <v>754</v>
      </c>
      <c r="D95" s="549"/>
      <c r="E95" s="549"/>
      <c r="F95" s="549"/>
      <c r="G95" s="549"/>
      <c r="H95" s="549"/>
    </row>
    <row r="96" spans="1:8" ht="27" customHeight="1">
      <c r="A96" s="555" t="s">
        <v>980</v>
      </c>
      <c r="B96" s="554" t="s">
        <v>1012</v>
      </c>
      <c r="C96" s="552" t="s">
        <v>754</v>
      </c>
      <c r="D96" s="549"/>
      <c r="E96" s="549"/>
      <c r="F96" s="549"/>
      <c r="G96" s="549"/>
      <c r="H96" s="549"/>
    </row>
    <row r="97" spans="1:8" ht="15" customHeight="1">
      <c r="A97" s="555" t="s">
        <v>1013</v>
      </c>
      <c r="B97" s="554" t="s">
        <v>1010</v>
      </c>
      <c r="C97" s="552" t="s">
        <v>691</v>
      </c>
      <c r="D97" s="549"/>
      <c r="E97" s="549"/>
      <c r="F97" s="549"/>
      <c r="G97" s="549"/>
      <c r="H97" s="549"/>
    </row>
    <row r="98" spans="1:8">
      <c r="A98" s="489"/>
      <c r="B98" s="487" t="s">
        <v>239</v>
      </c>
      <c r="C98" s="1340"/>
      <c r="D98" s="491"/>
      <c r="E98" s="491"/>
      <c r="F98" s="491"/>
      <c r="G98" s="491"/>
      <c r="H98" s="491"/>
    </row>
    <row r="99" spans="1:8">
      <c r="A99" s="489" t="s">
        <v>580</v>
      </c>
      <c r="B99" s="490" t="s">
        <v>574</v>
      </c>
      <c r="C99" s="1340" t="s">
        <v>754</v>
      </c>
      <c r="D99" s="491"/>
      <c r="E99" s="491"/>
      <c r="F99" s="491"/>
      <c r="G99" s="491"/>
      <c r="H99" s="491"/>
    </row>
    <row r="100" spans="1:8">
      <c r="A100" s="489"/>
      <c r="B100" s="492" t="s">
        <v>562</v>
      </c>
      <c r="C100" s="1340"/>
      <c r="D100" s="491"/>
      <c r="E100" s="491"/>
      <c r="F100" s="491"/>
      <c r="G100" s="491"/>
      <c r="H100" s="491"/>
    </row>
    <row r="101" spans="1:8">
      <c r="A101" s="489" t="s">
        <v>581</v>
      </c>
      <c r="B101" s="492" t="s">
        <v>564</v>
      </c>
      <c r="C101" s="1340" t="s">
        <v>754</v>
      </c>
      <c r="D101" s="491"/>
      <c r="E101" s="491"/>
      <c r="F101" s="491"/>
      <c r="G101" s="491"/>
      <c r="H101" s="491"/>
    </row>
    <row r="102" spans="1:8">
      <c r="A102" s="489" t="s">
        <v>582</v>
      </c>
      <c r="B102" s="490" t="s">
        <v>974</v>
      </c>
      <c r="C102" s="1340" t="s">
        <v>754</v>
      </c>
      <c r="D102" s="491"/>
      <c r="E102" s="491"/>
      <c r="F102" s="491"/>
      <c r="G102" s="491"/>
      <c r="H102" s="491"/>
    </row>
    <row r="103" spans="1:8" ht="25.5">
      <c r="A103" s="489" t="s">
        <v>981</v>
      </c>
      <c r="B103" s="490" t="s">
        <v>1012</v>
      </c>
      <c r="C103" s="1340" t="s">
        <v>754</v>
      </c>
      <c r="D103" s="491"/>
      <c r="E103" s="491"/>
      <c r="F103" s="491"/>
      <c r="G103" s="491"/>
      <c r="H103" s="491"/>
    </row>
    <row r="104" spans="1:8">
      <c r="A104" s="489" t="s">
        <v>1011</v>
      </c>
      <c r="B104" s="490" t="s">
        <v>1010</v>
      </c>
      <c r="C104" s="1340" t="s">
        <v>754</v>
      </c>
      <c r="D104" s="491"/>
      <c r="E104" s="491"/>
      <c r="F104" s="491"/>
      <c r="G104" s="491"/>
      <c r="H104" s="491"/>
    </row>
    <row r="105" spans="1:8" ht="16.5" customHeight="1">
      <c r="A105" s="489" t="s">
        <v>583</v>
      </c>
      <c r="B105" s="490" t="s">
        <v>843</v>
      </c>
      <c r="C105" s="1340" t="s">
        <v>754</v>
      </c>
      <c r="D105" s="491"/>
      <c r="E105" s="491"/>
      <c r="F105" s="491"/>
      <c r="G105" s="491"/>
      <c r="H105" s="491"/>
    </row>
    <row r="106" spans="1:8">
      <c r="A106" s="489"/>
      <c r="B106" s="492" t="s">
        <v>562</v>
      </c>
      <c r="C106" s="1340"/>
      <c r="D106" s="491"/>
      <c r="E106" s="491"/>
      <c r="F106" s="491"/>
      <c r="G106" s="491"/>
      <c r="H106" s="491"/>
    </row>
    <row r="107" spans="1:8">
      <c r="A107" s="489" t="s">
        <v>584</v>
      </c>
      <c r="B107" s="492" t="s">
        <v>564</v>
      </c>
      <c r="C107" s="1340" t="s">
        <v>754</v>
      </c>
      <c r="D107" s="493"/>
      <c r="E107" s="493"/>
      <c r="F107" s="493"/>
      <c r="G107" s="493"/>
      <c r="H107" s="493"/>
    </row>
    <row r="108" spans="1:8">
      <c r="A108" s="489" t="s">
        <v>585</v>
      </c>
      <c r="B108" s="490" t="s">
        <v>974</v>
      </c>
      <c r="C108" s="1340" t="s">
        <v>754</v>
      </c>
      <c r="D108" s="493"/>
      <c r="E108" s="493"/>
      <c r="F108" s="493"/>
      <c r="G108" s="493"/>
      <c r="H108" s="493"/>
    </row>
    <row r="109" spans="1:8">
      <c r="A109" s="489" t="s">
        <v>585</v>
      </c>
      <c r="B109" s="490" t="s">
        <v>1010</v>
      </c>
      <c r="C109" s="1340" t="s">
        <v>754</v>
      </c>
      <c r="D109" s="493"/>
      <c r="E109" s="493"/>
      <c r="F109" s="493"/>
      <c r="G109" s="493"/>
      <c r="H109" s="493"/>
    </row>
    <row r="110" spans="1:8">
      <c r="A110" s="1793"/>
      <c r="B110" s="1793"/>
      <c r="C110" s="1793"/>
      <c r="D110" s="1793"/>
      <c r="E110" s="1793"/>
      <c r="F110" s="1793"/>
      <c r="G110" s="1793"/>
      <c r="H110" s="1793"/>
    </row>
    <row r="111" spans="1:8">
      <c r="A111" s="494"/>
      <c r="B111" s="495" t="s">
        <v>26</v>
      </c>
      <c r="C111" s="495"/>
      <c r="D111" s="495"/>
      <c r="E111" s="495"/>
      <c r="F111" s="495"/>
      <c r="G111" s="495"/>
      <c r="H111" s="495"/>
    </row>
    <row r="112" spans="1:8">
      <c r="A112" s="494"/>
      <c r="B112" s="495"/>
      <c r="C112" s="495"/>
      <c r="D112" s="495"/>
      <c r="E112" s="495"/>
      <c r="F112" s="495"/>
      <c r="G112" s="495"/>
      <c r="H112" s="495"/>
    </row>
    <row r="113" spans="1:8">
      <c r="A113" s="494"/>
      <c r="B113" s="496" t="s">
        <v>27</v>
      </c>
      <c r="C113" s="495"/>
      <c r="D113" s="495"/>
      <c r="E113" s="495"/>
      <c r="F113" s="495"/>
      <c r="G113" s="495"/>
      <c r="H113" s="495"/>
    </row>
    <row r="114" spans="1:8">
      <c r="A114" s="494"/>
      <c r="B114" s="495"/>
      <c r="C114" s="495"/>
      <c r="D114" s="495"/>
      <c r="E114" s="495"/>
      <c r="F114" s="495"/>
      <c r="G114" s="495"/>
      <c r="H114" s="495"/>
    </row>
  </sheetData>
  <mergeCells count="14">
    <mergeCell ref="B11:H11"/>
    <mergeCell ref="B36:H36"/>
    <mergeCell ref="B61:H61"/>
    <mergeCell ref="B91:H91"/>
    <mergeCell ref="A110:H110"/>
    <mergeCell ref="B6:H6"/>
    <mergeCell ref="G1:H1"/>
    <mergeCell ref="A2:H2"/>
    <mergeCell ref="A3:H3"/>
    <mergeCell ref="A4:A5"/>
    <mergeCell ref="B4:B5"/>
    <mergeCell ref="C4:C5"/>
    <mergeCell ref="E4:F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5E25-F84A-41E8-93AD-1779DC3851B1}">
  <sheetPr>
    <tabColor rgb="FFFFFF00"/>
  </sheetPr>
  <dimension ref="A1:AE26"/>
  <sheetViews>
    <sheetView zoomScale="70" zoomScaleNormal="70" workbookViewId="0">
      <selection activeCell="L19" sqref="L19"/>
    </sheetView>
  </sheetViews>
  <sheetFormatPr defaultRowHeight="18.75"/>
  <cols>
    <col min="1" max="1" width="7.28515625" style="989" customWidth="1"/>
    <col min="2" max="2" width="63.7109375" style="989" customWidth="1"/>
    <col min="3" max="3" width="19.7109375" style="989" customWidth="1"/>
    <col min="4" max="4" width="20" style="989" customWidth="1"/>
    <col min="5" max="5" width="21" style="989" customWidth="1"/>
    <col min="6" max="6" width="18.42578125" style="989" customWidth="1"/>
    <col min="7" max="7" width="11.140625" style="989" customWidth="1"/>
    <col min="8" max="8" width="12" style="989" customWidth="1"/>
    <col min="9" max="9" width="11" style="989" customWidth="1"/>
    <col min="10" max="10" width="10.140625" style="1378" customWidth="1"/>
    <col min="11" max="31" width="9.140625" style="1378"/>
    <col min="32" max="16384" width="9.140625" style="1323"/>
  </cols>
  <sheetData>
    <row r="1" spans="1:10">
      <c r="I1" s="1447" t="s">
        <v>956</v>
      </c>
      <c r="J1" s="1447"/>
    </row>
    <row r="2" spans="1:10" ht="57" customHeight="1">
      <c r="A2" s="1449" t="s">
        <v>1581</v>
      </c>
      <c r="B2" s="1449"/>
      <c r="C2" s="1449"/>
      <c r="D2" s="1449"/>
      <c r="E2" s="1449"/>
      <c r="F2" s="1449"/>
      <c r="G2" s="1449"/>
      <c r="H2" s="1449"/>
      <c r="I2" s="1449"/>
      <c r="J2" s="1449"/>
    </row>
    <row r="3" spans="1:10">
      <c r="A3" s="1392"/>
      <c r="B3" s="1392"/>
      <c r="C3" s="1391"/>
      <c r="D3" s="1391"/>
      <c r="E3" s="1391"/>
      <c r="F3" s="1391"/>
      <c r="J3" s="1390" t="s">
        <v>1580</v>
      </c>
    </row>
    <row r="4" spans="1:10" ht="63" customHeight="1">
      <c r="A4" s="1450" t="s">
        <v>397</v>
      </c>
      <c r="B4" s="1448" t="s">
        <v>130</v>
      </c>
      <c r="C4" s="1451" t="s">
        <v>1579</v>
      </c>
      <c r="D4" s="1451" t="s">
        <v>1578</v>
      </c>
      <c r="E4" s="1451" t="s">
        <v>1577</v>
      </c>
      <c r="F4" s="1448" t="s">
        <v>1576</v>
      </c>
      <c r="G4" s="1448" t="s">
        <v>1575</v>
      </c>
      <c r="H4" s="1448"/>
      <c r="I4" s="1448"/>
      <c r="J4" s="1448"/>
    </row>
    <row r="5" spans="1:10" ht="21.75" customHeight="1">
      <c r="A5" s="1450"/>
      <c r="B5" s="1448"/>
      <c r="C5" s="1452"/>
      <c r="D5" s="1452"/>
      <c r="E5" s="1452"/>
      <c r="F5" s="1448"/>
      <c r="G5" s="1448" t="s">
        <v>350</v>
      </c>
      <c r="H5" s="1448" t="s">
        <v>1574</v>
      </c>
      <c r="I5" s="1448"/>
      <c r="J5" s="1448"/>
    </row>
    <row r="6" spans="1:10" ht="36" customHeight="1">
      <c r="A6" s="1450"/>
      <c r="B6" s="1448"/>
      <c r="C6" s="1453"/>
      <c r="D6" s="1453"/>
      <c r="E6" s="1453"/>
      <c r="F6" s="1448"/>
      <c r="G6" s="1448"/>
      <c r="H6" s="1389">
        <v>2027</v>
      </c>
      <c r="I6" s="1389">
        <v>2028</v>
      </c>
      <c r="J6" s="1389">
        <v>2029</v>
      </c>
    </row>
    <row r="7" spans="1:10" ht="19.5">
      <c r="A7" s="1384">
        <v>1</v>
      </c>
      <c r="B7" s="1383" t="s">
        <v>1573</v>
      </c>
      <c r="C7" s="1383"/>
      <c r="D7" s="1383"/>
      <c r="E7" s="1382"/>
      <c r="F7" s="1380"/>
      <c r="G7" s="1380"/>
      <c r="H7" s="1380"/>
      <c r="I7" s="1380"/>
      <c r="J7" s="1381"/>
    </row>
    <row r="8" spans="1:10" ht="39">
      <c r="A8" s="1384">
        <f>A7+1</f>
        <v>2</v>
      </c>
      <c r="B8" s="1383" t="s">
        <v>1572</v>
      </c>
      <c r="C8" s="1383"/>
      <c r="D8" s="1383"/>
      <c r="E8" s="1382"/>
      <c r="F8" s="1380"/>
      <c r="G8" s="1380"/>
      <c r="H8" s="1380"/>
      <c r="I8" s="1380"/>
      <c r="J8" s="1381"/>
    </row>
    <row r="9" spans="1:10" ht="19.5">
      <c r="A9" s="1384">
        <f>A8+1</f>
        <v>3</v>
      </c>
      <c r="B9" s="1383" t="s">
        <v>1571</v>
      </c>
      <c r="C9" s="1383"/>
      <c r="D9" s="1383"/>
      <c r="E9" s="1382"/>
      <c r="F9" s="1380"/>
      <c r="G9" s="1380"/>
      <c r="H9" s="1380"/>
      <c r="I9" s="1380"/>
      <c r="J9" s="1381"/>
    </row>
    <row r="10" spans="1:10" ht="19.5">
      <c r="A10" s="1384">
        <v>4</v>
      </c>
      <c r="B10" s="1383" t="s">
        <v>1570</v>
      </c>
      <c r="C10" s="1383"/>
      <c r="D10" s="1383"/>
      <c r="E10" s="1382"/>
      <c r="F10" s="1380"/>
      <c r="G10" s="1380"/>
      <c r="H10" s="1380"/>
      <c r="I10" s="1380"/>
      <c r="J10" s="1381"/>
    </row>
    <row r="11" spans="1:10" ht="39">
      <c r="A11" s="1384">
        <v>5</v>
      </c>
      <c r="B11" s="1383" t="s">
        <v>1569</v>
      </c>
      <c r="C11" s="1383"/>
      <c r="D11" s="1383"/>
      <c r="E11" s="1382"/>
      <c r="F11" s="1380"/>
      <c r="G11" s="1380"/>
      <c r="H11" s="1380"/>
      <c r="I11" s="1380"/>
      <c r="J11" s="1381"/>
    </row>
    <row r="12" spans="1:10" ht="19.5">
      <c r="A12" s="1384"/>
      <c r="B12" s="1386" t="s">
        <v>123</v>
      </c>
      <c r="C12" s="1386"/>
      <c r="D12" s="1386"/>
      <c r="E12" s="1382"/>
      <c r="F12" s="1380"/>
      <c r="G12" s="1380"/>
      <c r="H12" s="1380"/>
      <c r="I12" s="1380"/>
      <c r="J12" s="1381"/>
    </row>
    <row r="13" spans="1:10" ht="19.5">
      <c r="A13" s="1388" t="s">
        <v>915</v>
      </c>
      <c r="B13" s="1386" t="s">
        <v>1565</v>
      </c>
      <c r="C13" s="1386"/>
      <c r="D13" s="1386"/>
      <c r="E13" s="1382"/>
      <c r="F13" s="1380"/>
      <c r="G13" s="1380"/>
      <c r="H13" s="1380"/>
      <c r="I13" s="1380"/>
      <c r="J13" s="1381"/>
    </row>
    <row r="14" spans="1:10" ht="19.5">
      <c r="A14" s="1385" t="s">
        <v>916</v>
      </c>
      <c r="B14" s="1386" t="s">
        <v>1565</v>
      </c>
      <c r="C14" s="1386"/>
      <c r="D14" s="1386"/>
      <c r="E14" s="1382"/>
      <c r="F14" s="1380"/>
      <c r="G14" s="1380"/>
      <c r="H14" s="1380"/>
      <c r="I14" s="1380"/>
      <c r="J14" s="1381"/>
    </row>
    <row r="15" spans="1:10" ht="19.5">
      <c r="A15" s="1385" t="s">
        <v>1568</v>
      </c>
      <c r="B15" s="1383" t="s">
        <v>1418</v>
      </c>
      <c r="C15" s="1383"/>
      <c r="D15" s="1383"/>
      <c r="E15" s="1382"/>
      <c r="F15" s="1380"/>
      <c r="G15" s="1380"/>
      <c r="H15" s="1380"/>
      <c r="I15" s="1380"/>
      <c r="J15" s="1381"/>
    </row>
    <row r="16" spans="1:10" ht="58.5">
      <c r="A16" s="1387" t="s">
        <v>1567</v>
      </c>
      <c r="B16" s="1383" t="s">
        <v>1566</v>
      </c>
      <c r="C16" s="1383"/>
      <c r="D16" s="1383"/>
      <c r="E16" s="1382"/>
      <c r="F16" s="1380"/>
      <c r="G16" s="1380"/>
      <c r="H16" s="1380"/>
      <c r="I16" s="1380"/>
      <c r="J16" s="1381"/>
    </row>
    <row r="17" spans="1:10" ht="19.5">
      <c r="A17" s="1385" t="s">
        <v>918</v>
      </c>
      <c r="B17" s="1386" t="s">
        <v>1565</v>
      </c>
      <c r="C17" s="1386"/>
      <c r="D17" s="1386"/>
      <c r="E17" s="1382"/>
      <c r="F17" s="1380"/>
      <c r="G17" s="1380"/>
      <c r="H17" s="1380"/>
      <c r="I17" s="1380"/>
      <c r="J17" s="1381"/>
    </row>
    <row r="18" spans="1:10" ht="19.5">
      <c r="A18" s="1385" t="s">
        <v>919</v>
      </c>
      <c r="B18" s="1386" t="s">
        <v>1565</v>
      </c>
      <c r="C18" s="1386"/>
      <c r="D18" s="1386"/>
      <c r="E18" s="1382"/>
      <c r="F18" s="1380"/>
      <c r="G18" s="1380"/>
      <c r="H18" s="1380"/>
      <c r="I18" s="1380"/>
      <c r="J18" s="1381"/>
    </row>
    <row r="19" spans="1:10" ht="19.5">
      <c r="A19" s="1385" t="s">
        <v>1564</v>
      </c>
      <c r="B19" s="1383" t="s">
        <v>1418</v>
      </c>
      <c r="C19" s="1383"/>
      <c r="D19" s="1383"/>
      <c r="E19" s="1382"/>
      <c r="F19" s="1380"/>
      <c r="G19" s="1380"/>
      <c r="H19" s="1380"/>
      <c r="I19" s="1380"/>
      <c r="J19" s="1381"/>
    </row>
    <row r="20" spans="1:10" ht="39">
      <c r="A20" s="1384">
        <v>7</v>
      </c>
      <c r="B20" s="1383" t="s">
        <v>1563</v>
      </c>
      <c r="C20" s="1383"/>
      <c r="D20" s="1383"/>
      <c r="E20" s="1382"/>
      <c r="F20" s="1380"/>
      <c r="G20" s="1380"/>
      <c r="H20" s="1380"/>
      <c r="I20" s="1380"/>
      <c r="J20" s="1381"/>
    </row>
    <row r="21" spans="1:10" ht="19.5">
      <c r="A21" s="1384"/>
      <c r="B21" s="1386" t="s">
        <v>123</v>
      </c>
      <c r="C21" s="1386"/>
      <c r="D21" s="1386"/>
      <c r="E21" s="1382"/>
      <c r="F21" s="1380"/>
      <c r="G21" s="1380"/>
      <c r="H21" s="1380"/>
      <c r="I21" s="1380"/>
      <c r="J21" s="1381"/>
    </row>
    <row r="22" spans="1:10" ht="24.95" customHeight="1">
      <c r="A22" s="1385" t="s">
        <v>1562</v>
      </c>
      <c r="B22" s="1386" t="s">
        <v>1561</v>
      </c>
      <c r="C22" s="1386"/>
      <c r="D22" s="1386"/>
      <c r="E22" s="1382"/>
      <c r="F22" s="1380"/>
      <c r="G22" s="1380"/>
      <c r="H22" s="1380"/>
      <c r="I22" s="1380"/>
      <c r="J22" s="1381"/>
    </row>
    <row r="23" spans="1:10" ht="24.95" customHeight="1">
      <c r="A23" s="1385" t="s">
        <v>1560</v>
      </c>
      <c r="B23" s="1383" t="s">
        <v>1418</v>
      </c>
      <c r="C23" s="1383"/>
      <c r="D23" s="1383"/>
      <c r="E23" s="1382"/>
      <c r="F23" s="1380"/>
      <c r="G23" s="1380"/>
      <c r="H23" s="1380"/>
      <c r="I23" s="1380"/>
      <c r="J23" s="1381"/>
    </row>
    <row r="24" spans="1:10" ht="24.95" customHeight="1">
      <c r="A24" s="1380"/>
      <c r="B24" s="1379" t="s">
        <v>696</v>
      </c>
      <c r="C24" s="1379"/>
      <c r="D24" s="1379"/>
      <c r="E24" s="1379">
        <f>E7+E8+E9+E10+E11+E16+E20</f>
        <v>0</v>
      </c>
      <c r="F24" s="1379">
        <f t="shared" ref="F24:J24" si="0">F7+F8+F9+F10+F11+F16+F20</f>
        <v>0</v>
      </c>
      <c r="G24" s="1379">
        <f t="shared" si="0"/>
        <v>0</v>
      </c>
      <c r="H24" s="1379">
        <f t="shared" si="0"/>
        <v>0</v>
      </c>
      <c r="I24" s="1379">
        <f t="shared" si="0"/>
        <v>0</v>
      </c>
      <c r="J24" s="1379">
        <f t="shared" si="0"/>
        <v>0</v>
      </c>
    </row>
    <row r="26" spans="1:10">
      <c r="A26" s="989" t="s">
        <v>1559</v>
      </c>
    </row>
  </sheetData>
  <mergeCells count="11">
    <mergeCell ref="I1:J1"/>
    <mergeCell ref="H5:J5"/>
    <mergeCell ref="A2:J2"/>
    <mergeCell ref="A4:A6"/>
    <mergeCell ref="B4:B6"/>
    <mergeCell ref="E4:E6"/>
    <mergeCell ref="F4:F6"/>
    <mergeCell ref="G5:G6"/>
    <mergeCell ref="G4:J4"/>
    <mergeCell ref="C4:C6"/>
    <mergeCell ref="D4:D6"/>
  </mergeCells>
  <pageMargins left="0.70866141732283472" right="0.70866141732283472" top="0.15748031496062992" bottom="0.15748031496062992" header="0.31496062992125984" footer="0.31496062992125984"/>
  <pageSetup paperSize="9" scale="6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26C9-8555-434B-BD6B-B332F5862E30}">
  <sheetPr>
    <tabColor rgb="FFFFFF00"/>
    <pageSetUpPr fitToPage="1"/>
  </sheetPr>
  <dimension ref="A1:IV80"/>
  <sheetViews>
    <sheetView zoomScaleNormal="100" workbookViewId="0">
      <selection activeCell="A2" sqref="A2:G2"/>
    </sheetView>
  </sheetViews>
  <sheetFormatPr defaultRowHeight="12.75"/>
  <cols>
    <col min="1" max="1" width="6.28515625" style="282" customWidth="1"/>
    <col min="2" max="2" width="44.85546875" style="282" customWidth="1"/>
    <col min="3" max="4" width="14.7109375" style="282" customWidth="1"/>
    <col min="5" max="5" width="9.140625" style="282"/>
    <col min="6" max="6" width="14.7109375" style="282" customWidth="1"/>
    <col min="7" max="256" width="9.140625" style="282"/>
    <col min="257" max="257" width="6.28515625" style="282" customWidth="1"/>
    <col min="258" max="258" width="44.85546875" style="282" customWidth="1"/>
    <col min="259" max="260" width="14.7109375" style="282" customWidth="1"/>
    <col min="261" max="261" width="9.140625" style="282"/>
    <col min="262" max="262" width="14.7109375" style="282" customWidth="1"/>
    <col min="263" max="512" width="9.140625" style="282"/>
    <col min="513" max="513" width="6.28515625" style="282" customWidth="1"/>
    <col min="514" max="514" width="44.85546875" style="282" customWidth="1"/>
    <col min="515" max="516" width="14.7109375" style="282" customWidth="1"/>
    <col min="517" max="517" width="9.140625" style="282"/>
    <col min="518" max="518" width="14.7109375" style="282" customWidth="1"/>
    <col min="519" max="768" width="9.140625" style="282"/>
    <col min="769" max="769" width="6.28515625" style="282" customWidth="1"/>
    <col min="770" max="770" width="44.85546875" style="282" customWidth="1"/>
    <col min="771" max="772" width="14.7109375" style="282" customWidth="1"/>
    <col min="773" max="773" width="9.140625" style="282"/>
    <col min="774" max="774" width="14.7109375" style="282" customWidth="1"/>
    <col min="775" max="1024" width="9.140625" style="282"/>
    <col min="1025" max="1025" width="6.28515625" style="282" customWidth="1"/>
    <col min="1026" max="1026" width="44.85546875" style="282" customWidth="1"/>
    <col min="1027" max="1028" width="14.7109375" style="282" customWidth="1"/>
    <col min="1029" max="1029" width="9.140625" style="282"/>
    <col min="1030" max="1030" width="14.7109375" style="282" customWidth="1"/>
    <col min="1031" max="1280" width="9.140625" style="282"/>
    <col min="1281" max="1281" width="6.28515625" style="282" customWidth="1"/>
    <col min="1282" max="1282" width="44.85546875" style="282" customWidth="1"/>
    <col min="1283" max="1284" width="14.7109375" style="282" customWidth="1"/>
    <col min="1285" max="1285" width="9.140625" style="282"/>
    <col min="1286" max="1286" width="14.7109375" style="282" customWidth="1"/>
    <col min="1287" max="1536" width="9.140625" style="282"/>
    <col min="1537" max="1537" width="6.28515625" style="282" customWidth="1"/>
    <col min="1538" max="1538" width="44.85546875" style="282" customWidth="1"/>
    <col min="1539" max="1540" width="14.7109375" style="282" customWidth="1"/>
    <col min="1541" max="1541" width="9.140625" style="282"/>
    <col min="1542" max="1542" width="14.7109375" style="282" customWidth="1"/>
    <col min="1543" max="1792" width="9.140625" style="282"/>
    <col min="1793" max="1793" width="6.28515625" style="282" customWidth="1"/>
    <col min="1794" max="1794" width="44.85546875" style="282" customWidth="1"/>
    <col min="1795" max="1796" width="14.7109375" style="282" customWidth="1"/>
    <col min="1797" max="1797" width="9.140625" style="282"/>
    <col min="1798" max="1798" width="14.7109375" style="282" customWidth="1"/>
    <col min="1799" max="2048" width="9.140625" style="282"/>
    <col min="2049" max="2049" width="6.28515625" style="282" customWidth="1"/>
    <col min="2050" max="2050" width="44.85546875" style="282" customWidth="1"/>
    <col min="2051" max="2052" width="14.7109375" style="282" customWidth="1"/>
    <col min="2053" max="2053" width="9.140625" style="282"/>
    <col min="2054" max="2054" width="14.7109375" style="282" customWidth="1"/>
    <col min="2055" max="2304" width="9.140625" style="282"/>
    <col min="2305" max="2305" width="6.28515625" style="282" customWidth="1"/>
    <col min="2306" max="2306" width="44.85546875" style="282" customWidth="1"/>
    <col min="2307" max="2308" width="14.7109375" style="282" customWidth="1"/>
    <col min="2309" max="2309" width="9.140625" style="282"/>
    <col min="2310" max="2310" width="14.7109375" style="282" customWidth="1"/>
    <col min="2311" max="2560" width="9.140625" style="282"/>
    <col min="2561" max="2561" width="6.28515625" style="282" customWidth="1"/>
    <col min="2562" max="2562" width="44.85546875" style="282" customWidth="1"/>
    <col min="2563" max="2564" width="14.7109375" style="282" customWidth="1"/>
    <col min="2565" max="2565" width="9.140625" style="282"/>
    <col min="2566" max="2566" width="14.7109375" style="282" customWidth="1"/>
    <col min="2567" max="2816" width="9.140625" style="282"/>
    <col min="2817" max="2817" width="6.28515625" style="282" customWidth="1"/>
    <col min="2818" max="2818" width="44.85546875" style="282" customWidth="1"/>
    <col min="2819" max="2820" width="14.7109375" style="282" customWidth="1"/>
    <col min="2821" max="2821" width="9.140625" style="282"/>
    <col min="2822" max="2822" width="14.7109375" style="282" customWidth="1"/>
    <col min="2823" max="3072" width="9.140625" style="282"/>
    <col min="3073" max="3073" width="6.28515625" style="282" customWidth="1"/>
    <col min="3074" max="3074" width="44.85546875" style="282" customWidth="1"/>
    <col min="3075" max="3076" width="14.7109375" style="282" customWidth="1"/>
    <col min="3077" max="3077" width="9.140625" style="282"/>
    <col min="3078" max="3078" width="14.7109375" style="282" customWidth="1"/>
    <col min="3079" max="3328" width="9.140625" style="282"/>
    <col min="3329" max="3329" width="6.28515625" style="282" customWidth="1"/>
    <col min="3330" max="3330" width="44.85546875" style="282" customWidth="1"/>
    <col min="3331" max="3332" width="14.7109375" style="282" customWidth="1"/>
    <col min="3333" max="3333" width="9.140625" style="282"/>
    <col min="3334" max="3334" width="14.7109375" style="282" customWidth="1"/>
    <col min="3335" max="3584" width="9.140625" style="282"/>
    <col min="3585" max="3585" width="6.28515625" style="282" customWidth="1"/>
    <col min="3586" max="3586" width="44.85546875" style="282" customWidth="1"/>
    <col min="3587" max="3588" width="14.7109375" style="282" customWidth="1"/>
    <col min="3589" max="3589" width="9.140625" style="282"/>
    <col min="3590" max="3590" width="14.7109375" style="282" customWidth="1"/>
    <col min="3591" max="3840" width="9.140625" style="282"/>
    <col min="3841" max="3841" width="6.28515625" style="282" customWidth="1"/>
    <col min="3842" max="3842" width="44.85546875" style="282" customWidth="1"/>
    <col min="3843" max="3844" width="14.7109375" style="282" customWidth="1"/>
    <col min="3845" max="3845" width="9.140625" style="282"/>
    <col min="3846" max="3846" width="14.7109375" style="282" customWidth="1"/>
    <col min="3847" max="4096" width="9.140625" style="282"/>
    <col min="4097" max="4097" width="6.28515625" style="282" customWidth="1"/>
    <col min="4098" max="4098" width="44.85546875" style="282" customWidth="1"/>
    <col min="4099" max="4100" width="14.7109375" style="282" customWidth="1"/>
    <col min="4101" max="4101" width="9.140625" style="282"/>
    <col min="4102" max="4102" width="14.7109375" style="282" customWidth="1"/>
    <col min="4103" max="4352" width="9.140625" style="282"/>
    <col min="4353" max="4353" width="6.28515625" style="282" customWidth="1"/>
    <col min="4354" max="4354" width="44.85546875" style="282" customWidth="1"/>
    <col min="4355" max="4356" width="14.7109375" style="282" customWidth="1"/>
    <col min="4357" max="4357" width="9.140625" style="282"/>
    <col min="4358" max="4358" width="14.7109375" style="282" customWidth="1"/>
    <col min="4359" max="4608" width="9.140625" style="282"/>
    <col min="4609" max="4609" width="6.28515625" style="282" customWidth="1"/>
    <col min="4610" max="4610" width="44.85546875" style="282" customWidth="1"/>
    <col min="4611" max="4612" width="14.7109375" style="282" customWidth="1"/>
    <col min="4613" max="4613" width="9.140625" style="282"/>
    <col min="4614" max="4614" width="14.7109375" style="282" customWidth="1"/>
    <col min="4615" max="4864" width="9.140625" style="282"/>
    <col min="4865" max="4865" width="6.28515625" style="282" customWidth="1"/>
    <col min="4866" max="4866" width="44.85546875" style="282" customWidth="1"/>
    <col min="4867" max="4868" width="14.7109375" style="282" customWidth="1"/>
    <col min="4869" max="4869" width="9.140625" style="282"/>
    <col min="4870" max="4870" width="14.7109375" style="282" customWidth="1"/>
    <col min="4871" max="5120" width="9.140625" style="282"/>
    <col min="5121" max="5121" width="6.28515625" style="282" customWidth="1"/>
    <col min="5122" max="5122" width="44.85546875" style="282" customWidth="1"/>
    <col min="5123" max="5124" width="14.7109375" style="282" customWidth="1"/>
    <col min="5125" max="5125" width="9.140625" style="282"/>
    <col min="5126" max="5126" width="14.7109375" style="282" customWidth="1"/>
    <col min="5127" max="5376" width="9.140625" style="282"/>
    <col min="5377" max="5377" width="6.28515625" style="282" customWidth="1"/>
    <col min="5378" max="5378" width="44.85546875" style="282" customWidth="1"/>
    <col min="5379" max="5380" width="14.7109375" style="282" customWidth="1"/>
    <col min="5381" max="5381" width="9.140625" style="282"/>
    <col min="5382" max="5382" width="14.7109375" style="282" customWidth="1"/>
    <col min="5383" max="5632" width="9.140625" style="282"/>
    <col min="5633" max="5633" width="6.28515625" style="282" customWidth="1"/>
    <col min="5634" max="5634" width="44.85546875" style="282" customWidth="1"/>
    <col min="5635" max="5636" width="14.7109375" style="282" customWidth="1"/>
    <col min="5637" max="5637" width="9.140625" style="282"/>
    <col min="5638" max="5638" width="14.7109375" style="282" customWidth="1"/>
    <col min="5639" max="5888" width="9.140625" style="282"/>
    <col min="5889" max="5889" width="6.28515625" style="282" customWidth="1"/>
    <col min="5890" max="5890" width="44.85546875" style="282" customWidth="1"/>
    <col min="5891" max="5892" width="14.7109375" style="282" customWidth="1"/>
    <col min="5893" max="5893" width="9.140625" style="282"/>
    <col min="5894" max="5894" width="14.7109375" style="282" customWidth="1"/>
    <col min="5895" max="6144" width="9.140625" style="282"/>
    <col min="6145" max="6145" width="6.28515625" style="282" customWidth="1"/>
    <col min="6146" max="6146" width="44.85546875" style="282" customWidth="1"/>
    <col min="6147" max="6148" width="14.7109375" style="282" customWidth="1"/>
    <col min="6149" max="6149" width="9.140625" style="282"/>
    <col min="6150" max="6150" width="14.7109375" style="282" customWidth="1"/>
    <col min="6151" max="6400" width="9.140625" style="282"/>
    <col min="6401" max="6401" width="6.28515625" style="282" customWidth="1"/>
    <col min="6402" max="6402" width="44.85546875" style="282" customWidth="1"/>
    <col min="6403" max="6404" width="14.7109375" style="282" customWidth="1"/>
    <col min="6405" max="6405" width="9.140625" style="282"/>
    <col min="6406" max="6406" width="14.7109375" style="282" customWidth="1"/>
    <col min="6407" max="6656" width="9.140625" style="282"/>
    <col min="6657" max="6657" width="6.28515625" style="282" customWidth="1"/>
    <col min="6658" max="6658" width="44.85546875" style="282" customWidth="1"/>
    <col min="6659" max="6660" width="14.7109375" style="282" customWidth="1"/>
    <col min="6661" max="6661" width="9.140625" style="282"/>
    <col min="6662" max="6662" width="14.7109375" style="282" customWidth="1"/>
    <col min="6663" max="6912" width="9.140625" style="282"/>
    <col min="6913" max="6913" width="6.28515625" style="282" customWidth="1"/>
    <col min="6914" max="6914" width="44.85546875" style="282" customWidth="1"/>
    <col min="6915" max="6916" width="14.7109375" style="282" customWidth="1"/>
    <col min="6917" max="6917" width="9.140625" style="282"/>
    <col min="6918" max="6918" width="14.7109375" style="282" customWidth="1"/>
    <col min="6919" max="7168" width="9.140625" style="282"/>
    <col min="7169" max="7169" width="6.28515625" style="282" customWidth="1"/>
    <col min="7170" max="7170" width="44.85546875" style="282" customWidth="1"/>
    <col min="7171" max="7172" width="14.7109375" style="282" customWidth="1"/>
    <col min="7173" max="7173" width="9.140625" style="282"/>
    <col min="7174" max="7174" width="14.7109375" style="282" customWidth="1"/>
    <col min="7175" max="7424" width="9.140625" style="282"/>
    <col min="7425" max="7425" width="6.28515625" style="282" customWidth="1"/>
    <col min="7426" max="7426" width="44.85546875" style="282" customWidth="1"/>
    <col min="7427" max="7428" width="14.7109375" style="282" customWidth="1"/>
    <col min="7429" max="7429" width="9.140625" style="282"/>
    <col min="7430" max="7430" width="14.7109375" style="282" customWidth="1"/>
    <col min="7431" max="7680" width="9.140625" style="282"/>
    <col min="7681" max="7681" width="6.28515625" style="282" customWidth="1"/>
    <col min="7682" max="7682" width="44.85546875" style="282" customWidth="1"/>
    <col min="7683" max="7684" width="14.7109375" style="282" customWidth="1"/>
    <col min="7685" max="7685" width="9.140625" style="282"/>
    <col min="7686" max="7686" width="14.7109375" style="282" customWidth="1"/>
    <col min="7687" max="7936" width="9.140625" style="282"/>
    <col min="7937" max="7937" width="6.28515625" style="282" customWidth="1"/>
    <col min="7938" max="7938" width="44.85546875" style="282" customWidth="1"/>
    <col min="7939" max="7940" width="14.7109375" style="282" customWidth="1"/>
    <col min="7941" max="7941" width="9.140625" style="282"/>
    <col min="7942" max="7942" width="14.7109375" style="282" customWidth="1"/>
    <col min="7943" max="8192" width="9.140625" style="282"/>
    <col min="8193" max="8193" width="6.28515625" style="282" customWidth="1"/>
    <col min="8194" max="8194" width="44.85546875" style="282" customWidth="1"/>
    <col min="8195" max="8196" width="14.7109375" style="282" customWidth="1"/>
    <col min="8197" max="8197" width="9.140625" style="282"/>
    <col min="8198" max="8198" width="14.7109375" style="282" customWidth="1"/>
    <col min="8199" max="8448" width="9.140625" style="282"/>
    <col min="8449" max="8449" width="6.28515625" style="282" customWidth="1"/>
    <col min="8450" max="8450" width="44.85546875" style="282" customWidth="1"/>
    <col min="8451" max="8452" width="14.7109375" style="282" customWidth="1"/>
    <col min="8453" max="8453" width="9.140625" style="282"/>
    <col min="8454" max="8454" width="14.7109375" style="282" customWidth="1"/>
    <col min="8455" max="8704" width="9.140625" style="282"/>
    <col min="8705" max="8705" width="6.28515625" style="282" customWidth="1"/>
    <col min="8706" max="8706" width="44.85546875" style="282" customWidth="1"/>
    <col min="8707" max="8708" width="14.7109375" style="282" customWidth="1"/>
    <col min="8709" max="8709" width="9.140625" style="282"/>
    <col min="8710" max="8710" width="14.7109375" style="282" customWidth="1"/>
    <col min="8711" max="8960" width="9.140625" style="282"/>
    <col min="8961" max="8961" width="6.28515625" style="282" customWidth="1"/>
    <col min="8962" max="8962" width="44.85546875" style="282" customWidth="1"/>
    <col min="8963" max="8964" width="14.7109375" style="282" customWidth="1"/>
    <col min="8965" max="8965" width="9.140625" style="282"/>
    <col min="8966" max="8966" width="14.7109375" style="282" customWidth="1"/>
    <col min="8967" max="9216" width="9.140625" style="282"/>
    <col min="9217" max="9217" width="6.28515625" style="282" customWidth="1"/>
    <col min="9218" max="9218" width="44.85546875" style="282" customWidth="1"/>
    <col min="9219" max="9220" width="14.7109375" style="282" customWidth="1"/>
    <col min="9221" max="9221" width="9.140625" style="282"/>
    <col min="9222" max="9222" width="14.7109375" style="282" customWidth="1"/>
    <col min="9223" max="9472" width="9.140625" style="282"/>
    <col min="9473" max="9473" width="6.28515625" style="282" customWidth="1"/>
    <col min="9474" max="9474" width="44.85546875" style="282" customWidth="1"/>
    <col min="9475" max="9476" width="14.7109375" style="282" customWidth="1"/>
    <col min="9477" max="9477" width="9.140625" style="282"/>
    <col min="9478" max="9478" width="14.7109375" style="282" customWidth="1"/>
    <col min="9479" max="9728" width="9.140625" style="282"/>
    <col min="9729" max="9729" width="6.28515625" style="282" customWidth="1"/>
    <col min="9730" max="9730" width="44.85546875" style="282" customWidth="1"/>
    <col min="9731" max="9732" width="14.7109375" style="282" customWidth="1"/>
    <col min="9733" max="9733" width="9.140625" style="282"/>
    <col min="9734" max="9734" width="14.7109375" style="282" customWidth="1"/>
    <col min="9735" max="9984" width="9.140625" style="282"/>
    <col min="9985" max="9985" width="6.28515625" style="282" customWidth="1"/>
    <col min="9986" max="9986" width="44.85546875" style="282" customWidth="1"/>
    <col min="9987" max="9988" width="14.7109375" style="282" customWidth="1"/>
    <col min="9989" max="9989" width="9.140625" style="282"/>
    <col min="9990" max="9990" width="14.7109375" style="282" customWidth="1"/>
    <col min="9991" max="10240" width="9.140625" style="282"/>
    <col min="10241" max="10241" width="6.28515625" style="282" customWidth="1"/>
    <col min="10242" max="10242" width="44.85546875" style="282" customWidth="1"/>
    <col min="10243" max="10244" width="14.7109375" style="282" customWidth="1"/>
    <col min="10245" max="10245" width="9.140625" style="282"/>
    <col min="10246" max="10246" width="14.7109375" style="282" customWidth="1"/>
    <col min="10247" max="10496" width="9.140625" style="282"/>
    <col min="10497" max="10497" width="6.28515625" style="282" customWidth="1"/>
    <col min="10498" max="10498" width="44.85546875" style="282" customWidth="1"/>
    <col min="10499" max="10500" width="14.7109375" style="282" customWidth="1"/>
    <col min="10501" max="10501" width="9.140625" style="282"/>
    <col min="10502" max="10502" width="14.7109375" style="282" customWidth="1"/>
    <col min="10503" max="10752" width="9.140625" style="282"/>
    <col min="10753" max="10753" width="6.28515625" style="282" customWidth="1"/>
    <col min="10754" max="10754" width="44.85546875" style="282" customWidth="1"/>
    <col min="10755" max="10756" width="14.7109375" style="282" customWidth="1"/>
    <col min="10757" max="10757" width="9.140625" style="282"/>
    <col min="10758" max="10758" width="14.7109375" style="282" customWidth="1"/>
    <col min="10759" max="11008" width="9.140625" style="282"/>
    <col min="11009" max="11009" width="6.28515625" style="282" customWidth="1"/>
    <col min="11010" max="11010" width="44.85546875" style="282" customWidth="1"/>
    <col min="11011" max="11012" width="14.7109375" style="282" customWidth="1"/>
    <col min="11013" max="11013" width="9.140625" style="282"/>
    <col min="11014" max="11014" width="14.7109375" style="282" customWidth="1"/>
    <col min="11015" max="11264" width="9.140625" style="282"/>
    <col min="11265" max="11265" width="6.28515625" style="282" customWidth="1"/>
    <col min="11266" max="11266" width="44.85546875" style="282" customWidth="1"/>
    <col min="11267" max="11268" width="14.7109375" style="282" customWidth="1"/>
    <col min="11269" max="11269" width="9.140625" style="282"/>
    <col min="11270" max="11270" width="14.7109375" style="282" customWidth="1"/>
    <col min="11271" max="11520" width="9.140625" style="282"/>
    <col min="11521" max="11521" width="6.28515625" style="282" customWidth="1"/>
    <col min="11522" max="11522" width="44.85546875" style="282" customWidth="1"/>
    <col min="11523" max="11524" width="14.7109375" style="282" customWidth="1"/>
    <col min="11525" max="11525" width="9.140625" style="282"/>
    <col min="11526" max="11526" width="14.7109375" style="282" customWidth="1"/>
    <col min="11527" max="11776" width="9.140625" style="282"/>
    <col min="11777" max="11777" width="6.28515625" style="282" customWidth="1"/>
    <col min="11778" max="11778" width="44.85546875" style="282" customWidth="1"/>
    <col min="11779" max="11780" width="14.7109375" style="282" customWidth="1"/>
    <col min="11781" max="11781" width="9.140625" style="282"/>
    <col min="11782" max="11782" width="14.7109375" style="282" customWidth="1"/>
    <col min="11783" max="12032" width="9.140625" style="282"/>
    <col min="12033" max="12033" width="6.28515625" style="282" customWidth="1"/>
    <col min="12034" max="12034" width="44.85546875" style="282" customWidth="1"/>
    <col min="12035" max="12036" width="14.7109375" style="282" customWidth="1"/>
    <col min="12037" max="12037" width="9.140625" style="282"/>
    <col min="12038" max="12038" width="14.7109375" style="282" customWidth="1"/>
    <col min="12039" max="12288" width="9.140625" style="282"/>
    <col min="12289" max="12289" width="6.28515625" style="282" customWidth="1"/>
    <col min="12290" max="12290" width="44.85546875" style="282" customWidth="1"/>
    <col min="12291" max="12292" width="14.7109375" style="282" customWidth="1"/>
    <col min="12293" max="12293" width="9.140625" style="282"/>
    <col min="12294" max="12294" width="14.7109375" style="282" customWidth="1"/>
    <col min="12295" max="12544" width="9.140625" style="282"/>
    <col min="12545" max="12545" width="6.28515625" style="282" customWidth="1"/>
    <col min="12546" max="12546" width="44.85546875" style="282" customWidth="1"/>
    <col min="12547" max="12548" width="14.7109375" style="282" customWidth="1"/>
    <col min="12549" max="12549" width="9.140625" style="282"/>
    <col min="12550" max="12550" width="14.7109375" style="282" customWidth="1"/>
    <col min="12551" max="12800" width="9.140625" style="282"/>
    <col min="12801" max="12801" width="6.28515625" style="282" customWidth="1"/>
    <col min="12802" max="12802" width="44.85546875" style="282" customWidth="1"/>
    <col min="12803" max="12804" width="14.7109375" style="282" customWidth="1"/>
    <col min="12805" max="12805" width="9.140625" style="282"/>
    <col min="12806" max="12806" width="14.7109375" style="282" customWidth="1"/>
    <col min="12807" max="13056" width="9.140625" style="282"/>
    <col min="13057" max="13057" width="6.28515625" style="282" customWidth="1"/>
    <col min="13058" max="13058" width="44.85546875" style="282" customWidth="1"/>
    <col min="13059" max="13060" width="14.7109375" style="282" customWidth="1"/>
    <col min="13061" max="13061" width="9.140625" style="282"/>
    <col min="13062" max="13062" width="14.7109375" style="282" customWidth="1"/>
    <col min="13063" max="13312" width="9.140625" style="282"/>
    <col min="13313" max="13313" width="6.28515625" style="282" customWidth="1"/>
    <col min="13314" max="13314" width="44.85546875" style="282" customWidth="1"/>
    <col min="13315" max="13316" width="14.7109375" style="282" customWidth="1"/>
    <col min="13317" max="13317" width="9.140625" style="282"/>
    <col min="13318" max="13318" width="14.7109375" style="282" customWidth="1"/>
    <col min="13319" max="13568" width="9.140625" style="282"/>
    <col min="13569" max="13569" width="6.28515625" style="282" customWidth="1"/>
    <col min="13570" max="13570" width="44.85546875" style="282" customWidth="1"/>
    <col min="13571" max="13572" width="14.7109375" style="282" customWidth="1"/>
    <col min="13573" max="13573" width="9.140625" style="282"/>
    <col min="13574" max="13574" width="14.7109375" style="282" customWidth="1"/>
    <col min="13575" max="13824" width="9.140625" style="282"/>
    <col min="13825" max="13825" width="6.28515625" style="282" customWidth="1"/>
    <col min="13826" max="13826" width="44.85546875" style="282" customWidth="1"/>
    <col min="13827" max="13828" width="14.7109375" style="282" customWidth="1"/>
    <col min="13829" max="13829" width="9.140625" style="282"/>
    <col min="13830" max="13830" width="14.7109375" style="282" customWidth="1"/>
    <col min="13831" max="14080" width="9.140625" style="282"/>
    <col min="14081" max="14081" width="6.28515625" style="282" customWidth="1"/>
    <col min="14082" max="14082" width="44.85546875" style="282" customWidth="1"/>
    <col min="14083" max="14084" width="14.7109375" style="282" customWidth="1"/>
    <col min="14085" max="14085" width="9.140625" style="282"/>
    <col min="14086" max="14086" width="14.7109375" style="282" customWidth="1"/>
    <col min="14087" max="14336" width="9.140625" style="282"/>
    <col min="14337" max="14337" width="6.28515625" style="282" customWidth="1"/>
    <col min="14338" max="14338" width="44.85546875" style="282" customWidth="1"/>
    <col min="14339" max="14340" width="14.7109375" style="282" customWidth="1"/>
    <col min="14341" max="14341" width="9.140625" style="282"/>
    <col min="14342" max="14342" width="14.7109375" style="282" customWidth="1"/>
    <col min="14343" max="14592" width="9.140625" style="282"/>
    <col min="14593" max="14593" width="6.28515625" style="282" customWidth="1"/>
    <col min="14594" max="14594" width="44.85546875" style="282" customWidth="1"/>
    <col min="14595" max="14596" width="14.7109375" style="282" customWidth="1"/>
    <col min="14597" max="14597" width="9.140625" style="282"/>
    <col min="14598" max="14598" width="14.7109375" style="282" customWidth="1"/>
    <col min="14599" max="14848" width="9.140625" style="282"/>
    <col min="14849" max="14849" width="6.28515625" style="282" customWidth="1"/>
    <col min="14850" max="14850" width="44.85546875" style="282" customWidth="1"/>
    <col min="14851" max="14852" width="14.7109375" style="282" customWidth="1"/>
    <col min="14853" max="14853" width="9.140625" style="282"/>
    <col min="14854" max="14854" width="14.7109375" style="282" customWidth="1"/>
    <col min="14855" max="15104" width="9.140625" style="282"/>
    <col min="15105" max="15105" width="6.28515625" style="282" customWidth="1"/>
    <col min="15106" max="15106" width="44.85546875" style="282" customWidth="1"/>
    <col min="15107" max="15108" width="14.7109375" style="282" customWidth="1"/>
    <col min="15109" max="15109" width="9.140625" style="282"/>
    <col min="15110" max="15110" width="14.7109375" style="282" customWidth="1"/>
    <col min="15111" max="15360" width="9.140625" style="282"/>
    <col min="15361" max="15361" width="6.28515625" style="282" customWidth="1"/>
    <col min="15362" max="15362" width="44.85546875" style="282" customWidth="1"/>
    <col min="15363" max="15364" width="14.7109375" style="282" customWidth="1"/>
    <col min="15365" max="15365" width="9.140625" style="282"/>
    <col min="15366" max="15366" width="14.7109375" style="282" customWidth="1"/>
    <col min="15367" max="15616" width="9.140625" style="282"/>
    <col min="15617" max="15617" width="6.28515625" style="282" customWidth="1"/>
    <col min="15618" max="15618" width="44.85546875" style="282" customWidth="1"/>
    <col min="15619" max="15620" width="14.7109375" style="282" customWidth="1"/>
    <col min="15621" max="15621" width="9.140625" style="282"/>
    <col min="15622" max="15622" width="14.7109375" style="282" customWidth="1"/>
    <col min="15623" max="15872" width="9.140625" style="282"/>
    <col min="15873" max="15873" width="6.28515625" style="282" customWidth="1"/>
    <col min="15874" max="15874" width="44.85546875" style="282" customWidth="1"/>
    <col min="15875" max="15876" width="14.7109375" style="282" customWidth="1"/>
    <col min="15877" max="15877" width="9.140625" style="282"/>
    <col min="15878" max="15878" width="14.7109375" style="282" customWidth="1"/>
    <col min="15879" max="16128" width="9.140625" style="282"/>
    <col min="16129" max="16129" width="6.28515625" style="282" customWidth="1"/>
    <col min="16130" max="16130" width="44.85546875" style="282" customWidth="1"/>
    <col min="16131" max="16132" width="14.7109375" style="282" customWidth="1"/>
    <col min="16133" max="16133" width="9.140625" style="282"/>
    <col min="16134" max="16134" width="14.7109375" style="282" customWidth="1"/>
    <col min="16135" max="16384" width="9.140625" style="282"/>
  </cols>
  <sheetData>
    <row r="1" spans="1:256" ht="19.5" customHeight="1">
      <c r="A1" s="486"/>
      <c r="B1" s="486"/>
      <c r="C1" s="486"/>
      <c r="D1" s="486"/>
      <c r="E1" s="486"/>
      <c r="F1" s="1782" t="s">
        <v>1151</v>
      </c>
      <c r="G1" s="1782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741"/>
      <c r="AN1" s="741"/>
      <c r="AO1" s="741"/>
      <c r="AP1" s="741"/>
      <c r="AQ1" s="741"/>
      <c r="AR1" s="741"/>
      <c r="AS1" s="741"/>
      <c r="AT1" s="741"/>
      <c r="AU1" s="741"/>
      <c r="AV1" s="741"/>
      <c r="AW1" s="741"/>
      <c r="AX1" s="741"/>
      <c r="AY1" s="741"/>
      <c r="AZ1" s="741"/>
      <c r="BA1" s="741"/>
      <c r="BB1" s="741"/>
      <c r="BC1" s="741"/>
      <c r="BD1" s="741"/>
      <c r="BE1" s="741"/>
      <c r="BF1" s="741"/>
      <c r="BG1" s="741"/>
      <c r="BH1" s="741"/>
      <c r="BI1" s="741"/>
      <c r="BJ1" s="741"/>
      <c r="BK1" s="741"/>
      <c r="BL1" s="741"/>
      <c r="BM1" s="741"/>
      <c r="BN1" s="741"/>
      <c r="BO1" s="741"/>
      <c r="BP1" s="741"/>
      <c r="BQ1" s="741"/>
      <c r="BR1" s="741"/>
      <c r="BS1" s="741"/>
      <c r="BT1" s="741"/>
      <c r="BU1" s="741"/>
      <c r="BV1" s="741"/>
      <c r="BW1" s="741"/>
      <c r="BX1" s="741"/>
      <c r="BY1" s="741"/>
      <c r="BZ1" s="741"/>
      <c r="CA1" s="741"/>
      <c r="CB1" s="741"/>
      <c r="CC1" s="741"/>
      <c r="CD1" s="741"/>
      <c r="CE1" s="741"/>
      <c r="CF1" s="741"/>
      <c r="CG1" s="741"/>
      <c r="CH1" s="741"/>
      <c r="CI1" s="741"/>
      <c r="CJ1" s="741"/>
      <c r="CK1" s="741"/>
      <c r="CL1" s="741"/>
      <c r="CM1" s="741"/>
      <c r="CN1" s="741"/>
      <c r="CO1" s="741"/>
      <c r="CP1" s="741"/>
      <c r="CQ1" s="741"/>
      <c r="CR1" s="741"/>
      <c r="CS1" s="741"/>
      <c r="CT1" s="741"/>
      <c r="CU1" s="741"/>
      <c r="CV1" s="741"/>
      <c r="CW1" s="741"/>
      <c r="CX1" s="741"/>
      <c r="CY1" s="741"/>
      <c r="CZ1" s="741"/>
      <c r="DA1" s="741"/>
      <c r="DB1" s="741"/>
      <c r="DC1" s="741"/>
      <c r="DD1" s="741"/>
      <c r="DE1" s="741"/>
      <c r="DF1" s="741"/>
      <c r="DG1" s="741"/>
      <c r="DH1" s="741"/>
      <c r="DI1" s="741"/>
      <c r="DJ1" s="741"/>
      <c r="DK1" s="741"/>
      <c r="DL1" s="741"/>
      <c r="DM1" s="741"/>
      <c r="DN1" s="741"/>
      <c r="DO1" s="741"/>
      <c r="DP1" s="741"/>
      <c r="DQ1" s="741"/>
      <c r="DR1" s="741"/>
      <c r="DS1" s="741"/>
      <c r="DT1" s="741"/>
      <c r="DU1" s="741"/>
      <c r="DV1" s="741"/>
      <c r="DW1" s="741"/>
      <c r="DX1" s="741"/>
      <c r="DY1" s="741"/>
      <c r="DZ1" s="741"/>
      <c r="EA1" s="741"/>
      <c r="EB1" s="741"/>
      <c r="EC1" s="741"/>
      <c r="ED1" s="741"/>
      <c r="EE1" s="741"/>
      <c r="EF1" s="741"/>
      <c r="EG1" s="741"/>
      <c r="EH1" s="741"/>
      <c r="EI1" s="741"/>
      <c r="EJ1" s="741"/>
      <c r="EK1" s="741"/>
      <c r="EL1" s="741"/>
      <c r="EM1" s="741"/>
      <c r="EN1" s="741"/>
      <c r="EO1" s="741"/>
      <c r="EP1" s="741"/>
      <c r="EQ1" s="741"/>
      <c r="ER1" s="741"/>
      <c r="ES1" s="741"/>
      <c r="ET1" s="741"/>
      <c r="EU1" s="741"/>
      <c r="EV1" s="741"/>
      <c r="EW1" s="741"/>
      <c r="EX1" s="741"/>
      <c r="EY1" s="741"/>
      <c r="EZ1" s="741"/>
      <c r="FA1" s="741"/>
      <c r="FB1" s="741"/>
      <c r="FC1" s="741"/>
      <c r="FD1" s="741"/>
      <c r="FE1" s="741"/>
      <c r="FF1" s="741"/>
      <c r="FG1" s="741"/>
      <c r="FH1" s="741"/>
      <c r="FI1" s="741"/>
      <c r="FJ1" s="741"/>
      <c r="FK1" s="741"/>
      <c r="FL1" s="741"/>
      <c r="FM1" s="741"/>
      <c r="FN1" s="741"/>
      <c r="FO1" s="741"/>
      <c r="FP1" s="741"/>
      <c r="FQ1" s="741"/>
      <c r="FR1" s="741"/>
      <c r="FS1" s="741"/>
      <c r="FT1" s="741"/>
      <c r="FU1" s="741"/>
      <c r="FV1" s="741"/>
      <c r="FW1" s="741"/>
      <c r="FX1" s="741"/>
      <c r="FY1" s="741"/>
      <c r="FZ1" s="741"/>
      <c r="GA1" s="741"/>
      <c r="GB1" s="741"/>
      <c r="GC1" s="741"/>
      <c r="GD1" s="741"/>
      <c r="GE1" s="741"/>
      <c r="GF1" s="741"/>
      <c r="GG1" s="741"/>
      <c r="GH1" s="741"/>
      <c r="GI1" s="741"/>
      <c r="GJ1" s="741"/>
      <c r="GK1" s="741"/>
      <c r="GL1" s="741"/>
      <c r="GM1" s="741"/>
      <c r="GN1" s="741"/>
      <c r="GO1" s="741"/>
      <c r="GP1" s="741"/>
      <c r="GQ1" s="741"/>
      <c r="GR1" s="741"/>
      <c r="GS1" s="741"/>
      <c r="GT1" s="741"/>
      <c r="GU1" s="741"/>
      <c r="GV1" s="741"/>
      <c r="GW1" s="741"/>
      <c r="GX1" s="741"/>
      <c r="GY1" s="741"/>
      <c r="GZ1" s="741"/>
      <c r="HA1" s="741"/>
      <c r="HB1" s="741"/>
      <c r="HC1" s="741"/>
      <c r="HD1" s="741"/>
      <c r="HE1" s="741"/>
      <c r="HF1" s="741"/>
      <c r="HG1" s="741"/>
      <c r="HH1" s="741"/>
      <c r="HI1" s="741"/>
      <c r="HJ1" s="741"/>
      <c r="HK1" s="741"/>
      <c r="HL1" s="741"/>
      <c r="HM1" s="741"/>
      <c r="HN1" s="741"/>
      <c r="HO1" s="741"/>
      <c r="HP1" s="741"/>
      <c r="HQ1" s="741"/>
      <c r="HR1" s="741"/>
      <c r="HS1" s="741"/>
      <c r="HT1" s="741"/>
      <c r="HU1" s="741"/>
      <c r="HV1" s="741"/>
      <c r="HW1" s="741"/>
      <c r="HX1" s="741"/>
      <c r="HY1" s="741"/>
      <c r="HZ1" s="741"/>
      <c r="IA1" s="741"/>
      <c r="IB1" s="741"/>
      <c r="IC1" s="741"/>
      <c r="ID1" s="741"/>
      <c r="IE1" s="741"/>
      <c r="IF1" s="741"/>
      <c r="IG1" s="741"/>
      <c r="IH1" s="741"/>
      <c r="II1" s="741"/>
      <c r="IJ1" s="741"/>
      <c r="IK1" s="741"/>
      <c r="IL1" s="741"/>
      <c r="IM1" s="741"/>
      <c r="IN1" s="741"/>
      <c r="IO1" s="741"/>
      <c r="IP1" s="741"/>
      <c r="IQ1" s="741"/>
      <c r="IR1" s="741"/>
      <c r="IS1" s="741"/>
      <c r="IT1" s="741"/>
      <c r="IU1" s="741"/>
      <c r="IV1" s="741"/>
    </row>
    <row r="2" spans="1:256" ht="39" customHeight="1">
      <c r="A2" s="1796" t="s">
        <v>982</v>
      </c>
      <c r="B2" s="1796"/>
      <c r="C2" s="1796"/>
      <c r="D2" s="1796"/>
      <c r="E2" s="1796"/>
      <c r="F2" s="1796"/>
      <c r="G2" s="1796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741"/>
      <c r="AA2" s="741"/>
      <c r="AB2" s="741"/>
      <c r="AC2" s="741"/>
      <c r="AD2" s="741"/>
      <c r="AE2" s="741"/>
      <c r="AF2" s="741"/>
      <c r="AG2" s="741"/>
      <c r="AH2" s="741"/>
      <c r="AI2" s="741"/>
      <c r="AJ2" s="741"/>
      <c r="AK2" s="741"/>
      <c r="AL2" s="741"/>
      <c r="AM2" s="741"/>
      <c r="AN2" s="741"/>
      <c r="AO2" s="741"/>
      <c r="AP2" s="741"/>
      <c r="AQ2" s="741"/>
      <c r="AR2" s="741"/>
      <c r="AS2" s="741"/>
      <c r="AT2" s="741"/>
      <c r="AU2" s="741"/>
      <c r="AV2" s="741"/>
      <c r="AW2" s="741"/>
      <c r="AX2" s="741"/>
      <c r="AY2" s="741"/>
      <c r="AZ2" s="741"/>
      <c r="BA2" s="741"/>
      <c r="BB2" s="741"/>
      <c r="BC2" s="741"/>
      <c r="BD2" s="741"/>
      <c r="BE2" s="741"/>
      <c r="BF2" s="741"/>
      <c r="BG2" s="741"/>
      <c r="BH2" s="741"/>
      <c r="BI2" s="741"/>
      <c r="BJ2" s="741"/>
      <c r="BK2" s="741"/>
      <c r="BL2" s="741"/>
      <c r="BM2" s="741"/>
      <c r="BN2" s="741"/>
      <c r="BO2" s="741"/>
      <c r="BP2" s="741"/>
      <c r="BQ2" s="741"/>
      <c r="BR2" s="741"/>
      <c r="BS2" s="741"/>
      <c r="BT2" s="741"/>
      <c r="BU2" s="741"/>
      <c r="BV2" s="741"/>
      <c r="BW2" s="741"/>
      <c r="BX2" s="741"/>
      <c r="BY2" s="741"/>
      <c r="BZ2" s="741"/>
      <c r="CA2" s="741"/>
      <c r="CB2" s="741"/>
      <c r="CC2" s="741"/>
      <c r="CD2" s="741"/>
      <c r="CE2" s="741"/>
      <c r="CF2" s="741"/>
      <c r="CG2" s="741"/>
      <c r="CH2" s="741"/>
      <c r="CI2" s="741"/>
      <c r="CJ2" s="741"/>
      <c r="CK2" s="741"/>
      <c r="CL2" s="741"/>
      <c r="CM2" s="741"/>
      <c r="CN2" s="741"/>
      <c r="CO2" s="741"/>
      <c r="CP2" s="741"/>
      <c r="CQ2" s="741"/>
      <c r="CR2" s="741"/>
      <c r="CS2" s="741"/>
      <c r="CT2" s="741"/>
      <c r="CU2" s="741"/>
      <c r="CV2" s="741"/>
      <c r="CW2" s="741"/>
      <c r="CX2" s="741"/>
      <c r="CY2" s="741"/>
      <c r="CZ2" s="741"/>
      <c r="DA2" s="741"/>
      <c r="DB2" s="741"/>
      <c r="DC2" s="741"/>
      <c r="DD2" s="741"/>
      <c r="DE2" s="741"/>
      <c r="DF2" s="741"/>
      <c r="DG2" s="741"/>
      <c r="DH2" s="741"/>
      <c r="DI2" s="741"/>
      <c r="DJ2" s="741"/>
      <c r="DK2" s="741"/>
      <c r="DL2" s="741"/>
      <c r="DM2" s="741"/>
      <c r="DN2" s="741"/>
      <c r="DO2" s="741"/>
      <c r="DP2" s="741"/>
      <c r="DQ2" s="741"/>
      <c r="DR2" s="741"/>
      <c r="DS2" s="741"/>
      <c r="DT2" s="741"/>
      <c r="DU2" s="741"/>
      <c r="DV2" s="741"/>
      <c r="DW2" s="741"/>
      <c r="DX2" s="741"/>
      <c r="DY2" s="741"/>
      <c r="DZ2" s="741"/>
      <c r="EA2" s="741"/>
      <c r="EB2" s="741"/>
      <c r="EC2" s="741"/>
      <c r="ED2" s="741"/>
      <c r="EE2" s="741"/>
      <c r="EF2" s="741"/>
      <c r="EG2" s="741"/>
      <c r="EH2" s="741"/>
      <c r="EI2" s="741"/>
      <c r="EJ2" s="741"/>
      <c r="EK2" s="741"/>
      <c r="EL2" s="741"/>
      <c r="EM2" s="741"/>
      <c r="EN2" s="741"/>
      <c r="EO2" s="741"/>
      <c r="EP2" s="741"/>
      <c r="EQ2" s="741"/>
      <c r="ER2" s="741"/>
      <c r="ES2" s="741"/>
      <c r="ET2" s="741"/>
      <c r="EU2" s="741"/>
      <c r="EV2" s="741"/>
      <c r="EW2" s="741"/>
      <c r="EX2" s="741"/>
      <c r="EY2" s="741"/>
      <c r="EZ2" s="741"/>
      <c r="FA2" s="741"/>
      <c r="FB2" s="741"/>
      <c r="FC2" s="741"/>
      <c r="FD2" s="741"/>
      <c r="FE2" s="741"/>
      <c r="FF2" s="741"/>
      <c r="FG2" s="741"/>
      <c r="FH2" s="741"/>
      <c r="FI2" s="741"/>
      <c r="FJ2" s="741"/>
      <c r="FK2" s="741"/>
      <c r="FL2" s="741"/>
      <c r="FM2" s="741"/>
      <c r="FN2" s="741"/>
      <c r="FO2" s="741"/>
      <c r="FP2" s="741"/>
      <c r="FQ2" s="741"/>
      <c r="FR2" s="741"/>
      <c r="FS2" s="741"/>
      <c r="FT2" s="741"/>
      <c r="FU2" s="741"/>
      <c r="FV2" s="741"/>
      <c r="FW2" s="741"/>
      <c r="FX2" s="741"/>
      <c r="FY2" s="741"/>
      <c r="FZ2" s="741"/>
      <c r="GA2" s="741"/>
      <c r="GB2" s="741"/>
      <c r="GC2" s="741"/>
      <c r="GD2" s="741"/>
      <c r="GE2" s="741"/>
      <c r="GF2" s="741"/>
      <c r="GG2" s="741"/>
      <c r="GH2" s="741"/>
      <c r="GI2" s="741"/>
      <c r="GJ2" s="741"/>
      <c r="GK2" s="741"/>
      <c r="GL2" s="741"/>
      <c r="GM2" s="741"/>
      <c r="GN2" s="741"/>
      <c r="GO2" s="741"/>
      <c r="GP2" s="741"/>
      <c r="GQ2" s="741"/>
      <c r="GR2" s="741"/>
      <c r="GS2" s="741"/>
      <c r="GT2" s="741"/>
      <c r="GU2" s="741"/>
      <c r="GV2" s="741"/>
      <c r="GW2" s="741"/>
      <c r="GX2" s="741"/>
      <c r="GY2" s="741"/>
      <c r="GZ2" s="741"/>
      <c r="HA2" s="741"/>
      <c r="HB2" s="741"/>
      <c r="HC2" s="741"/>
      <c r="HD2" s="741"/>
      <c r="HE2" s="741"/>
      <c r="HF2" s="741"/>
      <c r="HG2" s="741"/>
      <c r="HH2" s="741"/>
      <c r="HI2" s="741"/>
      <c r="HJ2" s="741"/>
      <c r="HK2" s="741"/>
      <c r="HL2" s="741"/>
      <c r="HM2" s="741"/>
      <c r="HN2" s="741"/>
      <c r="HO2" s="741"/>
      <c r="HP2" s="741"/>
      <c r="HQ2" s="741"/>
      <c r="HR2" s="741"/>
      <c r="HS2" s="741"/>
      <c r="HT2" s="741"/>
      <c r="HU2" s="741"/>
      <c r="HV2" s="741"/>
      <c r="HW2" s="741"/>
      <c r="HX2" s="741"/>
      <c r="HY2" s="741"/>
      <c r="HZ2" s="741"/>
      <c r="IA2" s="741"/>
      <c r="IB2" s="741"/>
      <c r="IC2" s="741"/>
      <c r="ID2" s="741"/>
      <c r="IE2" s="741"/>
      <c r="IF2" s="741"/>
      <c r="IG2" s="741"/>
      <c r="IH2" s="741"/>
      <c r="II2" s="741"/>
      <c r="IJ2" s="741"/>
      <c r="IK2" s="741"/>
      <c r="IL2" s="741"/>
      <c r="IM2" s="741"/>
      <c r="IN2" s="741"/>
      <c r="IO2" s="741"/>
      <c r="IP2" s="741"/>
      <c r="IQ2" s="741"/>
      <c r="IR2" s="741"/>
      <c r="IS2" s="741"/>
      <c r="IT2" s="741"/>
      <c r="IU2" s="741"/>
      <c r="IV2" s="741"/>
    </row>
    <row r="3" spans="1:256" ht="22.5" customHeight="1">
      <c r="A3" s="1770" t="s">
        <v>1261</v>
      </c>
      <c r="B3" s="1770"/>
      <c r="C3" s="1770"/>
      <c r="D3" s="1770"/>
      <c r="E3" s="1770"/>
      <c r="F3" s="1770"/>
      <c r="G3" s="1770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41"/>
      <c r="AZ3" s="741"/>
      <c r="BA3" s="741"/>
      <c r="BB3" s="741"/>
      <c r="BC3" s="741"/>
      <c r="BD3" s="741"/>
      <c r="BE3" s="741"/>
      <c r="BF3" s="741"/>
      <c r="BG3" s="741"/>
      <c r="BH3" s="741"/>
      <c r="BI3" s="741"/>
      <c r="BJ3" s="741"/>
      <c r="BK3" s="741"/>
      <c r="BL3" s="741"/>
      <c r="BM3" s="741"/>
      <c r="BN3" s="741"/>
      <c r="BO3" s="741"/>
      <c r="BP3" s="741"/>
      <c r="BQ3" s="741"/>
      <c r="BR3" s="741"/>
      <c r="BS3" s="741"/>
      <c r="BT3" s="741"/>
      <c r="BU3" s="741"/>
      <c r="BV3" s="741"/>
      <c r="BW3" s="741"/>
      <c r="BX3" s="741"/>
      <c r="BY3" s="741"/>
      <c r="BZ3" s="741"/>
      <c r="CA3" s="741"/>
      <c r="CB3" s="741"/>
      <c r="CC3" s="741"/>
      <c r="CD3" s="741"/>
      <c r="CE3" s="741"/>
      <c r="CF3" s="741"/>
      <c r="CG3" s="741"/>
      <c r="CH3" s="741"/>
      <c r="CI3" s="741"/>
      <c r="CJ3" s="741"/>
      <c r="CK3" s="741"/>
      <c r="CL3" s="741"/>
      <c r="CM3" s="741"/>
      <c r="CN3" s="741"/>
      <c r="CO3" s="741"/>
      <c r="CP3" s="741"/>
      <c r="CQ3" s="741"/>
      <c r="CR3" s="741"/>
      <c r="CS3" s="741"/>
      <c r="CT3" s="741"/>
      <c r="CU3" s="741"/>
      <c r="CV3" s="741"/>
      <c r="CW3" s="741"/>
      <c r="CX3" s="741"/>
      <c r="CY3" s="741"/>
      <c r="CZ3" s="741"/>
      <c r="DA3" s="741"/>
      <c r="DB3" s="741"/>
      <c r="DC3" s="741"/>
      <c r="DD3" s="741"/>
      <c r="DE3" s="741"/>
      <c r="DF3" s="741"/>
      <c r="DG3" s="741"/>
      <c r="DH3" s="741"/>
      <c r="DI3" s="741"/>
      <c r="DJ3" s="741"/>
      <c r="DK3" s="741"/>
      <c r="DL3" s="741"/>
      <c r="DM3" s="741"/>
      <c r="DN3" s="741"/>
      <c r="DO3" s="741"/>
      <c r="DP3" s="741"/>
      <c r="DQ3" s="741"/>
      <c r="DR3" s="741"/>
      <c r="DS3" s="741"/>
      <c r="DT3" s="741"/>
      <c r="DU3" s="741"/>
      <c r="DV3" s="741"/>
      <c r="DW3" s="741"/>
      <c r="DX3" s="741"/>
      <c r="DY3" s="741"/>
      <c r="DZ3" s="741"/>
      <c r="EA3" s="741"/>
      <c r="EB3" s="741"/>
      <c r="EC3" s="741"/>
      <c r="ED3" s="741"/>
      <c r="EE3" s="741"/>
      <c r="EF3" s="741"/>
      <c r="EG3" s="741"/>
      <c r="EH3" s="741"/>
      <c r="EI3" s="741"/>
      <c r="EJ3" s="741"/>
      <c r="EK3" s="741"/>
      <c r="EL3" s="741"/>
      <c r="EM3" s="741"/>
      <c r="EN3" s="741"/>
      <c r="EO3" s="741"/>
      <c r="EP3" s="741"/>
      <c r="EQ3" s="741"/>
      <c r="ER3" s="741"/>
      <c r="ES3" s="741"/>
      <c r="ET3" s="741"/>
      <c r="EU3" s="741"/>
      <c r="EV3" s="741"/>
      <c r="EW3" s="741"/>
      <c r="EX3" s="741"/>
      <c r="EY3" s="741"/>
      <c r="EZ3" s="741"/>
      <c r="FA3" s="741"/>
      <c r="FB3" s="741"/>
      <c r="FC3" s="741"/>
      <c r="FD3" s="741"/>
      <c r="FE3" s="741"/>
      <c r="FF3" s="741"/>
      <c r="FG3" s="741"/>
      <c r="FH3" s="741"/>
      <c r="FI3" s="741"/>
      <c r="FJ3" s="741"/>
      <c r="FK3" s="741"/>
      <c r="FL3" s="741"/>
      <c r="FM3" s="741"/>
      <c r="FN3" s="741"/>
      <c r="FO3" s="741"/>
      <c r="FP3" s="741"/>
      <c r="FQ3" s="741"/>
      <c r="FR3" s="741"/>
      <c r="FS3" s="741"/>
      <c r="FT3" s="741"/>
      <c r="FU3" s="741"/>
      <c r="FV3" s="741"/>
      <c r="FW3" s="741"/>
      <c r="FX3" s="741"/>
      <c r="FY3" s="741"/>
      <c r="FZ3" s="741"/>
      <c r="GA3" s="741"/>
      <c r="GB3" s="741"/>
      <c r="GC3" s="741"/>
      <c r="GD3" s="741"/>
      <c r="GE3" s="741"/>
      <c r="GF3" s="741"/>
      <c r="GG3" s="741"/>
      <c r="GH3" s="741"/>
      <c r="GI3" s="741"/>
      <c r="GJ3" s="741"/>
      <c r="GK3" s="741"/>
      <c r="GL3" s="741"/>
      <c r="GM3" s="741"/>
      <c r="GN3" s="741"/>
      <c r="GO3" s="741"/>
      <c r="GP3" s="741"/>
      <c r="GQ3" s="741"/>
      <c r="GR3" s="741"/>
      <c r="GS3" s="741"/>
      <c r="GT3" s="741"/>
      <c r="GU3" s="741"/>
      <c r="GV3" s="741"/>
      <c r="GW3" s="741"/>
      <c r="GX3" s="741"/>
      <c r="GY3" s="741"/>
      <c r="GZ3" s="741"/>
      <c r="HA3" s="741"/>
      <c r="HB3" s="741"/>
      <c r="HC3" s="741"/>
      <c r="HD3" s="741"/>
      <c r="HE3" s="741"/>
      <c r="HF3" s="741"/>
      <c r="HG3" s="741"/>
      <c r="HH3" s="741"/>
      <c r="HI3" s="741"/>
      <c r="HJ3" s="741"/>
      <c r="HK3" s="741"/>
      <c r="HL3" s="741"/>
      <c r="HM3" s="741"/>
      <c r="HN3" s="741"/>
      <c r="HO3" s="741"/>
      <c r="HP3" s="741"/>
      <c r="HQ3" s="741"/>
      <c r="HR3" s="741"/>
      <c r="HS3" s="741"/>
      <c r="HT3" s="741"/>
      <c r="HU3" s="741"/>
      <c r="HV3" s="741"/>
      <c r="HW3" s="741"/>
      <c r="HX3" s="741"/>
      <c r="HY3" s="741"/>
      <c r="HZ3" s="741"/>
      <c r="IA3" s="741"/>
      <c r="IB3" s="741"/>
      <c r="IC3" s="741"/>
      <c r="ID3" s="741"/>
      <c r="IE3" s="741"/>
      <c r="IF3" s="741"/>
      <c r="IG3" s="741"/>
      <c r="IH3" s="741"/>
      <c r="II3" s="741"/>
      <c r="IJ3" s="741"/>
      <c r="IK3" s="741"/>
      <c r="IL3" s="741"/>
      <c r="IM3" s="741"/>
      <c r="IN3" s="741"/>
      <c r="IO3" s="741"/>
      <c r="IP3" s="741"/>
      <c r="IQ3" s="741"/>
      <c r="IR3" s="741"/>
      <c r="IS3" s="741"/>
      <c r="IT3" s="741"/>
      <c r="IU3" s="741"/>
      <c r="IV3" s="741"/>
    </row>
    <row r="4" spans="1:256" ht="21" customHeight="1">
      <c r="A4" s="742"/>
      <c r="B4" s="742"/>
      <c r="C4" s="742"/>
      <c r="D4" s="742"/>
      <c r="E4" s="742"/>
      <c r="F4" s="1797" t="s">
        <v>691</v>
      </c>
      <c r="G4" s="1797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41"/>
      <c r="BO4" s="741"/>
      <c r="BP4" s="741"/>
      <c r="BQ4" s="741"/>
      <c r="BR4" s="741"/>
      <c r="BS4" s="741"/>
      <c r="BT4" s="741"/>
      <c r="BU4" s="741"/>
      <c r="BV4" s="741"/>
      <c r="BW4" s="741"/>
      <c r="BX4" s="741"/>
      <c r="BY4" s="741"/>
      <c r="BZ4" s="741"/>
      <c r="CA4" s="741"/>
      <c r="CB4" s="741"/>
      <c r="CC4" s="741"/>
      <c r="CD4" s="741"/>
      <c r="CE4" s="741"/>
      <c r="CF4" s="741"/>
      <c r="CG4" s="741"/>
      <c r="CH4" s="741"/>
      <c r="CI4" s="741"/>
      <c r="CJ4" s="741"/>
      <c r="CK4" s="741"/>
      <c r="CL4" s="741"/>
      <c r="CM4" s="741"/>
      <c r="CN4" s="741"/>
      <c r="CO4" s="741"/>
      <c r="CP4" s="741"/>
      <c r="CQ4" s="741"/>
      <c r="CR4" s="741"/>
      <c r="CS4" s="741"/>
      <c r="CT4" s="741"/>
      <c r="CU4" s="741"/>
      <c r="CV4" s="741"/>
      <c r="CW4" s="741"/>
      <c r="CX4" s="741"/>
      <c r="CY4" s="741"/>
      <c r="CZ4" s="741"/>
      <c r="DA4" s="741"/>
      <c r="DB4" s="741"/>
      <c r="DC4" s="741"/>
      <c r="DD4" s="741"/>
      <c r="DE4" s="741"/>
      <c r="DF4" s="741"/>
      <c r="DG4" s="741"/>
      <c r="DH4" s="741"/>
      <c r="DI4" s="741"/>
      <c r="DJ4" s="741"/>
      <c r="DK4" s="741"/>
      <c r="DL4" s="741"/>
      <c r="DM4" s="741"/>
      <c r="DN4" s="741"/>
      <c r="DO4" s="741"/>
      <c r="DP4" s="741"/>
      <c r="DQ4" s="741"/>
      <c r="DR4" s="741"/>
      <c r="DS4" s="741"/>
      <c r="DT4" s="741"/>
      <c r="DU4" s="741"/>
      <c r="DV4" s="741"/>
      <c r="DW4" s="741"/>
      <c r="DX4" s="741"/>
      <c r="DY4" s="741"/>
      <c r="DZ4" s="741"/>
      <c r="EA4" s="741"/>
      <c r="EB4" s="741"/>
      <c r="EC4" s="741"/>
      <c r="ED4" s="741"/>
      <c r="EE4" s="741"/>
      <c r="EF4" s="741"/>
      <c r="EG4" s="741"/>
      <c r="EH4" s="741"/>
      <c r="EI4" s="741"/>
      <c r="EJ4" s="741"/>
      <c r="EK4" s="741"/>
      <c r="EL4" s="741"/>
      <c r="EM4" s="741"/>
      <c r="EN4" s="741"/>
      <c r="EO4" s="741"/>
      <c r="EP4" s="741"/>
      <c r="EQ4" s="741"/>
      <c r="ER4" s="741"/>
      <c r="ES4" s="741"/>
      <c r="ET4" s="741"/>
      <c r="EU4" s="741"/>
      <c r="EV4" s="741"/>
      <c r="EW4" s="741"/>
      <c r="EX4" s="741"/>
      <c r="EY4" s="741"/>
      <c r="EZ4" s="741"/>
      <c r="FA4" s="741"/>
      <c r="FB4" s="741"/>
      <c r="FC4" s="741"/>
      <c r="FD4" s="741"/>
      <c r="FE4" s="741"/>
      <c r="FF4" s="741"/>
      <c r="FG4" s="741"/>
      <c r="FH4" s="741"/>
      <c r="FI4" s="741"/>
      <c r="FJ4" s="741"/>
      <c r="FK4" s="741"/>
      <c r="FL4" s="741"/>
      <c r="FM4" s="741"/>
      <c r="FN4" s="741"/>
      <c r="FO4" s="741"/>
      <c r="FP4" s="741"/>
      <c r="FQ4" s="741"/>
      <c r="FR4" s="741"/>
      <c r="FS4" s="741"/>
      <c r="FT4" s="741"/>
      <c r="FU4" s="741"/>
      <c r="FV4" s="741"/>
      <c r="FW4" s="741"/>
      <c r="FX4" s="741"/>
      <c r="FY4" s="741"/>
      <c r="FZ4" s="741"/>
      <c r="GA4" s="741"/>
      <c r="GB4" s="741"/>
      <c r="GC4" s="741"/>
      <c r="GD4" s="741"/>
      <c r="GE4" s="741"/>
      <c r="GF4" s="741"/>
      <c r="GG4" s="741"/>
      <c r="GH4" s="741"/>
      <c r="GI4" s="741"/>
      <c r="GJ4" s="741"/>
      <c r="GK4" s="741"/>
      <c r="GL4" s="741"/>
      <c r="GM4" s="741"/>
      <c r="GN4" s="741"/>
      <c r="GO4" s="741"/>
      <c r="GP4" s="741"/>
      <c r="GQ4" s="741"/>
      <c r="GR4" s="741"/>
      <c r="GS4" s="741"/>
      <c r="GT4" s="741"/>
      <c r="GU4" s="741"/>
      <c r="GV4" s="741"/>
      <c r="GW4" s="741"/>
      <c r="GX4" s="741"/>
      <c r="GY4" s="741"/>
      <c r="GZ4" s="741"/>
      <c r="HA4" s="741"/>
      <c r="HB4" s="741"/>
      <c r="HC4" s="741"/>
      <c r="HD4" s="741"/>
      <c r="HE4" s="741"/>
      <c r="HF4" s="741"/>
      <c r="HG4" s="741"/>
      <c r="HH4" s="741"/>
      <c r="HI4" s="741"/>
      <c r="HJ4" s="741"/>
      <c r="HK4" s="741"/>
      <c r="HL4" s="741"/>
      <c r="HM4" s="741"/>
      <c r="HN4" s="741"/>
      <c r="HO4" s="741"/>
      <c r="HP4" s="741"/>
      <c r="HQ4" s="741"/>
      <c r="HR4" s="741"/>
      <c r="HS4" s="741"/>
      <c r="HT4" s="741"/>
      <c r="HU4" s="741"/>
      <c r="HV4" s="741"/>
      <c r="HW4" s="741"/>
      <c r="HX4" s="741"/>
      <c r="HY4" s="741"/>
      <c r="HZ4" s="741"/>
      <c r="IA4" s="741"/>
      <c r="IB4" s="741"/>
      <c r="IC4" s="741"/>
      <c r="ID4" s="741"/>
      <c r="IE4" s="741"/>
      <c r="IF4" s="741"/>
      <c r="IG4" s="741"/>
      <c r="IH4" s="741"/>
      <c r="II4" s="741"/>
      <c r="IJ4" s="741"/>
      <c r="IK4" s="741"/>
      <c r="IL4" s="741"/>
      <c r="IM4" s="741"/>
      <c r="IN4" s="741"/>
      <c r="IO4" s="741"/>
      <c r="IP4" s="741"/>
      <c r="IQ4" s="741"/>
      <c r="IR4" s="741"/>
      <c r="IS4" s="741"/>
      <c r="IT4" s="741"/>
      <c r="IU4" s="741"/>
      <c r="IV4" s="741"/>
    </row>
    <row r="5" spans="1:256" ht="28.5" customHeight="1">
      <c r="A5" s="1798" t="s">
        <v>134</v>
      </c>
      <c r="B5" s="1800" t="s">
        <v>218</v>
      </c>
      <c r="C5" s="1357" t="s">
        <v>1240</v>
      </c>
      <c r="D5" s="1802" t="s">
        <v>1334</v>
      </c>
      <c r="E5" s="1803"/>
      <c r="F5" s="1802" t="s">
        <v>1443</v>
      </c>
      <c r="G5" s="180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  <c r="U5" s="743"/>
      <c r="V5" s="743"/>
      <c r="W5" s="743"/>
      <c r="X5" s="743"/>
      <c r="Y5" s="743"/>
      <c r="Z5" s="743"/>
      <c r="AA5" s="743"/>
      <c r="AB5" s="743"/>
      <c r="AC5" s="743"/>
      <c r="AD5" s="743"/>
      <c r="AE5" s="743"/>
      <c r="AF5" s="743"/>
      <c r="AG5" s="743"/>
      <c r="AH5" s="743"/>
      <c r="AI5" s="743"/>
      <c r="AJ5" s="743"/>
      <c r="AK5" s="743"/>
      <c r="AL5" s="743"/>
      <c r="AM5" s="743"/>
      <c r="AN5" s="743"/>
      <c r="AO5" s="743"/>
      <c r="AP5" s="743"/>
      <c r="AQ5" s="743"/>
      <c r="AR5" s="743"/>
      <c r="AS5" s="743"/>
      <c r="AT5" s="743"/>
      <c r="AU5" s="743"/>
      <c r="AV5" s="743"/>
      <c r="AW5" s="743"/>
      <c r="AX5" s="743"/>
      <c r="AY5" s="743"/>
      <c r="AZ5" s="743"/>
      <c r="BA5" s="743"/>
      <c r="BB5" s="743"/>
      <c r="BC5" s="743"/>
      <c r="BD5" s="743"/>
      <c r="BE5" s="743"/>
      <c r="BF5" s="743"/>
      <c r="BG5" s="743"/>
      <c r="BH5" s="743"/>
      <c r="BI5" s="743"/>
      <c r="BJ5" s="743"/>
      <c r="BK5" s="743"/>
      <c r="BL5" s="743"/>
      <c r="BM5" s="743"/>
      <c r="BN5" s="743"/>
      <c r="BO5" s="743"/>
      <c r="BP5" s="743"/>
      <c r="BQ5" s="743"/>
      <c r="BR5" s="743"/>
      <c r="BS5" s="743"/>
      <c r="BT5" s="743"/>
      <c r="BU5" s="743"/>
      <c r="BV5" s="743"/>
      <c r="BW5" s="743"/>
      <c r="BX5" s="743"/>
      <c r="BY5" s="743"/>
      <c r="BZ5" s="743"/>
      <c r="CA5" s="743"/>
      <c r="CB5" s="743"/>
      <c r="CC5" s="743"/>
      <c r="CD5" s="743"/>
      <c r="CE5" s="743"/>
      <c r="CF5" s="743"/>
      <c r="CG5" s="743"/>
      <c r="CH5" s="743"/>
      <c r="CI5" s="743"/>
      <c r="CJ5" s="743"/>
      <c r="CK5" s="743"/>
      <c r="CL5" s="743"/>
      <c r="CM5" s="743"/>
      <c r="CN5" s="743"/>
      <c r="CO5" s="743"/>
      <c r="CP5" s="743"/>
      <c r="CQ5" s="743"/>
      <c r="CR5" s="743"/>
      <c r="CS5" s="743"/>
      <c r="CT5" s="743"/>
      <c r="CU5" s="743"/>
      <c r="CV5" s="743"/>
      <c r="CW5" s="743"/>
      <c r="CX5" s="743"/>
      <c r="CY5" s="743"/>
      <c r="CZ5" s="743"/>
      <c r="DA5" s="743"/>
      <c r="DB5" s="743"/>
      <c r="DC5" s="743"/>
      <c r="DD5" s="743"/>
      <c r="DE5" s="743"/>
      <c r="DF5" s="743"/>
      <c r="DG5" s="743"/>
      <c r="DH5" s="743"/>
      <c r="DI5" s="743"/>
      <c r="DJ5" s="743"/>
      <c r="DK5" s="743"/>
      <c r="DL5" s="743"/>
      <c r="DM5" s="743"/>
      <c r="DN5" s="743"/>
      <c r="DO5" s="743"/>
      <c r="DP5" s="743"/>
      <c r="DQ5" s="743"/>
      <c r="DR5" s="743"/>
      <c r="DS5" s="743"/>
      <c r="DT5" s="743"/>
      <c r="DU5" s="743"/>
      <c r="DV5" s="743"/>
      <c r="DW5" s="743"/>
      <c r="DX5" s="743"/>
      <c r="DY5" s="743"/>
      <c r="DZ5" s="743"/>
      <c r="EA5" s="743"/>
      <c r="EB5" s="743"/>
      <c r="EC5" s="743"/>
      <c r="ED5" s="743"/>
      <c r="EE5" s="743"/>
      <c r="EF5" s="743"/>
      <c r="EG5" s="743"/>
      <c r="EH5" s="743"/>
      <c r="EI5" s="743"/>
      <c r="EJ5" s="743"/>
      <c r="EK5" s="743"/>
      <c r="EL5" s="743"/>
      <c r="EM5" s="743"/>
      <c r="EN5" s="743"/>
      <c r="EO5" s="743"/>
      <c r="EP5" s="743"/>
      <c r="EQ5" s="743"/>
      <c r="ER5" s="743"/>
      <c r="ES5" s="743"/>
      <c r="ET5" s="743"/>
      <c r="EU5" s="743"/>
      <c r="EV5" s="743"/>
      <c r="EW5" s="743"/>
      <c r="EX5" s="743"/>
      <c r="EY5" s="743"/>
      <c r="EZ5" s="743"/>
      <c r="FA5" s="743"/>
      <c r="FB5" s="743"/>
      <c r="FC5" s="743"/>
      <c r="FD5" s="743"/>
      <c r="FE5" s="743"/>
      <c r="FF5" s="743"/>
      <c r="FG5" s="743"/>
      <c r="FH5" s="743"/>
      <c r="FI5" s="743"/>
      <c r="FJ5" s="743"/>
      <c r="FK5" s="743"/>
      <c r="FL5" s="743"/>
      <c r="FM5" s="743"/>
      <c r="FN5" s="743"/>
      <c r="FO5" s="743"/>
      <c r="FP5" s="743"/>
      <c r="FQ5" s="743"/>
      <c r="FR5" s="743"/>
      <c r="FS5" s="743"/>
      <c r="FT5" s="743"/>
      <c r="FU5" s="743"/>
      <c r="FV5" s="743"/>
      <c r="FW5" s="743"/>
      <c r="FX5" s="743"/>
      <c r="FY5" s="743"/>
      <c r="FZ5" s="743"/>
      <c r="GA5" s="743"/>
      <c r="GB5" s="743"/>
      <c r="GC5" s="743"/>
      <c r="GD5" s="743"/>
      <c r="GE5" s="743"/>
      <c r="GF5" s="743"/>
      <c r="GG5" s="743"/>
      <c r="GH5" s="743"/>
      <c r="GI5" s="743"/>
      <c r="GJ5" s="743"/>
      <c r="GK5" s="743"/>
      <c r="GL5" s="743"/>
      <c r="GM5" s="743"/>
      <c r="GN5" s="743"/>
      <c r="GO5" s="743"/>
      <c r="GP5" s="743"/>
      <c r="GQ5" s="743"/>
      <c r="GR5" s="743"/>
      <c r="GS5" s="743"/>
      <c r="GT5" s="743"/>
      <c r="GU5" s="743"/>
      <c r="GV5" s="743"/>
      <c r="GW5" s="743"/>
      <c r="GX5" s="743"/>
      <c r="GY5" s="743"/>
      <c r="GZ5" s="743"/>
      <c r="HA5" s="743"/>
      <c r="HB5" s="743"/>
      <c r="HC5" s="743"/>
      <c r="HD5" s="743"/>
      <c r="HE5" s="743"/>
      <c r="HF5" s="743"/>
      <c r="HG5" s="743"/>
      <c r="HH5" s="743"/>
      <c r="HI5" s="743"/>
      <c r="HJ5" s="743"/>
      <c r="HK5" s="743"/>
      <c r="HL5" s="743"/>
      <c r="HM5" s="743"/>
      <c r="HN5" s="743"/>
      <c r="HO5" s="743"/>
      <c r="HP5" s="743"/>
      <c r="HQ5" s="743"/>
      <c r="HR5" s="743"/>
      <c r="HS5" s="743"/>
      <c r="HT5" s="743"/>
      <c r="HU5" s="743"/>
      <c r="HV5" s="743"/>
      <c r="HW5" s="743"/>
      <c r="HX5" s="743"/>
      <c r="HY5" s="743"/>
      <c r="HZ5" s="743"/>
      <c r="IA5" s="743"/>
      <c r="IB5" s="743"/>
      <c r="IC5" s="743"/>
      <c r="ID5" s="743"/>
      <c r="IE5" s="743"/>
      <c r="IF5" s="743"/>
      <c r="IG5" s="743"/>
      <c r="IH5" s="743"/>
      <c r="II5" s="743"/>
      <c r="IJ5" s="743"/>
      <c r="IK5" s="743"/>
      <c r="IL5" s="743"/>
      <c r="IM5" s="743"/>
      <c r="IN5" s="743"/>
      <c r="IO5" s="743"/>
      <c r="IP5" s="743"/>
      <c r="IQ5" s="743"/>
      <c r="IR5" s="743"/>
      <c r="IS5" s="743"/>
      <c r="IT5" s="743"/>
      <c r="IU5" s="743"/>
      <c r="IV5" s="743"/>
    </row>
    <row r="6" spans="1:256" ht="34.5" customHeight="1">
      <c r="A6" s="1799"/>
      <c r="B6" s="1801"/>
      <c r="C6" s="1356" t="s">
        <v>273</v>
      </c>
      <c r="D6" s="1356" t="s">
        <v>550</v>
      </c>
      <c r="E6" s="487" t="s">
        <v>551</v>
      </c>
      <c r="F6" s="1355" t="s">
        <v>645</v>
      </c>
      <c r="G6" s="487" t="s">
        <v>551</v>
      </c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743"/>
      <c r="AC6" s="743"/>
      <c r="AD6" s="743"/>
      <c r="AE6" s="743"/>
      <c r="AF6" s="743"/>
      <c r="AG6" s="743"/>
      <c r="AH6" s="743"/>
      <c r="AI6" s="743"/>
      <c r="AJ6" s="743"/>
      <c r="AK6" s="743"/>
      <c r="AL6" s="743"/>
      <c r="AM6" s="743"/>
      <c r="AN6" s="743"/>
      <c r="AO6" s="743"/>
      <c r="AP6" s="743"/>
      <c r="AQ6" s="743"/>
      <c r="AR6" s="743"/>
      <c r="AS6" s="743"/>
      <c r="AT6" s="743"/>
      <c r="AU6" s="743"/>
      <c r="AV6" s="743"/>
      <c r="AW6" s="743"/>
      <c r="AX6" s="743"/>
      <c r="AY6" s="743"/>
      <c r="AZ6" s="743"/>
      <c r="BA6" s="743"/>
      <c r="BB6" s="743"/>
      <c r="BC6" s="743"/>
      <c r="BD6" s="743"/>
      <c r="BE6" s="743"/>
      <c r="BF6" s="743"/>
      <c r="BG6" s="743"/>
      <c r="BH6" s="743"/>
      <c r="BI6" s="743"/>
      <c r="BJ6" s="743"/>
      <c r="BK6" s="743"/>
      <c r="BL6" s="743"/>
      <c r="BM6" s="743"/>
      <c r="BN6" s="743"/>
      <c r="BO6" s="743"/>
      <c r="BP6" s="743"/>
      <c r="BQ6" s="743"/>
      <c r="BR6" s="743"/>
      <c r="BS6" s="743"/>
      <c r="BT6" s="743"/>
      <c r="BU6" s="743"/>
      <c r="BV6" s="743"/>
      <c r="BW6" s="743"/>
      <c r="BX6" s="743"/>
      <c r="BY6" s="743"/>
      <c r="BZ6" s="743"/>
      <c r="CA6" s="743"/>
      <c r="CB6" s="743"/>
      <c r="CC6" s="743"/>
      <c r="CD6" s="743"/>
      <c r="CE6" s="743"/>
      <c r="CF6" s="743"/>
      <c r="CG6" s="743"/>
      <c r="CH6" s="743"/>
      <c r="CI6" s="743"/>
      <c r="CJ6" s="743"/>
      <c r="CK6" s="743"/>
      <c r="CL6" s="743"/>
      <c r="CM6" s="743"/>
      <c r="CN6" s="743"/>
      <c r="CO6" s="743"/>
      <c r="CP6" s="743"/>
      <c r="CQ6" s="743"/>
      <c r="CR6" s="743"/>
      <c r="CS6" s="743"/>
      <c r="CT6" s="743"/>
      <c r="CU6" s="743"/>
      <c r="CV6" s="743"/>
      <c r="CW6" s="743"/>
      <c r="CX6" s="743"/>
      <c r="CY6" s="743"/>
      <c r="CZ6" s="743"/>
      <c r="DA6" s="743"/>
      <c r="DB6" s="743"/>
      <c r="DC6" s="743"/>
      <c r="DD6" s="743"/>
      <c r="DE6" s="743"/>
      <c r="DF6" s="743"/>
      <c r="DG6" s="743"/>
      <c r="DH6" s="743"/>
      <c r="DI6" s="743"/>
      <c r="DJ6" s="743"/>
      <c r="DK6" s="743"/>
      <c r="DL6" s="743"/>
      <c r="DM6" s="743"/>
      <c r="DN6" s="743"/>
      <c r="DO6" s="743"/>
      <c r="DP6" s="743"/>
      <c r="DQ6" s="743"/>
      <c r="DR6" s="743"/>
      <c r="DS6" s="743"/>
      <c r="DT6" s="743"/>
      <c r="DU6" s="743"/>
      <c r="DV6" s="743"/>
      <c r="DW6" s="743"/>
      <c r="DX6" s="743"/>
      <c r="DY6" s="743"/>
      <c r="DZ6" s="743"/>
      <c r="EA6" s="743"/>
      <c r="EB6" s="743"/>
      <c r="EC6" s="743"/>
      <c r="ED6" s="743"/>
      <c r="EE6" s="743"/>
      <c r="EF6" s="743"/>
      <c r="EG6" s="743"/>
      <c r="EH6" s="743"/>
      <c r="EI6" s="743"/>
      <c r="EJ6" s="743"/>
      <c r="EK6" s="743"/>
      <c r="EL6" s="743"/>
      <c r="EM6" s="743"/>
      <c r="EN6" s="743"/>
      <c r="EO6" s="743"/>
      <c r="EP6" s="743"/>
      <c r="EQ6" s="743"/>
      <c r="ER6" s="743"/>
      <c r="ES6" s="743"/>
      <c r="ET6" s="743"/>
      <c r="EU6" s="743"/>
      <c r="EV6" s="743"/>
      <c r="EW6" s="743"/>
      <c r="EX6" s="743"/>
      <c r="EY6" s="743"/>
      <c r="EZ6" s="743"/>
      <c r="FA6" s="743"/>
      <c r="FB6" s="743"/>
      <c r="FC6" s="743"/>
      <c r="FD6" s="743"/>
      <c r="FE6" s="743"/>
      <c r="FF6" s="743"/>
      <c r="FG6" s="743"/>
      <c r="FH6" s="743"/>
      <c r="FI6" s="743"/>
      <c r="FJ6" s="743"/>
      <c r="FK6" s="743"/>
      <c r="FL6" s="743"/>
      <c r="FM6" s="743"/>
      <c r="FN6" s="743"/>
      <c r="FO6" s="743"/>
      <c r="FP6" s="743"/>
      <c r="FQ6" s="743"/>
      <c r="FR6" s="743"/>
      <c r="FS6" s="743"/>
      <c r="FT6" s="743"/>
      <c r="FU6" s="743"/>
      <c r="FV6" s="743"/>
      <c r="FW6" s="743"/>
      <c r="FX6" s="743"/>
      <c r="FY6" s="743"/>
      <c r="FZ6" s="743"/>
      <c r="GA6" s="743"/>
      <c r="GB6" s="743"/>
      <c r="GC6" s="743"/>
      <c r="GD6" s="743"/>
      <c r="GE6" s="743"/>
      <c r="GF6" s="743"/>
      <c r="GG6" s="743"/>
      <c r="GH6" s="743"/>
      <c r="GI6" s="743"/>
      <c r="GJ6" s="743"/>
      <c r="GK6" s="743"/>
      <c r="GL6" s="743"/>
      <c r="GM6" s="743"/>
      <c r="GN6" s="743"/>
      <c r="GO6" s="743"/>
      <c r="GP6" s="743"/>
      <c r="GQ6" s="743"/>
      <c r="GR6" s="743"/>
      <c r="GS6" s="743"/>
      <c r="GT6" s="743"/>
      <c r="GU6" s="743"/>
      <c r="GV6" s="743"/>
      <c r="GW6" s="743"/>
      <c r="GX6" s="743"/>
      <c r="GY6" s="743"/>
      <c r="GZ6" s="743"/>
      <c r="HA6" s="743"/>
      <c r="HB6" s="743"/>
      <c r="HC6" s="743"/>
      <c r="HD6" s="743"/>
      <c r="HE6" s="743"/>
      <c r="HF6" s="743"/>
      <c r="HG6" s="743"/>
      <c r="HH6" s="743"/>
      <c r="HI6" s="743"/>
      <c r="HJ6" s="743"/>
      <c r="HK6" s="743"/>
      <c r="HL6" s="743"/>
      <c r="HM6" s="743"/>
      <c r="HN6" s="743"/>
      <c r="HO6" s="743"/>
      <c r="HP6" s="743"/>
      <c r="HQ6" s="743"/>
      <c r="HR6" s="743"/>
      <c r="HS6" s="743"/>
      <c r="HT6" s="743"/>
      <c r="HU6" s="743"/>
      <c r="HV6" s="743"/>
      <c r="HW6" s="743"/>
      <c r="HX6" s="743"/>
      <c r="HY6" s="743"/>
      <c r="HZ6" s="743"/>
      <c r="IA6" s="743"/>
      <c r="IB6" s="743"/>
      <c r="IC6" s="743"/>
      <c r="ID6" s="743"/>
      <c r="IE6" s="743"/>
      <c r="IF6" s="743"/>
      <c r="IG6" s="743"/>
      <c r="IH6" s="743"/>
      <c r="II6" s="743"/>
      <c r="IJ6" s="743"/>
      <c r="IK6" s="743"/>
      <c r="IL6" s="743"/>
      <c r="IM6" s="743"/>
      <c r="IN6" s="743"/>
      <c r="IO6" s="743"/>
      <c r="IP6" s="743"/>
      <c r="IQ6" s="743"/>
      <c r="IR6" s="743"/>
      <c r="IS6" s="743"/>
      <c r="IT6" s="743"/>
      <c r="IU6" s="743"/>
      <c r="IV6" s="743"/>
    </row>
    <row r="7" spans="1:256" ht="15" customHeight="1">
      <c r="A7" s="1794" t="s">
        <v>215</v>
      </c>
      <c r="B7" s="745" t="s">
        <v>983</v>
      </c>
      <c r="C7" s="739"/>
      <c r="D7" s="739"/>
      <c r="E7" s="739"/>
      <c r="F7" s="739"/>
      <c r="G7" s="739"/>
      <c r="H7" s="746"/>
      <c r="I7" s="746"/>
      <c r="J7" s="746"/>
      <c r="K7" s="746"/>
      <c r="L7" s="746"/>
      <c r="M7" s="746"/>
      <c r="N7" s="746"/>
      <c r="O7" s="746"/>
      <c r="P7" s="746"/>
      <c r="Q7" s="746"/>
      <c r="R7" s="746"/>
      <c r="S7" s="746"/>
      <c r="T7" s="746"/>
      <c r="U7" s="746"/>
      <c r="V7" s="746"/>
      <c r="W7" s="746"/>
      <c r="X7" s="746"/>
      <c r="Y7" s="746"/>
      <c r="Z7" s="746"/>
      <c r="AA7" s="746"/>
      <c r="AB7" s="746"/>
      <c r="AC7" s="746"/>
      <c r="AD7" s="746"/>
      <c r="AE7" s="746"/>
      <c r="AF7" s="746"/>
      <c r="AG7" s="746"/>
      <c r="AH7" s="746"/>
      <c r="AI7" s="746"/>
      <c r="AJ7" s="746"/>
      <c r="AK7" s="746"/>
      <c r="AL7" s="746"/>
      <c r="AM7" s="746"/>
      <c r="AN7" s="746"/>
      <c r="AO7" s="746"/>
      <c r="AP7" s="746"/>
      <c r="AQ7" s="746"/>
      <c r="AR7" s="746"/>
      <c r="AS7" s="746"/>
      <c r="AT7" s="746"/>
      <c r="AU7" s="746"/>
      <c r="AV7" s="746"/>
      <c r="AW7" s="746"/>
      <c r="AX7" s="746"/>
      <c r="AY7" s="746"/>
      <c r="AZ7" s="746"/>
      <c r="BA7" s="746"/>
      <c r="BB7" s="746"/>
      <c r="BC7" s="746"/>
      <c r="BD7" s="746"/>
      <c r="BE7" s="746"/>
      <c r="BF7" s="746"/>
      <c r="BG7" s="746"/>
      <c r="BH7" s="746"/>
      <c r="BI7" s="746"/>
      <c r="BJ7" s="746"/>
      <c r="BK7" s="746"/>
      <c r="BL7" s="746"/>
      <c r="BM7" s="746"/>
      <c r="BN7" s="746"/>
      <c r="BO7" s="746"/>
      <c r="BP7" s="746"/>
      <c r="BQ7" s="746"/>
      <c r="BR7" s="746"/>
      <c r="BS7" s="746"/>
      <c r="BT7" s="746"/>
      <c r="BU7" s="746"/>
      <c r="BV7" s="746"/>
      <c r="BW7" s="746"/>
      <c r="BX7" s="746"/>
      <c r="BY7" s="746"/>
      <c r="BZ7" s="746"/>
      <c r="CA7" s="746"/>
      <c r="CB7" s="746"/>
      <c r="CC7" s="746"/>
      <c r="CD7" s="746"/>
      <c r="CE7" s="746"/>
      <c r="CF7" s="746"/>
      <c r="CG7" s="746"/>
      <c r="CH7" s="746"/>
      <c r="CI7" s="746"/>
      <c r="CJ7" s="746"/>
      <c r="CK7" s="746"/>
      <c r="CL7" s="746"/>
      <c r="CM7" s="746"/>
      <c r="CN7" s="746"/>
      <c r="CO7" s="746"/>
      <c r="CP7" s="746"/>
      <c r="CQ7" s="746"/>
      <c r="CR7" s="746"/>
      <c r="CS7" s="746"/>
      <c r="CT7" s="746"/>
      <c r="CU7" s="746"/>
      <c r="CV7" s="746"/>
      <c r="CW7" s="746"/>
      <c r="CX7" s="746"/>
      <c r="CY7" s="746"/>
      <c r="CZ7" s="746"/>
      <c r="DA7" s="746"/>
      <c r="DB7" s="746"/>
      <c r="DC7" s="746"/>
      <c r="DD7" s="746"/>
      <c r="DE7" s="746"/>
      <c r="DF7" s="746"/>
      <c r="DG7" s="746"/>
      <c r="DH7" s="746"/>
      <c r="DI7" s="746"/>
      <c r="DJ7" s="746"/>
      <c r="DK7" s="746"/>
      <c r="DL7" s="746"/>
      <c r="DM7" s="746"/>
      <c r="DN7" s="746"/>
      <c r="DO7" s="746"/>
      <c r="DP7" s="746"/>
      <c r="DQ7" s="746"/>
      <c r="DR7" s="746"/>
      <c r="DS7" s="746"/>
      <c r="DT7" s="746"/>
      <c r="DU7" s="746"/>
      <c r="DV7" s="746"/>
      <c r="DW7" s="746"/>
      <c r="DX7" s="746"/>
      <c r="DY7" s="746"/>
      <c r="DZ7" s="746"/>
      <c r="EA7" s="746"/>
      <c r="EB7" s="746"/>
      <c r="EC7" s="746"/>
      <c r="ED7" s="746"/>
      <c r="EE7" s="746"/>
      <c r="EF7" s="746"/>
      <c r="EG7" s="746"/>
      <c r="EH7" s="746"/>
      <c r="EI7" s="746"/>
      <c r="EJ7" s="746"/>
      <c r="EK7" s="746"/>
      <c r="EL7" s="746"/>
      <c r="EM7" s="746"/>
      <c r="EN7" s="746"/>
      <c r="EO7" s="746"/>
      <c r="EP7" s="746"/>
      <c r="EQ7" s="746"/>
      <c r="ER7" s="746"/>
      <c r="ES7" s="746"/>
      <c r="ET7" s="746"/>
      <c r="EU7" s="746"/>
      <c r="EV7" s="746"/>
      <c r="EW7" s="746"/>
      <c r="EX7" s="746"/>
      <c r="EY7" s="746"/>
      <c r="EZ7" s="746"/>
      <c r="FA7" s="746"/>
      <c r="FB7" s="746"/>
      <c r="FC7" s="746"/>
      <c r="FD7" s="746"/>
      <c r="FE7" s="746"/>
      <c r="FF7" s="746"/>
      <c r="FG7" s="746"/>
      <c r="FH7" s="746"/>
      <c r="FI7" s="746"/>
      <c r="FJ7" s="746"/>
      <c r="FK7" s="746"/>
      <c r="FL7" s="746"/>
      <c r="FM7" s="746"/>
      <c r="FN7" s="746"/>
      <c r="FO7" s="746"/>
      <c r="FP7" s="746"/>
      <c r="FQ7" s="746"/>
      <c r="FR7" s="746"/>
      <c r="FS7" s="746"/>
      <c r="FT7" s="746"/>
      <c r="FU7" s="746"/>
      <c r="FV7" s="746"/>
      <c r="FW7" s="746"/>
      <c r="FX7" s="746"/>
      <c r="FY7" s="746"/>
      <c r="FZ7" s="746"/>
      <c r="GA7" s="746"/>
      <c r="GB7" s="746"/>
      <c r="GC7" s="746"/>
      <c r="GD7" s="746"/>
      <c r="GE7" s="746"/>
      <c r="GF7" s="746"/>
      <c r="GG7" s="746"/>
      <c r="GH7" s="746"/>
      <c r="GI7" s="746"/>
      <c r="GJ7" s="746"/>
      <c r="GK7" s="746"/>
      <c r="GL7" s="746"/>
      <c r="GM7" s="746"/>
      <c r="GN7" s="746"/>
      <c r="GO7" s="746"/>
      <c r="GP7" s="746"/>
      <c r="GQ7" s="746"/>
      <c r="GR7" s="746"/>
      <c r="GS7" s="746"/>
      <c r="GT7" s="746"/>
      <c r="GU7" s="746"/>
      <c r="GV7" s="746"/>
      <c r="GW7" s="746"/>
      <c r="GX7" s="746"/>
      <c r="GY7" s="746"/>
      <c r="GZ7" s="746"/>
      <c r="HA7" s="746"/>
      <c r="HB7" s="746"/>
      <c r="HC7" s="746"/>
      <c r="HD7" s="746"/>
      <c r="HE7" s="746"/>
      <c r="HF7" s="746"/>
      <c r="HG7" s="746"/>
      <c r="HH7" s="746"/>
      <c r="HI7" s="746"/>
      <c r="HJ7" s="746"/>
      <c r="HK7" s="746"/>
      <c r="HL7" s="746"/>
      <c r="HM7" s="746"/>
      <c r="HN7" s="746"/>
      <c r="HO7" s="746"/>
      <c r="HP7" s="746"/>
      <c r="HQ7" s="746"/>
      <c r="HR7" s="746"/>
      <c r="HS7" s="746"/>
      <c r="HT7" s="746"/>
      <c r="HU7" s="746"/>
      <c r="HV7" s="746"/>
      <c r="HW7" s="746"/>
      <c r="HX7" s="746"/>
      <c r="HY7" s="746"/>
      <c r="HZ7" s="746"/>
      <c r="IA7" s="746"/>
      <c r="IB7" s="746"/>
      <c r="IC7" s="746"/>
      <c r="ID7" s="746"/>
      <c r="IE7" s="746"/>
      <c r="IF7" s="746"/>
      <c r="IG7" s="746"/>
      <c r="IH7" s="746"/>
      <c r="II7" s="746"/>
      <c r="IJ7" s="746"/>
      <c r="IK7" s="746"/>
      <c r="IL7" s="746"/>
      <c r="IM7" s="746"/>
      <c r="IN7" s="746"/>
      <c r="IO7" s="746"/>
      <c r="IP7" s="746"/>
      <c r="IQ7" s="746"/>
      <c r="IR7" s="746"/>
      <c r="IS7" s="746"/>
      <c r="IT7" s="746"/>
      <c r="IU7" s="746"/>
      <c r="IV7" s="746"/>
    </row>
    <row r="8" spans="1:256" ht="14.25" customHeight="1">
      <c r="A8" s="1795"/>
      <c r="B8" s="739" t="s">
        <v>123</v>
      </c>
      <c r="C8" s="739"/>
      <c r="D8" s="739"/>
      <c r="E8" s="739"/>
      <c r="F8" s="739"/>
      <c r="G8" s="739"/>
      <c r="H8" s="746"/>
      <c r="I8" s="746"/>
      <c r="J8" s="746"/>
      <c r="K8" s="746"/>
      <c r="L8" s="746"/>
      <c r="M8" s="746"/>
      <c r="N8" s="746"/>
      <c r="O8" s="746"/>
      <c r="P8" s="746"/>
      <c r="Q8" s="746"/>
      <c r="R8" s="746"/>
      <c r="S8" s="746"/>
      <c r="T8" s="746"/>
      <c r="U8" s="746"/>
      <c r="V8" s="746"/>
      <c r="W8" s="746"/>
      <c r="X8" s="746"/>
      <c r="Y8" s="746"/>
      <c r="Z8" s="746"/>
      <c r="AA8" s="746"/>
      <c r="AB8" s="746"/>
      <c r="AC8" s="746"/>
      <c r="AD8" s="746"/>
      <c r="AE8" s="746"/>
      <c r="AF8" s="746"/>
      <c r="AG8" s="746"/>
      <c r="AH8" s="746"/>
      <c r="AI8" s="746"/>
      <c r="AJ8" s="746"/>
      <c r="AK8" s="746"/>
      <c r="AL8" s="746"/>
      <c r="AM8" s="746"/>
      <c r="AN8" s="746"/>
      <c r="AO8" s="746"/>
      <c r="AP8" s="746"/>
      <c r="AQ8" s="746"/>
      <c r="AR8" s="746"/>
      <c r="AS8" s="746"/>
      <c r="AT8" s="746"/>
      <c r="AU8" s="746"/>
      <c r="AV8" s="746"/>
      <c r="AW8" s="746"/>
      <c r="AX8" s="746"/>
      <c r="AY8" s="746"/>
      <c r="AZ8" s="746"/>
      <c r="BA8" s="746"/>
      <c r="BB8" s="746"/>
      <c r="BC8" s="746"/>
      <c r="BD8" s="746"/>
      <c r="BE8" s="746"/>
      <c r="BF8" s="746"/>
      <c r="BG8" s="746"/>
      <c r="BH8" s="746"/>
      <c r="BI8" s="746"/>
      <c r="BJ8" s="746"/>
      <c r="BK8" s="746"/>
      <c r="BL8" s="746"/>
      <c r="BM8" s="746"/>
      <c r="BN8" s="746"/>
      <c r="BO8" s="746"/>
      <c r="BP8" s="746"/>
      <c r="BQ8" s="746"/>
      <c r="BR8" s="746"/>
      <c r="BS8" s="746"/>
      <c r="BT8" s="746"/>
      <c r="BU8" s="746"/>
      <c r="BV8" s="746"/>
      <c r="BW8" s="746"/>
      <c r="BX8" s="746"/>
      <c r="BY8" s="746"/>
      <c r="BZ8" s="746"/>
      <c r="CA8" s="746"/>
      <c r="CB8" s="746"/>
      <c r="CC8" s="746"/>
      <c r="CD8" s="746"/>
      <c r="CE8" s="746"/>
      <c r="CF8" s="746"/>
      <c r="CG8" s="746"/>
      <c r="CH8" s="746"/>
      <c r="CI8" s="746"/>
      <c r="CJ8" s="746"/>
      <c r="CK8" s="746"/>
      <c r="CL8" s="746"/>
      <c r="CM8" s="746"/>
      <c r="CN8" s="746"/>
      <c r="CO8" s="746"/>
      <c r="CP8" s="746"/>
      <c r="CQ8" s="746"/>
      <c r="CR8" s="746"/>
      <c r="CS8" s="746"/>
      <c r="CT8" s="746"/>
      <c r="CU8" s="746"/>
      <c r="CV8" s="746"/>
      <c r="CW8" s="746"/>
      <c r="CX8" s="746"/>
      <c r="CY8" s="746"/>
      <c r="CZ8" s="746"/>
      <c r="DA8" s="746"/>
      <c r="DB8" s="746"/>
      <c r="DC8" s="746"/>
      <c r="DD8" s="746"/>
      <c r="DE8" s="746"/>
      <c r="DF8" s="746"/>
      <c r="DG8" s="746"/>
      <c r="DH8" s="746"/>
      <c r="DI8" s="746"/>
      <c r="DJ8" s="746"/>
      <c r="DK8" s="746"/>
      <c r="DL8" s="746"/>
      <c r="DM8" s="746"/>
      <c r="DN8" s="746"/>
      <c r="DO8" s="746"/>
      <c r="DP8" s="746"/>
      <c r="DQ8" s="746"/>
      <c r="DR8" s="746"/>
      <c r="DS8" s="746"/>
      <c r="DT8" s="746"/>
      <c r="DU8" s="746"/>
      <c r="DV8" s="746"/>
      <c r="DW8" s="746"/>
      <c r="DX8" s="746"/>
      <c r="DY8" s="746"/>
      <c r="DZ8" s="746"/>
      <c r="EA8" s="746"/>
      <c r="EB8" s="746"/>
      <c r="EC8" s="746"/>
      <c r="ED8" s="746"/>
      <c r="EE8" s="746"/>
      <c r="EF8" s="746"/>
      <c r="EG8" s="746"/>
      <c r="EH8" s="746"/>
      <c r="EI8" s="746"/>
      <c r="EJ8" s="746"/>
      <c r="EK8" s="746"/>
      <c r="EL8" s="746"/>
      <c r="EM8" s="746"/>
      <c r="EN8" s="746"/>
      <c r="EO8" s="746"/>
      <c r="EP8" s="746"/>
      <c r="EQ8" s="746"/>
      <c r="ER8" s="746"/>
      <c r="ES8" s="746"/>
      <c r="ET8" s="746"/>
      <c r="EU8" s="746"/>
      <c r="EV8" s="746"/>
      <c r="EW8" s="746"/>
      <c r="EX8" s="746"/>
      <c r="EY8" s="746"/>
      <c r="EZ8" s="746"/>
      <c r="FA8" s="746"/>
      <c r="FB8" s="746"/>
      <c r="FC8" s="746"/>
      <c r="FD8" s="746"/>
      <c r="FE8" s="746"/>
      <c r="FF8" s="746"/>
      <c r="FG8" s="746"/>
      <c r="FH8" s="746"/>
      <c r="FI8" s="746"/>
      <c r="FJ8" s="746"/>
      <c r="FK8" s="746"/>
      <c r="FL8" s="746"/>
      <c r="FM8" s="746"/>
      <c r="FN8" s="746"/>
      <c r="FO8" s="746"/>
      <c r="FP8" s="746"/>
      <c r="FQ8" s="746"/>
      <c r="FR8" s="746"/>
      <c r="FS8" s="746"/>
      <c r="FT8" s="746"/>
      <c r="FU8" s="746"/>
      <c r="FV8" s="746"/>
      <c r="FW8" s="746"/>
      <c r="FX8" s="746"/>
      <c r="FY8" s="746"/>
      <c r="FZ8" s="746"/>
      <c r="GA8" s="746"/>
      <c r="GB8" s="746"/>
      <c r="GC8" s="746"/>
      <c r="GD8" s="746"/>
      <c r="GE8" s="746"/>
      <c r="GF8" s="746"/>
      <c r="GG8" s="746"/>
      <c r="GH8" s="746"/>
      <c r="GI8" s="746"/>
      <c r="GJ8" s="746"/>
      <c r="GK8" s="746"/>
      <c r="GL8" s="746"/>
      <c r="GM8" s="746"/>
      <c r="GN8" s="746"/>
      <c r="GO8" s="746"/>
      <c r="GP8" s="746"/>
      <c r="GQ8" s="746"/>
      <c r="GR8" s="746"/>
      <c r="GS8" s="746"/>
      <c r="GT8" s="746"/>
      <c r="GU8" s="746"/>
      <c r="GV8" s="746"/>
      <c r="GW8" s="746"/>
      <c r="GX8" s="746"/>
      <c r="GY8" s="746"/>
      <c r="GZ8" s="746"/>
      <c r="HA8" s="746"/>
      <c r="HB8" s="746"/>
      <c r="HC8" s="746"/>
      <c r="HD8" s="746"/>
      <c r="HE8" s="746"/>
      <c r="HF8" s="746"/>
      <c r="HG8" s="746"/>
      <c r="HH8" s="746"/>
      <c r="HI8" s="746"/>
      <c r="HJ8" s="746"/>
      <c r="HK8" s="746"/>
      <c r="HL8" s="746"/>
      <c r="HM8" s="746"/>
      <c r="HN8" s="746"/>
      <c r="HO8" s="746"/>
      <c r="HP8" s="746"/>
      <c r="HQ8" s="746"/>
      <c r="HR8" s="746"/>
      <c r="HS8" s="746"/>
      <c r="HT8" s="746"/>
      <c r="HU8" s="746"/>
      <c r="HV8" s="746"/>
      <c r="HW8" s="746"/>
      <c r="HX8" s="746"/>
      <c r="HY8" s="746"/>
      <c r="HZ8" s="746"/>
      <c r="IA8" s="746"/>
      <c r="IB8" s="746"/>
      <c r="IC8" s="746"/>
      <c r="ID8" s="746"/>
      <c r="IE8" s="746"/>
      <c r="IF8" s="746"/>
      <c r="IG8" s="746"/>
      <c r="IH8" s="746"/>
      <c r="II8" s="746"/>
      <c r="IJ8" s="746"/>
      <c r="IK8" s="746"/>
      <c r="IL8" s="746"/>
      <c r="IM8" s="746"/>
      <c r="IN8" s="746"/>
      <c r="IO8" s="746"/>
      <c r="IP8" s="746"/>
      <c r="IQ8" s="746"/>
      <c r="IR8" s="746"/>
      <c r="IS8" s="746"/>
      <c r="IT8" s="746"/>
      <c r="IU8" s="746"/>
      <c r="IV8" s="746"/>
    </row>
    <row r="9" spans="1:256" ht="15.75" customHeight="1">
      <c r="A9" s="744" t="s">
        <v>217</v>
      </c>
      <c r="B9" s="747" t="s">
        <v>755</v>
      </c>
      <c r="C9" s="739"/>
      <c r="D9" s="739"/>
      <c r="E9" s="739"/>
      <c r="F9" s="739"/>
      <c r="G9" s="739"/>
      <c r="H9" s="746"/>
      <c r="I9" s="746"/>
      <c r="J9" s="746"/>
      <c r="K9" s="746"/>
      <c r="L9" s="746"/>
      <c r="M9" s="746"/>
      <c r="N9" s="746"/>
      <c r="O9" s="746"/>
      <c r="P9" s="746"/>
      <c r="Q9" s="746"/>
      <c r="R9" s="746"/>
      <c r="S9" s="746"/>
      <c r="T9" s="746"/>
      <c r="U9" s="746"/>
      <c r="V9" s="746"/>
      <c r="W9" s="746"/>
      <c r="X9" s="746"/>
      <c r="Y9" s="746"/>
      <c r="Z9" s="746"/>
      <c r="AA9" s="746"/>
      <c r="AB9" s="746"/>
      <c r="AC9" s="746"/>
      <c r="AD9" s="746"/>
      <c r="AE9" s="746"/>
      <c r="AF9" s="746"/>
      <c r="AG9" s="746"/>
      <c r="AH9" s="746"/>
      <c r="AI9" s="746"/>
      <c r="AJ9" s="746"/>
      <c r="AK9" s="746"/>
      <c r="AL9" s="746"/>
      <c r="AM9" s="746"/>
      <c r="AN9" s="746"/>
      <c r="AO9" s="746"/>
      <c r="AP9" s="746"/>
      <c r="AQ9" s="746"/>
      <c r="AR9" s="746"/>
      <c r="AS9" s="746"/>
      <c r="AT9" s="746"/>
      <c r="AU9" s="746"/>
      <c r="AV9" s="746"/>
      <c r="AW9" s="746"/>
      <c r="AX9" s="746"/>
      <c r="AY9" s="746"/>
      <c r="AZ9" s="746"/>
      <c r="BA9" s="746"/>
      <c r="BB9" s="746"/>
      <c r="BC9" s="746"/>
      <c r="BD9" s="746"/>
      <c r="BE9" s="746"/>
      <c r="BF9" s="746"/>
      <c r="BG9" s="746"/>
      <c r="BH9" s="746"/>
      <c r="BI9" s="746"/>
      <c r="BJ9" s="746"/>
      <c r="BK9" s="746"/>
      <c r="BL9" s="746"/>
      <c r="BM9" s="746"/>
      <c r="BN9" s="746"/>
      <c r="BO9" s="746"/>
      <c r="BP9" s="746"/>
      <c r="BQ9" s="746"/>
      <c r="BR9" s="746"/>
      <c r="BS9" s="746"/>
      <c r="BT9" s="746"/>
      <c r="BU9" s="746"/>
      <c r="BV9" s="746"/>
      <c r="BW9" s="746"/>
      <c r="BX9" s="746"/>
      <c r="BY9" s="746"/>
      <c r="BZ9" s="746"/>
      <c r="CA9" s="746"/>
      <c r="CB9" s="746"/>
      <c r="CC9" s="746"/>
      <c r="CD9" s="746"/>
      <c r="CE9" s="746"/>
      <c r="CF9" s="746"/>
      <c r="CG9" s="746"/>
      <c r="CH9" s="746"/>
      <c r="CI9" s="746"/>
      <c r="CJ9" s="746"/>
      <c r="CK9" s="746"/>
      <c r="CL9" s="746"/>
      <c r="CM9" s="746"/>
      <c r="CN9" s="746"/>
      <c r="CO9" s="746"/>
      <c r="CP9" s="746"/>
      <c r="CQ9" s="746"/>
      <c r="CR9" s="746"/>
      <c r="CS9" s="746"/>
      <c r="CT9" s="746"/>
      <c r="CU9" s="746"/>
      <c r="CV9" s="746"/>
      <c r="CW9" s="746"/>
      <c r="CX9" s="746"/>
      <c r="CY9" s="746"/>
      <c r="CZ9" s="746"/>
      <c r="DA9" s="746"/>
      <c r="DB9" s="746"/>
      <c r="DC9" s="746"/>
      <c r="DD9" s="746"/>
      <c r="DE9" s="746"/>
      <c r="DF9" s="746"/>
      <c r="DG9" s="746"/>
      <c r="DH9" s="746"/>
      <c r="DI9" s="746"/>
      <c r="DJ9" s="746"/>
      <c r="DK9" s="746"/>
      <c r="DL9" s="746"/>
      <c r="DM9" s="746"/>
      <c r="DN9" s="746"/>
      <c r="DO9" s="746"/>
      <c r="DP9" s="746"/>
      <c r="DQ9" s="746"/>
      <c r="DR9" s="746"/>
      <c r="DS9" s="746"/>
      <c r="DT9" s="746"/>
      <c r="DU9" s="746"/>
      <c r="DV9" s="746"/>
      <c r="DW9" s="746"/>
      <c r="DX9" s="746"/>
      <c r="DY9" s="746"/>
      <c r="DZ9" s="746"/>
      <c r="EA9" s="746"/>
      <c r="EB9" s="746"/>
      <c r="EC9" s="746"/>
      <c r="ED9" s="746"/>
      <c r="EE9" s="746"/>
      <c r="EF9" s="746"/>
      <c r="EG9" s="746"/>
      <c r="EH9" s="746"/>
      <c r="EI9" s="746"/>
      <c r="EJ9" s="746"/>
      <c r="EK9" s="746"/>
      <c r="EL9" s="746"/>
      <c r="EM9" s="746"/>
      <c r="EN9" s="746"/>
      <c r="EO9" s="746"/>
      <c r="EP9" s="746"/>
      <c r="EQ9" s="746"/>
      <c r="ER9" s="746"/>
      <c r="ES9" s="746"/>
      <c r="ET9" s="746"/>
      <c r="EU9" s="746"/>
      <c r="EV9" s="746"/>
      <c r="EW9" s="746"/>
      <c r="EX9" s="746"/>
      <c r="EY9" s="746"/>
      <c r="EZ9" s="746"/>
      <c r="FA9" s="746"/>
      <c r="FB9" s="746"/>
      <c r="FC9" s="746"/>
      <c r="FD9" s="746"/>
      <c r="FE9" s="746"/>
      <c r="FF9" s="746"/>
      <c r="FG9" s="746"/>
      <c r="FH9" s="746"/>
      <c r="FI9" s="746"/>
      <c r="FJ9" s="746"/>
      <c r="FK9" s="746"/>
      <c r="FL9" s="746"/>
      <c r="FM9" s="746"/>
      <c r="FN9" s="746"/>
      <c r="FO9" s="746"/>
      <c r="FP9" s="746"/>
      <c r="FQ9" s="746"/>
      <c r="FR9" s="746"/>
      <c r="FS9" s="746"/>
      <c r="FT9" s="746"/>
      <c r="FU9" s="746"/>
      <c r="FV9" s="746"/>
      <c r="FW9" s="746"/>
      <c r="FX9" s="746"/>
      <c r="FY9" s="746"/>
      <c r="FZ9" s="746"/>
      <c r="GA9" s="746"/>
      <c r="GB9" s="746"/>
      <c r="GC9" s="746"/>
      <c r="GD9" s="746"/>
      <c r="GE9" s="746"/>
      <c r="GF9" s="746"/>
      <c r="GG9" s="746"/>
      <c r="GH9" s="746"/>
      <c r="GI9" s="746"/>
      <c r="GJ9" s="746"/>
      <c r="GK9" s="746"/>
      <c r="GL9" s="746"/>
      <c r="GM9" s="746"/>
      <c r="GN9" s="746"/>
      <c r="GO9" s="746"/>
      <c r="GP9" s="746"/>
      <c r="GQ9" s="746"/>
      <c r="GR9" s="746"/>
      <c r="GS9" s="746"/>
      <c r="GT9" s="746"/>
      <c r="GU9" s="746"/>
      <c r="GV9" s="746"/>
      <c r="GW9" s="746"/>
      <c r="GX9" s="746"/>
      <c r="GY9" s="746"/>
      <c r="GZ9" s="746"/>
      <c r="HA9" s="746"/>
      <c r="HB9" s="746"/>
      <c r="HC9" s="746"/>
      <c r="HD9" s="746"/>
      <c r="HE9" s="746"/>
      <c r="HF9" s="746"/>
      <c r="HG9" s="746"/>
      <c r="HH9" s="746"/>
      <c r="HI9" s="746"/>
      <c r="HJ9" s="746"/>
      <c r="HK9" s="746"/>
      <c r="HL9" s="746"/>
      <c r="HM9" s="746"/>
      <c r="HN9" s="746"/>
      <c r="HO9" s="746"/>
      <c r="HP9" s="746"/>
      <c r="HQ9" s="746"/>
      <c r="HR9" s="746"/>
      <c r="HS9" s="746"/>
      <c r="HT9" s="746"/>
      <c r="HU9" s="746"/>
      <c r="HV9" s="746"/>
      <c r="HW9" s="746"/>
      <c r="HX9" s="746"/>
      <c r="HY9" s="746"/>
      <c r="HZ9" s="746"/>
      <c r="IA9" s="746"/>
      <c r="IB9" s="746"/>
      <c r="IC9" s="746"/>
      <c r="ID9" s="746"/>
      <c r="IE9" s="746"/>
      <c r="IF9" s="746"/>
      <c r="IG9" s="746"/>
      <c r="IH9" s="746"/>
      <c r="II9" s="746"/>
      <c r="IJ9" s="746"/>
      <c r="IK9" s="746"/>
      <c r="IL9" s="746"/>
      <c r="IM9" s="746"/>
      <c r="IN9" s="746"/>
      <c r="IO9" s="746"/>
      <c r="IP9" s="746"/>
      <c r="IQ9" s="746"/>
      <c r="IR9" s="746"/>
      <c r="IS9" s="746"/>
      <c r="IT9" s="746"/>
      <c r="IU9" s="746"/>
      <c r="IV9" s="746"/>
    </row>
    <row r="10" spans="1:256" ht="18.75" customHeight="1">
      <c r="A10" s="738" t="s">
        <v>50</v>
      </c>
      <c r="B10" s="739" t="s">
        <v>756</v>
      </c>
      <c r="C10" s="739"/>
      <c r="D10" s="739"/>
      <c r="E10" s="739"/>
      <c r="F10" s="739"/>
      <c r="G10" s="739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  <c r="AB10" s="746"/>
      <c r="AC10" s="746"/>
      <c r="AD10" s="746"/>
      <c r="AE10" s="746"/>
      <c r="AF10" s="746"/>
      <c r="AG10" s="746"/>
      <c r="AH10" s="746"/>
      <c r="AI10" s="746"/>
      <c r="AJ10" s="746"/>
      <c r="AK10" s="746"/>
      <c r="AL10" s="746"/>
      <c r="AM10" s="746"/>
      <c r="AN10" s="746"/>
      <c r="AO10" s="746"/>
      <c r="AP10" s="746"/>
      <c r="AQ10" s="746"/>
      <c r="AR10" s="746"/>
      <c r="AS10" s="746"/>
      <c r="AT10" s="746"/>
      <c r="AU10" s="746"/>
      <c r="AV10" s="746"/>
      <c r="AW10" s="746"/>
      <c r="AX10" s="746"/>
      <c r="AY10" s="746"/>
      <c r="AZ10" s="746"/>
      <c r="BA10" s="746"/>
      <c r="BB10" s="746"/>
      <c r="BC10" s="746"/>
      <c r="BD10" s="746"/>
      <c r="BE10" s="746"/>
      <c r="BF10" s="746"/>
      <c r="BG10" s="746"/>
      <c r="BH10" s="746"/>
      <c r="BI10" s="746"/>
      <c r="BJ10" s="746"/>
      <c r="BK10" s="746"/>
      <c r="BL10" s="746"/>
      <c r="BM10" s="746"/>
      <c r="BN10" s="746"/>
      <c r="BO10" s="746"/>
      <c r="BP10" s="746"/>
      <c r="BQ10" s="746"/>
      <c r="BR10" s="746"/>
      <c r="BS10" s="746"/>
      <c r="BT10" s="746"/>
      <c r="BU10" s="746"/>
      <c r="BV10" s="746"/>
      <c r="BW10" s="746"/>
      <c r="BX10" s="746"/>
      <c r="BY10" s="746"/>
      <c r="BZ10" s="746"/>
      <c r="CA10" s="746"/>
      <c r="CB10" s="746"/>
      <c r="CC10" s="746"/>
      <c r="CD10" s="746"/>
      <c r="CE10" s="746"/>
      <c r="CF10" s="746"/>
      <c r="CG10" s="746"/>
      <c r="CH10" s="746"/>
      <c r="CI10" s="746"/>
      <c r="CJ10" s="746"/>
      <c r="CK10" s="746"/>
      <c r="CL10" s="746"/>
      <c r="CM10" s="746"/>
      <c r="CN10" s="746"/>
      <c r="CO10" s="746"/>
      <c r="CP10" s="746"/>
      <c r="CQ10" s="746"/>
      <c r="CR10" s="746"/>
      <c r="CS10" s="746"/>
      <c r="CT10" s="746"/>
      <c r="CU10" s="746"/>
      <c r="CV10" s="746"/>
      <c r="CW10" s="746"/>
      <c r="CX10" s="746"/>
      <c r="CY10" s="746"/>
      <c r="CZ10" s="746"/>
      <c r="DA10" s="746"/>
      <c r="DB10" s="746"/>
      <c r="DC10" s="746"/>
      <c r="DD10" s="746"/>
      <c r="DE10" s="746"/>
      <c r="DF10" s="746"/>
      <c r="DG10" s="746"/>
      <c r="DH10" s="746"/>
      <c r="DI10" s="746"/>
      <c r="DJ10" s="746"/>
      <c r="DK10" s="746"/>
      <c r="DL10" s="746"/>
      <c r="DM10" s="746"/>
      <c r="DN10" s="746"/>
      <c r="DO10" s="746"/>
      <c r="DP10" s="746"/>
      <c r="DQ10" s="746"/>
      <c r="DR10" s="746"/>
      <c r="DS10" s="746"/>
      <c r="DT10" s="746"/>
      <c r="DU10" s="746"/>
      <c r="DV10" s="746"/>
      <c r="DW10" s="746"/>
      <c r="DX10" s="746"/>
      <c r="DY10" s="746"/>
      <c r="DZ10" s="746"/>
      <c r="EA10" s="746"/>
      <c r="EB10" s="746"/>
      <c r="EC10" s="746"/>
      <c r="ED10" s="746"/>
      <c r="EE10" s="746"/>
      <c r="EF10" s="746"/>
      <c r="EG10" s="746"/>
      <c r="EH10" s="746"/>
      <c r="EI10" s="746"/>
      <c r="EJ10" s="746"/>
      <c r="EK10" s="746"/>
      <c r="EL10" s="746"/>
      <c r="EM10" s="746"/>
      <c r="EN10" s="746"/>
      <c r="EO10" s="746"/>
      <c r="EP10" s="746"/>
      <c r="EQ10" s="746"/>
      <c r="ER10" s="746"/>
      <c r="ES10" s="746"/>
      <c r="ET10" s="746"/>
      <c r="EU10" s="746"/>
      <c r="EV10" s="746"/>
      <c r="EW10" s="746"/>
      <c r="EX10" s="746"/>
      <c r="EY10" s="746"/>
      <c r="EZ10" s="746"/>
      <c r="FA10" s="746"/>
      <c r="FB10" s="746"/>
      <c r="FC10" s="746"/>
      <c r="FD10" s="746"/>
      <c r="FE10" s="746"/>
      <c r="FF10" s="746"/>
      <c r="FG10" s="746"/>
      <c r="FH10" s="746"/>
      <c r="FI10" s="746"/>
      <c r="FJ10" s="746"/>
      <c r="FK10" s="746"/>
      <c r="FL10" s="746"/>
      <c r="FM10" s="746"/>
      <c r="FN10" s="746"/>
      <c r="FO10" s="746"/>
      <c r="FP10" s="746"/>
      <c r="FQ10" s="746"/>
      <c r="FR10" s="746"/>
      <c r="FS10" s="746"/>
      <c r="FT10" s="746"/>
      <c r="FU10" s="746"/>
      <c r="FV10" s="746"/>
      <c r="FW10" s="746"/>
      <c r="FX10" s="746"/>
      <c r="FY10" s="746"/>
      <c r="FZ10" s="746"/>
      <c r="GA10" s="746"/>
      <c r="GB10" s="746"/>
      <c r="GC10" s="746"/>
      <c r="GD10" s="746"/>
      <c r="GE10" s="746"/>
      <c r="GF10" s="746"/>
      <c r="GG10" s="746"/>
      <c r="GH10" s="746"/>
      <c r="GI10" s="746"/>
      <c r="GJ10" s="746"/>
      <c r="GK10" s="746"/>
      <c r="GL10" s="746"/>
      <c r="GM10" s="746"/>
      <c r="GN10" s="746"/>
      <c r="GO10" s="746"/>
      <c r="GP10" s="746"/>
      <c r="GQ10" s="746"/>
      <c r="GR10" s="746"/>
      <c r="GS10" s="746"/>
      <c r="GT10" s="746"/>
      <c r="GU10" s="746"/>
      <c r="GV10" s="746"/>
      <c r="GW10" s="746"/>
      <c r="GX10" s="746"/>
      <c r="GY10" s="746"/>
      <c r="GZ10" s="746"/>
      <c r="HA10" s="746"/>
      <c r="HB10" s="746"/>
      <c r="HC10" s="746"/>
      <c r="HD10" s="746"/>
      <c r="HE10" s="746"/>
      <c r="HF10" s="746"/>
      <c r="HG10" s="746"/>
      <c r="HH10" s="746"/>
      <c r="HI10" s="746"/>
      <c r="HJ10" s="746"/>
      <c r="HK10" s="746"/>
      <c r="HL10" s="746"/>
      <c r="HM10" s="746"/>
      <c r="HN10" s="746"/>
      <c r="HO10" s="746"/>
      <c r="HP10" s="746"/>
      <c r="HQ10" s="746"/>
      <c r="HR10" s="746"/>
      <c r="HS10" s="746"/>
      <c r="HT10" s="746"/>
      <c r="HU10" s="746"/>
      <c r="HV10" s="746"/>
      <c r="HW10" s="746"/>
      <c r="HX10" s="746"/>
      <c r="HY10" s="746"/>
      <c r="HZ10" s="746"/>
      <c r="IA10" s="746"/>
      <c r="IB10" s="746"/>
      <c r="IC10" s="746"/>
      <c r="ID10" s="746"/>
      <c r="IE10" s="746"/>
      <c r="IF10" s="746"/>
      <c r="IG10" s="746"/>
      <c r="IH10" s="746"/>
      <c r="II10" s="746"/>
      <c r="IJ10" s="746"/>
      <c r="IK10" s="746"/>
      <c r="IL10" s="746"/>
      <c r="IM10" s="746"/>
      <c r="IN10" s="746"/>
      <c r="IO10" s="746"/>
      <c r="IP10" s="746"/>
      <c r="IQ10" s="746"/>
      <c r="IR10" s="746"/>
      <c r="IS10" s="746"/>
      <c r="IT10" s="746"/>
      <c r="IU10" s="746"/>
      <c r="IV10" s="746"/>
    </row>
    <row r="11" spans="1:256" ht="21.75" customHeight="1">
      <c r="A11" s="738" t="s">
        <v>359</v>
      </c>
      <c r="B11" s="739" t="s">
        <v>1502</v>
      </c>
      <c r="C11" s="739"/>
      <c r="D11" s="739"/>
      <c r="E11" s="739"/>
      <c r="F11" s="739"/>
      <c r="G11" s="739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746"/>
      <c r="W11" s="746"/>
      <c r="X11" s="746"/>
      <c r="Y11" s="746"/>
      <c r="Z11" s="746"/>
      <c r="AA11" s="746"/>
      <c r="AB11" s="746"/>
      <c r="AC11" s="746"/>
      <c r="AD11" s="746"/>
      <c r="AE11" s="746"/>
      <c r="AF11" s="746"/>
      <c r="AG11" s="746"/>
      <c r="AH11" s="746"/>
      <c r="AI11" s="746"/>
      <c r="AJ11" s="746"/>
      <c r="AK11" s="746"/>
      <c r="AL11" s="746"/>
      <c r="AM11" s="746"/>
      <c r="AN11" s="746"/>
      <c r="AO11" s="746"/>
      <c r="AP11" s="746"/>
      <c r="AQ11" s="746"/>
      <c r="AR11" s="746"/>
      <c r="AS11" s="746"/>
      <c r="AT11" s="746"/>
      <c r="AU11" s="746"/>
      <c r="AV11" s="746"/>
      <c r="AW11" s="746"/>
      <c r="AX11" s="746"/>
      <c r="AY11" s="746"/>
      <c r="AZ11" s="746"/>
      <c r="BA11" s="746"/>
      <c r="BB11" s="746"/>
      <c r="BC11" s="746"/>
      <c r="BD11" s="746"/>
      <c r="BE11" s="746"/>
      <c r="BF11" s="746"/>
      <c r="BG11" s="746"/>
      <c r="BH11" s="746"/>
      <c r="BI11" s="746"/>
      <c r="BJ11" s="746"/>
      <c r="BK11" s="746"/>
      <c r="BL11" s="746"/>
      <c r="BM11" s="746"/>
      <c r="BN11" s="746"/>
      <c r="BO11" s="746"/>
      <c r="BP11" s="746"/>
      <c r="BQ11" s="746"/>
      <c r="BR11" s="746"/>
      <c r="BS11" s="746"/>
      <c r="BT11" s="746"/>
      <c r="BU11" s="746"/>
      <c r="BV11" s="746"/>
      <c r="BW11" s="746"/>
      <c r="BX11" s="746"/>
      <c r="BY11" s="746"/>
      <c r="BZ11" s="746"/>
      <c r="CA11" s="746"/>
      <c r="CB11" s="746"/>
      <c r="CC11" s="746"/>
      <c r="CD11" s="746"/>
      <c r="CE11" s="746"/>
      <c r="CF11" s="746"/>
      <c r="CG11" s="746"/>
      <c r="CH11" s="746"/>
      <c r="CI11" s="746"/>
      <c r="CJ11" s="746"/>
      <c r="CK11" s="746"/>
      <c r="CL11" s="746"/>
      <c r="CM11" s="746"/>
      <c r="CN11" s="746"/>
      <c r="CO11" s="746"/>
      <c r="CP11" s="746"/>
      <c r="CQ11" s="746"/>
      <c r="CR11" s="746"/>
      <c r="CS11" s="746"/>
      <c r="CT11" s="746"/>
      <c r="CU11" s="746"/>
      <c r="CV11" s="746"/>
      <c r="CW11" s="746"/>
      <c r="CX11" s="746"/>
      <c r="CY11" s="746"/>
      <c r="CZ11" s="746"/>
      <c r="DA11" s="746"/>
      <c r="DB11" s="746"/>
      <c r="DC11" s="746"/>
      <c r="DD11" s="746"/>
      <c r="DE11" s="746"/>
      <c r="DF11" s="746"/>
      <c r="DG11" s="746"/>
      <c r="DH11" s="746"/>
      <c r="DI11" s="746"/>
      <c r="DJ11" s="746"/>
      <c r="DK11" s="746"/>
      <c r="DL11" s="746"/>
      <c r="DM11" s="746"/>
      <c r="DN11" s="746"/>
      <c r="DO11" s="746"/>
      <c r="DP11" s="746"/>
      <c r="DQ11" s="746"/>
      <c r="DR11" s="746"/>
      <c r="DS11" s="746"/>
      <c r="DT11" s="746"/>
      <c r="DU11" s="746"/>
      <c r="DV11" s="746"/>
      <c r="DW11" s="746"/>
      <c r="DX11" s="746"/>
      <c r="DY11" s="746"/>
      <c r="DZ11" s="746"/>
      <c r="EA11" s="746"/>
      <c r="EB11" s="746"/>
      <c r="EC11" s="746"/>
      <c r="ED11" s="746"/>
      <c r="EE11" s="746"/>
      <c r="EF11" s="746"/>
      <c r="EG11" s="746"/>
      <c r="EH11" s="746"/>
      <c r="EI11" s="746"/>
      <c r="EJ11" s="746"/>
      <c r="EK11" s="746"/>
      <c r="EL11" s="746"/>
      <c r="EM11" s="746"/>
      <c r="EN11" s="746"/>
      <c r="EO11" s="746"/>
      <c r="EP11" s="746"/>
      <c r="EQ11" s="746"/>
      <c r="ER11" s="746"/>
      <c r="ES11" s="746"/>
      <c r="ET11" s="746"/>
      <c r="EU11" s="746"/>
      <c r="EV11" s="746"/>
      <c r="EW11" s="746"/>
      <c r="EX11" s="746"/>
      <c r="EY11" s="746"/>
      <c r="EZ11" s="746"/>
      <c r="FA11" s="746"/>
      <c r="FB11" s="746"/>
      <c r="FC11" s="746"/>
      <c r="FD11" s="746"/>
      <c r="FE11" s="746"/>
      <c r="FF11" s="746"/>
      <c r="FG11" s="746"/>
      <c r="FH11" s="746"/>
      <c r="FI11" s="746"/>
      <c r="FJ11" s="746"/>
      <c r="FK11" s="746"/>
      <c r="FL11" s="746"/>
      <c r="FM11" s="746"/>
      <c r="FN11" s="746"/>
      <c r="FO11" s="746"/>
      <c r="FP11" s="746"/>
      <c r="FQ11" s="746"/>
      <c r="FR11" s="746"/>
      <c r="FS11" s="746"/>
      <c r="FT11" s="746"/>
      <c r="FU11" s="746"/>
      <c r="FV11" s="746"/>
      <c r="FW11" s="746"/>
      <c r="FX11" s="746"/>
      <c r="FY11" s="746"/>
      <c r="FZ11" s="746"/>
      <c r="GA11" s="746"/>
      <c r="GB11" s="746"/>
      <c r="GC11" s="746"/>
      <c r="GD11" s="746"/>
      <c r="GE11" s="746"/>
      <c r="GF11" s="746"/>
      <c r="GG11" s="746"/>
      <c r="GH11" s="746"/>
      <c r="GI11" s="746"/>
      <c r="GJ11" s="746"/>
      <c r="GK11" s="746"/>
      <c r="GL11" s="746"/>
      <c r="GM11" s="746"/>
      <c r="GN11" s="746"/>
      <c r="GO11" s="746"/>
      <c r="GP11" s="746"/>
      <c r="GQ11" s="746"/>
      <c r="GR11" s="746"/>
      <c r="GS11" s="746"/>
      <c r="GT11" s="746"/>
      <c r="GU11" s="746"/>
      <c r="GV11" s="746"/>
      <c r="GW11" s="746"/>
      <c r="GX11" s="746"/>
      <c r="GY11" s="746"/>
      <c r="GZ11" s="746"/>
      <c r="HA11" s="746"/>
      <c r="HB11" s="746"/>
      <c r="HC11" s="746"/>
      <c r="HD11" s="746"/>
      <c r="HE11" s="746"/>
      <c r="HF11" s="746"/>
      <c r="HG11" s="746"/>
      <c r="HH11" s="746"/>
      <c r="HI11" s="746"/>
      <c r="HJ11" s="746"/>
      <c r="HK11" s="746"/>
      <c r="HL11" s="746"/>
      <c r="HM11" s="746"/>
      <c r="HN11" s="746"/>
      <c r="HO11" s="746"/>
      <c r="HP11" s="746"/>
      <c r="HQ11" s="746"/>
      <c r="HR11" s="746"/>
      <c r="HS11" s="746"/>
      <c r="HT11" s="746"/>
      <c r="HU11" s="746"/>
      <c r="HV11" s="746"/>
      <c r="HW11" s="746"/>
      <c r="HX11" s="746"/>
      <c r="HY11" s="746"/>
      <c r="HZ11" s="746"/>
      <c r="IA11" s="746"/>
      <c r="IB11" s="746"/>
      <c r="IC11" s="746"/>
      <c r="ID11" s="746"/>
      <c r="IE11" s="746"/>
      <c r="IF11" s="746"/>
      <c r="IG11" s="746"/>
      <c r="IH11" s="746"/>
      <c r="II11" s="746"/>
      <c r="IJ11" s="746"/>
      <c r="IK11" s="746"/>
      <c r="IL11" s="746"/>
      <c r="IM11" s="746"/>
      <c r="IN11" s="746"/>
      <c r="IO11" s="746"/>
      <c r="IP11" s="746"/>
      <c r="IQ11" s="746"/>
      <c r="IR11" s="746"/>
      <c r="IS11" s="746"/>
      <c r="IT11" s="746"/>
      <c r="IU11" s="746"/>
      <c r="IV11" s="746"/>
    </row>
    <row r="12" spans="1:256" ht="16.5" customHeight="1">
      <c r="A12" s="738" t="s">
        <v>517</v>
      </c>
      <c r="B12" s="739" t="s">
        <v>757</v>
      </c>
      <c r="C12" s="739"/>
      <c r="D12" s="739"/>
      <c r="E12" s="739"/>
      <c r="F12" s="739"/>
      <c r="G12" s="739"/>
      <c r="H12" s="746"/>
      <c r="I12" s="746"/>
      <c r="J12" s="746"/>
      <c r="K12" s="746"/>
      <c r="L12" s="746"/>
      <c r="M12" s="746"/>
      <c r="N12" s="746"/>
      <c r="O12" s="746"/>
      <c r="P12" s="746"/>
      <c r="Q12" s="746"/>
      <c r="R12" s="746"/>
      <c r="S12" s="746"/>
      <c r="T12" s="746"/>
      <c r="U12" s="746"/>
      <c r="V12" s="746"/>
      <c r="W12" s="746"/>
      <c r="X12" s="746"/>
      <c r="Y12" s="746"/>
      <c r="Z12" s="746"/>
      <c r="AA12" s="746"/>
      <c r="AB12" s="746"/>
      <c r="AC12" s="746"/>
      <c r="AD12" s="746"/>
      <c r="AE12" s="746"/>
      <c r="AF12" s="746"/>
      <c r="AG12" s="746"/>
      <c r="AH12" s="746"/>
      <c r="AI12" s="746"/>
      <c r="AJ12" s="746"/>
      <c r="AK12" s="746"/>
      <c r="AL12" s="746"/>
      <c r="AM12" s="746"/>
      <c r="AN12" s="746"/>
      <c r="AO12" s="746"/>
      <c r="AP12" s="746"/>
      <c r="AQ12" s="746"/>
      <c r="AR12" s="746"/>
      <c r="AS12" s="746"/>
      <c r="AT12" s="746"/>
      <c r="AU12" s="746"/>
      <c r="AV12" s="746"/>
      <c r="AW12" s="746"/>
      <c r="AX12" s="746"/>
      <c r="AY12" s="746"/>
      <c r="AZ12" s="746"/>
      <c r="BA12" s="746"/>
      <c r="BB12" s="746"/>
      <c r="BC12" s="746"/>
      <c r="BD12" s="746"/>
      <c r="BE12" s="746"/>
      <c r="BF12" s="746"/>
      <c r="BG12" s="746"/>
      <c r="BH12" s="746"/>
      <c r="BI12" s="746"/>
      <c r="BJ12" s="746"/>
      <c r="BK12" s="746"/>
      <c r="BL12" s="746"/>
      <c r="BM12" s="746"/>
      <c r="BN12" s="746"/>
      <c r="BO12" s="746"/>
      <c r="BP12" s="746"/>
      <c r="BQ12" s="746"/>
      <c r="BR12" s="746"/>
      <c r="BS12" s="746"/>
      <c r="BT12" s="746"/>
      <c r="BU12" s="746"/>
      <c r="BV12" s="746"/>
      <c r="BW12" s="746"/>
      <c r="BX12" s="746"/>
      <c r="BY12" s="746"/>
      <c r="BZ12" s="746"/>
      <c r="CA12" s="746"/>
      <c r="CB12" s="746"/>
      <c r="CC12" s="746"/>
      <c r="CD12" s="746"/>
      <c r="CE12" s="746"/>
      <c r="CF12" s="746"/>
      <c r="CG12" s="746"/>
      <c r="CH12" s="746"/>
      <c r="CI12" s="746"/>
      <c r="CJ12" s="746"/>
      <c r="CK12" s="746"/>
      <c r="CL12" s="746"/>
      <c r="CM12" s="746"/>
      <c r="CN12" s="746"/>
      <c r="CO12" s="746"/>
      <c r="CP12" s="746"/>
      <c r="CQ12" s="746"/>
      <c r="CR12" s="746"/>
      <c r="CS12" s="746"/>
      <c r="CT12" s="746"/>
      <c r="CU12" s="746"/>
      <c r="CV12" s="746"/>
      <c r="CW12" s="746"/>
      <c r="CX12" s="746"/>
      <c r="CY12" s="746"/>
      <c r="CZ12" s="746"/>
      <c r="DA12" s="746"/>
      <c r="DB12" s="746"/>
      <c r="DC12" s="746"/>
      <c r="DD12" s="746"/>
      <c r="DE12" s="746"/>
      <c r="DF12" s="746"/>
      <c r="DG12" s="746"/>
      <c r="DH12" s="746"/>
      <c r="DI12" s="746"/>
      <c r="DJ12" s="746"/>
      <c r="DK12" s="746"/>
      <c r="DL12" s="746"/>
      <c r="DM12" s="746"/>
      <c r="DN12" s="746"/>
      <c r="DO12" s="746"/>
      <c r="DP12" s="746"/>
      <c r="DQ12" s="746"/>
      <c r="DR12" s="746"/>
      <c r="DS12" s="746"/>
      <c r="DT12" s="746"/>
      <c r="DU12" s="746"/>
      <c r="DV12" s="746"/>
      <c r="DW12" s="746"/>
      <c r="DX12" s="746"/>
      <c r="DY12" s="746"/>
      <c r="DZ12" s="746"/>
      <c r="EA12" s="746"/>
      <c r="EB12" s="746"/>
      <c r="EC12" s="746"/>
      <c r="ED12" s="746"/>
      <c r="EE12" s="746"/>
      <c r="EF12" s="746"/>
      <c r="EG12" s="746"/>
      <c r="EH12" s="746"/>
      <c r="EI12" s="746"/>
      <c r="EJ12" s="746"/>
      <c r="EK12" s="746"/>
      <c r="EL12" s="746"/>
      <c r="EM12" s="746"/>
      <c r="EN12" s="746"/>
      <c r="EO12" s="746"/>
      <c r="EP12" s="746"/>
      <c r="EQ12" s="746"/>
      <c r="ER12" s="746"/>
      <c r="ES12" s="746"/>
      <c r="ET12" s="746"/>
      <c r="EU12" s="746"/>
      <c r="EV12" s="746"/>
      <c r="EW12" s="746"/>
      <c r="EX12" s="746"/>
      <c r="EY12" s="746"/>
      <c r="EZ12" s="746"/>
      <c r="FA12" s="746"/>
      <c r="FB12" s="746"/>
      <c r="FC12" s="746"/>
      <c r="FD12" s="746"/>
      <c r="FE12" s="746"/>
      <c r="FF12" s="746"/>
      <c r="FG12" s="746"/>
      <c r="FH12" s="746"/>
      <c r="FI12" s="746"/>
      <c r="FJ12" s="746"/>
      <c r="FK12" s="746"/>
      <c r="FL12" s="746"/>
      <c r="FM12" s="746"/>
      <c r="FN12" s="746"/>
      <c r="FO12" s="746"/>
      <c r="FP12" s="746"/>
      <c r="FQ12" s="746"/>
      <c r="FR12" s="746"/>
      <c r="FS12" s="746"/>
      <c r="FT12" s="746"/>
      <c r="FU12" s="746"/>
      <c r="FV12" s="746"/>
      <c r="FW12" s="746"/>
      <c r="FX12" s="746"/>
      <c r="FY12" s="746"/>
      <c r="FZ12" s="746"/>
      <c r="GA12" s="746"/>
      <c r="GB12" s="746"/>
      <c r="GC12" s="746"/>
      <c r="GD12" s="746"/>
      <c r="GE12" s="746"/>
      <c r="GF12" s="746"/>
      <c r="GG12" s="746"/>
      <c r="GH12" s="746"/>
      <c r="GI12" s="746"/>
      <c r="GJ12" s="746"/>
      <c r="GK12" s="746"/>
      <c r="GL12" s="746"/>
      <c r="GM12" s="746"/>
      <c r="GN12" s="746"/>
      <c r="GO12" s="746"/>
      <c r="GP12" s="746"/>
      <c r="GQ12" s="746"/>
      <c r="GR12" s="746"/>
      <c r="GS12" s="746"/>
      <c r="GT12" s="746"/>
      <c r="GU12" s="746"/>
      <c r="GV12" s="746"/>
      <c r="GW12" s="746"/>
      <c r="GX12" s="746"/>
      <c r="GY12" s="746"/>
      <c r="GZ12" s="746"/>
      <c r="HA12" s="746"/>
      <c r="HB12" s="746"/>
      <c r="HC12" s="746"/>
      <c r="HD12" s="746"/>
      <c r="HE12" s="746"/>
      <c r="HF12" s="746"/>
      <c r="HG12" s="746"/>
      <c r="HH12" s="746"/>
      <c r="HI12" s="746"/>
      <c r="HJ12" s="746"/>
      <c r="HK12" s="746"/>
      <c r="HL12" s="746"/>
      <c r="HM12" s="746"/>
      <c r="HN12" s="746"/>
      <c r="HO12" s="746"/>
      <c r="HP12" s="746"/>
      <c r="HQ12" s="746"/>
      <c r="HR12" s="746"/>
      <c r="HS12" s="746"/>
      <c r="HT12" s="746"/>
      <c r="HU12" s="746"/>
      <c r="HV12" s="746"/>
      <c r="HW12" s="746"/>
      <c r="HX12" s="746"/>
      <c r="HY12" s="746"/>
      <c r="HZ12" s="746"/>
      <c r="IA12" s="746"/>
      <c r="IB12" s="746"/>
      <c r="IC12" s="746"/>
      <c r="ID12" s="746"/>
      <c r="IE12" s="746"/>
      <c r="IF12" s="746"/>
      <c r="IG12" s="746"/>
      <c r="IH12" s="746"/>
      <c r="II12" s="746"/>
      <c r="IJ12" s="746"/>
      <c r="IK12" s="746"/>
      <c r="IL12" s="746"/>
      <c r="IM12" s="746"/>
      <c r="IN12" s="746"/>
      <c r="IO12" s="746"/>
      <c r="IP12" s="746"/>
      <c r="IQ12" s="746"/>
      <c r="IR12" s="746"/>
      <c r="IS12" s="746"/>
      <c r="IT12" s="746"/>
      <c r="IU12" s="746"/>
      <c r="IV12" s="746"/>
    </row>
    <row r="13" spans="1:256" ht="48" customHeight="1">
      <c r="A13" s="738" t="s">
        <v>558</v>
      </c>
      <c r="B13" s="739" t="s">
        <v>846</v>
      </c>
      <c r="C13" s="739"/>
      <c r="D13" s="739"/>
      <c r="E13" s="739"/>
      <c r="F13" s="739"/>
      <c r="G13" s="739"/>
      <c r="H13" s="746"/>
      <c r="I13" s="746"/>
      <c r="J13" s="746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6"/>
      <c r="V13" s="746"/>
      <c r="W13" s="746"/>
      <c r="X13" s="746"/>
      <c r="Y13" s="746"/>
      <c r="Z13" s="746"/>
      <c r="AA13" s="746"/>
      <c r="AB13" s="746"/>
      <c r="AC13" s="746"/>
      <c r="AD13" s="746"/>
      <c r="AE13" s="746"/>
      <c r="AF13" s="746"/>
      <c r="AG13" s="746"/>
      <c r="AH13" s="746"/>
      <c r="AI13" s="746"/>
      <c r="AJ13" s="746"/>
      <c r="AK13" s="746"/>
      <c r="AL13" s="746"/>
      <c r="AM13" s="746"/>
      <c r="AN13" s="746"/>
      <c r="AO13" s="746"/>
      <c r="AP13" s="746"/>
      <c r="AQ13" s="746"/>
      <c r="AR13" s="746"/>
      <c r="AS13" s="746"/>
      <c r="AT13" s="746"/>
      <c r="AU13" s="746"/>
      <c r="AV13" s="746"/>
      <c r="AW13" s="746"/>
      <c r="AX13" s="746"/>
      <c r="AY13" s="746"/>
      <c r="AZ13" s="746"/>
      <c r="BA13" s="746"/>
      <c r="BB13" s="746"/>
      <c r="BC13" s="746"/>
      <c r="BD13" s="746"/>
      <c r="BE13" s="746"/>
      <c r="BF13" s="746"/>
      <c r="BG13" s="746"/>
      <c r="BH13" s="746"/>
      <c r="BI13" s="746"/>
      <c r="BJ13" s="746"/>
      <c r="BK13" s="746"/>
      <c r="BL13" s="746"/>
      <c r="BM13" s="746"/>
      <c r="BN13" s="746"/>
      <c r="BO13" s="746"/>
      <c r="BP13" s="746"/>
      <c r="BQ13" s="746"/>
      <c r="BR13" s="746"/>
      <c r="BS13" s="746"/>
      <c r="BT13" s="746"/>
      <c r="BU13" s="746"/>
      <c r="BV13" s="746"/>
      <c r="BW13" s="746"/>
      <c r="BX13" s="746"/>
      <c r="BY13" s="746"/>
      <c r="BZ13" s="746"/>
      <c r="CA13" s="746"/>
      <c r="CB13" s="746"/>
      <c r="CC13" s="746"/>
      <c r="CD13" s="746"/>
      <c r="CE13" s="746"/>
      <c r="CF13" s="746"/>
      <c r="CG13" s="746"/>
      <c r="CH13" s="746"/>
      <c r="CI13" s="746"/>
      <c r="CJ13" s="746"/>
      <c r="CK13" s="746"/>
      <c r="CL13" s="746"/>
      <c r="CM13" s="746"/>
      <c r="CN13" s="746"/>
      <c r="CO13" s="746"/>
      <c r="CP13" s="746"/>
      <c r="CQ13" s="746"/>
      <c r="CR13" s="746"/>
      <c r="CS13" s="746"/>
      <c r="CT13" s="746"/>
      <c r="CU13" s="746"/>
      <c r="CV13" s="746"/>
      <c r="CW13" s="746"/>
      <c r="CX13" s="746"/>
      <c r="CY13" s="746"/>
      <c r="CZ13" s="746"/>
      <c r="DA13" s="746"/>
      <c r="DB13" s="746"/>
      <c r="DC13" s="746"/>
      <c r="DD13" s="746"/>
      <c r="DE13" s="746"/>
      <c r="DF13" s="746"/>
      <c r="DG13" s="746"/>
      <c r="DH13" s="746"/>
      <c r="DI13" s="746"/>
      <c r="DJ13" s="746"/>
      <c r="DK13" s="746"/>
      <c r="DL13" s="746"/>
      <c r="DM13" s="746"/>
      <c r="DN13" s="746"/>
      <c r="DO13" s="746"/>
      <c r="DP13" s="746"/>
      <c r="DQ13" s="746"/>
      <c r="DR13" s="746"/>
      <c r="DS13" s="746"/>
      <c r="DT13" s="746"/>
      <c r="DU13" s="746"/>
      <c r="DV13" s="746"/>
      <c r="DW13" s="746"/>
      <c r="DX13" s="746"/>
      <c r="DY13" s="746"/>
      <c r="DZ13" s="746"/>
      <c r="EA13" s="746"/>
      <c r="EB13" s="746"/>
      <c r="EC13" s="746"/>
      <c r="ED13" s="746"/>
      <c r="EE13" s="746"/>
      <c r="EF13" s="746"/>
      <c r="EG13" s="746"/>
      <c r="EH13" s="746"/>
      <c r="EI13" s="746"/>
      <c r="EJ13" s="746"/>
      <c r="EK13" s="746"/>
      <c r="EL13" s="746"/>
      <c r="EM13" s="746"/>
      <c r="EN13" s="746"/>
      <c r="EO13" s="746"/>
      <c r="EP13" s="746"/>
      <c r="EQ13" s="746"/>
      <c r="ER13" s="746"/>
      <c r="ES13" s="746"/>
      <c r="ET13" s="746"/>
      <c r="EU13" s="746"/>
      <c r="EV13" s="746"/>
      <c r="EW13" s="746"/>
      <c r="EX13" s="746"/>
      <c r="EY13" s="746"/>
      <c r="EZ13" s="746"/>
      <c r="FA13" s="746"/>
      <c r="FB13" s="746"/>
      <c r="FC13" s="746"/>
      <c r="FD13" s="746"/>
      <c r="FE13" s="746"/>
      <c r="FF13" s="746"/>
      <c r="FG13" s="746"/>
      <c r="FH13" s="746"/>
      <c r="FI13" s="746"/>
      <c r="FJ13" s="746"/>
      <c r="FK13" s="746"/>
      <c r="FL13" s="746"/>
      <c r="FM13" s="746"/>
      <c r="FN13" s="746"/>
      <c r="FO13" s="746"/>
      <c r="FP13" s="746"/>
      <c r="FQ13" s="746"/>
      <c r="FR13" s="746"/>
      <c r="FS13" s="746"/>
      <c r="FT13" s="746"/>
      <c r="FU13" s="746"/>
      <c r="FV13" s="746"/>
      <c r="FW13" s="746"/>
      <c r="FX13" s="746"/>
      <c r="FY13" s="746"/>
      <c r="FZ13" s="746"/>
      <c r="GA13" s="746"/>
      <c r="GB13" s="746"/>
      <c r="GC13" s="746"/>
      <c r="GD13" s="746"/>
      <c r="GE13" s="746"/>
      <c r="GF13" s="746"/>
      <c r="GG13" s="746"/>
      <c r="GH13" s="746"/>
      <c r="GI13" s="746"/>
      <c r="GJ13" s="746"/>
      <c r="GK13" s="746"/>
      <c r="GL13" s="746"/>
      <c r="GM13" s="746"/>
      <c r="GN13" s="746"/>
      <c r="GO13" s="746"/>
      <c r="GP13" s="746"/>
      <c r="GQ13" s="746"/>
      <c r="GR13" s="746"/>
      <c r="GS13" s="746"/>
      <c r="GT13" s="746"/>
      <c r="GU13" s="746"/>
      <c r="GV13" s="746"/>
      <c r="GW13" s="746"/>
      <c r="GX13" s="746"/>
      <c r="GY13" s="746"/>
      <c r="GZ13" s="746"/>
      <c r="HA13" s="746"/>
      <c r="HB13" s="746"/>
      <c r="HC13" s="746"/>
      <c r="HD13" s="746"/>
      <c r="HE13" s="746"/>
      <c r="HF13" s="746"/>
      <c r="HG13" s="746"/>
      <c r="HH13" s="746"/>
      <c r="HI13" s="746"/>
      <c r="HJ13" s="746"/>
      <c r="HK13" s="746"/>
      <c r="HL13" s="746"/>
      <c r="HM13" s="746"/>
      <c r="HN13" s="746"/>
      <c r="HO13" s="746"/>
      <c r="HP13" s="746"/>
      <c r="HQ13" s="746"/>
      <c r="HR13" s="746"/>
      <c r="HS13" s="746"/>
      <c r="HT13" s="746"/>
      <c r="HU13" s="746"/>
      <c r="HV13" s="746"/>
      <c r="HW13" s="746"/>
      <c r="HX13" s="746"/>
      <c r="HY13" s="746"/>
      <c r="HZ13" s="746"/>
      <c r="IA13" s="746"/>
      <c r="IB13" s="746"/>
      <c r="IC13" s="746"/>
      <c r="ID13" s="746"/>
      <c r="IE13" s="746"/>
      <c r="IF13" s="746"/>
      <c r="IG13" s="746"/>
      <c r="IH13" s="746"/>
      <c r="II13" s="746"/>
      <c r="IJ13" s="746"/>
      <c r="IK13" s="746"/>
      <c r="IL13" s="746"/>
      <c r="IM13" s="746"/>
      <c r="IN13" s="746"/>
      <c r="IO13" s="746"/>
      <c r="IP13" s="746"/>
      <c r="IQ13" s="746"/>
      <c r="IR13" s="746"/>
      <c r="IS13" s="746"/>
      <c r="IT13" s="746"/>
      <c r="IU13" s="746"/>
      <c r="IV13" s="746"/>
    </row>
    <row r="14" spans="1:256" ht="15">
      <c r="A14" s="738"/>
      <c r="B14" s="739" t="s">
        <v>123</v>
      </c>
      <c r="C14" s="739"/>
      <c r="D14" s="739"/>
      <c r="E14" s="739"/>
      <c r="F14" s="739"/>
      <c r="G14" s="739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  <c r="AB14" s="746"/>
      <c r="AC14" s="746"/>
      <c r="AD14" s="746"/>
      <c r="AE14" s="746"/>
      <c r="AF14" s="746"/>
      <c r="AG14" s="746"/>
      <c r="AH14" s="746"/>
      <c r="AI14" s="746"/>
      <c r="AJ14" s="746"/>
      <c r="AK14" s="746"/>
      <c r="AL14" s="746"/>
      <c r="AM14" s="746"/>
      <c r="AN14" s="746"/>
      <c r="AO14" s="746"/>
      <c r="AP14" s="746"/>
      <c r="AQ14" s="746"/>
      <c r="AR14" s="746"/>
      <c r="AS14" s="746"/>
      <c r="AT14" s="746"/>
      <c r="AU14" s="746"/>
      <c r="AV14" s="746"/>
      <c r="AW14" s="746"/>
      <c r="AX14" s="746"/>
      <c r="AY14" s="746"/>
      <c r="AZ14" s="746"/>
      <c r="BA14" s="746"/>
      <c r="BB14" s="746"/>
      <c r="BC14" s="746"/>
      <c r="BD14" s="746"/>
      <c r="BE14" s="746"/>
      <c r="BF14" s="746"/>
      <c r="BG14" s="746"/>
      <c r="BH14" s="746"/>
      <c r="BI14" s="746"/>
      <c r="BJ14" s="746"/>
      <c r="BK14" s="746"/>
      <c r="BL14" s="746"/>
      <c r="BM14" s="746"/>
      <c r="BN14" s="746"/>
      <c r="BO14" s="746"/>
      <c r="BP14" s="746"/>
      <c r="BQ14" s="746"/>
      <c r="BR14" s="746"/>
      <c r="BS14" s="746"/>
      <c r="BT14" s="746"/>
      <c r="BU14" s="746"/>
      <c r="BV14" s="746"/>
      <c r="BW14" s="746"/>
      <c r="BX14" s="746"/>
      <c r="BY14" s="746"/>
      <c r="BZ14" s="746"/>
      <c r="CA14" s="746"/>
      <c r="CB14" s="746"/>
      <c r="CC14" s="746"/>
      <c r="CD14" s="746"/>
      <c r="CE14" s="746"/>
      <c r="CF14" s="746"/>
      <c r="CG14" s="746"/>
      <c r="CH14" s="746"/>
      <c r="CI14" s="746"/>
      <c r="CJ14" s="746"/>
      <c r="CK14" s="746"/>
      <c r="CL14" s="746"/>
      <c r="CM14" s="746"/>
      <c r="CN14" s="746"/>
      <c r="CO14" s="746"/>
      <c r="CP14" s="746"/>
      <c r="CQ14" s="746"/>
      <c r="CR14" s="746"/>
      <c r="CS14" s="746"/>
      <c r="CT14" s="746"/>
      <c r="CU14" s="746"/>
      <c r="CV14" s="746"/>
      <c r="CW14" s="746"/>
      <c r="CX14" s="746"/>
      <c r="CY14" s="746"/>
      <c r="CZ14" s="746"/>
      <c r="DA14" s="746"/>
      <c r="DB14" s="746"/>
      <c r="DC14" s="746"/>
      <c r="DD14" s="746"/>
      <c r="DE14" s="746"/>
      <c r="DF14" s="746"/>
      <c r="DG14" s="746"/>
      <c r="DH14" s="746"/>
      <c r="DI14" s="746"/>
      <c r="DJ14" s="746"/>
      <c r="DK14" s="746"/>
      <c r="DL14" s="746"/>
      <c r="DM14" s="746"/>
      <c r="DN14" s="746"/>
      <c r="DO14" s="746"/>
      <c r="DP14" s="746"/>
      <c r="DQ14" s="746"/>
      <c r="DR14" s="746"/>
      <c r="DS14" s="746"/>
      <c r="DT14" s="746"/>
      <c r="DU14" s="746"/>
      <c r="DV14" s="746"/>
      <c r="DW14" s="746"/>
      <c r="DX14" s="746"/>
      <c r="DY14" s="746"/>
      <c r="DZ14" s="746"/>
      <c r="EA14" s="746"/>
      <c r="EB14" s="746"/>
      <c r="EC14" s="746"/>
      <c r="ED14" s="746"/>
      <c r="EE14" s="746"/>
      <c r="EF14" s="746"/>
      <c r="EG14" s="746"/>
      <c r="EH14" s="746"/>
      <c r="EI14" s="746"/>
      <c r="EJ14" s="746"/>
      <c r="EK14" s="746"/>
      <c r="EL14" s="746"/>
      <c r="EM14" s="746"/>
      <c r="EN14" s="746"/>
      <c r="EO14" s="746"/>
      <c r="EP14" s="746"/>
      <c r="EQ14" s="746"/>
      <c r="ER14" s="746"/>
      <c r="ES14" s="746"/>
      <c r="ET14" s="746"/>
      <c r="EU14" s="746"/>
      <c r="EV14" s="746"/>
      <c r="EW14" s="746"/>
      <c r="EX14" s="746"/>
      <c r="EY14" s="746"/>
      <c r="EZ14" s="746"/>
      <c r="FA14" s="746"/>
      <c r="FB14" s="746"/>
      <c r="FC14" s="746"/>
      <c r="FD14" s="746"/>
      <c r="FE14" s="746"/>
      <c r="FF14" s="746"/>
      <c r="FG14" s="746"/>
      <c r="FH14" s="746"/>
      <c r="FI14" s="746"/>
      <c r="FJ14" s="746"/>
      <c r="FK14" s="746"/>
      <c r="FL14" s="746"/>
      <c r="FM14" s="746"/>
      <c r="FN14" s="746"/>
      <c r="FO14" s="746"/>
      <c r="FP14" s="746"/>
      <c r="FQ14" s="746"/>
      <c r="FR14" s="746"/>
      <c r="FS14" s="746"/>
      <c r="FT14" s="746"/>
      <c r="FU14" s="746"/>
      <c r="FV14" s="746"/>
      <c r="FW14" s="746"/>
      <c r="FX14" s="746"/>
      <c r="FY14" s="746"/>
      <c r="FZ14" s="746"/>
      <c r="GA14" s="746"/>
      <c r="GB14" s="746"/>
      <c r="GC14" s="746"/>
      <c r="GD14" s="746"/>
      <c r="GE14" s="746"/>
      <c r="GF14" s="746"/>
      <c r="GG14" s="746"/>
      <c r="GH14" s="746"/>
      <c r="GI14" s="746"/>
      <c r="GJ14" s="746"/>
      <c r="GK14" s="746"/>
      <c r="GL14" s="746"/>
      <c r="GM14" s="746"/>
      <c r="GN14" s="746"/>
      <c r="GO14" s="746"/>
      <c r="GP14" s="746"/>
      <c r="GQ14" s="746"/>
      <c r="GR14" s="746"/>
      <c r="GS14" s="746"/>
      <c r="GT14" s="746"/>
      <c r="GU14" s="746"/>
      <c r="GV14" s="746"/>
      <c r="GW14" s="746"/>
      <c r="GX14" s="746"/>
      <c r="GY14" s="746"/>
      <c r="GZ14" s="746"/>
      <c r="HA14" s="746"/>
      <c r="HB14" s="746"/>
      <c r="HC14" s="746"/>
      <c r="HD14" s="746"/>
      <c r="HE14" s="746"/>
      <c r="HF14" s="746"/>
      <c r="HG14" s="746"/>
      <c r="HH14" s="746"/>
      <c r="HI14" s="746"/>
      <c r="HJ14" s="746"/>
      <c r="HK14" s="746"/>
      <c r="HL14" s="746"/>
      <c r="HM14" s="746"/>
      <c r="HN14" s="746"/>
      <c r="HO14" s="746"/>
      <c r="HP14" s="746"/>
      <c r="HQ14" s="746"/>
      <c r="HR14" s="746"/>
      <c r="HS14" s="746"/>
      <c r="HT14" s="746"/>
      <c r="HU14" s="746"/>
      <c r="HV14" s="746"/>
      <c r="HW14" s="746"/>
      <c r="HX14" s="746"/>
      <c r="HY14" s="746"/>
      <c r="HZ14" s="746"/>
      <c r="IA14" s="746"/>
      <c r="IB14" s="746"/>
      <c r="IC14" s="746"/>
      <c r="ID14" s="746"/>
      <c r="IE14" s="746"/>
      <c r="IF14" s="746"/>
      <c r="IG14" s="746"/>
      <c r="IH14" s="746"/>
      <c r="II14" s="746"/>
      <c r="IJ14" s="746"/>
      <c r="IK14" s="746"/>
      <c r="IL14" s="746"/>
      <c r="IM14" s="746"/>
      <c r="IN14" s="746"/>
      <c r="IO14" s="746"/>
      <c r="IP14" s="746"/>
      <c r="IQ14" s="746"/>
      <c r="IR14" s="746"/>
      <c r="IS14" s="746"/>
      <c r="IT14" s="746"/>
      <c r="IU14" s="746"/>
      <c r="IV14" s="746"/>
    </row>
    <row r="15" spans="1:256" ht="15">
      <c r="A15" s="738" t="s">
        <v>559</v>
      </c>
      <c r="B15" s="796" t="s">
        <v>847</v>
      </c>
      <c r="C15" s="739"/>
      <c r="D15" s="739"/>
      <c r="E15" s="739"/>
      <c r="F15" s="739"/>
      <c r="G15" s="739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6"/>
      <c r="AJ15" s="746"/>
      <c r="AK15" s="746"/>
      <c r="AL15" s="746"/>
      <c r="AM15" s="746"/>
      <c r="AN15" s="746"/>
      <c r="AO15" s="746"/>
      <c r="AP15" s="746"/>
      <c r="AQ15" s="746"/>
      <c r="AR15" s="746"/>
      <c r="AS15" s="746"/>
      <c r="AT15" s="746"/>
      <c r="AU15" s="746"/>
      <c r="AV15" s="746"/>
      <c r="AW15" s="746"/>
      <c r="AX15" s="746"/>
      <c r="AY15" s="746"/>
      <c r="AZ15" s="746"/>
      <c r="BA15" s="746"/>
      <c r="BB15" s="746"/>
      <c r="BC15" s="746"/>
      <c r="BD15" s="746"/>
      <c r="BE15" s="746"/>
      <c r="BF15" s="746"/>
      <c r="BG15" s="746"/>
      <c r="BH15" s="746"/>
      <c r="BI15" s="746"/>
      <c r="BJ15" s="746"/>
      <c r="BK15" s="746"/>
      <c r="BL15" s="746"/>
      <c r="BM15" s="746"/>
      <c r="BN15" s="746"/>
      <c r="BO15" s="746"/>
      <c r="BP15" s="746"/>
      <c r="BQ15" s="746"/>
      <c r="BR15" s="746"/>
      <c r="BS15" s="746"/>
      <c r="BT15" s="746"/>
      <c r="BU15" s="746"/>
      <c r="BV15" s="746"/>
      <c r="BW15" s="746"/>
      <c r="BX15" s="746"/>
      <c r="BY15" s="746"/>
      <c r="BZ15" s="746"/>
      <c r="CA15" s="746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746"/>
      <c r="CR15" s="746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6"/>
      <c r="DL15" s="746"/>
      <c r="DM15" s="746"/>
      <c r="DN15" s="746"/>
      <c r="DO15" s="746"/>
      <c r="DP15" s="746"/>
      <c r="DQ15" s="746"/>
      <c r="DR15" s="746"/>
      <c r="DS15" s="746"/>
      <c r="DT15" s="746"/>
      <c r="DU15" s="746"/>
      <c r="DV15" s="746"/>
      <c r="DW15" s="746"/>
      <c r="DX15" s="746"/>
      <c r="DY15" s="746"/>
      <c r="DZ15" s="746"/>
      <c r="EA15" s="746"/>
      <c r="EB15" s="746"/>
      <c r="EC15" s="746"/>
      <c r="ED15" s="746"/>
      <c r="EE15" s="746"/>
      <c r="EF15" s="746"/>
      <c r="EG15" s="746"/>
      <c r="EH15" s="746"/>
      <c r="EI15" s="746"/>
      <c r="EJ15" s="746"/>
      <c r="EK15" s="746"/>
      <c r="EL15" s="746"/>
      <c r="EM15" s="746"/>
      <c r="EN15" s="746"/>
      <c r="EO15" s="746"/>
      <c r="EP15" s="746"/>
      <c r="EQ15" s="746"/>
      <c r="ER15" s="746"/>
      <c r="ES15" s="746"/>
      <c r="ET15" s="746"/>
      <c r="EU15" s="746"/>
      <c r="EV15" s="746"/>
      <c r="EW15" s="746"/>
      <c r="EX15" s="746"/>
      <c r="EY15" s="746"/>
      <c r="EZ15" s="746"/>
      <c r="FA15" s="746"/>
      <c r="FB15" s="746"/>
      <c r="FC15" s="746"/>
      <c r="FD15" s="746"/>
      <c r="FE15" s="746"/>
      <c r="FF15" s="746"/>
      <c r="FG15" s="746"/>
      <c r="FH15" s="746"/>
      <c r="FI15" s="746"/>
      <c r="FJ15" s="746"/>
      <c r="FK15" s="746"/>
      <c r="FL15" s="746"/>
      <c r="FM15" s="746"/>
      <c r="FN15" s="746"/>
      <c r="FO15" s="746"/>
      <c r="FP15" s="746"/>
      <c r="FQ15" s="746"/>
      <c r="FR15" s="746"/>
      <c r="FS15" s="746"/>
      <c r="FT15" s="746"/>
      <c r="FU15" s="746"/>
      <c r="FV15" s="746"/>
      <c r="FW15" s="746"/>
      <c r="FX15" s="746"/>
      <c r="FY15" s="746"/>
      <c r="FZ15" s="746"/>
      <c r="GA15" s="746"/>
      <c r="GB15" s="746"/>
      <c r="GC15" s="746"/>
      <c r="GD15" s="746"/>
      <c r="GE15" s="746"/>
      <c r="GF15" s="746"/>
      <c r="GG15" s="746"/>
      <c r="GH15" s="746"/>
      <c r="GI15" s="746"/>
      <c r="GJ15" s="746"/>
      <c r="GK15" s="746"/>
      <c r="GL15" s="746"/>
      <c r="GM15" s="746"/>
      <c r="GN15" s="746"/>
      <c r="GO15" s="746"/>
      <c r="GP15" s="746"/>
      <c r="GQ15" s="746"/>
      <c r="GR15" s="746"/>
      <c r="GS15" s="746"/>
      <c r="GT15" s="746"/>
      <c r="GU15" s="746"/>
      <c r="GV15" s="746"/>
      <c r="GW15" s="746"/>
      <c r="GX15" s="746"/>
      <c r="GY15" s="746"/>
      <c r="GZ15" s="746"/>
      <c r="HA15" s="746"/>
      <c r="HB15" s="746"/>
      <c r="HC15" s="746"/>
      <c r="HD15" s="746"/>
      <c r="HE15" s="746"/>
      <c r="HF15" s="746"/>
      <c r="HG15" s="746"/>
      <c r="HH15" s="746"/>
      <c r="HI15" s="746"/>
      <c r="HJ15" s="746"/>
      <c r="HK15" s="746"/>
      <c r="HL15" s="746"/>
      <c r="HM15" s="746"/>
      <c r="HN15" s="746"/>
      <c r="HO15" s="746"/>
      <c r="HP15" s="746"/>
      <c r="HQ15" s="746"/>
      <c r="HR15" s="746"/>
      <c r="HS15" s="746"/>
      <c r="HT15" s="746"/>
      <c r="HU15" s="746"/>
      <c r="HV15" s="746"/>
      <c r="HW15" s="746"/>
      <c r="HX15" s="746"/>
      <c r="HY15" s="746"/>
      <c r="HZ15" s="746"/>
      <c r="IA15" s="746"/>
      <c r="IB15" s="746"/>
      <c r="IC15" s="746"/>
      <c r="ID15" s="746"/>
      <c r="IE15" s="746"/>
      <c r="IF15" s="746"/>
      <c r="IG15" s="746"/>
      <c r="IH15" s="746"/>
      <c r="II15" s="746"/>
      <c r="IJ15" s="746"/>
      <c r="IK15" s="746"/>
      <c r="IL15" s="746"/>
      <c r="IM15" s="746"/>
      <c r="IN15" s="746"/>
      <c r="IO15" s="746"/>
      <c r="IP15" s="746"/>
      <c r="IQ15" s="746"/>
      <c r="IR15" s="746"/>
      <c r="IS15" s="746"/>
      <c r="IT15" s="746"/>
      <c r="IU15" s="746"/>
      <c r="IV15" s="746"/>
    </row>
    <row r="16" spans="1:256" ht="18.75" customHeight="1">
      <c r="A16" s="738" t="s">
        <v>560</v>
      </c>
      <c r="B16" s="796" t="s">
        <v>848</v>
      </c>
      <c r="C16" s="739"/>
      <c r="D16" s="739"/>
      <c r="E16" s="739"/>
      <c r="F16" s="739"/>
      <c r="G16" s="739"/>
      <c r="H16" s="746"/>
      <c r="I16" s="746"/>
      <c r="J16" s="746"/>
      <c r="K16" s="746"/>
      <c r="L16" s="746"/>
      <c r="M16" s="746"/>
      <c r="N16" s="746"/>
      <c r="O16" s="746"/>
      <c r="P16" s="746"/>
      <c r="Q16" s="746"/>
      <c r="R16" s="746"/>
      <c r="S16" s="746"/>
      <c r="T16" s="746"/>
      <c r="U16" s="746"/>
      <c r="V16" s="746"/>
      <c r="W16" s="746"/>
      <c r="X16" s="746"/>
      <c r="Y16" s="746"/>
      <c r="Z16" s="746"/>
      <c r="AA16" s="746"/>
      <c r="AB16" s="746"/>
      <c r="AC16" s="746"/>
      <c r="AD16" s="746"/>
      <c r="AE16" s="746"/>
      <c r="AF16" s="746"/>
      <c r="AG16" s="746"/>
      <c r="AH16" s="746"/>
      <c r="AI16" s="746"/>
      <c r="AJ16" s="746"/>
      <c r="AK16" s="746"/>
      <c r="AL16" s="746"/>
      <c r="AM16" s="746"/>
      <c r="AN16" s="746"/>
      <c r="AO16" s="746"/>
      <c r="AP16" s="746"/>
      <c r="AQ16" s="746"/>
      <c r="AR16" s="746"/>
      <c r="AS16" s="746"/>
      <c r="AT16" s="746"/>
      <c r="AU16" s="746"/>
      <c r="AV16" s="746"/>
      <c r="AW16" s="746"/>
      <c r="AX16" s="746"/>
      <c r="AY16" s="746"/>
      <c r="AZ16" s="746"/>
      <c r="BA16" s="746"/>
      <c r="BB16" s="746"/>
      <c r="BC16" s="746"/>
      <c r="BD16" s="746"/>
      <c r="BE16" s="746"/>
      <c r="BF16" s="746"/>
      <c r="BG16" s="746"/>
      <c r="BH16" s="746"/>
      <c r="BI16" s="746"/>
      <c r="BJ16" s="746"/>
      <c r="BK16" s="746"/>
      <c r="BL16" s="746"/>
      <c r="BM16" s="746"/>
      <c r="BN16" s="746"/>
      <c r="BO16" s="746"/>
      <c r="BP16" s="746"/>
      <c r="BQ16" s="746"/>
      <c r="BR16" s="746"/>
      <c r="BS16" s="746"/>
      <c r="BT16" s="746"/>
      <c r="BU16" s="746"/>
      <c r="BV16" s="746"/>
      <c r="BW16" s="746"/>
      <c r="BX16" s="746"/>
      <c r="BY16" s="746"/>
      <c r="BZ16" s="746"/>
      <c r="CA16" s="746"/>
      <c r="CB16" s="746"/>
      <c r="CC16" s="746"/>
      <c r="CD16" s="746"/>
      <c r="CE16" s="746"/>
      <c r="CF16" s="746"/>
      <c r="CG16" s="746"/>
      <c r="CH16" s="746"/>
      <c r="CI16" s="746"/>
      <c r="CJ16" s="746"/>
      <c r="CK16" s="746"/>
      <c r="CL16" s="746"/>
      <c r="CM16" s="746"/>
      <c r="CN16" s="746"/>
      <c r="CO16" s="746"/>
      <c r="CP16" s="746"/>
      <c r="CQ16" s="746"/>
      <c r="CR16" s="746"/>
      <c r="CS16" s="746"/>
      <c r="CT16" s="746"/>
      <c r="CU16" s="746"/>
      <c r="CV16" s="746"/>
      <c r="CW16" s="746"/>
      <c r="CX16" s="746"/>
      <c r="CY16" s="746"/>
      <c r="CZ16" s="746"/>
      <c r="DA16" s="746"/>
      <c r="DB16" s="746"/>
      <c r="DC16" s="746"/>
      <c r="DD16" s="746"/>
      <c r="DE16" s="746"/>
      <c r="DF16" s="746"/>
      <c r="DG16" s="746"/>
      <c r="DH16" s="746"/>
      <c r="DI16" s="746"/>
      <c r="DJ16" s="746"/>
      <c r="DK16" s="746"/>
      <c r="DL16" s="746"/>
      <c r="DM16" s="746"/>
      <c r="DN16" s="746"/>
      <c r="DO16" s="746"/>
      <c r="DP16" s="746"/>
      <c r="DQ16" s="746"/>
      <c r="DR16" s="746"/>
      <c r="DS16" s="746"/>
      <c r="DT16" s="746"/>
      <c r="DU16" s="746"/>
      <c r="DV16" s="746"/>
      <c r="DW16" s="746"/>
      <c r="DX16" s="746"/>
      <c r="DY16" s="746"/>
      <c r="DZ16" s="746"/>
      <c r="EA16" s="746"/>
      <c r="EB16" s="746"/>
      <c r="EC16" s="746"/>
      <c r="ED16" s="746"/>
      <c r="EE16" s="746"/>
      <c r="EF16" s="746"/>
      <c r="EG16" s="746"/>
      <c r="EH16" s="746"/>
      <c r="EI16" s="746"/>
      <c r="EJ16" s="746"/>
      <c r="EK16" s="746"/>
      <c r="EL16" s="746"/>
      <c r="EM16" s="746"/>
      <c r="EN16" s="746"/>
      <c r="EO16" s="746"/>
      <c r="EP16" s="746"/>
      <c r="EQ16" s="746"/>
      <c r="ER16" s="746"/>
      <c r="ES16" s="746"/>
      <c r="ET16" s="746"/>
      <c r="EU16" s="746"/>
      <c r="EV16" s="746"/>
      <c r="EW16" s="746"/>
      <c r="EX16" s="746"/>
      <c r="EY16" s="746"/>
      <c r="EZ16" s="746"/>
      <c r="FA16" s="746"/>
      <c r="FB16" s="746"/>
      <c r="FC16" s="746"/>
      <c r="FD16" s="746"/>
      <c r="FE16" s="746"/>
      <c r="FF16" s="746"/>
      <c r="FG16" s="746"/>
      <c r="FH16" s="746"/>
      <c r="FI16" s="746"/>
      <c r="FJ16" s="746"/>
      <c r="FK16" s="746"/>
      <c r="FL16" s="746"/>
      <c r="FM16" s="746"/>
      <c r="FN16" s="746"/>
      <c r="FO16" s="746"/>
      <c r="FP16" s="746"/>
      <c r="FQ16" s="746"/>
      <c r="FR16" s="746"/>
      <c r="FS16" s="746"/>
      <c r="FT16" s="746"/>
      <c r="FU16" s="746"/>
      <c r="FV16" s="746"/>
      <c r="FW16" s="746"/>
      <c r="FX16" s="746"/>
      <c r="FY16" s="746"/>
      <c r="FZ16" s="746"/>
      <c r="GA16" s="746"/>
      <c r="GB16" s="746"/>
      <c r="GC16" s="746"/>
      <c r="GD16" s="746"/>
      <c r="GE16" s="746"/>
      <c r="GF16" s="746"/>
      <c r="GG16" s="746"/>
      <c r="GH16" s="746"/>
      <c r="GI16" s="746"/>
      <c r="GJ16" s="746"/>
      <c r="GK16" s="746"/>
      <c r="GL16" s="746"/>
      <c r="GM16" s="746"/>
      <c r="GN16" s="746"/>
      <c r="GO16" s="746"/>
      <c r="GP16" s="746"/>
      <c r="GQ16" s="746"/>
      <c r="GR16" s="746"/>
      <c r="GS16" s="746"/>
      <c r="GT16" s="746"/>
      <c r="GU16" s="746"/>
      <c r="GV16" s="746"/>
      <c r="GW16" s="746"/>
      <c r="GX16" s="746"/>
      <c r="GY16" s="746"/>
      <c r="GZ16" s="746"/>
      <c r="HA16" s="746"/>
      <c r="HB16" s="746"/>
      <c r="HC16" s="746"/>
      <c r="HD16" s="746"/>
      <c r="HE16" s="746"/>
      <c r="HF16" s="746"/>
      <c r="HG16" s="746"/>
      <c r="HH16" s="746"/>
      <c r="HI16" s="746"/>
      <c r="HJ16" s="746"/>
      <c r="HK16" s="746"/>
      <c r="HL16" s="746"/>
      <c r="HM16" s="746"/>
      <c r="HN16" s="746"/>
      <c r="HO16" s="746"/>
      <c r="HP16" s="746"/>
      <c r="HQ16" s="746"/>
      <c r="HR16" s="746"/>
      <c r="HS16" s="746"/>
      <c r="HT16" s="746"/>
      <c r="HU16" s="746"/>
      <c r="HV16" s="746"/>
      <c r="HW16" s="746"/>
      <c r="HX16" s="746"/>
      <c r="HY16" s="746"/>
      <c r="HZ16" s="746"/>
      <c r="IA16" s="746"/>
      <c r="IB16" s="746"/>
      <c r="IC16" s="746"/>
      <c r="ID16" s="746"/>
      <c r="IE16" s="746"/>
      <c r="IF16" s="746"/>
      <c r="IG16" s="746"/>
      <c r="IH16" s="746"/>
      <c r="II16" s="746"/>
      <c r="IJ16" s="746"/>
      <c r="IK16" s="746"/>
      <c r="IL16" s="746"/>
      <c r="IM16" s="746"/>
      <c r="IN16" s="746"/>
      <c r="IO16" s="746"/>
      <c r="IP16" s="746"/>
      <c r="IQ16" s="746"/>
      <c r="IR16" s="746"/>
      <c r="IS16" s="746"/>
      <c r="IT16" s="746"/>
      <c r="IU16" s="746"/>
      <c r="IV16" s="746"/>
    </row>
    <row r="17" spans="1:256" ht="15.75" customHeight="1">
      <c r="A17" s="748" t="s">
        <v>375</v>
      </c>
      <c r="B17" s="747" t="s">
        <v>758</v>
      </c>
      <c r="C17" s="739"/>
      <c r="D17" s="739"/>
      <c r="E17" s="739"/>
      <c r="F17" s="739"/>
      <c r="G17" s="739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6"/>
      <c r="S17" s="746"/>
      <c r="T17" s="746"/>
      <c r="U17" s="746"/>
      <c r="V17" s="746"/>
      <c r="W17" s="746"/>
      <c r="X17" s="746"/>
      <c r="Y17" s="746"/>
      <c r="Z17" s="746"/>
      <c r="AA17" s="746"/>
      <c r="AB17" s="746"/>
      <c r="AC17" s="746"/>
      <c r="AD17" s="746"/>
      <c r="AE17" s="746"/>
      <c r="AF17" s="746"/>
      <c r="AG17" s="746"/>
      <c r="AH17" s="746"/>
      <c r="AI17" s="746"/>
      <c r="AJ17" s="746"/>
      <c r="AK17" s="746"/>
      <c r="AL17" s="746"/>
      <c r="AM17" s="746"/>
      <c r="AN17" s="746"/>
      <c r="AO17" s="746"/>
      <c r="AP17" s="746"/>
      <c r="AQ17" s="746"/>
      <c r="AR17" s="746"/>
      <c r="AS17" s="746"/>
      <c r="AT17" s="746"/>
      <c r="AU17" s="746"/>
      <c r="AV17" s="746"/>
      <c r="AW17" s="746"/>
      <c r="AX17" s="746"/>
      <c r="AY17" s="746"/>
      <c r="AZ17" s="746"/>
      <c r="BA17" s="746"/>
      <c r="BB17" s="746"/>
      <c r="BC17" s="746"/>
      <c r="BD17" s="746"/>
      <c r="BE17" s="746"/>
      <c r="BF17" s="746"/>
      <c r="BG17" s="746"/>
      <c r="BH17" s="746"/>
      <c r="BI17" s="746"/>
      <c r="BJ17" s="746"/>
      <c r="BK17" s="746"/>
      <c r="BL17" s="746"/>
      <c r="BM17" s="746"/>
      <c r="BN17" s="746"/>
      <c r="BO17" s="746"/>
      <c r="BP17" s="746"/>
      <c r="BQ17" s="746"/>
      <c r="BR17" s="746"/>
      <c r="BS17" s="746"/>
      <c r="BT17" s="746"/>
      <c r="BU17" s="746"/>
      <c r="BV17" s="746"/>
      <c r="BW17" s="746"/>
      <c r="BX17" s="746"/>
      <c r="BY17" s="746"/>
      <c r="BZ17" s="746"/>
      <c r="CA17" s="746"/>
      <c r="CB17" s="746"/>
      <c r="CC17" s="746"/>
      <c r="CD17" s="746"/>
      <c r="CE17" s="746"/>
      <c r="CF17" s="746"/>
      <c r="CG17" s="746"/>
      <c r="CH17" s="746"/>
      <c r="CI17" s="746"/>
      <c r="CJ17" s="746"/>
      <c r="CK17" s="746"/>
      <c r="CL17" s="746"/>
      <c r="CM17" s="746"/>
      <c r="CN17" s="746"/>
      <c r="CO17" s="746"/>
      <c r="CP17" s="746"/>
      <c r="CQ17" s="746"/>
      <c r="CR17" s="746"/>
      <c r="CS17" s="746"/>
      <c r="CT17" s="746"/>
      <c r="CU17" s="746"/>
      <c r="CV17" s="746"/>
      <c r="CW17" s="746"/>
      <c r="CX17" s="746"/>
      <c r="CY17" s="746"/>
      <c r="CZ17" s="746"/>
      <c r="DA17" s="746"/>
      <c r="DB17" s="746"/>
      <c r="DC17" s="746"/>
      <c r="DD17" s="746"/>
      <c r="DE17" s="746"/>
      <c r="DF17" s="746"/>
      <c r="DG17" s="746"/>
      <c r="DH17" s="746"/>
      <c r="DI17" s="746"/>
      <c r="DJ17" s="746"/>
      <c r="DK17" s="746"/>
      <c r="DL17" s="746"/>
      <c r="DM17" s="746"/>
      <c r="DN17" s="746"/>
      <c r="DO17" s="746"/>
      <c r="DP17" s="746"/>
      <c r="DQ17" s="746"/>
      <c r="DR17" s="746"/>
      <c r="DS17" s="746"/>
      <c r="DT17" s="746"/>
      <c r="DU17" s="746"/>
      <c r="DV17" s="746"/>
      <c r="DW17" s="746"/>
      <c r="DX17" s="746"/>
      <c r="DY17" s="746"/>
      <c r="DZ17" s="746"/>
      <c r="EA17" s="746"/>
      <c r="EB17" s="746"/>
      <c r="EC17" s="746"/>
      <c r="ED17" s="746"/>
      <c r="EE17" s="746"/>
      <c r="EF17" s="746"/>
      <c r="EG17" s="746"/>
      <c r="EH17" s="746"/>
      <c r="EI17" s="746"/>
      <c r="EJ17" s="746"/>
      <c r="EK17" s="746"/>
      <c r="EL17" s="746"/>
      <c r="EM17" s="746"/>
      <c r="EN17" s="746"/>
      <c r="EO17" s="746"/>
      <c r="EP17" s="746"/>
      <c r="EQ17" s="746"/>
      <c r="ER17" s="746"/>
      <c r="ES17" s="746"/>
      <c r="ET17" s="746"/>
      <c r="EU17" s="746"/>
      <c r="EV17" s="746"/>
      <c r="EW17" s="746"/>
      <c r="EX17" s="746"/>
      <c r="EY17" s="746"/>
      <c r="EZ17" s="746"/>
      <c r="FA17" s="746"/>
      <c r="FB17" s="746"/>
      <c r="FC17" s="746"/>
      <c r="FD17" s="746"/>
      <c r="FE17" s="746"/>
      <c r="FF17" s="746"/>
      <c r="FG17" s="746"/>
      <c r="FH17" s="746"/>
      <c r="FI17" s="746"/>
      <c r="FJ17" s="746"/>
      <c r="FK17" s="746"/>
      <c r="FL17" s="746"/>
      <c r="FM17" s="746"/>
      <c r="FN17" s="746"/>
      <c r="FO17" s="746"/>
      <c r="FP17" s="746"/>
      <c r="FQ17" s="746"/>
      <c r="FR17" s="746"/>
      <c r="FS17" s="746"/>
      <c r="FT17" s="746"/>
      <c r="FU17" s="746"/>
      <c r="FV17" s="746"/>
      <c r="FW17" s="746"/>
      <c r="FX17" s="746"/>
      <c r="FY17" s="746"/>
      <c r="FZ17" s="746"/>
      <c r="GA17" s="746"/>
      <c r="GB17" s="746"/>
      <c r="GC17" s="746"/>
      <c r="GD17" s="746"/>
      <c r="GE17" s="746"/>
      <c r="GF17" s="746"/>
      <c r="GG17" s="746"/>
      <c r="GH17" s="746"/>
      <c r="GI17" s="746"/>
      <c r="GJ17" s="746"/>
      <c r="GK17" s="746"/>
      <c r="GL17" s="746"/>
      <c r="GM17" s="746"/>
      <c r="GN17" s="746"/>
      <c r="GO17" s="746"/>
      <c r="GP17" s="746"/>
      <c r="GQ17" s="746"/>
      <c r="GR17" s="746"/>
      <c r="GS17" s="746"/>
      <c r="GT17" s="746"/>
      <c r="GU17" s="746"/>
      <c r="GV17" s="746"/>
      <c r="GW17" s="746"/>
      <c r="GX17" s="746"/>
      <c r="GY17" s="746"/>
      <c r="GZ17" s="746"/>
      <c r="HA17" s="746"/>
      <c r="HB17" s="746"/>
      <c r="HC17" s="746"/>
      <c r="HD17" s="746"/>
      <c r="HE17" s="746"/>
      <c r="HF17" s="746"/>
      <c r="HG17" s="746"/>
      <c r="HH17" s="746"/>
      <c r="HI17" s="746"/>
      <c r="HJ17" s="746"/>
      <c r="HK17" s="746"/>
      <c r="HL17" s="746"/>
      <c r="HM17" s="746"/>
      <c r="HN17" s="746"/>
      <c r="HO17" s="746"/>
      <c r="HP17" s="746"/>
      <c r="HQ17" s="746"/>
      <c r="HR17" s="746"/>
      <c r="HS17" s="746"/>
      <c r="HT17" s="746"/>
      <c r="HU17" s="746"/>
      <c r="HV17" s="746"/>
      <c r="HW17" s="746"/>
      <c r="HX17" s="746"/>
      <c r="HY17" s="746"/>
      <c r="HZ17" s="746"/>
      <c r="IA17" s="746"/>
      <c r="IB17" s="746"/>
      <c r="IC17" s="746"/>
      <c r="ID17" s="746"/>
      <c r="IE17" s="746"/>
      <c r="IF17" s="746"/>
      <c r="IG17" s="746"/>
      <c r="IH17" s="746"/>
      <c r="II17" s="746"/>
      <c r="IJ17" s="746"/>
      <c r="IK17" s="746"/>
      <c r="IL17" s="746"/>
      <c r="IM17" s="746"/>
      <c r="IN17" s="746"/>
      <c r="IO17" s="746"/>
      <c r="IP17" s="746"/>
      <c r="IQ17" s="746"/>
      <c r="IR17" s="746"/>
      <c r="IS17" s="746"/>
      <c r="IT17" s="746"/>
      <c r="IU17" s="746"/>
      <c r="IV17" s="746"/>
    </row>
    <row r="18" spans="1:256" ht="45">
      <c r="A18" s="738" t="s">
        <v>561</v>
      </c>
      <c r="B18" s="739" t="s">
        <v>1501</v>
      </c>
      <c r="C18" s="739"/>
      <c r="D18" s="739"/>
      <c r="E18" s="739"/>
      <c r="F18" s="739"/>
      <c r="G18" s="739"/>
      <c r="H18" s="746"/>
      <c r="I18" s="746"/>
      <c r="J18" s="746"/>
      <c r="K18" s="746"/>
      <c r="L18" s="746"/>
      <c r="M18" s="746"/>
      <c r="N18" s="746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  <c r="AB18" s="746"/>
      <c r="AC18" s="746"/>
      <c r="AD18" s="746"/>
      <c r="AE18" s="746"/>
      <c r="AF18" s="746"/>
      <c r="AG18" s="746"/>
      <c r="AH18" s="746"/>
      <c r="AI18" s="746"/>
      <c r="AJ18" s="746"/>
      <c r="AK18" s="746"/>
      <c r="AL18" s="746"/>
      <c r="AM18" s="746"/>
      <c r="AN18" s="746"/>
      <c r="AO18" s="746"/>
      <c r="AP18" s="746"/>
      <c r="AQ18" s="746"/>
      <c r="AR18" s="746"/>
      <c r="AS18" s="746"/>
      <c r="AT18" s="746"/>
      <c r="AU18" s="746"/>
      <c r="AV18" s="746"/>
      <c r="AW18" s="746"/>
      <c r="AX18" s="746"/>
      <c r="AY18" s="746"/>
      <c r="AZ18" s="746"/>
      <c r="BA18" s="746"/>
      <c r="BB18" s="746"/>
      <c r="BC18" s="746"/>
      <c r="BD18" s="746"/>
      <c r="BE18" s="746"/>
      <c r="BF18" s="746"/>
      <c r="BG18" s="746"/>
      <c r="BH18" s="746"/>
      <c r="BI18" s="746"/>
      <c r="BJ18" s="746"/>
      <c r="BK18" s="746"/>
      <c r="BL18" s="746"/>
      <c r="BM18" s="746"/>
      <c r="BN18" s="746"/>
      <c r="BO18" s="746"/>
      <c r="BP18" s="746"/>
      <c r="BQ18" s="746"/>
      <c r="BR18" s="746"/>
      <c r="BS18" s="746"/>
      <c r="BT18" s="746"/>
      <c r="BU18" s="746"/>
      <c r="BV18" s="746"/>
      <c r="BW18" s="746"/>
      <c r="BX18" s="746"/>
      <c r="BY18" s="746"/>
      <c r="BZ18" s="746"/>
      <c r="CA18" s="746"/>
      <c r="CB18" s="746"/>
      <c r="CC18" s="746"/>
      <c r="CD18" s="746"/>
      <c r="CE18" s="746"/>
      <c r="CF18" s="746"/>
      <c r="CG18" s="746"/>
      <c r="CH18" s="746"/>
      <c r="CI18" s="746"/>
      <c r="CJ18" s="746"/>
      <c r="CK18" s="746"/>
      <c r="CL18" s="746"/>
      <c r="CM18" s="746"/>
      <c r="CN18" s="746"/>
      <c r="CO18" s="746"/>
      <c r="CP18" s="746"/>
      <c r="CQ18" s="746"/>
      <c r="CR18" s="746"/>
      <c r="CS18" s="746"/>
      <c r="CT18" s="746"/>
      <c r="CU18" s="746"/>
      <c r="CV18" s="746"/>
      <c r="CW18" s="746"/>
      <c r="CX18" s="746"/>
      <c r="CY18" s="746"/>
      <c r="CZ18" s="746"/>
      <c r="DA18" s="746"/>
      <c r="DB18" s="746"/>
      <c r="DC18" s="746"/>
      <c r="DD18" s="746"/>
      <c r="DE18" s="746"/>
      <c r="DF18" s="746"/>
      <c r="DG18" s="746"/>
      <c r="DH18" s="746"/>
      <c r="DI18" s="746"/>
      <c r="DJ18" s="746"/>
      <c r="DK18" s="746"/>
      <c r="DL18" s="746"/>
      <c r="DM18" s="746"/>
      <c r="DN18" s="746"/>
      <c r="DO18" s="746"/>
      <c r="DP18" s="746"/>
      <c r="DQ18" s="746"/>
      <c r="DR18" s="746"/>
      <c r="DS18" s="746"/>
      <c r="DT18" s="746"/>
      <c r="DU18" s="746"/>
      <c r="DV18" s="746"/>
      <c r="DW18" s="746"/>
      <c r="DX18" s="746"/>
      <c r="DY18" s="746"/>
      <c r="DZ18" s="746"/>
      <c r="EA18" s="746"/>
      <c r="EB18" s="746"/>
      <c r="EC18" s="746"/>
      <c r="ED18" s="746"/>
      <c r="EE18" s="746"/>
      <c r="EF18" s="746"/>
      <c r="EG18" s="746"/>
      <c r="EH18" s="746"/>
      <c r="EI18" s="746"/>
      <c r="EJ18" s="746"/>
      <c r="EK18" s="746"/>
      <c r="EL18" s="746"/>
      <c r="EM18" s="746"/>
      <c r="EN18" s="746"/>
      <c r="EO18" s="746"/>
      <c r="EP18" s="746"/>
      <c r="EQ18" s="746"/>
      <c r="ER18" s="746"/>
      <c r="ES18" s="746"/>
      <c r="ET18" s="746"/>
      <c r="EU18" s="746"/>
      <c r="EV18" s="746"/>
      <c r="EW18" s="746"/>
      <c r="EX18" s="746"/>
      <c r="EY18" s="746"/>
      <c r="EZ18" s="746"/>
      <c r="FA18" s="746"/>
      <c r="FB18" s="746"/>
      <c r="FC18" s="746"/>
      <c r="FD18" s="746"/>
      <c r="FE18" s="746"/>
      <c r="FF18" s="746"/>
      <c r="FG18" s="746"/>
      <c r="FH18" s="746"/>
      <c r="FI18" s="746"/>
      <c r="FJ18" s="746"/>
      <c r="FK18" s="746"/>
      <c r="FL18" s="746"/>
      <c r="FM18" s="746"/>
      <c r="FN18" s="746"/>
      <c r="FO18" s="746"/>
      <c r="FP18" s="746"/>
      <c r="FQ18" s="746"/>
      <c r="FR18" s="746"/>
      <c r="FS18" s="746"/>
      <c r="FT18" s="746"/>
      <c r="FU18" s="746"/>
      <c r="FV18" s="746"/>
      <c r="FW18" s="746"/>
      <c r="FX18" s="746"/>
      <c r="FY18" s="746"/>
      <c r="FZ18" s="746"/>
      <c r="GA18" s="746"/>
      <c r="GB18" s="746"/>
      <c r="GC18" s="746"/>
      <c r="GD18" s="746"/>
      <c r="GE18" s="746"/>
      <c r="GF18" s="746"/>
      <c r="GG18" s="746"/>
      <c r="GH18" s="746"/>
      <c r="GI18" s="746"/>
      <c r="GJ18" s="746"/>
      <c r="GK18" s="746"/>
      <c r="GL18" s="746"/>
      <c r="GM18" s="746"/>
      <c r="GN18" s="746"/>
      <c r="GO18" s="746"/>
      <c r="GP18" s="746"/>
      <c r="GQ18" s="746"/>
      <c r="GR18" s="746"/>
      <c r="GS18" s="746"/>
      <c r="GT18" s="746"/>
      <c r="GU18" s="746"/>
      <c r="GV18" s="746"/>
      <c r="GW18" s="746"/>
      <c r="GX18" s="746"/>
      <c r="GY18" s="746"/>
      <c r="GZ18" s="746"/>
      <c r="HA18" s="746"/>
      <c r="HB18" s="746"/>
      <c r="HC18" s="746"/>
      <c r="HD18" s="746"/>
      <c r="HE18" s="746"/>
      <c r="HF18" s="746"/>
      <c r="HG18" s="746"/>
      <c r="HH18" s="746"/>
      <c r="HI18" s="746"/>
      <c r="HJ18" s="746"/>
      <c r="HK18" s="746"/>
      <c r="HL18" s="746"/>
      <c r="HM18" s="746"/>
      <c r="HN18" s="746"/>
      <c r="HO18" s="746"/>
      <c r="HP18" s="746"/>
      <c r="HQ18" s="746"/>
      <c r="HR18" s="746"/>
      <c r="HS18" s="746"/>
      <c r="HT18" s="746"/>
      <c r="HU18" s="746"/>
      <c r="HV18" s="746"/>
      <c r="HW18" s="746"/>
      <c r="HX18" s="746"/>
      <c r="HY18" s="746"/>
      <c r="HZ18" s="746"/>
      <c r="IA18" s="746"/>
      <c r="IB18" s="746"/>
      <c r="IC18" s="746"/>
      <c r="ID18" s="746"/>
      <c r="IE18" s="746"/>
      <c r="IF18" s="746"/>
      <c r="IG18" s="746"/>
      <c r="IH18" s="746"/>
      <c r="II18" s="746"/>
      <c r="IJ18" s="746"/>
      <c r="IK18" s="746"/>
      <c r="IL18" s="746"/>
      <c r="IM18" s="746"/>
      <c r="IN18" s="746"/>
      <c r="IO18" s="746"/>
      <c r="IP18" s="746"/>
      <c r="IQ18" s="746"/>
      <c r="IR18" s="746"/>
      <c r="IS18" s="746"/>
      <c r="IT18" s="746"/>
      <c r="IU18" s="746"/>
      <c r="IV18" s="746"/>
    </row>
    <row r="19" spans="1:256" ht="45">
      <c r="A19" s="738" t="s">
        <v>566</v>
      </c>
      <c r="B19" s="739" t="s">
        <v>759</v>
      </c>
      <c r="C19" s="739"/>
      <c r="D19" s="739"/>
      <c r="E19" s="739"/>
      <c r="F19" s="739"/>
      <c r="G19" s="739"/>
      <c r="H19" s="746"/>
      <c r="I19" s="746"/>
      <c r="J19" s="746"/>
      <c r="K19" s="746"/>
      <c r="L19" s="746"/>
      <c r="M19" s="746"/>
      <c r="N19" s="746"/>
      <c r="O19" s="746"/>
      <c r="P19" s="746"/>
      <c r="Q19" s="746"/>
      <c r="R19" s="746"/>
      <c r="S19" s="746"/>
      <c r="T19" s="746"/>
      <c r="U19" s="746"/>
      <c r="V19" s="746"/>
      <c r="W19" s="746"/>
      <c r="X19" s="746"/>
      <c r="Y19" s="746"/>
      <c r="Z19" s="746"/>
      <c r="AA19" s="746"/>
      <c r="AB19" s="746"/>
      <c r="AC19" s="746"/>
      <c r="AD19" s="746"/>
      <c r="AE19" s="746"/>
      <c r="AF19" s="746"/>
      <c r="AG19" s="746"/>
      <c r="AH19" s="746"/>
      <c r="AI19" s="746"/>
      <c r="AJ19" s="746"/>
      <c r="AK19" s="746"/>
      <c r="AL19" s="746"/>
      <c r="AM19" s="746"/>
      <c r="AN19" s="746"/>
      <c r="AO19" s="746"/>
      <c r="AP19" s="746"/>
      <c r="AQ19" s="746"/>
      <c r="AR19" s="746"/>
      <c r="AS19" s="746"/>
      <c r="AT19" s="746"/>
      <c r="AU19" s="746"/>
      <c r="AV19" s="746"/>
      <c r="AW19" s="746"/>
      <c r="AX19" s="746"/>
      <c r="AY19" s="746"/>
      <c r="AZ19" s="746"/>
      <c r="BA19" s="746"/>
      <c r="BB19" s="746"/>
      <c r="BC19" s="746"/>
      <c r="BD19" s="746"/>
      <c r="BE19" s="746"/>
      <c r="BF19" s="746"/>
      <c r="BG19" s="746"/>
      <c r="BH19" s="746"/>
      <c r="BI19" s="746"/>
      <c r="BJ19" s="746"/>
      <c r="BK19" s="746"/>
      <c r="BL19" s="746"/>
      <c r="BM19" s="746"/>
      <c r="BN19" s="746"/>
      <c r="BO19" s="746"/>
      <c r="BP19" s="746"/>
      <c r="BQ19" s="746"/>
      <c r="BR19" s="746"/>
      <c r="BS19" s="746"/>
      <c r="BT19" s="746"/>
      <c r="BU19" s="746"/>
      <c r="BV19" s="746"/>
      <c r="BW19" s="746"/>
      <c r="BX19" s="746"/>
      <c r="BY19" s="746"/>
      <c r="BZ19" s="746"/>
      <c r="CA19" s="746"/>
      <c r="CB19" s="746"/>
      <c r="CC19" s="746"/>
      <c r="CD19" s="746"/>
      <c r="CE19" s="746"/>
      <c r="CF19" s="746"/>
      <c r="CG19" s="746"/>
      <c r="CH19" s="746"/>
      <c r="CI19" s="746"/>
      <c r="CJ19" s="746"/>
      <c r="CK19" s="746"/>
      <c r="CL19" s="746"/>
      <c r="CM19" s="746"/>
      <c r="CN19" s="746"/>
      <c r="CO19" s="746"/>
      <c r="CP19" s="746"/>
      <c r="CQ19" s="746"/>
      <c r="CR19" s="746"/>
      <c r="CS19" s="746"/>
      <c r="CT19" s="746"/>
      <c r="CU19" s="746"/>
      <c r="CV19" s="746"/>
      <c r="CW19" s="746"/>
      <c r="CX19" s="746"/>
      <c r="CY19" s="746"/>
      <c r="CZ19" s="746"/>
      <c r="DA19" s="746"/>
      <c r="DB19" s="746"/>
      <c r="DC19" s="746"/>
      <c r="DD19" s="746"/>
      <c r="DE19" s="746"/>
      <c r="DF19" s="746"/>
      <c r="DG19" s="746"/>
      <c r="DH19" s="746"/>
      <c r="DI19" s="746"/>
      <c r="DJ19" s="746"/>
      <c r="DK19" s="746"/>
      <c r="DL19" s="746"/>
      <c r="DM19" s="746"/>
      <c r="DN19" s="746"/>
      <c r="DO19" s="746"/>
      <c r="DP19" s="746"/>
      <c r="DQ19" s="746"/>
      <c r="DR19" s="746"/>
      <c r="DS19" s="746"/>
      <c r="DT19" s="746"/>
      <c r="DU19" s="746"/>
      <c r="DV19" s="746"/>
      <c r="DW19" s="746"/>
      <c r="DX19" s="746"/>
      <c r="DY19" s="746"/>
      <c r="DZ19" s="746"/>
      <c r="EA19" s="746"/>
      <c r="EB19" s="746"/>
      <c r="EC19" s="746"/>
      <c r="ED19" s="746"/>
      <c r="EE19" s="746"/>
      <c r="EF19" s="746"/>
      <c r="EG19" s="746"/>
      <c r="EH19" s="746"/>
      <c r="EI19" s="746"/>
      <c r="EJ19" s="746"/>
      <c r="EK19" s="746"/>
      <c r="EL19" s="746"/>
      <c r="EM19" s="746"/>
      <c r="EN19" s="746"/>
      <c r="EO19" s="746"/>
      <c r="EP19" s="746"/>
      <c r="EQ19" s="746"/>
      <c r="ER19" s="746"/>
      <c r="ES19" s="746"/>
      <c r="ET19" s="746"/>
      <c r="EU19" s="746"/>
      <c r="EV19" s="746"/>
      <c r="EW19" s="746"/>
      <c r="EX19" s="746"/>
      <c r="EY19" s="746"/>
      <c r="EZ19" s="746"/>
      <c r="FA19" s="746"/>
      <c r="FB19" s="746"/>
      <c r="FC19" s="746"/>
      <c r="FD19" s="746"/>
      <c r="FE19" s="746"/>
      <c r="FF19" s="746"/>
      <c r="FG19" s="746"/>
      <c r="FH19" s="746"/>
      <c r="FI19" s="746"/>
      <c r="FJ19" s="746"/>
      <c r="FK19" s="746"/>
      <c r="FL19" s="746"/>
      <c r="FM19" s="746"/>
      <c r="FN19" s="746"/>
      <c r="FO19" s="746"/>
      <c r="FP19" s="746"/>
      <c r="FQ19" s="746"/>
      <c r="FR19" s="746"/>
      <c r="FS19" s="746"/>
      <c r="FT19" s="746"/>
      <c r="FU19" s="746"/>
      <c r="FV19" s="746"/>
      <c r="FW19" s="746"/>
      <c r="FX19" s="746"/>
      <c r="FY19" s="746"/>
      <c r="FZ19" s="746"/>
      <c r="GA19" s="746"/>
      <c r="GB19" s="746"/>
      <c r="GC19" s="746"/>
      <c r="GD19" s="746"/>
      <c r="GE19" s="746"/>
      <c r="GF19" s="746"/>
      <c r="GG19" s="746"/>
      <c r="GH19" s="746"/>
      <c r="GI19" s="746"/>
      <c r="GJ19" s="746"/>
      <c r="GK19" s="746"/>
      <c r="GL19" s="746"/>
      <c r="GM19" s="746"/>
      <c r="GN19" s="746"/>
      <c r="GO19" s="746"/>
      <c r="GP19" s="746"/>
      <c r="GQ19" s="746"/>
      <c r="GR19" s="746"/>
      <c r="GS19" s="746"/>
      <c r="GT19" s="746"/>
      <c r="GU19" s="746"/>
      <c r="GV19" s="746"/>
      <c r="GW19" s="746"/>
      <c r="GX19" s="746"/>
      <c r="GY19" s="746"/>
      <c r="GZ19" s="746"/>
      <c r="HA19" s="746"/>
      <c r="HB19" s="746"/>
      <c r="HC19" s="746"/>
      <c r="HD19" s="746"/>
      <c r="HE19" s="746"/>
      <c r="HF19" s="746"/>
      <c r="HG19" s="746"/>
      <c r="HH19" s="746"/>
      <c r="HI19" s="746"/>
      <c r="HJ19" s="746"/>
      <c r="HK19" s="746"/>
      <c r="HL19" s="746"/>
      <c r="HM19" s="746"/>
      <c r="HN19" s="746"/>
      <c r="HO19" s="746"/>
      <c r="HP19" s="746"/>
      <c r="HQ19" s="746"/>
      <c r="HR19" s="746"/>
      <c r="HS19" s="746"/>
      <c r="HT19" s="746"/>
      <c r="HU19" s="746"/>
      <c r="HV19" s="746"/>
      <c r="HW19" s="746"/>
      <c r="HX19" s="746"/>
      <c r="HY19" s="746"/>
      <c r="HZ19" s="746"/>
      <c r="IA19" s="746"/>
      <c r="IB19" s="746"/>
      <c r="IC19" s="746"/>
      <c r="ID19" s="746"/>
      <c r="IE19" s="746"/>
      <c r="IF19" s="746"/>
      <c r="IG19" s="746"/>
      <c r="IH19" s="746"/>
      <c r="II19" s="746"/>
      <c r="IJ19" s="746"/>
      <c r="IK19" s="746"/>
      <c r="IL19" s="746"/>
      <c r="IM19" s="746"/>
      <c r="IN19" s="746"/>
      <c r="IO19" s="746"/>
      <c r="IP19" s="746"/>
      <c r="IQ19" s="746"/>
      <c r="IR19" s="746"/>
      <c r="IS19" s="746"/>
      <c r="IT19" s="746"/>
      <c r="IU19" s="746"/>
      <c r="IV19" s="746"/>
    </row>
    <row r="20" spans="1:256" ht="75">
      <c r="A20" s="738" t="s">
        <v>569</v>
      </c>
      <c r="B20" s="739" t="s">
        <v>1500</v>
      </c>
      <c r="C20" s="739"/>
      <c r="D20" s="739"/>
      <c r="E20" s="739"/>
      <c r="F20" s="739"/>
      <c r="G20" s="739"/>
      <c r="H20" s="746"/>
      <c r="I20" s="746"/>
      <c r="J20" s="746"/>
      <c r="K20" s="746"/>
      <c r="L20" s="746"/>
      <c r="M20" s="746"/>
      <c r="N20" s="746"/>
      <c r="O20" s="746"/>
      <c r="P20" s="746"/>
      <c r="Q20" s="746"/>
      <c r="R20" s="746"/>
      <c r="S20" s="746"/>
      <c r="T20" s="746"/>
      <c r="U20" s="746"/>
      <c r="V20" s="746"/>
      <c r="W20" s="746"/>
      <c r="X20" s="746"/>
      <c r="Y20" s="746"/>
      <c r="Z20" s="746"/>
      <c r="AA20" s="746"/>
      <c r="AB20" s="746"/>
      <c r="AC20" s="746"/>
      <c r="AD20" s="746"/>
      <c r="AE20" s="746"/>
      <c r="AF20" s="746"/>
      <c r="AG20" s="746"/>
      <c r="AH20" s="746"/>
      <c r="AI20" s="746"/>
      <c r="AJ20" s="746"/>
      <c r="AK20" s="746"/>
      <c r="AL20" s="746"/>
      <c r="AM20" s="746"/>
      <c r="AN20" s="746"/>
      <c r="AO20" s="746"/>
      <c r="AP20" s="746"/>
      <c r="AQ20" s="746"/>
      <c r="AR20" s="746"/>
      <c r="AS20" s="746"/>
      <c r="AT20" s="746"/>
      <c r="AU20" s="746"/>
      <c r="AV20" s="746"/>
      <c r="AW20" s="746"/>
      <c r="AX20" s="746"/>
      <c r="AY20" s="746"/>
      <c r="AZ20" s="746"/>
      <c r="BA20" s="746"/>
      <c r="BB20" s="746"/>
      <c r="BC20" s="746"/>
      <c r="BD20" s="746"/>
      <c r="BE20" s="746"/>
      <c r="BF20" s="746"/>
      <c r="BG20" s="746"/>
      <c r="BH20" s="746"/>
      <c r="BI20" s="746"/>
      <c r="BJ20" s="746"/>
      <c r="BK20" s="746"/>
      <c r="BL20" s="746"/>
      <c r="BM20" s="746"/>
      <c r="BN20" s="746"/>
      <c r="BO20" s="746"/>
      <c r="BP20" s="746"/>
      <c r="BQ20" s="746"/>
      <c r="BR20" s="746"/>
      <c r="BS20" s="746"/>
      <c r="BT20" s="746"/>
      <c r="BU20" s="746"/>
      <c r="BV20" s="746"/>
      <c r="BW20" s="746"/>
      <c r="BX20" s="746"/>
      <c r="BY20" s="746"/>
      <c r="BZ20" s="746"/>
      <c r="CA20" s="746"/>
      <c r="CB20" s="746"/>
      <c r="CC20" s="746"/>
      <c r="CD20" s="746"/>
      <c r="CE20" s="746"/>
      <c r="CF20" s="746"/>
      <c r="CG20" s="746"/>
      <c r="CH20" s="746"/>
      <c r="CI20" s="746"/>
      <c r="CJ20" s="746"/>
      <c r="CK20" s="746"/>
      <c r="CL20" s="746"/>
      <c r="CM20" s="746"/>
      <c r="CN20" s="746"/>
      <c r="CO20" s="746"/>
      <c r="CP20" s="746"/>
      <c r="CQ20" s="746"/>
      <c r="CR20" s="746"/>
      <c r="CS20" s="746"/>
      <c r="CT20" s="746"/>
      <c r="CU20" s="746"/>
      <c r="CV20" s="746"/>
      <c r="CW20" s="746"/>
      <c r="CX20" s="746"/>
      <c r="CY20" s="746"/>
      <c r="CZ20" s="746"/>
      <c r="DA20" s="746"/>
      <c r="DB20" s="746"/>
      <c r="DC20" s="746"/>
      <c r="DD20" s="746"/>
      <c r="DE20" s="746"/>
      <c r="DF20" s="746"/>
      <c r="DG20" s="746"/>
      <c r="DH20" s="746"/>
      <c r="DI20" s="746"/>
      <c r="DJ20" s="746"/>
      <c r="DK20" s="746"/>
      <c r="DL20" s="746"/>
      <c r="DM20" s="746"/>
      <c r="DN20" s="746"/>
      <c r="DO20" s="746"/>
      <c r="DP20" s="746"/>
      <c r="DQ20" s="746"/>
      <c r="DR20" s="746"/>
      <c r="DS20" s="746"/>
      <c r="DT20" s="746"/>
      <c r="DU20" s="746"/>
      <c r="DV20" s="746"/>
      <c r="DW20" s="746"/>
      <c r="DX20" s="746"/>
      <c r="DY20" s="746"/>
      <c r="DZ20" s="746"/>
      <c r="EA20" s="746"/>
      <c r="EB20" s="746"/>
      <c r="EC20" s="746"/>
      <c r="ED20" s="746"/>
      <c r="EE20" s="746"/>
      <c r="EF20" s="746"/>
      <c r="EG20" s="746"/>
      <c r="EH20" s="746"/>
      <c r="EI20" s="746"/>
      <c r="EJ20" s="746"/>
      <c r="EK20" s="746"/>
      <c r="EL20" s="746"/>
      <c r="EM20" s="746"/>
      <c r="EN20" s="746"/>
      <c r="EO20" s="746"/>
      <c r="EP20" s="746"/>
      <c r="EQ20" s="746"/>
      <c r="ER20" s="746"/>
      <c r="ES20" s="746"/>
      <c r="ET20" s="746"/>
      <c r="EU20" s="746"/>
      <c r="EV20" s="746"/>
      <c r="EW20" s="746"/>
      <c r="EX20" s="746"/>
      <c r="EY20" s="746"/>
      <c r="EZ20" s="746"/>
      <c r="FA20" s="746"/>
      <c r="FB20" s="746"/>
      <c r="FC20" s="746"/>
      <c r="FD20" s="746"/>
      <c r="FE20" s="746"/>
      <c r="FF20" s="746"/>
      <c r="FG20" s="746"/>
      <c r="FH20" s="746"/>
      <c r="FI20" s="746"/>
      <c r="FJ20" s="746"/>
      <c r="FK20" s="746"/>
      <c r="FL20" s="746"/>
      <c r="FM20" s="746"/>
      <c r="FN20" s="746"/>
      <c r="FO20" s="746"/>
      <c r="FP20" s="746"/>
      <c r="FQ20" s="746"/>
      <c r="FR20" s="746"/>
      <c r="FS20" s="746"/>
      <c r="FT20" s="746"/>
      <c r="FU20" s="746"/>
      <c r="FV20" s="746"/>
      <c r="FW20" s="746"/>
      <c r="FX20" s="746"/>
      <c r="FY20" s="746"/>
      <c r="FZ20" s="746"/>
      <c r="GA20" s="746"/>
      <c r="GB20" s="746"/>
      <c r="GC20" s="746"/>
      <c r="GD20" s="746"/>
      <c r="GE20" s="746"/>
      <c r="GF20" s="746"/>
      <c r="GG20" s="746"/>
      <c r="GH20" s="746"/>
      <c r="GI20" s="746"/>
      <c r="GJ20" s="746"/>
      <c r="GK20" s="746"/>
      <c r="GL20" s="746"/>
      <c r="GM20" s="746"/>
      <c r="GN20" s="746"/>
      <c r="GO20" s="746"/>
      <c r="GP20" s="746"/>
      <c r="GQ20" s="746"/>
      <c r="GR20" s="746"/>
      <c r="GS20" s="746"/>
      <c r="GT20" s="746"/>
      <c r="GU20" s="746"/>
      <c r="GV20" s="746"/>
      <c r="GW20" s="746"/>
      <c r="GX20" s="746"/>
      <c r="GY20" s="746"/>
      <c r="GZ20" s="746"/>
      <c r="HA20" s="746"/>
      <c r="HB20" s="746"/>
      <c r="HC20" s="746"/>
      <c r="HD20" s="746"/>
      <c r="HE20" s="746"/>
      <c r="HF20" s="746"/>
      <c r="HG20" s="746"/>
      <c r="HH20" s="746"/>
      <c r="HI20" s="746"/>
      <c r="HJ20" s="746"/>
      <c r="HK20" s="746"/>
      <c r="HL20" s="746"/>
      <c r="HM20" s="746"/>
      <c r="HN20" s="746"/>
      <c r="HO20" s="746"/>
      <c r="HP20" s="746"/>
      <c r="HQ20" s="746"/>
      <c r="HR20" s="746"/>
      <c r="HS20" s="746"/>
      <c r="HT20" s="746"/>
      <c r="HU20" s="746"/>
      <c r="HV20" s="746"/>
      <c r="HW20" s="746"/>
      <c r="HX20" s="746"/>
      <c r="HY20" s="746"/>
      <c r="HZ20" s="746"/>
      <c r="IA20" s="746"/>
      <c r="IB20" s="746"/>
      <c r="IC20" s="746"/>
      <c r="ID20" s="746"/>
      <c r="IE20" s="746"/>
      <c r="IF20" s="746"/>
      <c r="IG20" s="746"/>
      <c r="IH20" s="746"/>
      <c r="II20" s="746"/>
      <c r="IJ20" s="746"/>
      <c r="IK20" s="746"/>
      <c r="IL20" s="746"/>
      <c r="IM20" s="746"/>
      <c r="IN20" s="746"/>
      <c r="IO20" s="746"/>
      <c r="IP20" s="746"/>
      <c r="IQ20" s="746"/>
      <c r="IR20" s="746"/>
      <c r="IS20" s="746"/>
      <c r="IT20" s="746"/>
      <c r="IU20" s="746"/>
      <c r="IV20" s="746"/>
    </row>
    <row r="21" spans="1:256" ht="78" customHeight="1">
      <c r="A21" s="738" t="s">
        <v>572</v>
      </c>
      <c r="B21" s="739" t="s">
        <v>760</v>
      </c>
      <c r="C21" s="739"/>
      <c r="D21" s="739"/>
      <c r="E21" s="739"/>
      <c r="F21" s="739"/>
      <c r="G21" s="739"/>
      <c r="H21" s="746"/>
      <c r="I21" s="746"/>
      <c r="J21" s="746"/>
      <c r="K21" s="746"/>
      <c r="L21" s="746"/>
      <c r="M21" s="746"/>
      <c r="N21" s="746"/>
      <c r="O21" s="746"/>
      <c r="P21" s="746"/>
      <c r="Q21" s="746"/>
      <c r="R21" s="746"/>
      <c r="S21" s="746"/>
      <c r="T21" s="746"/>
      <c r="U21" s="746"/>
      <c r="V21" s="746"/>
      <c r="W21" s="746"/>
      <c r="X21" s="746"/>
      <c r="Y21" s="746"/>
      <c r="Z21" s="746"/>
      <c r="AA21" s="746"/>
      <c r="AB21" s="746"/>
      <c r="AC21" s="746"/>
      <c r="AD21" s="746"/>
      <c r="AE21" s="746"/>
      <c r="AF21" s="746"/>
      <c r="AG21" s="746"/>
      <c r="AH21" s="746"/>
      <c r="AI21" s="746"/>
      <c r="AJ21" s="746"/>
      <c r="AK21" s="746"/>
      <c r="AL21" s="746"/>
      <c r="AM21" s="746"/>
      <c r="AN21" s="746"/>
      <c r="AO21" s="746"/>
      <c r="AP21" s="746"/>
      <c r="AQ21" s="746"/>
      <c r="AR21" s="746"/>
      <c r="AS21" s="746"/>
      <c r="AT21" s="746"/>
      <c r="AU21" s="746"/>
      <c r="AV21" s="746"/>
      <c r="AW21" s="746"/>
      <c r="AX21" s="746"/>
      <c r="AY21" s="746"/>
      <c r="AZ21" s="746"/>
      <c r="BA21" s="746"/>
      <c r="BB21" s="746"/>
      <c r="BC21" s="746"/>
      <c r="BD21" s="746"/>
      <c r="BE21" s="746"/>
      <c r="BF21" s="746"/>
      <c r="BG21" s="746"/>
      <c r="BH21" s="746"/>
      <c r="BI21" s="746"/>
      <c r="BJ21" s="746"/>
      <c r="BK21" s="746"/>
      <c r="BL21" s="746"/>
      <c r="BM21" s="746"/>
      <c r="BN21" s="746"/>
      <c r="BO21" s="746"/>
      <c r="BP21" s="746"/>
      <c r="BQ21" s="746"/>
      <c r="BR21" s="746"/>
      <c r="BS21" s="746"/>
      <c r="BT21" s="746"/>
      <c r="BU21" s="746"/>
      <c r="BV21" s="746"/>
      <c r="BW21" s="746"/>
      <c r="BX21" s="746"/>
      <c r="BY21" s="746"/>
      <c r="BZ21" s="746"/>
      <c r="CA21" s="746"/>
      <c r="CB21" s="746"/>
      <c r="CC21" s="746"/>
      <c r="CD21" s="746"/>
      <c r="CE21" s="746"/>
      <c r="CF21" s="746"/>
      <c r="CG21" s="746"/>
      <c r="CH21" s="746"/>
      <c r="CI21" s="746"/>
      <c r="CJ21" s="746"/>
      <c r="CK21" s="746"/>
      <c r="CL21" s="746"/>
      <c r="CM21" s="746"/>
      <c r="CN21" s="746"/>
      <c r="CO21" s="746"/>
      <c r="CP21" s="746"/>
      <c r="CQ21" s="746"/>
      <c r="CR21" s="746"/>
      <c r="CS21" s="746"/>
      <c r="CT21" s="746"/>
      <c r="CU21" s="746"/>
      <c r="CV21" s="746"/>
      <c r="CW21" s="746"/>
      <c r="CX21" s="746"/>
      <c r="CY21" s="746"/>
      <c r="CZ21" s="746"/>
      <c r="DA21" s="746"/>
      <c r="DB21" s="746"/>
      <c r="DC21" s="746"/>
      <c r="DD21" s="746"/>
      <c r="DE21" s="746"/>
      <c r="DF21" s="746"/>
      <c r="DG21" s="746"/>
      <c r="DH21" s="746"/>
      <c r="DI21" s="746"/>
      <c r="DJ21" s="746"/>
      <c r="DK21" s="746"/>
      <c r="DL21" s="746"/>
      <c r="DM21" s="746"/>
      <c r="DN21" s="746"/>
      <c r="DO21" s="746"/>
      <c r="DP21" s="746"/>
      <c r="DQ21" s="746"/>
      <c r="DR21" s="746"/>
      <c r="DS21" s="746"/>
      <c r="DT21" s="746"/>
      <c r="DU21" s="746"/>
      <c r="DV21" s="746"/>
      <c r="DW21" s="746"/>
      <c r="DX21" s="746"/>
      <c r="DY21" s="746"/>
      <c r="DZ21" s="746"/>
      <c r="EA21" s="746"/>
      <c r="EB21" s="746"/>
      <c r="EC21" s="746"/>
      <c r="ED21" s="746"/>
      <c r="EE21" s="746"/>
      <c r="EF21" s="746"/>
      <c r="EG21" s="746"/>
      <c r="EH21" s="746"/>
      <c r="EI21" s="746"/>
      <c r="EJ21" s="746"/>
      <c r="EK21" s="746"/>
      <c r="EL21" s="746"/>
      <c r="EM21" s="746"/>
      <c r="EN21" s="746"/>
      <c r="EO21" s="746"/>
      <c r="EP21" s="746"/>
      <c r="EQ21" s="746"/>
      <c r="ER21" s="746"/>
      <c r="ES21" s="746"/>
      <c r="ET21" s="746"/>
      <c r="EU21" s="746"/>
      <c r="EV21" s="746"/>
      <c r="EW21" s="746"/>
      <c r="EX21" s="746"/>
      <c r="EY21" s="746"/>
      <c r="EZ21" s="746"/>
      <c r="FA21" s="746"/>
      <c r="FB21" s="746"/>
      <c r="FC21" s="746"/>
      <c r="FD21" s="746"/>
      <c r="FE21" s="746"/>
      <c r="FF21" s="746"/>
      <c r="FG21" s="746"/>
      <c r="FH21" s="746"/>
      <c r="FI21" s="746"/>
      <c r="FJ21" s="746"/>
      <c r="FK21" s="746"/>
      <c r="FL21" s="746"/>
      <c r="FM21" s="746"/>
      <c r="FN21" s="746"/>
      <c r="FO21" s="746"/>
      <c r="FP21" s="746"/>
      <c r="FQ21" s="746"/>
      <c r="FR21" s="746"/>
      <c r="FS21" s="746"/>
      <c r="FT21" s="746"/>
      <c r="FU21" s="746"/>
      <c r="FV21" s="746"/>
      <c r="FW21" s="746"/>
      <c r="FX21" s="746"/>
      <c r="FY21" s="746"/>
      <c r="FZ21" s="746"/>
      <c r="GA21" s="746"/>
      <c r="GB21" s="746"/>
      <c r="GC21" s="746"/>
      <c r="GD21" s="746"/>
      <c r="GE21" s="746"/>
      <c r="GF21" s="746"/>
      <c r="GG21" s="746"/>
      <c r="GH21" s="746"/>
      <c r="GI21" s="746"/>
      <c r="GJ21" s="746"/>
      <c r="GK21" s="746"/>
      <c r="GL21" s="746"/>
      <c r="GM21" s="746"/>
      <c r="GN21" s="746"/>
      <c r="GO21" s="746"/>
      <c r="GP21" s="746"/>
      <c r="GQ21" s="746"/>
      <c r="GR21" s="746"/>
      <c r="GS21" s="746"/>
      <c r="GT21" s="746"/>
      <c r="GU21" s="746"/>
      <c r="GV21" s="746"/>
      <c r="GW21" s="746"/>
      <c r="GX21" s="746"/>
      <c r="GY21" s="746"/>
      <c r="GZ21" s="746"/>
      <c r="HA21" s="746"/>
      <c r="HB21" s="746"/>
      <c r="HC21" s="746"/>
      <c r="HD21" s="746"/>
      <c r="HE21" s="746"/>
      <c r="HF21" s="746"/>
      <c r="HG21" s="746"/>
      <c r="HH21" s="746"/>
      <c r="HI21" s="746"/>
      <c r="HJ21" s="746"/>
      <c r="HK21" s="746"/>
      <c r="HL21" s="746"/>
      <c r="HM21" s="746"/>
      <c r="HN21" s="746"/>
      <c r="HO21" s="746"/>
      <c r="HP21" s="746"/>
      <c r="HQ21" s="746"/>
      <c r="HR21" s="746"/>
      <c r="HS21" s="746"/>
      <c r="HT21" s="746"/>
      <c r="HU21" s="746"/>
      <c r="HV21" s="746"/>
      <c r="HW21" s="746"/>
      <c r="HX21" s="746"/>
      <c r="HY21" s="746"/>
      <c r="HZ21" s="746"/>
      <c r="IA21" s="746"/>
      <c r="IB21" s="746"/>
      <c r="IC21" s="746"/>
      <c r="ID21" s="746"/>
      <c r="IE21" s="746"/>
      <c r="IF21" s="746"/>
      <c r="IG21" s="746"/>
      <c r="IH21" s="746"/>
      <c r="II21" s="746"/>
      <c r="IJ21" s="746"/>
      <c r="IK21" s="746"/>
      <c r="IL21" s="746"/>
      <c r="IM21" s="746"/>
      <c r="IN21" s="746"/>
      <c r="IO21" s="746"/>
      <c r="IP21" s="746"/>
      <c r="IQ21" s="746"/>
      <c r="IR21" s="746"/>
      <c r="IS21" s="746"/>
      <c r="IT21" s="746"/>
      <c r="IU21" s="746"/>
      <c r="IV21" s="746"/>
    </row>
    <row r="22" spans="1:256" ht="75">
      <c r="A22" s="738" t="s">
        <v>761</v>
      </c>
      <c r="B22" s="739" t="s">
        <v>799</v>
      </c>
      <c r="C22" s="739"/>
      <c r="D22" s="739"/>
      <c r="E22" s="739"/>
      <c r="F22" s="739"/>
      <c r="G22" s="739"/>
      <c r="H22" s="746"/>
      <c r="I22" s="746"/>
      <c r="J22" s="746"/>
      <c r="K22" s="746"/>
      <c r="L22" s="746"/>
      <c r="M22" s="746"/>
      <c r="N22" s="746"/>
      <c r="O22" s="746"/>
      <c r="P22" s="746"/>
      <c r="Q22" s="746"/>
      <c r="R22" s="746"/>
      <c r="S22" s="746"/>
      <c r="T22" s="746"/>
      <c r="U22" s="746"/>
      <c r="V22" s="746"/>
      <c r="W22" s="746"/>
      <c r="X22" s="746"/>
      <c r="Y22" s="746"/>
      <c r="Z22" s="746"/>
      <c r="AA22" s="746"/>
      <c r="AB22" s="746"/>
      <c r="AC22" s="746"/>
      <c r="AD22" s="746"/>
      <c r="AE22" s="746"/>
      <c r="AF22" s="746"/>
      <c r="AG22" s="746"/>
      <c r="AH22" s="746"/>
      <c r="AI22" s="746"/>
      <c r="AJ22" s="746"/>
      <c r="AK22" s="746"/>
      <c r="AL22" s="746"/>
      <c r="AM22" s="746"/>
      <c r="AN22" s="746"/>
      <c r="AO22" s="746"/>
      <c r="AP22" s="746"/>
      <c r="AQ22" s="746"/>
      <c r="AR22" s="746"/>
      <c r="AS22" s="746"/>
      <c r="AT22" s="746"/>
      <c r="AU22" s="746"/>
      <c r="AV22" s="746"/>
      <c r="AW22" s="746"/>
      <c r="AX22" s="746"/>
      <c r="AY22" s="746"/>
      <c r="AZ22" s="746"/>
      <c r="BA22" s="746"/>
      <c r="BB22" s="746"/>
      <c r="BC22" s="746"/>
      <c r="BD22" s="746"/>
      <c r="BE22" s="746"/>
      <c r="BF22" s="746"/>
      <c r="BG22" s="746"/>
      <c r="BH22" s="746"/>
      <c r="BI22" s="746"/>
      <c r="BJ22" s="746"/>
      <c r="BK22" s="746"/>
      <c r="BL22" s="746"/>
      <c r="BM22" s="746"/>
      <c r="BN22" s="746"/>
      <c r="BO22" s="746"/>
      <c r="BP22" s="746"/>
      <c r="BQ22" s="746"/>
      <c r="BR22" s="746"/>
      <c r="BS22" s="746"/>
      <c r="BT22" s="746"/>
      <c r="BU22" s="746"/>
      <c r="BV22" s="746"/>
      <c r="BW22" s="746"/>
      <c r="BX22" s="746"/>
      <c r="BY22" s="746"/>
      <c r="BZ22" s="746"/>
      <c r="CA22" s="746"/>
      <c r="CB22" s="746"/>
      <c r="CC22" s="746"/>
      <c r="CD22" s="746"/>
      <c r="CE22" s="746"/>
      <c r="CF22" s="746"/>
      <c r="CG22" s="746"/>
      <c r="CH22" s="746"/>
      <c r="CI22" s="746"/>
      <c r="CJ22" s="746"/>
      <c r="CK22" s="746"/>
      <c r="CL22" s="746"/>
      <c r="CM22" s="746"/>
      <c r="CN22" s="746"/>
      <c r="CO22" s="746"/>
      <c r="CP22" s="746"/>
      <c r="CQ22" s="746"/>
      <c r="CR22" s="746"/>
      <c r="CS22" s="746"/>
      <c r="CT22" s="746"/>
      <c r="CU22" s="746"/>
      <c r="CV22" s="746"/>
      <c r="CW22" s="746"/>
      <c r="CX22" s="746"/>
      <c r="CY22" s="746"/>
      <c r="CZ22" s="746"/>
      <c r="DA22" s="746"/>
      <c r="DB22" s="746"/>
      <c r="DC22" s="746"/>
      <c r="DD22" s="746"/>
      <c r="DE22" s="746"/>
      <c r="DF22" s="746"/>
      <c r="DG22" s="746"/>
      <c r="DH22" s="746"/>
      <c r="DI22" s="746"/>
      <c r="DJ22" s="746"/>
      <c r="DK22" s="746"/>
      <c r="DL22" s="746"/>
      <c r="DM22" s="746"/>
      <c r="DN22" s="746"/>
      <c r="DO22" s="746"/>
      <c r="DP22" s="746"/>
      <c r="DQ22" s="746"/>
      <c r="DR22" s="746"/>
      <c r="DS22" s="746"/>
      <c r="DT22" s="746"/>
      <c r="DU22" s="746"/>
      <c r="DV22" s="746"/>
      <c r="DW22" s="746"/>
      <c r="DX22" s="746"/>
      <c r="DY22" s="746"/>
      <c r="DZ22" s="746"/>
      <c r="EA22" s="746"/>
      <c r="EB22" s="746"/>
      <c r="EC22" s="746"/>
      <c r="ED22" s="746"/>
      <c r="EE22" s="746"/>
      <c r="EF22" s="746"/>
      <c r="EG22" s="746"/>
      <c r="EH22" s="746"/>
      <c r="EI22" s="746"/>
      <c r="EJ22" s="746"/>
      <c r="EK22" s="746"/>
      <c r="EL22" s="746"/>
      <c r="EM22" s="746"/>
      <c r="EN22" s="746"/>
      <c r="EO22" s="746"/>
      <c r="EP22" s="746"/>
      <c r="EQ22" s="746"/>
      <c r="ER22" s="746"/>
      <c r="ES22" s="746"/>
      <c r="ET22" s="746"/>
      <c r="EU22" s="746"/>
      <c r="EV22" s="746"/>
      <c r="EW22" s="746"/>
      <c r="EX22" s="746"/>
      <c r="EY22" s="746"/>
      <c r="EZ22" s="746"/>
      <c r="FA22" s="746"/>
      <c r="FB22" s="746"/>
      <c r="FC22" s="746"/>
      <c r="FD22" s="746"/>
      <c r="FE22" s="746"/>
      <c r="FF22" s="746"/>
      <c r="FG22" s="746"/>
      <c r="FH22" s="746"/>
      <c r="FI22" s="746"/>
      <c r="FJ22" s="746"/>
      <c r="FK22" s="746"/>
      <c r="FL22" s="746"/>
      <c r="FM22" s="746"/>
      <c r="FN22" s="746"/>
      <c r="FO22" s="746"/>
      <c r="FP22" s="746"/>
      <c r="FQ22" s="746"/>
      <c r="FR22" s="746"/>
      <c r="FS22" s="746"/>
      <c r="FT22" s="746"/>
      <c r="FU22" s="746"/>
      <c r="FV22" s="746"/>
      <c r="FW22" s="746"/>
      <c r="FX22" s="746"/>
      <c r="FY22" s="746"/>
      <c r="FZ22" s="746"/>
      <c r="GA22" s="746"/>
      <c r="GB22" s="746"/>
      <c r="GC22" s="746"/>
      <c r="GD22" s="746"/>
      <c r="GE22" s="746"/>
      <c r="GF22" s="746"/>
      <c r="GG22" s="746"/>
      <c r="GH22" s="746"/>
      <c r="GI22" s="746"/>
      <c r="GJ22" s="746"/>
      <c r="GK22" s="746"/>
      <c r="GL22" s="746"/>
      <c r="GM22" s="746"/>
      <c r="GN22" s="746"/>
      <c r="GO22" s="746"/>
      <c r="GP22" s="746"/>
      <c r="GQ22" s="746"/>
      <c r="GR22" s="746"/>
      <c r="GS22" s="746"/>
      <c r="GT22" s="746"/>
      <c r="GU22" s="746"/>
      <c r="GV22" s="746"/>
      <c r="GW22" s="746"/>
      <c r="GX22" s="746"/>
      <c r="GY22" s="746"/>
      <c r="GZ22" s="746"/>
      <c r="HA22" s="746"/>
      <c r="HB22" s="746"/>
      <c r="HC22" s="746"/>
      <c r="HD22" s="746"/>
      <c r="HE22" s="746"/>
      <c r="HF22" s="746"/>
      <c r="HG22" s="746"/>
      <c r="HH22" s="746"/>
      <c r="HI22" s="746"/>
      <c r="HJ22" s="746"/>
      <c r="HK22" s="746"/>
      <c r="HL22" s="746"/>
      <c r="HM22" s="746"/>
      <c r="HN22" s="746"/>
      <c r="HO22" s="746"/>
      <c r="HP22" s="746"/>
      <c r="HQ22" s="746"/>
      <c r="HR22" s="746"/>
      <c r="HS22" s="746"/>
      <c r="HT22" s="746"/>
      <c r="HU22" s="746"/>
      <c r="HV22" s="746"/>
      <c r="HW22" s="746"/>
      <c r="HX22" s="746"/>
      <c r="HY22" s="746"/>
      <c r="HZ22" s="746"/>
      <c r="IA22" s="746"/>
      <c r="IB22" s="746"/>
      <c r="IC22" s="746"/>
      <c r="ID22" s="746"/>
      <c r="IE22" s="746"/>
      <c r="IF22" s="746"/>
      <c r="IG22" s="746"/>
      <c r="IH22" s="746"/>
      <c r="II22" s="746"/>
      <c r="IJ22" s="746"/>
      <c r="IK22" s="746"/>
      <c r="IL22" s="746"/>
      <c r="IM22" s="746"/>
      <c r="IN22" s="746"/>
      <c r="IO22" s="746"/>
      <c r="IP22" s="746"/>
      <c r="IQ22" s="746"/>
      <c r="IR22" s="746"/>
      <c r="IS22" s="746"/>
      <c r="IT22" s="746"/>
      <c r="IU22" s="746"/>
      <c r="IV22" s="746"/>
    </row>
    <row r="23" spans="1:256" ht="15">
      <c r="A23" s="749"/>
      <c r="B23" s="689"/>
      <c r="C23" s="689"/>
      <c r="D23" s="689"/>
      <c r="E23" s="689"/>
      <c r="F23" s="689"/>
      <c r="G23" s="689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  <c r="AJ23" s="746"/>
      <c r="AK23" s="746"/>
      <c r="AL23" s="746"/>
      <c r="AM23" s="746"/>
      <c r="AN23" s="746"/>
      <c r="AO23" s="746"/>
      <c r="AP23" s="746"/>
      <c r="AQ23" s="746"/>
      <c r="AR23" s="746"/>
      <c r="AS23" s="746"/>
      <c r="AT23" s="746"/>
      <c r="AU23" s="746"/>
      <c r="AV23" s="746"/>
      <c r="AW23" s="746"/>
      <c r="AX23" s="746"/>
      <c r="AY23" s="746"/>
      <c r="AZ23" s="746"/>
      <c r="BA23" s="746"/>
      <c r="BB23" s="746"/>
      <c r="BC23" s="746"/>
      <c r="BD23" s="746"/>
      <c r="BE23" s="746"/>
      <c r="BF23" s="746"/>
      <c r="BG23" s="746"/>
      <c r="BH23" s="746"/>
      <c r="BI23" s="746"/>
      <c r="BJ23" s="746"/>
      <c r="BK23" s="746"/>
      <c r="BL23" s="746"/>
      <c r="BM23" s="746"/>
      <c r="BN23" s="746"/>
      <c r="BO23" s="746"/>
      <c r="BP23" s="746"/>
      <c r="BQ23" s="746"/>
      <c r="BR23" s="746"/>
      <c r="BS23" s="746"/>
      <c r="BT23" s="746"/>
      <c r="BU23" s="746"/>
      <c r="BV23" s="746"/>
      <c r="BW23" s="746"/>
      <c r="BX23" s="746"/>
      <c r="BY23" s="746"/>
      <c r="BZ23" s="746"/>
      <c r="CA23" s="746"/>
      <c r="CB23" s="746"/>
      <c r="CC23" s="746"/>
      <c r="CD23" s="746"/>
      <c r="CE23" s="746"/>
      <c r="CF23" s="746"/>
      <c r="CG23" s="746"/>
      <c r="CH23" s="746"/>
      <c r="CI23" s="746"/>
      <c r="CJ23" s="746"/>
      <c r="CK23" s="746"/>
      <c r="CL23" s="746"/>
      <c r="CM23" s="746"/>
      <c r="CN23" s="746"/>
      <c r="CO23" s="746"/>
      <c r="CP23" s="746"/>
      <c r="CQ23" s="746"/>
      <c r="CR23" s="746"/>
      <c r="CS23" s="746"/>
      <c r="CT23" s="746"/>
      <c r="CU23" s="746"/>
      <c r="CV23" s="746"/>
      <c r="CW23" s="746"/>
      <c r="CX23" s="746"/>
      <c r="CY23" s="746"/>
      <c r="CZ23" s="746"/>
      <c r="DA23" s="746"/>
      <c r="DB23" s="746"/>
      <c r="DC23" s="746"/>
      <c r="DD23" s="746"/>
      <c r="DE23" s="746"/>
      <c r="DF23" s="746"/>
      <c r="DG23" s="746"/>
      <c r="DH23" s="746"/>
      <c r="DI23" s="746"/>
      <c r="DJ23" s="746"/>
      <c r="DK23" s="746"/>
      <c r="DL23" s="746"/>
      <c r="DM23" s="746"/>
      <c r="DN23" s="746"/>
      <c r="DO23" s="746"/>
      <c r="DP23" s="746"/>
      <c r="DQ23" s="746"/>
      <c r="DR23" s="746"/>
      <c r="DS23" s="746"/>
      <c r="DT23" s="746"/>
      <c r="DU23" s="746"/>
      <c r="DV23" s="746"/>
      <c r="DW23" s="746"/>
      <c r="DX23" s="746"/>
      <c r="DY23" s="746"/>
      <c r="DZ23" s="746"/>
      <c r="EA23" s="746"/>
      <c r="EB23" s="746"/>
      <c r="EC23" s="746"/>
      <c r="ED23" s="746"/>
      <c r="EE23" s="746"/>
      <c r="EF23" s="746"/>
      <c r="EG23" s="746"/>
      <c r="EH23" s="746"/>
      <c r="EI23" s="746"/>
      <c r="EJ23" s="746"/>
      <c r="EK23" s="746"/>
      <c r="EL23" s="746"/>
      <c r="EM23" s="746"/>
      <c r="EN23" s="746"/>
      <c r="EO23" s="746"/>
      <c r="EP23" s="746"/>
      <c r="EQ23" s="746"/>
      <c r="ER23" s="746"/>
      <c r="ES23" s="746"/>
      <c r="ET23" s="746"/>
      <c r="EU23" s="746"/>
      <c r="EV23" s="746"/>
      <c r="EW23" s="746"/>
      <c r="EX23" s="746"/>
      <c r="EY23" s="746"/>
      <c r="EZ23" s="746"/>
      <c r="FA23" s="746"/>
      <c r="FB23" s="746"/>
      <c r="FC23" s="746"/>
      <c r="FD23" s="746"/>
      <c r="FE23" s="746"/>
      <c r="FF23" s="746"/>
      <c r="FG23" s="746"/>
      <c r="FH23" s="746"/>
      <c r="FI23" s="746"/>
      <c r="FJ23" s="746"/>
      <c r="FK23" s="746"/>
      <c r="FL23" s="746"/>
      <c r="FM23" s="746"/>
      <c r="FN23" s="746"/>
      <c r="FO23" s="746"/>
      <c r="FP23" s="746"/>
      <c r="FQ23" s="746"/>
      <c r="FR23" s="746"/>
      <c r="FS23" s="746"/>
      <c r="FT23" s="746"/>
      <c r="FU23" s="746"/>
      <c r="FV23" s="746"/>
      <c r="FW23" s="746"/>
      <c r="FX23" s="746"/>
      <c r="FY23" s="746"/>
      <c r="FZ23" s="746"/>
      <c r="GA23" s="746"/>
      <c r="GB23" s="746"/>
      <c r="GC23" s="746"/>
      <c r="GD23" s="746"/>
      <c r="GE23" s="746"/>
      <c r="GF23" s="746"/>
      <c r="GG23" s="746"/>
      <c r="GH23" s="746"/>
      <c r="GI23" s="746"/>
      <c r="GJ23" s="746"/>
      <c r="GK23" s="746"/>
      <c r="GL23" s="746"/>
      <c r="GM23" s="746"/>
      <c r="GN23" s="746"/>
      <c r="GO23" s="746"/>
      <c r="GP23" s="746"/>
      <c r="GQ23" s="746"/>
      <c r="GR23" s="746"/>
      <c r="GS23" s="746"/>
      <c r="GT23" s="746"/>
      <c r="GU23" s="746"/>
      <c r="GV23" s="746"/>
      <c r="GW23" s="746"/>
      <c r="GX23" s="746"/>
      <c r="GY23" s="746"/>
      <c r="GZ23" s="746"/>
      <c r="HA23" s="746"/>
      <c r="HB23" s="746"/>
      <c r="HC23" s="746"/>
      <c r="HD23" s="746"/>
      <c r="HE23" s="746"/>
      <c r="HF23" s="746"/>
      <c r="HG23" s="746"/>
      <c r="HH23" s="746"/>
      <c r="HI23" s="746"/>
      <c r="HJ23" s="746"/>
      <c r="HK23" s="746"/>
      <c r="HL23" s="746"/>
      <c r="HM23" s="746"/>
      <c r="HN23" s="746"/>
      <c r="HO23" s="746"/>
      <c r="HP23" s="746"/>
      <c r="HQ23" s="746"/>
      <c r="HR23" s="746"/>
      <c r="HS23" s="746"/>
      <c r="HT23" s="746"/>
      <c r="HU23" s="746"/>
      <c r="HV23" s="746"/>
      <c r="HW23" s="746"/>
      <c r="HX23" s="746"/>
      <c r="HY23" s="746"/>
      <c r="HZ23" s="746"/>
      <c r="IA23" s="746"/>
      <c r="IB23" s="746"/>
      <c r="IC23" s="746"/>
      <c r="ID23" s="746"/>
      <c r="IE23" s="746"/>
      <c r="IF23" s="746"/>
      <c r="IG23" s="746"/>
      <c r="IH23" s="746"/>
      <c r="II23" s="746"/>
      <c r="IJ23" s="746"/>
      <c r="IK23" s="746"/>
      <c r="IL23" s="746"/>
      <c r="IM23" s="746"/>
      <c r="IN23" s="746"/>
      <c r="IO23" s="746"/>
      <c r="IP23" s="746"/>
      <c r="IQ23" s="746"/>
      <c r="IR23" s="746"/>
      <c r="IS23" s="746"/>
      <c r="IT23" s="746"/>
      <c r="IU23" s="746"/>
      <c r="IV23" s="746"/>
    </row>
    <row r="24" spans="1:256" ht="15">
      <c r="A24" s="494"/>
      <c r="B24" s="495" t="s">
        <v>26</v>
      </c>
      <c r="C24" s="495"/>
      <c r="D24" s="495"/>
      <c r="E24" s="495"/>
      <c r="F24" s="495"/>
      <c r="G24" s="495"/>
      <c r="H24" s="495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pans="1:256" ht="15.75" customHeight="1">
      <c r="A25" s="494"/>
      <c r="B25" s="495"/>
      <c r="C25" s="495"/>
      <c r="D25" s="495"/>
      <c r="E25" s="495"/>
      <c r="F25" s="495"/>
      <c r="G25" s="495"/>
      <c r="H25" s="495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pans="1:256" ht="16.5" customHeight="1">
      <c r="A26" s="494"/>
      <c r="B26" s="496" t="s">
        <v>27</v>
      </c>
      <c r="C26" s="495"/>
      <c r="D26" s="495"/>
      <c r="E26" s="495"/>
      <c r="F26" s="495"/>
      <c r="G26" s="495"/>
      <c r="H26" s="495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pans="1:256" ht="15">
      <c r="A27" s="749"/>
      <c r="B27" s="689"/>
      <c r="C27" s="689"/>
      <c r="D27" s="689"/>
      <c r="E27" s="689"/>
      <c r="F27" s="689"/>
      <c r="G27" s="689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  <c r="AJ27" s="746"/>
      <c r="AK27" s="746"/>
      <c r="AL27" s="746"/>
      <c r="AM27" s="746"/>
      <c r="AN27" s="746"/>
      <c r="AO27" s="746"/>
      <c r="AP27" s="746"/>
      <c r="AQ27" s="746"/>
      <c r="AR27" s="746"/>
      <c r="AS27" s="746"/>
      <c r="AT27" s="746"/>
      <c r="AU27" s="746"/>
      <c r="AV27" s="746"/>
      <c r="AW27" s="746"/>
      <c r="AX27" s="746"/>
      <c r="AY27" s="746"/>
      <c r="AZ27" s="746"/>
      <c r="BA27" s="746"/>
      <c r="BB27" s="746"/>
      <c r="BC27" s="746"/>
      <c r="BD27" s="746"/>
      <c r="BE27" s="746"/>
      <c r="BF27" s="746"/>
      <c r="BG27" s="746"/>
      <c r="BH27" s="746"/>
      <c r="BI27" s="746"/>
      <c r="BJ27" s="746"/>
      <c r="BK27" s="746"/>
      <c r="BL27" s="746"/>
      <c r="BM27" s="746"/>
      <c r="BN27" s="746"/>
      <c r="BO27" s="746"/>
      <c r="BP27" s="746"/>
      <c r="BQ27" s="746"/>
      <c r="BR27" s="746"/>
      <c r="BS27" s="746"/>
      <c r="BT27" s="746"/>
      <c r="BU27" s="746"/>
      <c r="BV27" s="746"/>
      <c r="BW27" s="746"/>
      <c r="BX27" s="746"/>
      <c r="BY27" s="746"/>
      <c r="BZ27" s="746"/>
      <c r="CA27" s="746"/>
      <c r="CB27" s="746"/>
      <c r="CC27" s="746"/>
      <c r="CD27" s="746"/>
      <c r="CE27" s="746"/>
      <c r="CF27" s="746"/>
      <c r="CG27" s="746"/>
      <c r="CH27" s="746"/>
      <c r="CI27" s="746"/>
      <c r="CJ27" s="746"/>
      <c r="CK27" s="746"/>
      <c r="CL27" s="746"/>
      <c r="CM27" s="746"/>
      <c r="CN27" s="746"/>
      <c r="CO27" s="746"/>
      <c r="CP27" s="746"/>
      <c r="CQ27" s="746"/>
      <c r="CR27" s="746"/>
      <c r="CS27" s="746"/>
      <c r="CT27" s="746"/>
      <c r="CU27" s="746"/>
      <c r="CV27" s="746"/>
      <c r="CW27" s="746"/>
      <c r="CX27" s="746"/>
      <c r="CY27" s="746"/>
      <c r="CZ27" s="746"/>
      <c r="DA27" s="746"/>
      <c r="DB27" s="746"/>
      <c r="DC27" s="746"/>
      <c r="DD27" s="746"/>
      <c r="DE27" s="746"/>
      <c r="DF27" s="746"/>
      <c r="DG27" s="746"/>
      <c r="DH27" s="746"/>
      <c r="DI27" s="746"/>
      <c r="DJ27" s="746"/>
      <c r="DK27" s="746"/>
      <c r="DL27" s="746"/>
      <c r="DM27" s="746"/>
      <c r="DN27" s="746"/>
      <c r="DO27" s="746"/>
      <c r="DP27" s="746"/>
      <c r="DQ27" s="746"/>
      <c r="DR27" s="746"/>
      <c r="DS27" s="746"/>
      <c r="DT27" s="746"/>
      <c r="DU27" s="746"/>
      <c r="DV27" s="746"/>
      <c r="DW27" s="746"/>
      <c r="DX27" s="746"/>
      <c r="DY27" s="746"/>
      <c r="DZ27" s="746"/>
      <c r="EA27" s="746"/>
      <c r="EB27" s="746"/>
      <c r="EC27" s="746"/>
      <c r="ED27" s="746"/>
      <c r="EE27" s="746"/>
      <c r="EF27" s="746"/>
      <c r="EG27" s="746"/>
      <c r="EH27" s="746"/>
      <c r="EI27" s="746"/>
      <c r="EJ27" s="746"/>
      <c r="EK27" s="746"/>
      <c r="EL27" s="746"/>
      <c r="EM27" s="746"/>
      <c r="EN27" s="746"/>
      <c r="EO27" s="746"/>
      <c r="EP27" s="746"/>
      <c r="EQ27" s="746"/>
      <c r="ER27" s="746"/>
      <c r="ES27" s="746"/>
      <c r="ET27" s="746"/>
      <c r="EU27" s="746"/>
      <c r="EV27" s="746"/>
      <c r="EW27" s="746"/>
      <c r="EX27" s="746"/>
      <c r="EY27" s="746"/>
      <c r="EZ27" s="746"/>
      <c r="FA27" s="746"/>
      <c r="FB27" s="746"/>
      <c r="FC27" s="746"/>
      <c r="FD27" s="746"/>
      <c r="FE27" s="746"/>
      <c r="FF27" s="746"/>
      <c r="FG27" s="746"/>
      <c r="FH27" s="746"/>
      <c r="FI27" s="746"/>
      <c r="FJ27" s="746"/>
      <c r="FK27" s="746"/>
      <c r="FL27" s="746"/>
      <c r="FM27" s="746"/>
      <c r="FN27" s="746"/>
      <c r="FO27" s="746"/>
      <c r="FP27" s="746"/>
      <c r="FQ27" s="746"/>
      <c r="FR27" s="746"/>
      <c r="FS27" s="746"/>
      <c r="FT27" s="746"/>
      <c r="FU27" s="746"/>
      <c r="FV27" s="746"/>
      <c r="FW27" s="746"/>
      <c r="FX27" s="746"/>
      <c r="FY27" s="746"/>
      <c r="FZ27" s="746"/>
      <c r="GA27" s="746"/>
      <c r="GB27" s="746"/>
      <c r="GC27" s="746"/>
      <c r="GD27" s="746"/>
      <c r="GE27" s="746"/>
      <c r="GF27" s="746"/>
      <c r="GG27" s="746"/>
      <c r="GH27" s="746"/>
      <c r="GI27" s="746"/>
      <c r="GJ27" s="746"/>
      <c r="GK27" s="746"/>
      <c r="GL27" s="746"/>
      <c r="GM27" s="746"/>
      <c r="GN27" s="746"/>
      <c r="GO27" s="746"/>
      <c r="GP27" s="746"/>
      <c r="GQ27" s="746"/>
      <c r="GR27" s="746"/>
      <c r="GS27" s="746"/>
      <c r="GT27" s="746"/>
      <c r="GU27" s="746"/>
      <c r="GV27" s="746"/>
      <c r="GW27" s="746"/>
      <c r="GX27" s="746"/>
      <c r="GY27" s="746"/>
      <c r="GZ27" s="746"/>
      <c r="HA27" s="746"/>
      <c r="HB27" s="746"/>
      <c r="HC27" s="746"/>
      <c r="HD27" s="746"/>
      <c r="HE27" s="746"/>
      <c r="HF27" s="746"/>
      <c r="HG27" s="746"/>
      <c r="HH27" s="746"/>
      <c r="HI27" s="746"/>
      <c r="HJ27" s="746"/>
      <c r="HK27" s="746"/>
      <c r="HL27" s="746"/>
      <c r="HM27" s="746"/>
      <c r="HN27" s="746"/>
      <c r="HO27" s="746"/>
      <c r="HP27" s="746"/>
      <c r="HQ27" s="746"/>
      <c r="HR27" s="746"/>
      <c r="HS27" s="746"/>
      <c r="HT27" s="746"/>
      <c r="HU27" s="746"/>
      <c r="HV27" s="746"/>
      <c r="HW27" s="746"/>
      <c r="HX27" s="746"/>
      <c r="HY27" s="746"/>
      <c r="HZ27" s="746"/>
      <c r="IA27" s="746"/>
      <c r="IB27" s="746"/>
      <c r="IC27" s="746"/>
      <c r="ID27" s="746"/>
      <c r="IE27" s="746"/>
      <c r="IF27" s="746"/>
      <c r="IG27" s="746"/>
      <c r="IH27" s="746"/>
      <c r="II27" s="746"/>
      <c r="IJ27" s="746"/>
      <c r="IK27" s="746"/>
      <c r="IL27" s="746"/>
      <c r="IM27" s="746"/>
      <c r="IN27" s="746"/>
      <c r="IO27" s="746"/>
      <c r="IP27" s="746"/>
      <c r="IQ27" s="746"/>
      <c r="IR27" s="746"/>
      <c r="IS27" s="746"/>
      <c r="IT27" s="746"/>
      <c r="IU27" s="746"/>
      <c r="IV27" s="746"/>
    </row>
    <row r="28" spans="1:256" ht="15">
      <c r="A28" s="749"/>
      <c r="B28" s="689"/>
      <c r="C28" s="689"/>
      <c r="D28" s="689"/>
      <c r="E28" s="689"/>
      <c r="F28" s="689"/>
      <c r="G28" s="689"/>
      <c r="H28" s="746"/>
      <c r="I28" s="746"/>
      <c r="J28" s="746"/>
      <c r="K28" s="746"/>
      <c r="L28" s="746"/>
      <c r="M28" s="746"/>
      <c r="N28" s="746"/>
      <c r="O28" s="746"/>
      <c r="P28" s="746"/>
      <c r="Q28" s="746"/>
      <c r="R28" s="746"/>
      <c r="S28" s="746"/>
      <c r="T28" s="746"/>
      <c r="U28" s="746"/>
      <c r="V28" s="746"/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746"/>
      <c r="AM28" s="746"/>
      <c r="AN28" s="746"/>
      <c r="AO28" s="746"/>
      <c r="AP28" s="746"/>
      <c r="AQ28" s="746"/>
      <c r="AR28" s="746"/>
      <c r="AS28" s="746"/>
      <c r="AT28" s="746"/>
      <c r="AU28" s="746"/>
      <c r="AV28" s="746"/>
      <c r="AW28" s="746"/>
      <c r="AX28" s="746"/>
      <c r="AY28" s="746"/>
      <c r="AZ28" s="746"/>
      <c r="BA28" s="746"/>
      <c r="BB28" s="746"/>
      <c r="BC28" s="746"/>
      <c r="BD28" s="746"/>
      <c r="BE28" s="746"/>
      <c r="BF28" s="746"/>
      <c r="BG28" s="746"/>
      <c r="BH28" s="746"/>
      <c r="BI28" s="746"/>
      <c r="BJ28" s="746"/>
      <c r="BK28" s="746"/>
      <c r="BL28" s="746"/>
      <c r="BM28" s="746"/>
      <c r="BN28" s="746"/>
      <c r="BO28" s="746"/>
      <c r="BP28" s="746"/>
      <c r="BQ28" s="746"/>
      <c r="BR28" s="746"/>
      <c r="BS28" s="746"/>
      <c r="BT28" s="746"/>
      <c r="BU28" s="746"/>
      <c r="BV28" s="746"/>
      <c r="BW28" s="746"/>
      <c r="BX28" s="746"/>
      <c r="BY28" s="746"/>
      <c r="BZ28" s="746"/>
      <c r="CA28" s="746"/>
      <c r="CB28" s="746"/>
      <c r="CC28" s="746"/>
      <c r="CD28" s="746"/>
      <c r="CE28" s="746"/>
      <c r="CF28" s="746"/>
      <c r="CG28" s="746"/>
      <c r="CH28" s="746"/>
      <c r="CI28" s="746"/>
      <c r="CJ28" s="746"/>
      <c r="CK28" s="746"/>
      <c r="CL28" s="746"/>
      <c r="CM28" s="746"/>
      <c r="CN28" s="746"/>
      <c r="CO28" s="746"/>
      <c r="CP28" s="746"/>
      <c r="CQ28" s="746"/>
      <c r="CR28" s="746"/>
      <c r="CS28" s="746"/>
      <c r="CT28" s="746"/>
      <c r="CU28" s="746"/>
      <c r="CV28" s="746"/>
      <c r="CW28" s="746"/>
      <c r="CX28" s="746"/>
      <c r="CY28" s="746"/>
      <c r="CZ28" s="746"/>
      <c r="DA28" s="746"/>
      <c r="DB28" s="746"/>
      <c r="DC28" s="746"/>
      <c r="DD28" s="746"/>
      <c r="DE28" s="746"/>
      <c r="DF28" s="746"/>
      <c r="DG28" s="746"/>
      <c r="DH28" s="746"/>
      <c r="DI28" s="746"/>
      <c r="DJ28" s="746"/>
      <c r="DK28" s="746"/>
      <c r="DL28" s="746"/>
      <c r="DM28" s="746"/>
      <c r="DN28" s="746"/>
      <c r="DO28" s="746"/>
      <c r="DP28" s="746"/>
      <c r="DQ28" s="746"/>
      <c r="DR28" s="746"/>
      <c r="DS28" s="746"/>
      <c r="DT28" s="746"/>
      <c r="DU28" s="746"/>
      <c r="DV28" s="746"/>
      <c r="DW28" s="746"/>
      <c r="DX28" s="746"/>
      <c r="DY28" s="746"/>
      <c r="DZ28" s="746"/>
      <c r="EA28" s="746"/>
      <c r="EB28" s="746"/>
      <c r="EC28" s="746"/>
      <c r="ED28" s="746"/>
      <c r="EE28" s="746"/>
      <c r="EF28" s="746"/>
      <c r="EG28" s="746"/>
      <c r="EH28" s="746"/>
      <c r="EI28" s="746"/>
      <c r="EJ28" s="746"/>
      <c r="EK28" s="746"/>
      <c r="EL28" s="746"/>
      <c r="EM28" s="746"/>
      <c r="EN28" s="746"/>
      <c r="EO28" s="746"/>
      <c r="EP28" s="746"/>
      <c r="EQ28" s="746"/>
      <c r="ER28" s="746"/>
      <c r="ES28" s="746"/>
      <c r="ET28" s="746"/>
      <c r="EU28" s="746"/>
      <c r="EV28" s="746"/>
      <c r="EW28" s="746"/>
      <c r="EX28" s="746"/>
      <c r="EY28" s="746"/>
      <c r="EZ28" s="746"/>
      <c r="FA28" s="746"/>
      <c r="FB28" s="746"/>
      <c r="FC28" s="746"/>
      <c r="FD28" s="746"/>
      <c r="FE28" s="746"/>
      <c r="FF28" s="746"/>
      <c r="FG28" s="746"/>
      <c r="FH28" s="746"/>
      <c r="FI28" s="746"/>
      <c r="FJ28" s="746"/>
      <c r="FK28" s="746"/>
      <c r="FL28" s="746"/>
      <c r="FM28" s="746"/>
      <c r="FN28" s="746"/>
      <c r="FO28" s="746"/>
      <c r="FP28" s="746"/>
      <c r="FQ28" s="746"/>
      <c r="FR28" s="746"/>
      <c r="FS28" s="746"/>
      <c r="FT28" s="746"/>
      <c r="FU28" s="746"/>
      <c r="FV28" s="746"/>
      <c r="FW28" s="746"/>
      <c r="FX28" s="746"/>
      <c r="FY28" s="746"/>
      <c r="FZ28" s="746"/>
      <c r="GA28" s="746"/>
      <c r="GB28" s="746"/>
      <c r="GC28" s="746"/>
      <c r="GD28" s="746"/>
      <c r="GE28" s="746"/>
      <c r="GF28" s="746"/>
      <c r="GG28" s="746"/>
      <c r="GH28" s="746"/>
      <c r="GI28" s="746"/>
      <c r="GJ28" s="746"/>
      <c r="GK28" s="746"/>
      <c r="GL28" s="746"/>
      <c r="GM28" s="746"/>
      <c r="GN28" s="746"/>
      <c r="GO28" s="746"/>
      <c r="GP28" s="746"/>
      <c r="GQ28" s="746"/>
      <c r="GR28" s="746"/>
      <c r="GS28" s="746"/>
      <c r="GT28" s="746"/>
      <c r="GU28" s="746"/>
      <c r="GV28" s="746"/>
      <c r="GW28" s="746"/>
      <c r="GX28" s="746"/>
      <c r="GY28" s="746"/>
      <c r="GZ28" s="746"/>
      <c r="HA28" s="746"/>
      <c r="HB28" s="746"/>
      <c r="HC28" s="746"/>
      <c r="HD28" s="746"/>
      <c r="HE28" s="746"/>
      <c r="HF28" s="746"/>
      <c r="HG28" s="746"/>
      <c r="HH28" s="746"/>
      <c r="HI28" s="746"/>
      <c r="HJ28" s="746"/>
      <c r="HK28" s="746"/>
      <c r="HL28" s="746"/>
      <c r="HM28" s="746"/>
      <c r="HN28" s="746"/>
      <c r="HO28" s="746"/>
      <c r="HP28" s="746"/>
      <c r="HQ28" s="746"/>
      <c r="HR28" s="746"/>
      <c r="HS28" s="746"/>
      <c r="HT28" s="746"/>
      <c r="HU28" s="746"/>
      <c r="HV28" s="746"/>
      <c r="HW28" s="746"/>
      <c r="HX28" s="746"/>
      <c r="HY28" s="746"/>
      <c r="HZ28" s="746"/>
      <c r="IA28" s="746"/>
      <c r="IB28" s="746"/>
      <c r="IC28" s="746"/>
      <c r="ID28" s="746"/>
      <c r="IE28" s="746"/>
      <c r="IF28" s="746"/>
      <c r="IG28" s="746"/>
      <c r="IH28" s="746"/>
      <c r="II28" s="746"/>
      <c r="IJ28" s="746"/>
      <c r="IK28" s="746"/>
      <c r="IL28" s="746"/>
      <c r="IM28" s="746"/>
      <c r="IN28" s="746"/>
      <c r="IO28" s="746"/>
      <c r="IP28" s="746"/>
      <c r="IQ28" s="746"/>
      <c r="IR28" s="746"/>
      <c r="IS28" s="746"/>
      <c r="IT28" s="746"/>
      <c r="IU28" s="746"/>
      <c r="IV28" s="746"/>
    </row>
    <row r="29" spans="1:256" ht="15">
      <c r="A29" s="749"/>
      <c r="B29" s="689"/>
      <c r="C29" s="689"/>
      <c r="D29" s="689"/>
      <c r="E29" s="689"/>
      <c r="F29" s="689"/>
      <c r="G29" s="689"/>
      <c r="H29" s="746"/>
      <c r="I29" s="746"/>
      <c r="J29" s="746"/>
      <c r="K29" s="746"/>
      <c r="L29" s="746"/>
      <c r="M29" s="746"/>
      <c r="N29" s="746"/>
      <c r="O29" s="746"/>
      <c r="P29" s="746"/>
      <c r="Q29" s="746"/>
      <c r="R29" s="746"/>
      <c r="S29" s="746"/>
      <c r="T29" s="746"/>
      <c r="U29" s="746"/>
      <c r="V29" s="746"/>
      <c r="W29" s="746"/>
      <c r="X29" s="746"/>
      <c r="Y29" s="746"/>
      <c r="Z29" s="746"/>
      <c r="AA29" s="746"/>
      <c r="AB29" s="746"/>
      <c r="AC29" s="746"/>
      <c r="AD29" s="746"/>
      <c r="AE29" s="746"/>
      <c r="AF29" s="746"/>
      <c r="AG29" s="746"/>
      <c r="AH29" s="746"/>
      <c r="AI29" s="746"/>
      <c r="AJ29" s="746"/>
      <c r="AK29" s="746"/>
      <c r="AL29" s="746"/>
      <c r="AM29" s="746"/>
      <c r="AN29" s="746"/>
      <c r="AO29" s="746"/>
      <c r="AP29" s="746"/>
      <c r="AQ29" s="746"/>
      <c r="AR29" s="746"/>
      <c r="AS29" s="746"/>
      <c r="AT29" s="746"/>
      <c r="AU29" s="746"/>
      <c r="AV29" s="746"/>
      <c r="AW29" s="746"/>
      <c r="AX29" s="746"/>
      <c r="AY29" s="746"/>
      <c r="AZ29" s="746"/>
      <c r="BA29" s="746"/>
      <c r="BB29" s="746"/>
      <c r="BC29" s="746"/>
      <c r="BD29" s="746"/>
      <c r="BE29" s="746"/>
      <c r="BF29" s="746"/>
      <c r="BG29" s="746"/>
      <c r="BH29" s="746"/>
      <c r="BI29" s="746"/>
      <c r="BJ29" s="746"/>
      <c r="BK29" s="746"/>
      <c r="BL29" s="746"/>
      <c r="BM29" s="746"/>
      <c r="BN29" s="746"/>
      <c r="BO29" s="746"/>
      <c r="BP29" s="746"/>
      <c r="BQ29" s="746"/>
      <c r="BR29" s="746"/>
      <c r="BS29" s="746"/>
      <c r="BT29" s="746"/>
      <c r="BU29" s="746"/>
      <c r="BV29" s="746"/>
      <c r="BW29" s="746"/>
      <c r="BX29" s="746"/>
      <c r="BY29" s="746"/>
      <c r="BZ29" s="746"/>
      <c r="CA29" s="746"/>
      <c r="CB29" s="746"/>
      <c r="CC29" s="746"/>
      <c r="CD29" s="746"/>
      <c r="CE29" s="746"/>
      <c r="CF29" s="746"/>
      <c r="CG29" s="746"/>
      <c r="CH29" s="746"/>
      <c r="CI29" s="746"/>
      <c r="CJ29" s="746"/>
      <c r="CK29" s="746"/>
      <c r="CL29" s="746"/>
      <c r="CM29" s="746"/>
      <c r="CN29" s="746"/>
      <c r="CO29" s="746"/>
      <c r="CP29" s="746"/>
      <c r="CQ29" s="746"/>
      <c r="CR29" s="746"/>
      <c r="CS29" s="746"/>
      <c r="CT29" s="746"/>
      <c r="CU29" s="746"/>
      <c r="CV29" s="746"/>
      <c r="CW29" s="746"/>
      <c r="CX29" s="746"/>
      <c r="CY29" s="746"/>
      <c r="CZ29" s="746"/>
      <c r="DA29" s="746"/>
      <c r="DB29" s="746"/>
      <c r="DC29" s="746"/>
      <c r="DD29" s="746"/>
      <c r="DE29" s="746"/>
      <c r="DF29" s="746"/>
      <c r="DG29" s="746"/>
      <c r="DH29" s="746"/>
      <c r="DI29" s="746"/>
      <c r="DJ29" s="746"/>
      <c r="DK29" s="746"/>
      <c r="DL29" s="746"/>
      <c r="DM29" s="746"/>
      <c r="DN29" s="746"/>
      <c r="DO29" s="746"/>
      <c r="DP29" s="746"/>
      <c r="DQ29" s="746"/>
      <c r="DR29" s="746"/>
      <c r="DS29" s="746"/>
      <c r="DT29" s="746"/>
      <c r="DU29" s="746"/>
      <c r="DV29" s="746"/>
      <c r="DW29" s="746"/>
      <c r="DX29" s="746"/>
      <c r="DY29" s="746"/>
      <c r="DZ29" s="746"/>
      <c r="EA29" s="746"/>
      <c r="EB29" s="746"/>
      <c r="EC29" s="746"/>
      <c r="ED29" s="746"/>
      <c r="EE29" s="746"/>
      <c r="EF29" s="746"/>
      <c r="EG29" s="746"/>
      <c r="EH29" s="746"/>
      <c r="EI29" s="746"/>
      <c r="EJ29" s="746"/>
      <c r="EK29" s="746"/>
      <c r="EL29" s="746"/>
      <c r="EM29" s="746"/>
      <c r="EN29" s="746"/>
      <c r="EO29" s="746"/>
      <c r="EP29" s="746"/>
      <c r="EQ29" s="746"/>
      <c r="ER29" s="746"/>
      <c r="ES29" s="746"/>
      <c r="ET29" s="746"/>
      <c r="EU29" s="746"/>
      <c r="EV29" s="746"/>
      <c r="EW29" s="746"/>
      <c r="EX29" s="746"/>
      <c r="EY29" s="746"/>
      <c r="EZ29" s="746"/>
      <c r="FA29" s="746"/>
      <c r="FB29" s="746"/>
      <c r="FC29" s="746"/>
      <c r="FD29" s="746"/>
      <c r="FE29" s="746"/>
      <c r="FF29" s="746"/>
      <c r="FG29" s="746"/>
      <c r="FH29" s="746"/>
      <c r="FI29" s="746"/>
      <c r="FJ29" s="746"/>
      <c r="FK29" s="746"/>
      <c r="FL29" s="746"/>
      <c r="FM29" s="746"/>
      <c r="FN29" s="746"/>
      <c r="FO29" s="746"/>
      <c r="FP29" s="746"/>
      <c r="FQ29" s="746"/>
      <c r="FR29" s="746"/>
      <c r="FS29" s="746"/>
      <c r="FT29" s="746"/>
      <c r="FU29" s="746"/>
      <c r="FV29" s="746"/>
      <c r="FW29" s="746"/>
      <c r="FX29" s="746"/>
      <c r="FY29" s="746"/>
      <c r="FZ29" s="746"/>
      <c r="GA29" s="746"/>
      <c r="GB29" s="746"/>
      <c r="GC29" s="746"/>
      <c r="GD29" s="746"/>
      <c r="GE29" s="746"/>
      <c r="GF29" s="746"/>
      <c r="GG29" s="746"/>
      <c r="GH29" s="746"/>
      <c r="GI29" s="746"/>
      <c r="GJ29" s="746"/>
      <c r="GK29" s="746"/>
      <c r="GL29" s="746"/>
      <c r="GM29" s="746"/>
      <c r="GN29" s="746"/>
      <c r="GO29" s="746"/>
      <c r="GP29" s="746"/>
      <c r="GQ29" s="746"/>
      <c r="GR29" s="746"/>
      <c r="GS29" s="746"/>
      <c r="GT29" s="746"/>
      <c r="GU29" s="746"/>
      <c r="GV29" s="746"/>
      <c r="GW29" s="746"/>
      <c r="GX29" s="746"/>
      <c r="GY29" s="746"/>
      <c r="GZ29" s="746"/>
      <c r="HA29" s="746"/>
      <c r="HB29" s="746"/>
      <c r="HC29" s="746"/>
      <c r="HD29" s="746"/>
      <c r="HE29" s="746"/>
      <c r="HF29" s="746"/>
      <c r="HG29" s="746"/>
      <c r="HH29" s="746"/>
      <c r="HI29" s="746"/>
      <c r="HJ29" s="746"/>
      <c r="HK29" s="746"/>
      <c r="HL29" s="746"/>
      <c r="HM29" s="746"/>
      <c r="HN29" s="746"/>
      <c r="HO29" s="746"/>
      <c r="HP29" s="746"/>
      <c r="HQ29" s="746"/>
      <c r="HR29" s="746"/>
      <c r="HS29" s="746"/>
      <c r="HT29" s="746"/>
      <c r="HU29" s="746"/>
      <c r="HV29" s="746"/>
      <c r="HW29" s="746"/>
      <c r="HX29" s="746"/>
      <c r="HY29" s="746"/>
      <c r="HZ29" s="746"/>
      <c r="IA29" s="746"/>
      <c r="IB29" s="746"/>
      <c r="IC29" s="746"/>
      <c r="ID29" s="746"/>
      <c r="IE29" s="746"/>
      <c r="IF29" s="746"/>
      <c r="IG29" s="746"/>
      <c r="IH29" s="746"/>
      <c r="II29" s="746"/>
      <c r="IJ29" s="746"/>
      <c r="IK29" s="746"/>
      <c r="IL29" s="746"/>
      <c r="IM29" s="746"/>
      <c r="IN29" s="746"/>
      <c r="IO29" s="746"/>
      <c r="IP29" s="746"/>
      <c r="IQ29" s="746"/>
      <c r="IR29" s="746"/>
      <c r="IS29" s="746"/>
      <c r="IT29" s="746"/>
      <c r="IU29" s="746"/>
      <c r="IV29" s="746"/>
    </row>
    <row r="30" spans="1:256" ht="16.5" customHeight="1">
      <c r="A30" s="749"/>
      <c r="B30" s="689"/>
      <c r="C30" s="689"/>
      <c r="D30" s="689"/>
      <c r="E30" s="689"/>
      <c r="F30" s="689"/>
      <c r="G30" s="689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  <c r="AB30" s="746"/>
      <c r="AC30" s="746"/>
      <c r="AD30" s="746"/>
      <c r="AE30" s="746"/>
      <c r="AF30" s="746"/>
      <c r="AG30" s="746"/>
      <c r="AH30" s="746"/>
      <c r="AI30" s="746"/>
      <c r="AJ30" s="746"/>
      <c r="AK30" s="746"/>
      <c r="AL30" s="746"/>
      <c r="AM30" s="746"/>
      <c r="AN30" s="746"/>
      <c r="AO30" s="746"/>
      <c r="AP30" s="746"/>
      <c r="AQ30" s="746"/>
      <c r="AR30" s="746"/>
      <c r="AS30" s="746"/>
      <c r="AT30" s="746"/>
      <c r="AU30" s="746"/>
      <c r="AV30" s="746"/>
      <c r="AW30" s="746"/>
      <c r="AX30" s="746"/>
      <c r="AY30" s="746"/>
      <c r="AZ30" s="746"/>
      <c r="BA30" s="746"/>
      <c r="BB30" s="746"/>
      <c r="BC30" s="746"/>
      <c r="BD30" s="746"/>
      <c r="BE30" s="746"/>
      <c r="BF30" s="746"/>
      <c r="BG30" s="746"/>
      <c r="BH30" s="746"/>
      <c r="BI30" s="746"/>
      <c r="BJ30" s="746"/>
      <c r="BK30" s="746"/>
      <c r="BL30" s="746"/>
      <c r="BM30" s="746"/>
      <c r="BN30" s="746"/>
      <c r="BO30" s="746"/>
      <c r="BP30" s="746"/>
      <c r="BQ30" s="746"/>
      <c r="BR30" s="746"/>
      <c r="BS30" s="746"/>
      <c r="BT30" s="746"/>
      <c r="BU30" s="746"/>
      <c r="BV30" s="746"/>
      <c r="BW30" s="746"/>
      <c r="BX30" s="746"/>
      <c r="BY30" s="746"/>
      <c r="BZ30" s="746"/>
      <c r="CA30" s="746"/>
      <c r="CB30" s="746"/>
      <c r="CC30" s="746"/>
      <c r="CD30" s="746"/>
      <c r="CE30" s="746"/>
      <c r="CF30" s="746"/>
      <c r="CG30" s="746"/>
      <c r="CH30" s="746"/>
      <c r="CI30" s="746"/>
      <c r="CJ30" s="746"/>
      <c r="CK30" s="746"/>
      <c r="CL30" s="746"/>
      <c r="CM30" s="746"/>
      <c r="CN30" s="746"/>
      <c r="CO30" s="746"/>
      <c r="CP30" s="746"/>
      <c r="CQ30" s="746"/>
      <c r="CR30" s="746"/>
      <c r="CS30" s="746"/>
      <c r="CT30" s="746"/>
      <c r="CU30" s="746"/>
      <c r="CV30" s="746"/>
      <c r="CW30" s="746"/>
      <c r="CX30" s="746"/>
      <c r="CY30" s="746"/>
      <c r="CZ30" s="746"/>
      <c r="DA30" s="746"/>
      <c r="DB30" s="746"/>
      <c r="DC30" s="746"/>
      <c r="DD30" s="746"/>
      <c r="DE30" s="746"/>
      <c r="DF30" s="746"/>
      <c r="DG30" s="746"/>
      <c r="DH30" s="746"/>
      <c r="DI30" s="746"/>
      <c r="DJ30" s="746"/>
      <c r="DK30" s="746"/>
      <c r="DL30" s="746"/>
      <c r="DM30" s="746"/>
      <c r="DN30" s="746"/>
      <c r="DO30" s="746"/>
      <c r="DP30" s="746"/>
      <c r="DQ30" s="746"/>
      <c r="DR30" s="746"/>
      <c r="DS30" s="746"/>
      <c r="DT30" s="746"/>
      <c r="DU30" s="746"/>
      <c r="DV30" s="746"/>
      <c r="DW30" s="746"/>
      <c r="DX30" s="746"/>
      <c r="DY30" s="746"/>
      <c r="DZ30" s="746"/>
      <c r="EA30" s="746"/>
      <c r="EB30" s="746"/>
      <c r="EC30" s="746"/>
      <c r="ED30" s="746"/>
      <c r="EE30" s="746"/>
      <c r="EF30" s="746"/>
      <c r="EG30" s="746"/>
      <c r="EH30" s="746"/>
      <c r="EI30" s="746"/>
      <c r="EJ30" s="746"/>
      <c r="EK30" s="746"/>
      <c r="EL30" s="746"/>
      <c r="EM30" s="746"/>
      <c r="EN30" s="746"/>
      <c r="EO30" s="746"/>
      <c r="EP30" s="746"/>
      <c r="EQ30" s="746"/>
      <c r="ER30" s="746"/>
      <c r="ES30" s="746"/>
      <c r="ET30" s="746"/>
      <c r="EU30" s="746"/>
      <c r="EV30" s="746"/>
      <c r="EW30" s="746"/>
      <c r="EX30" s="746"/>
      <c r="EY30" s="746"/>
      <c r="EZ30" s="746"/>
      <c r="FA30" s="746"/>
      <c r="FB30" s="746"/>
      <c r="FC30" s="746"/>
      <c r="FD30" s="746"/>
      <c r="FE30" s="746"/>
      <c r="FF30" s="746"/>
      <c r="FG30" s="746"/>
      <c r="FH30" s="746"/>
      <c r="FI30" s="746"/>
      <c r="FJ30" s="746"/>
      <c r="FK30" s="746"/>
      <c r="FL30" s="746"/>
      <c r="FM30" s="746"/>
      <c r="FN30" s="746"/>
      <c r="FO30" s="746"/>
      <c r="FP30" s="746"/>
      <c r="FQ30" s="746"/>
      <c r="FR30" s="746"/>
      <c r="FS30" s="746"/>
      <c r="FT30" s="746"/>
      <c r="FU30" s="746"/>
      <c r="FV30" s="746"/>
      <c r="FW30" s="746"/>
      <c r="FX30" s="746"/>
      <c r="FY30" s="746"/>
      <c r="FZ30" s="746"/>
      <c r="GA30" s="746"/>
      <c r="GB30" s="746"/>
      <c r="GC30" s="746"/>
      <c r="GD30" s="746"/>
      <c r="GE30" s="746"/>
      <c r="GF30" s="746"/>
      <c r="GG30" s="746"/>
      <c r="GH30" s="746"/>
      <c r="GI30" s="746"/>
      <c r="GJ30" s="746"/>
      <c r="GK30" s="746"/>
      <c r="GL30" s="746"/>
      <c r="GM30" s="746"/>
      <c r="GN30" s="746"/>
      <c r="GO30" s="746"/>
      <c r="GP30" s="746"/>
      <c r="GQ30" s="746"/>
      <c r="GR30" s="746"/>
      <c r="GS30" s="746"/>
      <c r="GT30" s="746"/>
      <c r="GU30" s="746"/>
      <c r="GV30" s="746"/>
      <c r="GW30" s="746"/>
      <c r="GX30" s="746"/>
      <c r="GY30" s="746"/>
      <c r="GZ30" s="746"/>
      <c r="HA30" s="746"/>
      <c r="HB30" s="746"/>
      <c r="HC30" s="746"/>
      <c r="HD30" s="746"/>
      <c r="HE30" s="746"/>
      <c r="HF30" s="746"/>
      <c r="HG30" s="746"/>
      <c r="HH30" s="746"/>
      <c r="HI30" s="746"/>
      <c r="HJ30" s="746"/>
      <c r="HK30" s="746"/>
      <c r="HL30" s="746"/>
      <c r="HM30" s="746"/>
      <c r="HN30" s="746"/>
      <c r="HO30" s="746"/>
      <c r="HP30" s="746"/>
      <c r="HQ30" s="746"/>
      <c r="HR30" s="746"/>
      <c r="HS30" s="746"/>
      <c r="HT30" s="746"/>
      <c r="HU30" s="746"/>
      <c r="HV30" s="746"/>
      <c r="HW30" s="746"/>
      <c r="HX30" s="746"/>
      <c r="HY30" s="746"/>
      <c r="HZ30" s="746"/>
      <c r="IA30" s="746"/>
      <c r="IB30" s="746"/>
      <c r="IC30" s="746"/>
      <c r="ID30" s="746"/>
      <c r="IE30" s="746"/>
      <c r="IF30" s="746"/>
      <c r="IG30" s="746"/>
      <c r="IH30" s="746"/>
      <c r="II30" s="746"/>
      <c r="IJ30" s="746"/>
      <c r="IK30" s="746"/>
      <c r="IL30" s="746"/>
      <c r="IM30" s="746"/>
      <c r="IN30" s="746"/>
      <c r="IO30" s="746"/>
      <c r="IP30" s="746"/>
      <c r="IQ30" s="746"/>
      <c r="IR30" s="746"/>
      <c r="IS30" s="746"/>
      <c r="IT30" s="746"/>
      <c r="IU30" s="746"/>
      <c r="IV30" s="746"/>
    </row>
    <row r="31" spans="1:256" ht="15">
      <c r="A31" s="749"/>
      <c r="B31" s="689"/>
      <c r="C31" s="689"/>
      <c r="D31" s="689"/>
      <c r="E31" s="689"/>
      <c r="F31" s="689"/>
      <c r="G31" s="689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6"/>
      <c r="T31" s="746"/>
      <c r="U31" s="746"/>
      <c r="V31" s="746"/>
      <c r="W31" s="746"/>
      <c r="X31" s="746"/>
      <c r="Y31" s="746"/>
      <c r="Z31" s="746"/>
      <c r="AA31" s="746"/>
      <c r="AB31" s="746"/>
      <c r="AC31" s="746"/>
      <c r="AD31" s="746"/>
      <c r="AE31" s="746"/>
      <c r="AF31" s="746"/>
      <c r="AG31" s="746"/>
      <c r="AH31" s="746"/>
      <c r="AI31" s="746"/>
      <c r="AJ31" s="746"/>
      <c r="AK31" s="746"/>
      <c r="AL31" s="746"/>
      <c r="AM31" s="746"/>
      <c r="AN31" s="746"/>
      <c r="AO31" s="746"/>
      <c r="AP31" s="746"/>
      <c r="AQ31" s="746"/>
      <c r="AR31" s="746"/>
      <c r="AS31" s="746"/>
      <c r="AT31" s="746"/>
      <c r="AU31" s="746"/>
      <c r="AV31" s="746"/>
      <c r="AW31" s="746"/>
      <c r="AX31" s="746"/>
      <c r="AY31" s="746"/>
      <c r="AZ31" s="746"/>
      <c r="BA31" s="746"/>
      <c r="BB31" s="746"/>
      <c r="BC31" s="746"/>
      <c r="BD31" s="746"/>
      <c r="BE31" s="746"/>
      <c r="BF31" s="746"/>
      <c r="BG31" s="746"/>
      <c r="BH31" s="746"/>
      <c r="BI31" s="746"/>
      <c r="BJ31" s="746"/>
      <c r="BK31" s="746"/>
      <c r="BL31" s="746"/>
      <c r="BM31" s="746"/>
      <c r="BN31" s="746"/>
      <c r="BO31" s="746"/>
      <c r="BP31" s="746"/>
      <c r="BQ31" s="746"/>
      <c r="BR31" s="746"/>
      <c r="BS31" s="746"/>
      <c r="BT31" s="746"/>
      <c r="BU31" s="746"/>
      <c r="BV31" s="746"/>
      <c r="BW31" s="746"/>
      <c r="BX31" s="746"/>
      <c r="BY31" s="746"/>
      <c r="BZ31" s="746"/>
      <c r="CA31" s="746"/>
      <c r="CB31" s="746"/>
      <c r="CC31" s="746"/>
      <c r="CD31" s="746"/>
      <c r="CE31" s="746"/>
      <c r="CF31" s="746"/>
      <c r="CG31" s="746"/>
      <c r="CH31" s="746"/>
      <c r="CI31" s="746"/>
      <c r="CJ31" s="746"/>
      <c r="CK31" s="746"/>
      <c r="CL31" s="746"/>
      <c r="CM31" s="746"/>
      <c r="CN31" s="746"/>
      <c r="CO31" s="746"/>
      <c r="CP31" s="746"/>
      <c r="CQ31" s="746"/>
      <c r="CR31" s="746"/>
      <c r="CS31" s="746"/>
      <c r="CT31" s="746"/>
      <c r="CU31" s="746"/>
      <c r="CV31" s="746"/>
      <c r="CW31" s="746"/>
      <c r="CX31" s="746"/>
      <c r="CY31" s="746"/>
      <c r="CZ31" s="746"/>
      <c r="DA31" s="746"/>
      <c r="DB31" s="746"/>
      <c r="DC31" s="746"/>
      <c r="DD31" s="746"/>
      <c r="DE31" s="746"/>
      <c r="DF31" s="746"/>
      <c r="DG31" s="746"/>
      <c r="DH31" s="746"/>
      <c r="DI31" s="746"/>
      <c r="DJ31" s="746"/>
      <c r="DK31" s="746"/>
      <c r="DL31" s="746"/>
      <c r="DM31" s="746"/>
      <c r="DN31" s="746"/>
      <c r="DO31" s="746"/>
      <c r="DP31" s="746"/>
      <c r="DQ31" s="746"/>
      <c r="DR31" s="746"/>
      <c r="DS31" s="746"/>
      <c r="DT31" s="746"/>
      <c r="DU31" s="746"/>
      <c r="DV31" s="746"/>
      <c r="DW31" s="746"/>
      <c r="DX31" s="746"/>
      <c r="DY31" s="746"/>
      <c r="DZ31" s="746"/>
      <c r="EA31" s="746"/>
      <c r="EB31" s="746"/>
      <c r="EC31" s="746"/>
      <c r="ED31" s="746"/>
      <c r="EE31" s="746"/>
      <c r="EF31" s="746"/>
      <c r="EG31" s="746"/>
      <c r="EH31" s="746"/>
      <c r="EI31" s="746"/>
      <c r="EJ31" s="746"/>
      <c r="EK31" s="746"/>
      <c r="EL31" s="746"/>
      <c r="EM31" s="746"/>
      <c r="EN31" s="746"/>
      <c r="EO31" s="746"/>
      <c r="EP31" s="746"/>
      <c r="EQ31" s="746"/>
      <c r="ER31" s="746"/>
      <c r="ES31" s="746"/>
      <c r="ET31" s="746"/>
      <c r="EU31" s="746"/>
      <c r="EV31" s="746"/>
      <c r="EW31" s="746"/>
      <c r="EX31" s="746"/>
      <c r="EY31" s="746"/>
      <c r="EZ31" s="746"/>
      <c r="FA31" s="746"/>
      <c r="FB31" s="746"/>
      <c r="FC31" s="746"/>
      <c r="FD31" s="746"/>
      <c r="FE31" s="746"/>
      <c r="FF31" s="746"/>
      <c r="FG31" s="746"/>
      <c r="FH31" s="746"/>
      <c r="FI31" s="746"/>
      <c r="FJ31" s="746"/>
      <c r="FK31" s="746"/>
      <c r="FL31" s="746"/>
      <c r="FM31" s="746"/>
      <c r="FN31" s="746"/>
      <c r="FO31" s="746"/>
      <c r="FP31" s="746"/>
      <c r="FQ31" s="746"/>
      <c r="FR31" s="746"/>
      <c r="FS31" s="746"/>
      <c r="FT31" s="746"/>
      <c r="FU31" s="746"/>
      <c r="FV31" s="746"/>
      <c r="FW31" s="746"/>
      <c r="FX31" s="746"/>
      <c r="FY31" s="746"/>
      <c r="FZ31" s="746"/>
      <c r="GA31" s="746"/>
      <c r="GB31" s="746"/>
      <c r="GC31" s="746"/>
      <c r="GD31" s="746"/>
      <c r="GE31" s="746"/>
      <c r="GF31" s="746"/>
      <c r="GG31" s="746"/>
      <c r="GH31" s="746"/>
      <c r="GI31" s="746"/>
      <c r="GJ31" s="746"/>
      <c r="GK31" s="746"/>
      <c r="GL31" s="746"/>
      <c r="GM31" s="746"/>
      <c r="GN31" s="746"/>
      <c r="GO31" s="746"/>
      <c r="GP31" s="746"/>
      <c r="GQ31" s="746"/>
      <c r="GR31" s="746"/>
      <c r="GS31" s="746"/>
      <c r="GT31" s="746"/>
      <c r="GU31" s="746"/>
      <c r="GV31" s="746"/>
      <c r="GW31" s="746"/>
      <c r="GX31" s="746"/>
      <c r="GY31" s="746"/>
      <c r="GZ31" s="746"/>
      <c r="HA31" s="746"/>
      <c r="HB31" s="746"/>
      <c r="HC31" s="746"/>
      <c r="HD31" s="746"/>
      <c r="HE31" s="746"/>
      <c r="HF31" s="746"/>
      <c r="HG31" s="746"/>
      <c r="HH31" s="746"/>
      <c r="HI31" s="746"/>
      <c r="HJ31" s="746"/>
      <c r="HK31" s="746"/>
      <c r="HL31" s="746"/>
      <c r="HM31" s="746"/>
      <c r="HN31" s="746"/>
      <c r="HO31" s="746"/>
      <c r="HP31" s="746"/>
      <c r="HQ31" s="746"/>
      <c r="HR31" s="746"/>
      <c r="HS31" s="746"/>
      <c r="HT31" s="746"/>
      <c r="HU31" s="746"/>
      <c r="HV31" s="746"/>
      <c r="HW31" s="746"/>
      <c r="HX31" s="746"/>
      <c r="HY31" s="746"/>
      <c r="HZ31" s="746"/>
      <c r="IA31" s="746"/>
      <c r="IB31" s="746"/>
      <c r="IC31" s="746"/>
      <c r="ID31" s="746"/>
      <c r="IE31" s="746"/>
      <c r="IF31" s="746"/>
      <c r="IG31" s="746"/>
      <c r="IH31" s="746"/>
      <c r="II31" s="746"/>
      <c r="IJ31" s="746"/>
      <c r="IK31" s="746"/>
      <c r="IL31" s="746"/>
      <c r="IM31" s="746"/>
      <c r="IN31" s="746"/>
      <c r="IO31" s="746"/>
      <c r="IP31" s="746"/>
      <c r="IQ31" s="746"/>
      <c r="IR31" s="746"/>
      <c r="IS31" s="746"/>
      <c r="IT31" s="746"/>
      <c r="IU31" s="746"/>
      <c r="IV31" s="746"/>
    </row>
    <row r="32" spans="1:256" ht="15">
      <c r="A32" s="749"/>
      <c r="B32" s="689"/>
      <c r="C32" s="689"/>
      <c r="D32" s="689"/>
      <c r="E32" s="689"/>
      <c r="F32" s="689"/>
      <c r="G32" s="689"/>
      <c r="H32" s="746"/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746"/>
      <c r="T32" s="746"/>
      <c r="U32" s="746"/>
      <c r="V32" s="746"/>
      <c r="W32" s="746"/>
      <c r="X32" s="746"/>
      <c r="Y32" s="746"/>
      <c r="Z32" s="746"/>
      <c r="AA32" s="746"/>
      <c r="AB32" s="746"/>
      <c r="AC32" s="746"/>
      <c r="AD32" s="746"/>
      <c r="AE32" s="746"/>
      <c r="AF32" s="746"/>
      <c r="AG32" s="746"/>
      <c r="AH32" s="746"/>
      <c r="AI32" s="746"/>
      <c r="AJ32" s="746"/>
      <c r="AK32" s="746"/>
      <c r="AL32" s="746"/>
      <c r="AM32" s="746"/>
      <c r="AN32" s="746"/>
      <c r="AO32" s="746"/>
      <c r="AP32" s="746"/>
      <c r="AQ32" s="746"/>
      <c r="AR32" s="746"/>
      <c r="AS32" s="746"/>
      <c r="AT32" s="746"/>
      <c r="AU32" s="746"/>
      <c r="AV32" s="746"/>
      <c r="AW32" s="746"/>
      <c r="AX32" s="746"/>
      <c r="AY32" s="746"/>
      <c r="AZ32" s="746"/>
      <c r="BA32" s="746"/>
      <c r="BB32" s="746"/>
      <c r="BC32" s="746"/>
      <c r="BD32" s="746"/>
      <c r="BE32" s="746"/>
      <c r="BF32" s="746"/>
      <c r="BG32" s="746"/>
      <c r="BH32" s="746"/>
      <c r="BI32" s="746"/>
      <c r="BJ32" s="746"/>
      <c r="BK32" s="746"/>
      <c r="BL32" s="746"/>
      <c r="BM32" s="746"/>
      <c r="BN32" s="746"/>
      <c r="BO32" s="746"/>
      <c r="BP32" s="746"/>
      <c r="BQ32" s="746"/>
      <c r="BR32" s="746"/>
      <c r="BS32" s="746"/>
      <c r="BT32" s="746"/>
      <c r="BU32" s="746"/>
      <c r="BV32" s="746"/>
      <c r="BW32" s="746"/>
      <c r="BX32" s="746"/>
      <c r="BY32" s="746"/>
      <c r="BZ32" s="746"/>
      <c r="CA32" s="746"/>
      <c r="CB32" s="746"/>
      <c r="CC32" s="746"/>
      <c r="CD32" s="746"/>
      <c r="CE32" s="746"/>
      <c r="CF32" s="746"/>
      <c r="CG32" s="746"/>
      <c r="CH32" s="746"/>
      <c r="CI32" s="746"/>
      <c r="CJ32" s="746"/>
      <c r="CK32" s="746"/>
      <c r="CL32" s="746"/>
      <c r="CM32" s="746"/>
      <c r="CN32" s="746"/>
      <c r="CO32" s="746"/>
      <c r="CP32" s="746"/>
      <c r="CQ32" s="746"/>
      <c r="CR32" s="746"/>
      <c r="CS32" s="746"/>
      <c r="CT32" s="746"/>
      <c r="CU32" s="746"/>
      <c r="CV32" s="746"/>
      <c r="CW32" s="746"/>
      <c r="CX32" s="746"/>
      <c r="CY32" s="746"/>
      <c r="CZ32" s="746"/>
      <c r="DA32" s="746"/>
      <c r="DB32" s="746"/>
      <c r="DC32" s="746"/>
      <c r="DD32" s="746"/>
      <c r="DE32" s="746"/>
      <c r="DF32" s="746"/>
      <c r="DG32" s="746"/>
      <c r="DH32" s="746"/>
      <c r="DI32" s="746"/>
      <c r="DJ32" s="746"/>
      <c r="DK32" s="746"/>
      <c r="DL32" s="746"/>
      <c r="DM32" s="746"/>
      <c r="DN32" s="746"/>
      <c r="DO32" s="746"/>
      <c r="DP32" s="746"/>
      <c r="DQ32" s="746"/>
      <c r="DR32" s="746"/>
      <c r="DS32" s="746"/>
      <c r="DT32" s="746"/>
      <c r="DU32" s="746"/>
      <c r="DV32" s="746"/>
      <c r="DW32" s="746"/>
      <c r="DX32" s="746"/>
      <c r="DY32" s="746"/>
      <c r="DZ32" s="746"/>
      <c r="EA32" s="746"/>
      <c r="EB32" s="746"/>
      <c r="EC32" s="746"/>
      <c r="ED32" s="746"/>
      <c r="EE32" s="746"/>
      <c r="EF32" s="746"/>
      <c r="EG32" s="746"/>
      <c r="EH32" s="746"/>
      <c r="EI32" s="746"/>
      <c r="EJ32" s="746"/>
      <c r="EK32" s="746"/>
      <c r="EL32" s="746"/>
      <c r="EM32" s="746"/>
      <c r="EN32" s="746"/>
      <c r="EO32" s="746"/>
      <c r="EP32" s="746"/>
      <c r="EQ32" s="746"/>
      <c r="ER32" s="746"/>
      <c r="ES32" s="746"/>
      <c r="ET32" s="746"/>
      <c r="EU32" s="746"/>
      <c r="EV32" s="746"/>
      <c r="EW32" s="746"/>
      <c r="EX32" s="746"/>
      <c r="EY32" s="746"/>
      <c r="EZ32" s="746"/>
      <c r="FA32" s="746"/>
      <c r="FB32" s="746"/>
      <c r="FC32" s="746"/>
      <c r="FD32" s="746"/>
      <c r="FE32" s="746"/>
      <c r="FF32" s="746"/>
      <c r="FG32" s="746"/>
      <c r="FH32" s="746"/>
      <c r="FI32" s="746"/>
      <c r="FJ32" s="746"/>
      <c r="FK32" s="746"/>
      <c r="FL32" s="746"/>
      <c r="FM32" s="746"/>
      <c r="FN32" s="746"/>
      <c r="FO32" s="746"/>
      <c r="FP32" s="746"/>
      <c r="FQ32" s="746"/>
      <c r="FR32" s="746"/>
      <c r="FS32" s="746"/>
      <c r="FT32" s="746"/>
      <c r="FU32" s="746"/>
      <c r="FV32" s="746"/>
      <c r="FW32" s="746"/>
      <c r="FX32" s="746"/>
      <c r="FY32" s="746"/>
      <c r="FZ32" s="746"/>
      <c r="GA32" s="746"/>
      <c r="GB32" s="746"/>
      <c r="GC32" s="746"/>
      <c r="GD32" s="746"/>
      <c r="GE32" s="746"/>
      <c r="GF32" s="746"/>
      <c r="GG32" s="746"/>
      <c r="GH32" s="746"/>
      <c r="GI32" s="746"/>
      <c r="GJ32" s="746"/>
      <c r="GK32" s="746"/>
      <c r="GL32" s="746"/>
      <c r="GM32" s="746"/>
      <c r="GN32" s="746"/>
      <c r="GO32" s="746"/>
      <c r="GP32" s="746"/>
      <c r="GQ32" s="746"/>
      <c r="GR32" s="746"/>
      <c r="GS32" s="746"/>
      <c r="GT32" s="746"/>
      <c r="GU32" s="746"/>
      <c r="GV32" s="746"/>
      <c r="GW32" s="746"/>
      <c r="GX32" s="746"/>
      <c r="GY32" s="746"/>
      <c r="GZ32" s="746"/>
      <c r="HA32" s="746"/>
      <c r="HB32" s="746"/>
      <c r="HC32" s="746"/>
      <c r="HD32" s="746"/>
      <c r="HE32" s="746"/>
      <c r="HF32" s="746"/>
      <c r="HG32" s="746"/>
      <c r="HH32" s="746"/>
      <c r="HI32" s="746"/>
      <c r="HJ32" s="746"/>
      <c r="HK32" s="746"/>
      <c r="HL32" s="746"/>
      <c r="HM32" s="746"/>
      <c r="HN32" s="746"/>
      <c r="HO32" s="746"/>
      <c r="HP32" s="746"/>
      <c r="HQ32" s="746"/>
      <c r="HR32" s="746"/>
      <c r="HS32" s="746"/>
      <c r="HT32" s="746"/>
      <c r="HU32" s="746"/>
      <c r="HV32" s="746"/>
      <c r="HW32" s="746"/>
      <c r="HX32" s="746"/>
      <c r="HY32" s="746"/>
      <c r="HZ32" s="746"/>
      <c r="IA32" s="746"/>
      <c r="IB32" s="746"/>
      <c r="IC32" s="746"/>
      <c r="ID32" s="746"/>
      <c r="IE32" s="746"/>
      <c r="IF32" s="746"/>
      <c r="IG32" s="746"/>
      <c r="IH32" s="746"/>
      <c r="II32" s="746"/>
      <c r="IJ32" s="746"/>
      <c r="IK32" s="746"/>
      <c r="IL32" s="746"/>
      <c r="IM32" s="746"/>
      <c r="IN32" s="746"/>
      <c r="IO32" s="746"/>
      <c r="IP32" s="746"/>
      <c r="IQ32" s="746"/>
      <c r="IR32" s="746"/>
      <c r="IS32" s="746"/>
      <c r="IT32" s="746"/>
      <c r="IU32" s="746"/>
      <c r="IV32" s="746"/>
    </row>
    <row r="33" spans="1:256" ht="15">
      <c r="A33" s="749"/>
      <c r="B33" s="689"/>
      <c r="C33" s="689"/>
      <c r="D33" s="689"/>
      <c r="E33" s="689"/>
      <c r="F33" s="689"/>
      <c r="G33" s="689"/>
      <c r="H33" s="746"/>
      <c r="I33" s="746"/>
      <c r="J33" s="746"/>
      <c r="K33" s="746"/>
      <c r="L33" s="746"/>
      <c r="M33" s="746"/>
      <c r="N33" s="746"/>
      <c r="O33" s="746"/>
      <c r="P33" s="746"/>
      <c r="Q33" s="746"/>
      <c r="R33" s="746"/>
      <c r="S33" s="746"/>
      <c r="T33" s="746"/>
      <c r="U33" s="746"/>
      <c r="V33" s="746"/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746"/>
      <c r="AM33" s="746"/>
      <c r="AN33" s="746"/>
      <c r="AO33" s="746"/>
      <c r="AP33" s="746"/>
      <c r="AQ33" s="746"/>
      <c r="AR33" s="746"/>
      <c r="AS33" s="746"/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  <c r="BL33" s="746"/>
      <c r="BM33" s="746"/>
      <c r="BN33" s="746"/>
      <c r="BO33" s="746"/>
      <c r="BP33" s="746"/>
      <c r="BQ33" s="746"/>
      <c r="BR33" s="746"/>
      <c r="BS33" s="746"/>
      <c r="BT33" s="746"/>
      <c r="BU33" s="746"/>
      <c r="BV33" s="746"/>
      <c r="BW33" s="746"/>
      <c r="BX33" s="746"/>
      <c r="BY33" s="746"/>
      <c r="BZ33" s="746"/>
      <c r="CA33" s="746"/>
      <c r="CB33" s="746"/>
      <c r="CC33" s="746"/>
      <c r="CD33" s="746"/>
      <c r="CE33" s="746"/>
      <c r="CF33" s="746"/>
      <c r="CG33" s="746"/>
      <c r="CH33" s="746"/>
      <c r="CI33" s="746"/>
      <c r="CJ33" s="746"/>
      <c r="CK33" s="746"/>
      <c r="CL33" s="746"/>
      <c r="CM33" s="746"/>
      <c r="CN33" s="746"/>
      <c r="CO33" s="746"/>
      <c r="CP33" s="746"/>
      <c r="CQ33" s="746"/>
      <c r="CR33" s="746"/>
      <c r="CS33" s="746"/>
      <c r="CT33" s="746"/>
      <c r="CU33" s="746"/>
      <c r="CV33" s="746"/>
      <c r="CW33" s="746"/>
      <c r="CX33" s="746"/>
      <c r="CY33" s="746"/>
      <c r="CZ33" s="746"/>
      <c r="DA33" s="746"/>
      <c r="DB33" s="746"/>
      <c r="DC33" s="746"/>
      <c r="DD33" s="746"/>
      <c r="DE33" s="746"/>
      <c r="DF33" s="746"/>
      <c r="DG33" s="746"/>
      <c r="DH33" s="746"/>
      <c r="DI33" s="746"/>
      <c r="DJ33" s="746"/>
      <c r="DK33" s="746"/>
      <c r="DL33" s="746"/>
      <c r="DM33" s="746"/>
      <c r="DN33" s="746"/>
      <c r="DO33" s="746"/>
      <c r="DP33" s="746"/>
      <c r="DQ33" s="746"/>
      <c r="DR33" s="746"/>
      <c r="DS33" s="746"/>
      <c r="DT33" s="746"/>
      <c r="DU33" s="746"/>
      <c r="DV33" s="746"/>
      <c r="DW33" s="746"/>
      <c r="DX33" s="746"/>
      <c r="DY33" s="746"/>
      <c r="DZ33" s="746"/>
      <c r="EA33" s="746"/>
      <c r="EB33" s="746"/>
      <c r="EC33" s="746"/>
      <c r="ED33" s="746"/>
      <c r="EE33" s="746"/>
      <c r="EF33" s="746"/>
      <c r="EG33" s="746"/>
      <c r="EH33" s="746"/>
      <c r="EI33" s="746"/>
      <c r="EJ33" s="746"/>
      <c r="EK33" s="746"/>
      <c r="EL33" s="746"/>
      <c r="EM33" s="746"/>
      <c r="EN33" s="746"/>
      <c r="EO33" s="746"/>
      <c r="EP33" s="746"/>
      <c r="EQ33" s="746"/>
      <c r="ER33" s="746"/>
      <c r="ES33" s="746"/>
      <c r="ET33" s="746"/>
      <c r="EU33" s="746"/>
      <c r="EV33" s="746"/>
      <c r="EW33" s="746"/>
      <c r="EX33" s="746"/>
      <c r="EY33" s="746"/>
      <c r="EZ33" s="746"/>
      <c r="FA33" s="746"/>
      <c r="FB33" s="746"/>
      <c r="FC33" s="746"/>
      <c r="FD33" s="746"/>
      <c r="FE33" s="746"/>
      <c r="FF33" s="746"/>
      <c r="FG33" s="746"/>
      <c r="FH33" s="746"/>
      <c r="FI33" s="746"/>
      <c r="FJ33" s="746"/>
      <c r="FK33" s="746"/>
      <c r="FL33" s="746"/>
      <c r="FM33" s="746"/>
      <c r="FN33" s="746"/>
      <c r="FO33" s="746"/>
      <c r="FP33" s="746"/>
      <c r="FQ33" s="746"/>
      <c r="FR33" s="746"/>
      <c r="FS33" s="746"/>
      <c r="FT33" s="746"/>
      <c r="FU33" s="746"/>
      <c r="FV33" s="746"/>
      <c r="FW33" s="746"/>
      <c r="FX33" s="746"/>
      <c r="FY33" s="746"/>
      <c r="FZ33" s="746"/>
      <c r="GA33" s="746"/>
      <c r="GB33" s="746"/>
      <c r="GC33" s="746"/>
      <c r="GD33" s="746"/>
      <c r="GE33" s="746"/>
      <c r="GF33" s="746"/>
      <c r="GG33" s="746"/>
      <c r="GH33" s="746"/>
      <c r="GI33" s="746"/>
      <c r="GJ33" s="746"/>
      <c r="GK33" s="746"/>
      <c r="GL33" s="746"/>
      <c r="GM33" s="746"/>
      <c r="GN33" s="746"/>
      <c r="GO33" s="746"/>
      <c r="GP33" s="746"/>
      <c r="GQ33" s="746"/>
      <c r="GR33" s="746"/>
      <c r="GS33" s="746"/>
      <c r="GT33" s="746"/>
      <c r="GU33" s="746"/>
      <c r="GV33" s="746"/>
      <c r="GW33" s="746"/>
      <c r="GX33" s="746"/>
      <c r="GY33" s="746"/>
      <c r="GZ33" s="746"/>
      <c r="HA33" s="746"/>
      <c r="HB33" s="746"/>
      <c r="HC33" s="746"/>
      <c r="HD33" s="746"/>
      <c r="HE33" s="746"/>
      <c r="HF33" s="746"/>
      <c r="HG33" s="746"/>
      <c r="HH33" s="746"/>
      <c r="HI33" s="746"/>
      <c r="HJ33" s="746"/>
      <c r="HK33" s="746"/>
      <c r="HL33" s="746"/>
      <c r="HM33" s="746"/>
      <c r="HN33" s="746"/>
      <c r="HO33" s="746"/>
      <c r="HP33" s="746"/>
      <c r="HQ33" s="746"/>
      <c r="HR33" s="746"/>
      <c r="HS33" s="746"/>
      <c r="HT33" s="746"/>
      <c r="HU33" s="746"/>
      <c r="HV33" s="746"/>
      <c r="HW33" s="746"/>
      <c r="HX33" s="746"/>
      <c r="HY33" s="746"/>
      <c r="HZ33" s="746"/>
      <c r="IA33" s="746"/>
      <c r="IB33" s="746"/>
      <c r="IC33" s="746"/>
      <c r="ID33" s="746"/>
      <c r="IE33" s="746"/>
      <c r="IF33" s="746"/>
      <c r="IG33" s="746"/>
      <c r="IH33" s="746"/>
      <c r="II33" s="746"/>
      <c r="IJ33" s="746"/>
      <c r="IK33" s="746"/>
      <c r="IL33" s="746"/>
      <c r="IM33" s="746"/>
      <c r="IN33" s="746"/>
      <c r="IO33" s="746"/>
      <c r="IP33" s="746"/>
      <c r="IQ33" s="746"/>
      <c r="IR33" s="746"/>
      <c r="IS33" s="746"/>
      <c r="IT33" s="746"/>
      <c r="IU33" s="746"/>
      <c r="IV33" s="746"/>
    </row>
    <row r="34" spans="1:256" ht="15">
      <c r="A34" s="749"/>
      <c r="B34" s="689"/>
      <c r="C34" s="689"/>
      <c r="D34" s="689"/>
      <c r="E34" s="689"/>
      <c r="F34" s="689"/>
      <c r="G34" s="689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6"/>
      <c r="AU34" s="746"/>
      <c r="AV34" s="746"/>
      <c r="AW34" s="746"/>
      <c r="AX34" s="746"/>
      <c r="AY34" s="746"/>
      <c r="AZ34" s="746"/>
      <c r="BA34" s="746"/>
      <c r="BB34" s="746"/>
      <c r="BC34" s="746"/>
      <c r="BD34" s="746"/>
      <c r="BE34" s="746"/>
      <c r="BF34" s="746"/>
      <c r="BG34" s="746"/>
      <c r="BH34" s="746"/>
      <c r="BI34" s="746"/>
      <c r="BJ34" s="746"/>
      <c r="BK34" s="746"/>
      <c r="BL34" s="746"/>
      <c r="BM34" s="746"/>
      <c r="BN34" s="746"/>
      <c r="BO34" s="746"/>
      <c r="BP34" s="746"/>
      <c r="BQ34" s="746"/>
      <c r="BR34" s="746"/>
      <c r="BS34" s="746"/>
      <c r="BT34" s="746"/>
      <c r="BU34" s="746"/>
      <c r="BV34" s="746"/>
      <c r="BW34" s="746"/>
      <c r="BX34" s="746"/>
      <c r="BY34" s="746"/>
      <c r="BZ34" s="746"/>
      <c r="CA34" s="746"/>
      <c r="CB34" s="746"/>
      <c r="CC34" s="746"/>
      <c r="CD34" s="746"/>
      <c r="CE34" s="746"/>
      <c r="CF34" s="746"/>
      <c r="CG34" s="746"/>
      <c r="CH34" s="746"/>
      <c r="CI34" s="746"/>
      <c r="CJ34" s="746"/>
      <c r="CK34" s="746"/>
      <c r="CL34" s="746"/>
      <c r="CM34" s="746"/>
      <c r="CN34" s="746"/>
      <c r="CO34" s="746"/>
      <c r="CP34" s="746"/>
      <c r="CQ34" s="746"/>
      <c r="CR34" s="746"/>
      <c r="CS34" s="746"/>
      <c r="CT34" s="746"/>
      <c r="CU34" s="746"/>
      <c r="CV34" s="746"/>
      <c r="CW34" s="746"/>
      <c r="CX34" s="746"/>
      <c r="CY34" s="746"/>
      <c r="CZ34" s="746"/>
      <c r="DA34" s="746"/>
      <c r="DB34" s="746"/>
      <c r="DC34" s="746"/>
      <c r="DD34" s="746"/>
      <c r="DE34" s="746"/>
      <c r="DF34" s="746"/>
      <c r="DG34" s="746"/>
      <c r="DH34" s="746"/>
      <c r="DI34" s="746"/>
      <c r="DJ34" s="746"/>
      <c r="DK34" s="746"/>
      <c r="DL34" s="746"/>
      <c r="DM34" s="746"/>
      <c r="DN34" s="746"/>
      <c r="DO34" s="746"/>
      <c r="DP34" s="746"/>
      <c r="DQ34" s="746"/>
      <c r="DR34" s="746"/>
      <c r="DS34" s="746"/>
      <c r="DT34" s="746"/>
      <c r="DU34" s="746"/>
      <c r="DV34" s="746"/>
      <c r="DW34" s="746"/>
      <c r="DX34" s="746"/>
      <c r="DY34" s="746"/>
      <c r="DZ34" s="746"/>
      <c r="EA34" s="746"/>
      <c r="EB34" s="746"/>
      <c r="EC34" s="746"/>
      <c r="ED34" s="746"/>
      <c r="EE34" s="746"/>
      <c r="EF34" s="746"/>
      <c r="EG34" s="746"/>
      <c r="EH34" s="746"/>
      <c r="EI34" s="746"/>
      <c r="EJ34" s="746"/>
      <c r="EK34" s="746"/>
      <c r="EL34" s="746"/>
      <c r="EM34" s="746"/>
      <c r="EN34" s="746"/>
      <c r="EO34" s="746"/>
      <c r="EP34" s="746"/>
      <c r="EQ34" s="746"/>
      <c r="ER34" s="746"/>
      <c r="ES34" s="746"/>
      <c r="ET34" s="746"/>
      <c r="EU34" s="746"/>
      <c r="EV34" s="746"/>
      <c r="EW34" s="746"/>
      <c r="EX34" s="746"/>
      <c r="EY34" s="746"/>
      <c r="EZ34" s="746"/>
      <c r="FA34" s="746"/>
      <c r="FB34" s="746"/>
      <c r="FC34" s="746"/>
      <c r="FD34" s="746"/>
      <c r="FE34" s="746"/>
      <c r="FF34" s="746"/>
      <c r="FG34" s="746"/>
      <c r="FH34" s="746"/>
      <c r="FI34" s="746"/>
      <c r="FJ34" s="746"/>
      <c r="FK34" s="746"/>
      <c r="FL34" s="746"/>
      <c r="FM34" s="746"/>
      <c r="FN34" s="746"/>
      <c r="FO34" s="746"/>
      <c r="FP34" s="746"/>
      <c r="FQ34" s="746"/>
      <c r="FR34" s="746"/>
      <c r="FS34" s="746"/>
      <c r="FT34" s="746"/>
      <c r="FU34" s="746"/>
      <c r="FV34" s="746"/>
      <c r="FW34" s="746"/>
      <c r="FX34" s="746"/>
      <c r="FY34" s="746"/>
      <c r="FZ34" s="746"/>
      <c r="GA34" s="746"/>
      <c r="GB34" s="746"/>
      <c r="GC34" s="746"/>
      <c r="GD34" s="746"/>
      <c r="GE34" s="746"/>
      <c r="GF34" s="746"/>
      <c r="GG34" s="746"/>
      <c r="GH34" s="746"/>
      <c r="GI34" s="746"/>
      <c r="GJ34" s="746"/>
      <c r="GK34" s="746"/>
      <c r="GL34" s="746"/>
      <c r="GM34" s="746"/>
      <c r="GN34" s="746"/>
      <c r="GO34" s="746"/>
      <c r="GP34" s="746"/>
      <c r="GQ34" s="746"/>
      <c r="GR34" s="746"/>
      <c r="GS34" s="746"/>
      <c r="GT34" s="746"/>
      <c r="GU34" s="746"/>
      <c r="GV34" s="746"/>
      <c r="GW34" s="746"/>
      <c r="GX34" s="746"/>
      <c r="GY34" s="746"/>
      <c r="GZ34" s="746"/>
      <c r="HA34" s="746"/>
      <c r="HB34" s="746"/>
      <c r="HC34" s="746"/>
      <c r="HD34" s="746"/>
      <c r="HE34" s="746"/>
      <c r="HF34" s="746"/>
      <c r="HG34" s="746"/>
      <c r="HH34" s="746"/>
      <c r="HI34" s="746"/>
      <c r="HJ34" s="746"/>
      <c r="HK34" s="746"/>
      <c r="HL34" s="746"/>
      <c r="HM34" s="746"/>
      <c r="HN34" s="746"/>
      <c r="HO34" s="746"/>
      <c r="HP34" s="746"/>
      <c r="HQ34" s="746"/>
      <c r="HR34" s="746"/>
      <c r="HS34" s="746"/>
      <c r="HT34" s="746"/>
      <c r="HU34" s="746"/>
      <c r="HV34" s="746"/>
      <c r="HW34" s="746"/>
      <c r="HX34" s="746"/>
      <c r="HY34" s="746"/>
      <c r="HZ34" s="746"/>
      <c r="IA34" s="746"/>
      <c r="IB34" s="746"/>
      <c r="IC34" s="746"/>
      <c r="ID34" s="746"/>
      <c r="IE34" s="746"/>
      <c r="IF34" s="746"/>
      <c r="IG34" s="746"/>
      <c r="IH34" s="746"/>
      <c r="II34" s="746"/>
      <c r="IJ34" s="746"/>
      <c r="IK34" s="746"/>
      <c r="IL34" s="746"/>
      <c r="IM34" s="746"/>
      <c r="IN34" s="746"/>
      <c r="IO34" s="746"/>
      <c r="IP34" s="746"/>
      <c r="IQ34" s="746"/>
      <c r="IR34" s="746"/>
      <c r="IS34" s="746"/>
      <c r="IT34" s="746"/>
      <c r="IU34" s="746"/>
      <c r="IV34" s="746"/>
    </row>
    <row r="35" spans="1:256" ht="14.25" customHeight="1">
      <c r="A35" s="749"/>
      <c r="B35" s="689"/>
      <c r="C35" s="689"/>
      <c r="D35" s="689"/>
      <c r="E35" s="689"/>
      <c r="F35" s="689"/>
      <c r="G35" s="689"/>
      <c r="H35" s="746"/>
      <c r="I35" s="746"/>
      <c r="J35" s="746"/>
      <c r="K35" s="746"/>
      <c r="L35" s="746"/>
      <c r="M35" s="746"/>
      <c r="N35" s="746"/>
      <c r="O35" s="746"/>
      <c r="P35" s="746"/>
      <c r="Q35" s="746"/>
      <c r="R35" s="746"/>
      <c r="S35" s="746"/>
      <c r="T35" s="746"/>
      <c r="U35" s="746"/>
      <c r="V35" s="746"/>
      <c r="W35" s="746"/>
      <c r="X35" s="746"/>
      <c r="Y35" s="746"/>
      <c r="Z35" s="746"/>
      <c r="AA35" s="746"/>
      <c r="AB35" s="746"/>
      <c r="AC35" s="746"/>
      <c r="AD35" s="746"/>
      <c r="AE35" s="746"/>
      <c r="AF35" s="746"/>
      <c r="AG35" s="746"/>
      <c r="AH35" s="746"/>
      <c r="AI35" s="746"/>
      <c r="AJ35" s="746"/>
      <c r="AK35" s="746"/>
      <c r="AL35" s="746"/>
      <c r="AM35" s="746"/>
      <c r="AN35" s="746"/>
      <c r="AO35" s="746"/>
      <c r="AP35" s="746"/>
      <c r="AQ35" s="746"/>
      <c r="AR35" s="746"/>
      <c r="AS35" s="746"/>
      <c r="AT35" s="746"/>
      <c r="AU35" s="746"/>
      <c r="AV35" s="746"/>
      <c r="AW35" s="746"/>
      <c r="AX35" s="746"/>
      <c r="AY35" s="746"/>
      <c r="AZ35" s="746"/>
      <c r="BA35" s="746"/>
      <c r="BB35" s="746"/>
      <c r="BC35" s="746"/>
      <c r="BD35" s="746"/>
      <c r="BE35" s="746"/>
      <c r="BF35" s="746"/>
      <c r="BG35" s="746"/>
      <c r="BH35" s="746"/>
      <c r="BI35" s="746"/>
      <c r="BJ35" s="746"/>
      <c r="BK35" s="746"/>
      <c r="BL35" s="746"/>
      <c r="BM35" s="746"/>
      <c r="BN35" s="746"/>
      <c r="BO35" s="746"/>
      <c r="BP35" s="746"/>
      <c r="BQ35" s="746"/>
      <c r="BR35" s="746"/>
      <c r="BS35" s="746"/>
      <c r="BT35" s="746"/>
      <c r="BU35" s="746"/>
      <c r="BV35" s="746"/>
      <c r="BW35" s="746"/>
      <c r="BX35" s="746"/>
      <c r="BY35" s="746"/>
      <c r="BZ35" s="746"/>
      <c r="CA35" s="746"/>
      <c r="CB35" s="746"/>
      <c r="CC35" s="746"/>
      <c r="CD35" s="746"/>
      <c r="CE35" s="746"/>
      <c r="CF35" s="746"/>
      <c r="CG35" s="746"/>
      <c r="CH35" s="746"/>
      <c r="CI35" s="746"/>
      <c r="CJ35" s="746"/>
      <c r="CK35" s="746"/>
      <c r="CL35" s="746"/>
      <c r="CM35" s="746"/>
      <c r="CN35" s="746"/>
      <c r="CO35" s="746"/>
      <c r="CP35" s="746"/>
      <c r="CQ35" s="746"/>
      <c r="CR35" s="746"/>
      <c r="CS35" s="746"/>
      <c r="CT35" s="746"/>
      <c r="CU35" s="746"/>
      <c r="CV35" s="746"/>
      <c r="CW35" s="746"/>
      <c r="CX35" s="746"/>
      <c r="CY35" s="746"/>
      <c r="CZ35" s="746"/>
      <c r="DA35" s="746"/>
      <c r="DB35" s="746"/>
      <c r="DC35" s="746"/>
      <c r="DD35" s="746"/>
      <c r="DE35" s="746"/>
      <c r="DF35" s="746"/>
      <c r="DG35" s="746"/>
      <c r="DH35" s="746"/>
      <c r="DI35" s="746"/>
      <c r="DJ35" s="746"/>
      <c r="DK35" s="746"/>
      <c r="DL35" s="746"/>
      <c r="DM35" s="746"/>
      <c r="DN35" s="746"/>
      <c r="DO35" s="746"/>
      <c r="DP35" s="746"/>
      <c r="DQ35" s="746"/>
      <c r="DR35" s="746"/>
      <c r="DS35" s="746"/>
      <c r="DT35" s="746"/>
      <c r="DU35" s="746"/>
      <c r="DV35" s="746"/>
      <c r="DW35" s="746"/>
      <c r="DX35" s="746"/>
      <c r="DY35" s="746"/>
      <c r="DZ35" s="746"/>
      <c r="EA35" s="746"/>
      <c r="EB35" s="746"/>
      <c r="EC35" s="746"/>
      <c r="ED35" s="746"/>
      <c r="EE35" s="746"/>
      <c r="EF35" s="746"/>
      <c r="EG35" s="746"/>
      <c r="EH35" s="746"/>
      <c r="EI35" s="746"/>
      <c r="EJ35" s="746"/>
      <c r="EK35" s="746"/>
      <c r="EL35" s="746"/>
      <c r="EM35" s="746"/>
      <c r="EN35" s="746"/>
      <c r="EO35" s="746"/>
      <c r="EP35" s="746"/>
      <c r="EQ35" s="746"/>
      <c r="ER35" s="746"/>
      <c r="ES35" s="746"/>
      <c r="ET35" s="746"/>
      <c r="EU35" s="746"/>
      <c r="EV35" s="746"/>
      <c r="EW35" s="746"/>
      <c r="EX35" s="746"/>
      <c r="EY35" s="746"/>
      <c r="EZ35" s="746"/>
      <c r="FA35" s="746"/>
      <c r="FB35" s="746"/>
      <c r="FC35" s="746"/>
      <c r="FD35" s="746"/>
      <c r="FE35" s="746"/>
      <c r="FF35" s="746"/>
      <c r="FG35" s="746"/>
      <c r="FH35" s="746"/>
      <c r="FI35" s="746"/>
      <c r="FJ35" s="746"/>
      <c r="FK35" s="746"/>
      <c r="FL35" s="746"/>
      <c r="FM35" s="746"/>
      <c r="FN35" s="746"/>
      <c r="FO35" s="746"/>
      <c r="FP35" s="746"/>
      <c r="FQ35" s="746"/>
      <c r="FR35" s="746"/>
      <c r="FS35" s="746"/>
      <c r="FT35" s="746"/>
      <c r="FU35" s="746"/>
      <c r="FV35" s="746"/>
      <c r="FW35" s="746"/>
      <c r="FX35" s="746"/>
      <c r="FY35" s="746"/>
      <c r="FZ35" s="746"/>
      <c r="GA35" s="746"/>
      <c r="GB35" s="746"/>
      <c r="GC35" s="746"/>
      <c r="GD35" s="746"/>
      <c r="GE35" s="746"/>
      <c r="GF35" s="746"/>
      <c r="GG35" s="746"/>
      <c r="GH35" s="746"/>
      <c r="GI35" s="746"/>
      <c r="GJ35" s="746"/>
      <c r="GK35" s="746"/>
      <c r="GL35" s="746"/>
      <c r="GM35" s="746"/>
      <c r="GN35" s="746"/>
      <c r="GO35" s="746"/>
      <c r="GP35" s="746"/>
      <c r="GQ35" s="746"/>
      <c r="GR35" s="746"/>
      <c r="GS35" s="746"/>
      <c r="GT35" s="746"/>
      <c r="GU35" s="746"/>
      <c r="GV35" s="746"/>
      <c r="GW35" s="746"/>
      <c r="GX35" s="746"/>
      <c r="GY35" s="746"/>
      <c r="GZ35" s="746"/>
      <c r="HA35" s="746"/>
      <c r="HB35" s="746"/>
      <c r="HC35" s="746"/>
      <c r="HD35" s="746"/>
      <c r="HE35" s="746"/>
      <c r="HF35" s="746"/>
      <c r="HG35" s="746"/>
      <c r="HH35" s="746"/>
      <c r="HI35" s="746"/>
      <c r="HJ35" s="746"/>
      <c r="HK35" s="746"/>
      <c r="HL35" s="746"/>
      <c r="HM35" s="746"/>
      <c r="HN35" s="746"/>
      <c r="HO35" s="746"/>
      <c r="HP35" s="746"/>
      <c r="HQ35" s="746"/>
      <c r="HR35" s="746"/>
      <c r="HS35" s="746"/>
      <c r="HT35" s="746"/>
      <c r="HU35" s="746"/>
      <c r="HV35" s="746"/>
      <c r="HW35" s="746"/>
      <c r="HX35" s="746"/>
      <c r="HY35" s="746"/>
      <c r="HZ35" s="746"/>
      <c r="IA35" s="746"/>
      <c r="IB35" s="746"/>
      <c r="IC35" s="746"/>
      <c r="ID35" s="746"/>
      <c r="IE35" s="746"/>
      <c r="IF35" s="746"/>
      <c r="IG35" s="746"/>
      <c r="IH35" s="746"/>
      <c r="II35" s="746"/>
      <c r="IJ35" s="746"/>
      <c r="IK35" s="746"/>
      <c r="IL35" s="746"/>
      <c r="IM35" s="746"/>
      <c r="IN35" s="746"/>
      <c r="IO35" s="746"/>
      <c r="IP35" s="746"/>
      <c r="IQ35" s="746"/>
      <c r="IR35" s="746"/>
      <c r="IS35" s="746"/>
      <c r="IT35" s="746"/>
      <c r="IU35" s="746"/>
      <c r="IV35" s="746"/>
    </row>
    <row r="36" spans="1:256" ht="15">
      <c r="A36" s="749"/>
      <c r="B36" s="689"/>
      <c r="C36" s="689"/>
      <c r="D36" s="689"/>
      <c r="E36" s="689"/>
      <c r="F36" s="689"/>
      <c r="G36" s="689"/>
      <c r="H36" s="746"/>
      <c r="I36" s="746"/>
      <c r="J36" s="746"/>
      <c r="K36" s="746"/>
      <c r="L36" s="746"/>
      <c r="M36" s="746"/>
      <c r="N36" s="746"/>
      <c r="O36" s="746"/>
      <c r="P36" s="746"/>
      <c r="Q36" s="746"/>
      <c r="R36" s="746"/>
      <c r="S36" s="746"/>
      <c r="T36" s="746"/>
      <c r="U36" s="746"/>
      <c r="V36" s="746"/>
      <c r="W36" s="746"/>
      <c r="X36" s="746"/>
      <c r="Y36" s="746"/>
      <c r="Z36" s="746"/>
      <c r="AA36" s="746"/>
      <c r="AB36" s="746"/>
      <c r="AC36" s="746"/>
      <c r="AD36" s="746"/>
      <c r="AE36" s="746"/>
      <c r="AF36" s="746"/>
      <c r="AG36" s="746"/>
      <c r="AH36" s="746"/>
      <c r="AI36" s="746"/>
      <c r="AJ36" s="746"/>
      <c r="AK36" s="746"/>
      <c r="AL36" s="746"/>
      <c r="AM36" s="746"/>
      <c r="AN36" s="746"/>
      <c r="AO36" s="746"/>
      <c r="AP36" s="746"/>
      <c r="AQ36" s="746"/>
      <c r="AR36" s="746"/>
      <c r="AS36" s="746"/>
      <c r="AT36" s="746"/>
      <c r="AU36" s="746"/>
      <c r="AV36" s="746"/>
      <c r="AW36" s="746"/>
      <c r="AX36" s="746"/>
      <c r="AY36" s="746"/>
      <c r="AZ36" s="746"/>
      <c r="BA36" s="746"/>
      <c r="BB36" s="746"/>
      <c r="BC36" s="746"/>
      <c r="BD36" s="746"/>
      <c r="BE36" s="746"/>
      <c r="BF36" s="746"/>
      <c r="BG36" s="746"/>
      <c r="BH36" s="746"/>
      <c r="BI36" s="746"/>
      <c r="BJ36" s="746"/>
      <c r="BK36" s="746"/>
      <c r="BL36" s="746"/>
      <c r="BM36" s="746"/>
      <c r="BN36" s="746"/>
      <c r="BO36" s="746"/>
      <c r="BP36" s="746"/>
      <c r="BQ36" s="746"/>
      <c r="BR36" s="746"/>
      <c r="BS36" s="746"/>
      <c r="BT36" s="746"/>
      <c r="BU36" s="746"/>
      <c r="BV36" s="746"/>
      <c r="BW36" s="746"/>
      <c r="BX36" s="746"/>
      <c r="BY36" s="746"/>
      <c r="BZ36" s="746"/>
      <c r="CA36" s="746"/>
      <c r="CB36" s="746"/>
      <c r="CC36" s="746"/>
      <c r="CD36" s="746"/>
      <c r="CE36" s="746"/>
      <c r="CF36" s="746"/>
      <c r="CG36" s="746"/>
      <c r="CH36" s="746"/>
      <c r="CI36" s="746"/>
      <c r="CJ36" s="746"/>
      <c r="CK36" s="746"/>
      <c r="CL36" s="746"/>
      <c r="CM36" s="746"/>
      <c r="CN36" s="746"/>
      <c r="CO36" s="746"/>
      <c r="CP36" s="746"/>
      <c r="CQ36" s="746"/>
      <c r="CR36" s="746"/>
      <c r="CS36" s="746"/>
      <c r="CT36" s="746"/>
      <c r="CU36" s="746"/>
      <c r="CV36" s="746"/>
      <c r="CW36" s="746"/>
      <c r="CX36" s="746"/>
      <c r="CY36" s="746"/>
      <c r="CZ36" s="746"/>
      <c r="DA36" s="746"/>
      <c r="DB36" s="746"/>
      <c r="DC36" s="746"/>
      <c r="DD36" s="746"/>
      <c r="DE36" s="746"/>
      <c r="DF36" s="746"/>
      <c r="DG36" s="746"/>
      <c r="DH36" s="746"/>
      <c r="DI36" s="746"/>
      <c r="DJ36" s="746"/>
      <c r="DK36" s="746"/>
      <c r="DL36" s="746"/>
      <c r="DM36" s="746"/>
      <c r="DN36" s="746"/>
      <c r="DO36" s="746"/>
      <c r="DP36" s="746"/>
      <c r="DQ36" s="746"/>
      <c r="DR36" s="746"/>
      <c r="DS36" s="746"/>
      <c r="DT36" s="746"/>
      <c r="DU36" s="746"/>
      <c r="DV36" s="746"/>
      <c r="DW36" s="746"/>
      <c r="DX36" s="746"/>
      <c r="DY36" s="746"/>
      <c r="DZ36" s="746"/>
      <c r="EA36" s="746"/>
      <c r="EB36" s="746"/>
      <c r="EC36" s="746"/>
      <c r="ED36" s="746"/>
      <c r="EE36" s="746"/>
      <c r="EF36" s="746"/>
      <c r="EG36" s="746"/>
      <c r="EH36" s="746"/>
      <c r="EI36" s="746"/>
      <c r="EJ36" s="746"/>
      <c r="EK36" s="746"/>
      <c r="EL36" s="746"/>
      <c r="EM36" s="746"/>
      <c r="EN36" s="746"/>
      <c r="EO36" s="746"/>
      <c r="EP36" s="746"/>
      <c r="EQ36" s="746"/>
      <c r="ER36" s="746"/>
      <c r="ES36" s="746"/>
      <c r="ET36" s="746"/>
      <c r="EU36" s="746"/>
      <c r="EV36" s="746"/>
      <c r="EW36" s="746"/>
      <c r="EX36" s="746"/>
      <c r="EY36" s="746"/>
      <c r="EZ36" s="746"/>
      <c r="FA36" s="746"/>
      <c r="FB36" s="746"/>
      <c r="FC36" s="746"/>
      <c r="FD36" s="746"/>
      <c r="FE36" s="746"/>
      <c r="FF36" s="746"/>
      <c r="FG36" s="746"/>
      <c r="FH36" s="746"/>
      <c r="FI36" s="746"/>
      <c r="FJ36" s="746"/>
      <c r="FK36" s="746"/>
      <c r="FL36" s="746"/>
      <c r="FM36" s="746"/>
      <c r="FN36" s="746"/>
      <c r="FO36" s="746"/>
      <c r="FP36" s="746"/>
      <c r="FQ36" s="746"/>
      <c r="FR36" s="746"/>
      <c r="FS36" s="746"/>
      <c r="FT36" s="746"/>
      <c r="FU36" s="746"/>
      <c r="FV36" s="746"/>
      <c r="FW36" s="746"/>
      <c r="FX36" s="746"/>
      <c r="FY36" s="746"/>
      <c r="FZ36" s="746"/>
      <c r="GA36" s="746"/>
      <c r="GB36" s="746"/>
      <c r="GC36" s="746"/>
      <c r="GD36" s="746"/>
      <c r="GE36" s="746"/>
      <c r="GF36" s="746"/>
      <c r="GG36" s="746"/>
      <c r="GH36" s="746"/>
      <c r="GI36" s="746"/>
      <c r="GJ36" s="746"/>
      <c r="GK36" s="746"/>
      <c r="GL36" s="746"/>
      <c r="GM36" s="746"/>
      <c r="GN36" s="746"/>
      <c r="GO36" s="746"/>
      <c r="GP36" s="746"/>
      <c r="GQ36" s="746"/>
      <c r="GR36" s="746"/>
      <c r="GS36" s="746"/>
      <c r="GT36" s="746"/>
      <c r="GU36" s="746"/>
      <c r="GV36" s="746"/>
      <c r="GW36" s="746"/>
      <c r="GX36" s="746"/>
      <c r="GY36" s="746"/>
      <c r="GZ36" s="746"/>
      <c r="HA36" s="746"/>
      <c r="HB36" s="746"/>
      <c r="HC36" s="746"/>
      <c r="HD36" s="746"/>
      <c r="HE36" s="746"/>
      <c r="HF36" s="746"/>
      <c r="HG36" s="746"/>
      <c r="HH36" s="746"/>
      <c r="HI36" s="746"/>
      <c r="HJ36" s="746"/>
      <c r="HK36" s="746"/>
      <c r="HL36" s="746"/>
      <c r="HM36" s="746"/>
      <c r="HN36" s="746"/>
      <c r="HO36" s="746"/>
      <c r="HP36" s="746"/>
      <c r="HQ36" s="746"/>
      <c r="HR36" s="746"/>
      <c r="HS36" s="746"/>
      <c r="HT36" s="746"/>
      <c r="HU36" s="746"/>
      <c r="HV36" s="746"/>
      <c r="HW36" s="746"/>
      <c r="HX36" s="746"/>
      <c r="HY36" s="746"/>
      <c r="HZ36" s="746"/>
      <c r="IA36" s="746"/>
      <c r="IB36" s="746"/>
      <c r="IC36" s="746"/>
      <c r="ID36" s="746"/>
      <c r="IE36" s="746"/>
      <c r="IF36" s="746"/>
      <c r="IG36" s="746"/>
      <c r="IH36" s="746"/>
      <c r="II36" s="746"/>
      <c r="IJ36" s="746"/>
      <c r="IK36" s="746"/>
      <c r="IL36" s="746"/>
      <c r="IM36" s="746"/>
      <c r="IN36" s="746"/>
      <c r="IO36" s="746"/>
      <c r="IP36" s="746"/>
      <c r="IQ36" s="746"/>
      <c r="IR36" s="746"/>
      <c r="IS36" s="746"/>
      <c r="IT36" s="746"/>
      <c r="IU36" s="746"/>
      <c r="IV36" s="746"/>
    </row>
    <row r="37" spans="1:256" ht="15">
      <c r="A37" s="749"/>
      <c r="B37" s="689"/>
      <c r="C37" s="689"/>
      <c r="D37" s="689"/>
      <c r="E37" s="689"/>
      <c r="F37" s="689"/>
      <c r="G37" s="689"/>
      <c r="H37" s="746"/>
      <c r="I37" s="746"/>
      <c r="J37" s="746"/>
      <c r="K37" s="746"/>
      <c r="L37" s="746"/>
      <c r="M37" s="746"/>
      <c r="N37" s="746"/>
      <c r="O37" s="746"/>
      <c r="P37" s="746"/>
      <c r="Q37" s="746"/>
      <c r="R37" s="746"/>
      <c r="S37" s="746"/>
      <c r="T37" s="746"/>
      <c r="U37" s="746"/>
      <c r="V37" s="746"/>
      <c r="W37" s="746"/>
      <c r="X37" s="746"/>
      <c r="Y37" s="746"/>
      <c r="Z37" s="746"/>
      <c r="AA37" s="746"/>
      <c r="AB37" s="746"/>
      <c r="AC37" s="746"/>
      <c r="AD37" s="746"/>
      <c r="AE37" s="746"/>
      <c r="AF37" s="746"/>
      <c r="AG37" s="746"/>
      <c r="AH37" s="746"/>
      <c r="AI37" s="746"/>
      <c r="AJ37" s="746"/>
      <c r="AK37" s="746"/>
      <c r="AL37" s="746"/>
      <c r="AM37" s="746"/>
      <c r="AN37" s="746"/>
      <c r="AO37" s="746"/>
      <c r="AP37" s="746"/>
      <c r="AQ37" s="746"/>
      <c r="AR37" s="746"/>
      <c r="AS37" s="746"/>
      <c r="AT37" s="746"/>
      <c r="AU37" s="746"/>
      <c r="AV37" s="746"/>
      <c r="AW37" s="746"/>
      <c r="AX37" s="746"/>
      <c r="AY37" s="746"/>
      <c r="AZ37" s="746"/>
      <c r="BA37" s="746"/>
      <c r="BB37" s="746"/>
      <c r="BC37" s="746"/>
      <c r="BD37" s="746"/>
      <c r="BE37" s="746"/>
      <c r="BF37" s="746"/>
      <c r="BG37" s="746"/>
      <c r="BH37" s="746"/>
      <c r="BI37" s="746"/>
      <c r="BJ37" s="746"/>
      <c r="BK37" s="746"/>
      <c r="BL37" s="746"/>
      <c r="BM37" s="746"/>
      <c r="BN37" s="746"/>
      <c r="BO37" s="746"/>
      <c r="BP37" s="746"/>
      <c r="BQ37" s="746"/>
      <c r="BR37" s="746"/>
      <c r="BS37" s="746"/>
      <c r="BT37" s="746"/>
      <c r="BU37" s="746"/>
      <c r="BV37" s="746"/>
      <c r="BW37" s="746"/>
      <c r="BX37" s="746"/>
      <c r="BY37" s="746"/>
      <c r="BZ37" s="746"/>
      <c r="CA37" s="746"/>
      <c r="CB37" s="746"/>
      <c r="CC37" s="746"/>
      <c r="CD37" s="746"/>
      <c r="CE37" s="746"/>
      <c r="CF37" s="746"/>
      <c r="CG37" s="746"/>
      <c r="CH37" s="746"/>
      <c r="CI37" s="746"/>
      <c r="CJ37" s="746"/>
      <c r="CK37" s="746"/>
      <c r="CL37" s="746"/>
      <c r="CM37" s="746"/>
      <c r="CN37" s="746"/>
      <c r="CO37" s="746"/>
      <c r="CP37" s="746"/>
      <c r="CQ37" s="746"/>
      <c r="CR37" s="746"/>
      <c r="CS37" s="746"/>
      <c r="CT37" s="746"/>
      <c r="CU37" s="746"/>
      <c r="CV37" s="746"/>
      <c r="CW37" s="746"/>
      <c r="CX37" s="746"/>
      <c r="CY37" s="746"/>
      <c r="CZ37" s="746"/>
      <c r="DA37" s="746"/>
      <c r="DB37" s="746"/>
      <c r="DC37" s="746"/>
      <c r="DD37" s="746"/>
      <c r="DE37" s="746"/>
      <c r="DF37" s="746"/>
      <c r="DG37" s="746"/>
      <c r="DH37" s="746"/>
      <c r="DI37" s="746"/>
      <c r="DJ37" s="746"/>
      <c r="DK37" s="746"/>
      <c r="DL37" s="746"/>
      <c r="DM37" s="746"/>
      <c r="DN37" s="746"/>
      <c r="DO37" s="746"/>
      <c r="DP37" s="746"/>
      <c r="DQ37" s="746"/>
      <c r="DR37" s="746"/>
      <c r="DS37" s="746"/>
      <c r="DT37" s="746"/>
      <c r="DU37" s="746"/>
      <c r="DV37" s="746"/>
      <c r="DW37" s="746"/>
      <c r="DX37" s="746"/>
      <c r="DY37" s="746"/>
      <c r="DZ37" s="746"/>
      <c r="EA37" s="746"/>
      <c r="EB37" s="746"/>
      <c r="EC37" s="746"/>
      <c r="ED37" s="746"/>
      <c r="EE37" s="746"/>
      <c r="EF37" s="746"/>
      <c r="EG37" s="746"/>
      <c r="EH37" s="746"/>
      <c r="EI37" s="746"/>
      <c r="EJ37" s="746"/>
      <c r="EK37" s="746"/>
      <c r="EL37" s="746"/>
      <c r="EM37" s="746"/>
      <c r="EN37" s="746"/>
      <c r="EO37" s="746"/>
      <c r="EP37" s="746"/>
      <c r="EQ37" s="746"/>
      <c r="ER37" s="746"/>
      <c r="ES37" s="746"/>
      <c r="ET37" s="746"/>
      <c r="EU37" s="746"/>
      <c r="EV37" s="746"/>
      <c r="EW37" s="746"/>
      <c r="EX37" s="746"/>
      <c r="EY37" s="746"/>
      <c r="EZ37" s="746"/>
      <c r="FA37" s="746"/>
      <c r="FB37" s="746"/>
      <c r="FC37" s="746"/>
      <c r="FD37" s="746"/>
      <c r="FE37" s="746"/>
      <c r="FF37" s="746"/>
      <c r="FG37" s="746"/>
      <c r="FH37" s="746"/>
      <c r="FI37" s="746"/>
      <c r="FJ37" s="746"/>
      <c r="FK37" s="746"/>
      <c r="FL37" s="746"/>
      <c r="FM37" s="746"/>
      <c r="FN37" s="746"/>
      <c r="FO37" s="746"/>
      <c r="FP37" s="746"/>
      <c r="FQ37" s="746"/>
      <c r="FR37" s="746"/>
      <c r="FS37" s="746"/>
      <c r="FT37" s="746"/>
      <c r="FU37" s="746"/>
      <c r="FV37" s="746"/>
      <c r="FW37" s="746"/>
      <c r="FX37" s="746"/>
      <c r="FY37" s="746"/>
      <c r="FZ37" s="746"/>
      <c r="GA37" s="746"/>
      <c r="GB37" s="746"/>
      <c r="GC37" s="746"/>
      <c r="GD37" s="746"/>
      <c r="GE37" s="746"/>
      <c r="GF37" s="746"/>
      <c r="GG37" s="746"/>
      <c r="GH37" s="746"/>
      <c r="GI37" s="746"/>
      <c r="GJ37" s="746"/>
      <c r="GK37" s="746"/>
      <c r="GL37" s="746"/>
      <c r="GM37" s="746"/>
      <c r="GN37" s="746"/>
      <c r="GO37" s="746"/>
      <c r="GP37" s="746"/>
      <c r="GQ37" s="746"/>
      <c r="GR37" s="746"/>
      <c r="GS37" s="746"/>
      <c r="GT37" s="746"/>
      <c r="GU37" s="746"/>
      <c r="GV37" s="746"/>
      <c r="GW37" s="746"/>
      <c r="GX37" s="746"/>
      <c r="GY37" s="746"/>
      <c r="GZ37" s="746"/>
      <c r="HA37" s="746"/>
      <c r="HB37" s="746"/>
      <c r="HC37" s="746"/>
      <c r="HD37" s="746"/>
      <c r="HE37" s="746"/>
      <c r="HF37" s="746"/>
      <c r="HG37" s="746"/>
      <c r="HH37" s="746"/>
      <c r="HI37" s="746"/>
      <c r="HJ37" s="746"/>
      <c r="HK37" s="746"/>
      <c r="HL37" s="746"/>
      <c r="HM37" s="746"/>
      <c r="HN37" s="746"/>
      <c r="HO37" s="746"/>
      <c r="HP37" s="746"/>
      <c r="HQ37" s="746"/>
      <c r="HR37" s="746"/>
      <c r="HS37" s="746"/>
      <c r="HT37" s="746"/>
      <c r="HU37" s="746"/>
      <c r="HV37" s="746"/>
      <c r="HW37" s="746"/>
      <c r="HX37" s="746"/>
      <c r="HY37" s="746"/>
      <c r="HZ37" s="746"/>
      <c r="IA37" s="746"/>
      <c r="IB37" s="746"/>
      <c r="IC37" s="746"/>
      <c r="ID37" s="746"/>
      <c r="IE37" s="746"/>
      <c r="IF37" s="746"/>
      <c r="IG37" s="746"/>
      <c r="IH37" s="746"/>
      <c r="II37" s="746"/>
      <c r="IJ37" s="746"/>
      <c r="IK37" s="746"/>
      <c r="IL37" s="746"/>
      <c r="IM37" s="746"/>
      <c r="IN37" s="746"/>
      <c r="IO37" s="746"/>
      <c r="IP37" s="746"/>
      <c r="IQ37" s="746"/>
      <c r="IR37" s="746"/>
      <c r="IS37" s="746"/>
      <c r="IT37" s="746"/>
      <c r="IU37" s="746"/>
      <c r="IV37" s="746"/>
    </row>
    <row r="38" spans="1:256" ht="15">
      <c r="A38" s="749"/>
      <c r="B38" s="689"/>
      <c r="C38" s="689"/>
      <c r="D38" s="689"/>
      <c r="E38" s="689"/>
      <c r="F38" s="689"/>
      <c r="G38" s="689"/>
      <c r="H38" s="746"/>
      <c r="I38" s="746"/>
      <c r="J38" s="746"/>
      <c r="K38" s="746"/>
      <c r="L38" s="746"/>
      <c r="M38" s="746"/>
      <c r="N38" s="746"/>
      <c r="O38" s="746"/>
      <c r="P38" s="746"/>
      <c r="Q38" s="746"/>
      <c r="R38" s="746"/>
      <c r="S38" s="746"/>
      <c r="T38" s="746"/>
      <c r="U38" s="746"/>
      <c r="V38" s="746"/>
      <c r="W38" s="746"/>
      <c r="X38" s="746"/>
      <c r="Y38" s="746"/>
      <c r="Z38" s="746"/>
      <c r="AA38" s="746"/>
      <c r="AB38" s="746"/>
      <c r="AC38" s="746"/>
      <c r="AD38" s="746"/>
      <c r="AE38" s="746"/>
      <c r="AF38" s="746"/>
      <c r="AG38" s="746"/>
      <c r="AH38" s="746"/>
      <c r="AI38" s="746"/>
      <c r="AJ38" s="746"/>
      <c r="AK38" s="746"/>
      <c r="AL38" s="746"/>
      <c r="AM38" s="746"/>
      <c r="AN38" s="746"/>
      <c r="AO38" s="746"/>
      <c r="AP38" s="746"/>
      <c r="AQ38" s="746"/>
      <c r="AR38" s="746"/>
      <c r="AS38" s="746"/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  <c r="BL38" s="746"/>
      <c r="BM38" s="746"/>
      <c r="BN38" s="746"/>
      <c r="BO38" s="746"/>
      <c r="BP38" s="746"/>
      <c r="BQ38" s="746"/>
      <c r="BR38" s="746"/>
      <c r="BS38" s="746"/>
      <c r="BT38" s="746"/>
      <c r="BU38" s="746"/>
      <c r="BV38" s="746"/>
      <c r="BW38" s="746"/>
      <c r="BX38" s="746"/>
      <c r="BY38" s="746"/>
      <c r="BZ38" s="746"/>
      <c r="CA38" s="746"/>
      <c r="CB38" s="746"/>
      <c r="CC38" s="746"/>
      <c r="CD38" s="746"/>
      <c r="CE38" s="746"/>
      <c r="CF38" s="746"/>
      <c r="CG38" s="746"/>
      <c r="CH38" s="746"/>
      <c r="CI38" s="746"/>
      <c r="CJ38" s="746"/>
      <c r="CK38" s="746"/>
      <c r="CL38" s="746"/>
      <c r="CM38" s="746"/>
      <c r="CN38" s="746"/>
      <c r="CO38" s="746"/>
      <c r="CP38" s="746"/>
      <c r="CQ38" s="746"/>
      <c r="CR38" s="746"/>
      <c r="CS38" s="746"/>
      <c r="CT38" s="746"/>
      <c r="CU38" s="746"/>
      <c r="CV38" s="746"/>
      <c r="CW38" s="746"/>
      <c r="CX38" s="746"/>
      <c r="CY38" s="746"/>
      <c r="CZ38" s="746"/>
      <c r="DA38" s="746"/>
      <c r="DB38" s="746"/>
      <c r="DC38" s="746"/>
      <c r="DD38" s="746"/>
      <c r="DE38" s="746"/>
      <c r="DF38" s="746"/>
      <c r="DG38" s="746"/>
      <c r="DH38" s="746"/>
      <c r="DI38" s="746"/>
      <c r="DJ38" s="746"/>
      <c r="DK38" s="746"/>
      <c r="DL38" s="746"/>
      <c r="DM38" s="746"/>
      <c r="DN38" s="746"/>
      <c r="DO38" s="746"/>
      <c r="DP38" s="746"/>
      <c r="DQ38" s="746"/>
      <c r="DR38" s="746"/>
      <c r="DS38" s="746"/>
      <c r="DT38" s="746"/>
      <c r="DU38" s="746"/>
      <c r="DV38" s="746"/>
      <c r="DW38" s="746"/>
      <c r="DX38" s="746"/>
      <c r="DY38" s="746"/>
      <c r="DZ38" s="746"/>
      <c r="EA38" s="746"/>
      <c r="EB38" s="746"/>
      <c r="EC38" s="746"/>
      <c r="ED38" s="746"/>
      <c r="EE38" s="746"/>
      <c r="EF38" s="746"/>
      <c r="EG38" s="746"/>
      <c r="EH38" s="746"/>
      <c r="EI38" s="746"/>
      <c r="EJ38" s="746"/>
      <c r="EK38" s="746"/>
      <c r="EL38" s="746"/>
      <c r="EM38" s="746"/>
      <c r="EN38" s="746"/>
      <c r="EO38" s="746"/>
      <c r="EP38" s="746"/>
      <c r="EQ38" s="746"/>
      <c r="ER38" s="746"/>
      <c r="ES38" s="746"/>
      <c r="ET38" s="746"/>
      <c r="EU38" s="746"/>
      <c r="EV38" s="746"/>
      <c r="EW38" s="746"/>
      <c r="EX38" s="746"/>
      <c r="EY38" s="746"/>
      <c r="EZ38" s="746"/>
      <c r="FA38" s="746"/>
      <c r="FB38" s="746"/>
      <c r="FC38" s="746"/>
      <c r="FD38" s="746"/>
      <c r="FE38" s="746"/>
      <c r="FF38" s="746"/>
      <c r="FG38" s="746"/>
      <c r="FH38" s="746"/>
      <c r="FI38" s="746"/>
      <c r="FJ38" s="746"/>
      <c r="FK38" s="746"/>
      <c r="FL38" s="746"/>
      <c r="FM38" s="746"/>
      <c r="FN38" s="746"/>
      <c r="FO38" s="746"/>
      <c r="FP38" s="746"/>
      <c r="FQ38" s="746"/>
      <c r="FR38" s="746"/>
      <c r="FS38" s="746"/>
      <c r="FT38" s="746"/>
      <c r="FU38" s="746"/>
      <c r="FV38" s="746"/>
      <c r="FW38" s="746"/>
      <c r="FX38" s="746"/>
      <c r="FY38" s="746"/>
      <c r="FZ38" s="746"/>
      <c r="GA38" s="746"/>
      <c r="GB38" s="746"/>
      <c r="GC38" s="746"/>
      <c r="GD38" s="746"/>
      <c r="GE38" s="746"/>
      <c r="GF38" s="746"/>
      <c r="GG38" s="746"/>
      <c r="GH38" s="746"/>
      <c r="GI38" s="746"/>
      <c r="GJ38" s="746"/>
      <c r="GK38" s="746"/>
      <c r="GL38" s="746"/>
      <c r="GM38" s="746"/>
      <c r="GN38" s="746"/>
      <c r="GO38" s="746"/>
      <c r="GP38" s="746"/>
      <c r="GQ38" s="746"/>
      <c r="GR38" s="746"/>
      <c r="GS38" s="746"/>
      <c r="GT38" s="746"/>
      <c r="GU38" s="746"/>
      <c r="GV38" s="746"/>
      <c r="GW38" s="746"/>
      <c r="GX38" s="746"/>
      <c r="GY38" s="746"/>
      <c r="GZ38" s="746"/>
      <c r="HA38" s="746"/>
      <c r="HB38" s="746"/>
      <c r="HC38" s="746"/>
      <c r="HD38" s="746"/>
      <c r="HE38" s="746"/>
      <c r="HF38" s="746"/>
      <c r="HG38" s="746"/>
      <c r="HH38" s="746"/>
      <c r="HI38" s="746"/>
      <c r="HJ38" s="746"/>
      <c r="HK38" s="746"/>
      <c r="HL38" s="746"/>
      <c r="HM38" s="746"/>
      <c r="HN38" s="746"/>
      <c r="HO38" s="746"/>
      <c r="HP38" s="746"/>
      <c r="HQ38" s="746"/>
      <c r="HR38" s="746"/>
      <c r="HS38" s="746"/>
      <c r="HT38" s="746"/>
      <c r="HU38" s="746"/>
      <c r="HV38" s="746"/>
      <c r="HW38" s="746"/>
      <c r="HX38" s="746"/>
      <c r="HY38" s="746"/>
      <c r="HZ38" s="746"/>
      <c r="IA38" s="746"/>
      <c r="IB38" s="746"/>
      <c r="IC38" s="746"/>
      <c r="ID38" s="746"/>
      <c r="IE38" s="746"/>
      <c r="IF38" s="746"/>
      <c r="IG38" s="746"/>
      <c r="IH38" s="746"/>
      <c r="II38" s="746"/>
      <c r="IJ38" s="746"/>
      <c r="IK38" s="746"/>
      <c r="IL38" s="746"/>
      <c r="IM38" s="746"/>
      <c r="IN38" s="746"/>
      <c r="IO38" s="746"/>
      <c r="IP38" s="746"/>
      <c r="IQ38" s="746"/>
      <c r="IR38" s="746"/>
      <c r="IS38" s="746"/>
      <c r="IT38" s="746"/>
      <c r="IU38" s="746"/>
      <c r="IV38" s="746"/>
    </row>
    <row r="39" spans="1:256" ht="17.25" customHeight="1">
      <c r="A39" s="749"/>
      <c r="B39" s="689"/>
      <c r="C39" s="689"/>
      <c r="D39" s="689"/>
      <c r="E39" s="689"/>
      <c r="F39" s="689"/>
      <c r="G39" s="689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746"/>
      <c r="T39" s="746"/>
      <c r="U39" s="746"/>
      <c r="V39" s="746"/>
      <c r="W39" s="746"/>
      <c r="X39" s="746"/>
      <c r="Y39" s="746"/>
      <c r="Z39" s="746"/>
      <c r="AA39" s="746"/>
      <c r="AB39" s="746"/>
      <c r="AC39" s="746"/>
      <c r="AD39" s="746"/>
      <c r="AE39" s="746"/>
      <c r="AF39" s="746"/>
      <c r="AG39" s="746"/>
      <c r="AH39" s="746"/>
      <c r="AI39" s="746"/>
      <c r="AJ39" s="746"/>
      <c r="AK39" s="746"/>
      <c r="AL39" s="746"/>
      <c r="AM39" s="746"/>
      <c r="AN39" s="746"/>
      <c r="AO39" s="746"/>
      <c r="AP39" s="746"/>
      <c r="AQ39" s="746"/>
      <c r="AR39" s="746"/>
      <c r="AS39" s="746"/>
      <c r="AT39" s="746"/>
      <c r="AU39" s="746"/>
      <c r="AV39" s="746"/>
      <c r="AW39" s="746"/>
      <c r="AX39" s="746"/>
      <c r="AY39" s="746"/>
      <c r="AZ39" s="746"/>
      <c r="BA39" s="746"/>
      <c r="BB39" s="746"/>
      <c r="BC39" s="746"/>
      <c r="BD39" s="746"/>
      <c r="BE39" s="746"/>
      <c r="BF39" s="746"/>
      <c r="BG39" s="746"/>
      <c r="BH39" s="746"/>
      <c r="BI39" s="746"/>
      <c r="BJ39" s="746"/>
      <c r="BK39" s="746"/>
      <c r="BL39" s="746"/>
      <c r="BM39" s="746"/>
      <c r="BN39" s="746"/>
      <c r="BO39" s="746"/>
      <c r="BP39" s="746"/>
      <c r="BQ39" s="746"/>
      <c r="BR39" s="746"/>
      <c r="BS39" s="746"/>
      <c r="BT39" s="746"/>
      <c r="BU39" s="746"/>
      <c r="BV39" s="746"/>
      <c r="BW39" s="746"/>
      <c r="BX39" s="746"/>
      <c r="BY39" s="746"/>
      <c r="BZ39" s="746"/>
      <c r="CA39" s="746"/>
      <c r="CB39" s="746"/>
      <c r="CC39" s="746"/>
      <c r="CD39" s="746"/>
      <c r="CE39" s="746"/>
      <c r="CF39" s="746"/>
      <c r="CG39" s="746"/>
      <c r="CH39" s="746"/>
      <c r="CI39" s="746"/>
      <c r="CJ39" s="746"/>
      <c r="CK39" s="746"/>
      <c r="CL39" s="746"/>
      <c r="CM39" s="746"/>
      <c r="CN39" s="746"/>
      <c r="CO39" s="746"/>
      <c r="CP39" s="746"/>
      <c r="CQ39" s="746"/>
      <c r="CR39" s="746"/>
      <c r="CS39" s="746"/>
      <c r="CT39" s="746"/>
      <c r="CU39" s="746"/>
      <c r="CV39" s="746"/>
      <c r="CW39" s="746"/>
      <c r="CX39" s="746"/>
      <c r="CY39" s="746"/>
      <c r="CZ39" s="746"/>
      <c r="DA39" s="746"/>
      <c r="DB39" s="746"/>
      <c r="DC39" s="746"/>
      <c r="DD39" s="746"/>
      <c r="DE39" s="746"/>
      <c r="DF39" s="746"/>
      <c r="DG39" s="746"/>
      <c r="DH39" s="746"/>
      <c r="DI39" s="746"/>
      <c r="DJ39" s="746"/>
      <c r="DK39" s="746"/>
      <c r="DL39" s="746"/>
      <c r="DM39" s="746"/>
      <c r="DN39" s="746"/>
      <c r="DO39" s="746"/>
      <c r="DP39" s="746"/>
      <c r="DQ39" s="746"/>
      <c r="DR39" s="746"/>
      <c r="DS39" s="746"/>
      <c r="DT39" s="746"/>
      <c r="DU39" s="746"/>
      <c r="DV39" s="746"/>
      <c r="DW39" s="746"/>
      <c r="DX39" s="746"/>
      <c r="DY39" s="746"/>
      <c r="DZ39" s="746"/>
      <c r="EA39" s="746"/>
      <c r="EB39" s="746"/>
      <c r="EC39" s="746"/>
      <c r="ED39" s="746"/>
      <c r="EE39" s="746"/>
      <c r="EF39" s="746"/>
      <c r="EG39" s="746"/>
      <c r="EH39" s="746"/>
      <c r="EI39" s="746"/>
      <c r="EJ39" s="746"/>
      <c r="EK39" s="746"/>
      <c r="EL39" s="746"/>
      <c r="EM39" s="746"/>
      <c r="EN39" s="746"/>
      <c r="EO39" s="746"/>
      <c r="EP39" s="746"/>
      <c r="EQ39" s="746"/>
      <c r="ER39" s="746"/>
      <c r="ES39" s="746"/>
      <c r="ET39" s="746"/>
      <c r="EU39" s="746"/>
      <c r="EV39" s="746"/>
      <c r="EW39" s="746"/>
      <c r="EX39" s="746"/>
      <c r="EY39" s="746"/>
      <c r="EZ39" s="746"/>
      <c r="FA39" s="746"/>
      <c r="FB39" s="746"/>
      <c r="FC39" s="746"/>
      <c r="FD39" s="746"/>
      <c r="FE39" s="746"/>
      <c r="FF39" s="746"/>
      <c r="FG39" s="746"/>
      <c r="FH39" s="746"/>
      <c r="FI39" s="746"/>
      <c r="FJ39" s="746"/>
      <c r="FK39" s="746"/>
      <c r="FL39" s="746"/>
      <c r="FM39" s="746"/>
      <c r="FN39" s="746"/>
      <c r="FO39" s="746"/>
      <c r="FP39" s="746"/>
      <c r="FQ39" s="746"/>
      <c r="FR39" s="746"/>
      <c r="FS39" s="746"/>
      <c r="FT39" s="746"/>
      <c r="FU39" s="746"/>
      <c r="FV39" s="746"/>
      <c r="FW39" s="746"/>
      <c r="FX39" s="746"/>
      <c r="FY39" s="746"/>
      <c r="FZ39" s="746"/>
      <c r="GA39" s="746"/>
      <c r="GB39" s="746"/>
      <c r="GC39" s="746"/>
      <c r="GD39" s="746"/>
      <c r="GE39" s="746"/>
      <c r="GF39" s="746"/>
      <c r="GG39" s="746"/>
      <c r="GH39" s="746"/>
      <c r="GI39" s="746"/>
      <c r="GJ39" s="746"/>
      <c r="GK39" s="746"/>
      <c r="GL39" s="746"/>
      <c r="GM39" s="746"/>
      <c r="GN39" s="746"/>
      <c r="GO39" s="746"/>
      <c r="GP39" s="746"/>
      <c r="GQ39" s="746"/>
      <c r="GR39" s="746"/>
      <c r="GS39" s="746"/>
      <c r="GT39" s="746"/>
      <c r="GU39" s="746"/>
      <c r="GV39" s="746"/>
      <c r="GW39" s="746"/>
      <c r="GX39" s="746"/>
      <c r="GY39" s="746"/>
      <c r="GZ39" s="746"/>
      <c r="HA39" s="746"/>
      <c r="HB39" s="746"/>
      <c r="HC39" s="746"/>
      <c r="HD39" s="746"/>
      <c r="HE39" s="746"/>
      <c r="HF39" s="746"/>
      <c r="HG39" s="746"/>
      <c r="HH39" s="746"/>
      <c r="HI39" s="746"/>
      <c r="HJ39" s="746"/>
      <c r="HK39" s="746"/>
      <c r="HL39" s="746"/>
      <c r="HM39" s="746"/>
      <c r="HN39" s="746"/>
      <c r="HO39" s="746"/>
      <c r="HP39" s="746"/>
      <c r="HQ39" s="746"/>
      <c r="HR39" s="746"/>
      <c r="HS39" s="746"/>
      <c r="HT39" s="746"/>
      <c r="HU39" s="746"/>
      <c r="HV39" s="746"/>
      <c r="HW39" s="746"/>
      <c r="HX39" s="746"/>
      <c r="HY39" s="746"/>
      <c r="HZ39" s="746"/>
      <c r="IA39" s="746"/>
      <c r="IB39" s="746"/>
      <c r="IC39" s="746"/>
      <c r="ID39" s="746"/>
      <c r="IE39" s="746"/>
      <c r="IF39" s="746"/>
      <c r="IG39" s="746"/>
      <c r="IH39" s="746"/>
      <c r="II39" s="746"/>
      <c r="IJ39" s="746"/>
      <c r="IK39" s="746"/>
      <c r="IL39" s="746"/>
      <c r="IM39" s="746"/>
      <c r="IN39" s="746"/>
      <c r="IO39" s="746"/>
      <c r="IP39" s="746"/>
      <c r="IQ39" s="746"/>
      <c r="IR39" s="746"/>
      <c r="IS39" s="746"/>
      <c r="IT39" s="746"/>
      <c r="IU39" s="746"/>
      <c r="IV39" s="746"/>
    </row>
    <row r="40" spans="1:256" ht="15">
      <c r="A40" s="749"/>
      <c r="B40" s="689"/>
      <c r="C40" s="689"/>
      <c r="D40" s="689"/>
      <c r="E40" s="689"/>
      <c r="F40" s="689"/>
      <c r="G40" s="689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746"/>
      <c r="S40" s="746"/>
      <c r="T40" s="746"/>
      <c r="U40" s="746"/>
      <c r="V40" s="746"/>
      <c r="W40" s="746"/>
      <c r="X40" s="746"/>
      <c r="Y40" s="746"/>
      <c r="Z40" s="746"/>
      <c r="AA40" s="746"/>
      <c r="AB40" s="746"/>
      <c r="AC40" s="746"/>
      <c r="AD40" s="746"/>
      <c r="AE40" s="746"/>
      <c r="AF40" s="746"/>
      <c r="AG40" s="746"/>
      <c r="AH40" s="746"/>
      <c r="AI40" s="746"/>
      <c r="AJ40" s="746"/>
      <c r="AK40" s="746"/>
      <c r="AL40" s="746"/>
      <c r="AM40" s="746"/>
      <c r="AN40" s="746"/>
      <c r="AO40" s="746"/>
      <c r="AP40" s="746"/>
      <c r="AQ40" s="746"/>
      <c r="AR40" s="746"/>
      <c r="AS40" s="746"/>
      <c r="AT40" s="746"/>
      <c r="AU40" s="746"/>
      <c r="AV40" s="746"/>
      <c r="AW40" s="746"/>
      <c r="AX40" s="746"/>
      <c r="AY40" s="746"/>
      <c r="AZ40" s="746"/>
      <c r="BA40" s="746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  <c r="BL40" s="746"/>
      <c r="BM40" s="746"/>
      <c r="BN40" s="746"/>
      <c r="BO40" s="746"/>
      <c r="BP40" s="746"/>
      <c r="BQ40" s="746"/>
      <c r="BR40" s="746"/>
      <c r="BS40" s="746"/>
      <c r="BT40" s="746"/>
      <c r="BU40" s="746"/>
      <c r="BV40" s="746"/>
      <c r="BW40" s="746"/>
      <c r="BX40" s="746"/>
      <c r="BY40" s="746"/>
      <c r="BZ40" s="746"/>
      <c r="CA40" s="746"/>
      <c r="CB40" s="746"/>
      <c r="CC40" s="746"/>
      <c r="CD40" s="746"/>
      <c r="CE40" s="746"/>
      <c r="CF40" s="746"/>
      <c r="CG40" s="746"/>
      <c r="CH40" s="746"/>
      <c r="CI40" s="746"/>
      <c r="CJ40" s="746"/>
      <c r="CK40" s="746"/>
      <c r="CL40" s="746"/>
      <c r="CM40" s="746"/>
      <c r="CN40" s="746"/>
      <c r="CO40" s="746"/>
      <c r="CP40" s="746"/>
      <c r="CQ40" s="746"/>
      <c r="CR40" s="746"/>
      <c r="CS40" s="746"/>
      <c r="CT40" s="746"/>
      <c r="CU40" s="746"/>
      <c r="CV40" s="746"/>
      <c r="CW40" s="746"/>
      <c r="CX40" s="746"/>
      <c r="CY40" s="746"/>
      <c r="CZ40" s="746"/>
      <c r="DA40" s="746"/>
      <c r="DB40" s="746"/>
      <c r="DC40" s="746"/>
      <c r="DD40" s="746"/>
      <c r="DE40" s="746"/>
      <c r="DF40" s="746"/>
      <c r="DG40" s="746"/>
      <c r="DH40" s="746"/>
      <c r="DI40" s="746"/>
      <c r="DJ40" s="746"/>
      <c r="DK40" s="746"/>
      <c r="DL40" s="746"/>
      <c r="DM40" s="746"/>
      <c r="DN40" s="746"/>
      <c r="DO40" s="746"/>
      <c r="DP40" s="746"/>
      <c r="DQ40" s="746"/>
      <c r="DR40" s="746"/>
      <c r="DS40" s="746"/>
      <c r="DT40" s="746"/>
      <c r="DU40" s="746"/>
      <c r="DV40" s="746"/>
      <c r="DW40" s="746"/>
      <c r="DX40" s="746"/>
      <c r="DY40" s="746"/>
      <c r="DZ40" s="746"/>
      <c r="EA40" s="746"/>
      <c r="EB40" s="746"/>
      <c r="EC40" s="746"/>
      <c r="ED40" s="746"/>
      <c r="EE40" s="746"/>
      <c r="EF40" s="746"/>
      <c r="EG40" s="746"/>
      <c r="EH40" s="746"/>
      <c r="EI40" s="746"/>
      <c r="EJ40" s="746"/>
      <c r="EK40" s="746"/>
      <c r="EL40" s="746"/>
      <c r="EM40" s="746"/>
      <c r="EN40" s="746"/>
      <c r="EO40" s="746"/>
      <c r="EP40" s="746"/>
      <c r="EQ40" s="746"/>
      <c r="ER40" s="746"/>
      <c r="ES40" s="746"/>
      <c r="ET40" s="746"/>
      <c r="EU40" s="746"/>
      <c r="EV40" s="746"/>
      <c r="EW40" s="746"/>
      <c r="EX40" s="746"/>
      <c r="EY40" s="746"/>
      <c r="EZ40" s="746"/>
      <c r="FA40" s="746"/>
      <c r="FB40" s="746"/>
      <c r="FC40" s="746"/>
      <c r="FD40" s="746"/>
      <c r="FE40" s="746"/>
      <c r="FF40" s="746"/>
      <c r="FG40" s="746"/>
      <c r="FH40" s="746"/>
      <c r="FI40" s="746"/>
      <c r="FJ40" s="746"/>
      <c r="FK40" s="746"/>
      <c r="FL40" s="746"/>
      <c r="FM40" s="746"/>
      <c r="FN40" s="746"/>
      <c r="FO40" s="746"/>
      <c r="FP40" s="746"/>
      <c r="FQ40" s="746"/>
      <c r="FR40" s="746"/>
      <c r="FS40" s="746"/>
      <c r="FT40" s="746"/>
      <c r="FU40" s="746"/>
      <c r="FV40" s="746"/>
      <c r="FW40" s="746"/>
      <c r="FX40" s="746"/>
      <c r="FY40" s="746"/>
      <c r="FZ40" s="746"/>
      <c r="GA40" s="746"/>
      <c r="GB40" s="746"/>
      <c r="GC40" s="746"/>
      <c r="GD40" s="746"/>
      <c r="GE40" s="746"/>
      <c r="GF40" s="746"/>
      <c r="GG40" s="746"/>
      <c r="GH40" s="746"/>
      <c r="GI40" s="746"/>
      <c r="GJ40" s="746"/>
      <c r="GK40" s="746"/>
      <c r="GL40" s="746"/>
      <c r="GM40" s="746"/>
      <c r="GN40" s="746"/>
      <c r="GO40" s="746"/>
      <c r="GP40" s="746"/>
      <c r="GQ40" s="746"/>
      <c r="GR40" s="746"/>
      <c r="GS40" s="746"/>
      <c r="GT40" s="746"/>
      <c r="GU40" s="746"/>
      <c r="GV40" s="746"/>
      <c r="GW40" s="746"/>
      <c r="GX40" s="746"/>
      <c r="GY40" s="746"/>
      <c r="GZ40" s="746"/>
      <c r="HA40" s="746"/>
      <c r="HB40" s="746"/>
      <c r="HC40" s="746"/>
      <c r="HD40" s="746"/>
      <c r="HE40" s="746"/>
      <c r="HF40" s="746"/>
      <c r="HG40" s="746"/>
      <c r="HH40" s="746"/>
      <c r="HI40" s="746"/>
      <c r="HJ40" s="746"/>
      <c r="HK40" s="746"/>
      <c r="HL40" s="746"/>
      <c r="HM40" s="746"/>
      <c r="HN40" s="746"/>
      <c r="HO40" s="746"/>
      <c r="HP40" s="746"/>
      <c r="HQ40" s="746"/>
      <c r="HR40" s="746"/>
      <c r="HS40" s="746"/>
      <c r="HT40" s="746"/>
      <c r="HU40" s="746"/>
      <c r="HV40" s="746"/>
      <c r="HW40" s="746"/>
      <c r="HX40" s="746"/>
      <c r="HY40" s="746"/>
      <c r="HZ40" s="746"/>
      <c r="IA40" s="746"/>
      <c r="IB40" s="746"/>
      <c r="IC40" s="746"/>
      <c r="ID40" s="746"/>
      <c r="IE40" s="746"/>
      <c r="IF40" s="746"/>
      <c r="IG40" s="746"/>
      <c r="IH40" s="746"/>
      <c r="II40" s="746"/>
      <c r="IJ40" s="746"/>
      <c r="IK40" s="746"/>
      <c r="IL40" s="746"/>
      <c r="IM40" s="746"/>
      <c r="IN40" s="746"/>
      <c r="IO40" s="746"/>
      <c r="IP40" s="746"/>
      <c r="IQ40" s="746"/>
      <c r="IR40" s="746"/>
      <c r="IS40" s="746"/>
      <c r="IT40" s="746"/>
      <c r="IU40" s="746"/>
      <c r="IV40" s="746"/>
    </row>
    <row r="41" spans="1:256" ht="15">
      <c r="A41" s="749"/>
      <c r="B41" s="689"/>
      <c r="C41" s="689"/>
      <c r="D41" s="689"/>
      <c r="E41" s="689"/>
      <c r="F41" s="689"/>
      <c r="G41" s="689"/>
      <c r="H41" s="746"/>
      <c r="I41" s="746"/>
      <c r="J41" s="746"/>
      <c r="K41" s="746"/>
      <c r="L41" s="746"/>
      <c r="M41" s="746"/>
      <c r="N41" s="746"/>
      <c r="O41" s="746"/>
      <c r="P41" s="746"/>
      <c r="Q41" s="746"/>
      <c r="R41" s="746"/>
      <c r="S41" s="746"/>
      <c r="T41" s="746"/>
      <c r="U41" s="746"/>
      <c r="V41" s="746"/>
      <c r="W41" s="746"/>
      <c r="X41" s="746"/>
      <c r="Y41" s="746"/>
      <c r="Z41" s="746"/>
      <c r="AA41" s="746"/>
      <c r="AB41" s="746"/>
      <c r="AC41" s="746"/>
      <c r="AD41" s="746"/>
      <c r="AE41" s="746"/>
      <c r="AF41" s="746"/>
      <c r="AG41" s="746"/>
      <c r="AH41" s="746"/>
      <c r="AI41" s="746"/>
      <c r="AJ41" s="746"/>
      <c r="AK41" s="746"/>
      <c r="AL41" s="746"/>
      <c r="AM41" s="746"/>
      <c r="AN41" s="746"/>
      <c r="AO41" s="746"/>
      <c r="AP41" s="746"/>
      <c r="AQ41" s="746"/>
      <c r="AR41" s="746"/>
      <c r="AS41" s="746"/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  <c r="BL41" s="746"/>
      <c r="BM41" s="746"/>
      <c r="BN41" s="746"/>
      <c r="BO41" s="746"/>
      <c r="BP41" s="746"/>
      <c r="BQ41" s="746"/>
      <c r="BR41" s="746"/>
      <c r="BS41" s="746"/>
      <c r="BT41" s="746"/>
      <c r="BU41" s="746"/>
      <c r="BV41" s="746"/>
      <c r="BW41" s="746"/>
      <c r="BX41" s="746"/>
      <c r="BY41" s="746"/>
      <c r="BZ41" s="746"/>
      <c r="CA41" s="746"/>
      <c r="CB41" s="746"/>
      <c r="CC41" s="746"/>
      <c r="CD41" s="746"/>
      <c r="CE41" s="746"/>
      <c r="CF41" s="746"/>
      <c r="CG41" s="746"/>
      <c r="CH41" s="746"/>
      <c r="CI41" s="746"/>
      <c r="CJ41" s="746"/>
      <c r="CK41" s="746"/>
      <c r="CL41" s="746"/>
      <c r="CM41" s="746"/>
      <c r="CN41" s="746"/>
      <c r="CO41" s="746"/>
      <c r="CP41" s="746"/>
      <c r="CQ41" s="746"/>
      <c r="CR41" s="746"/>
      <c r="CS41" s="746"/>
      <c r="CT41" s="746"/>
      <c r="CU41" s="746"/>
      <c r="CV41" s="746"/>
      <c r="CW41" s="746"/>
      <c r="CX41" s="746"/>
      <c r="CY41" s="746"/>
      <c r="CZ41" s="746"/>
      <c r="DA41" s="746"/>
      <c r="DB41" s="746"/>
      <c r="DC41" s="746"/>
      <c r="DD41" s="746"/>
      <c r="DE41" s="746"/>
      <c r="DF41" s="746"/>
      <c r="DG41" s="746"/>
      <c r="DH41" s="746"/>
      <c r="DI41" s="746"/>
      <c r="DJ41" s="746"/>
      <c r="DK41" s="746"/>
      <c r="DL41" s="746"/>
      <c r="DM41" s="746"/>
      <c r="DN41" s="746"/>
      <c r="DO41" s="746"/>
      <c r="DP41" s="746"/>
      <c r="DQ41" s="746"/>
      <c r="DR41" s="746"/>
      <c r="DS41" s="746"/>
      <c r="DT41" s="746"/>
      <c r="DU41" s="746"/>
      <c r="DV41" s="746"/>
      <c r="DW41" s="746"/>
      <c r="DX41" s="746"/>
      <c r="DY41" s="746"/>
      <c r="DZ41" s="746"/>
      <c r="EA41" s="746"/>
      <c r="EB41" s="746"/>
      <c r="EC41" s="746"/>
      <c r="ED41" s="746"/>
      <c r="EE41" s="746"/>
      <c r="EF41" s="746"/>
      <c r="EG41" s="746"/>
      <c r="EH41" s="746"/>
      <c r="EI41" s="746"/>
      <c r="EJ41" s="746"/>
      <c r="EK41" s="746"/>
      <c r="EL41" s="746"/>
      <c r="EM41" s="746"/>
      <c r="EN41" s="746"/>
      <c r="EO41" s="746"/>
      <c r="EP41" s="746"/>
      <c r="EQ41" s="746"/>
      <c r="ER41" s="746"/>
      <c r="ES41" s="746"/>
      <c r="ET41" s="746"/>
      <c r="EU41" s="746"/>
      <c r="EV41" s="746"/>
      <c r="EW41" s="746"/>
      <c r="EX41" s="746"/>
      <c r="EY41" s="746"/>
      <c r="EZ41" s="746"/>
      <c r="FA41" s="746"/>
      <c r="FB41" s="746"/>
      <c r="FC41" s="746"/>
      <c r="FD41" s="746"/>
      <c r="FE41" s="746"/>
      <c r="FF41" s="746"/>
      <c r="FG41" s="746"/>
      <c r="FH41" s="746"/>
      <c r="FI41" s="746"/>
      <c r="FJ41" s="746"/>
      <c r="FK41" s="746"/>
      <c r="FL41" s="746"/>
      <c r="FM41" s="746"/>
      <c r="FN41" s="746"/>
      <c r="FO41" s="746"/>
      <c r="FP41" s="746"/>
      <c r="FQ41" s="746"/>
      <c r="FR41" s="746"/>
      <c r="FS41" s="746"/>
      <c r="FT41" s="746"/>
      <c r="FU41" s="746"/>
      <c r="FV41" s="746"/>
      <c r="FW41" s="746"/>
      <c r="FX41" s="746"/>
      <c r="FY41" s="746"/>
      <c r="FZ41" s="746"/>
      <c r="GA41" s="746"/>
      <c r="GB41" s="746"/>
      <c r="GC41" s="746"/>
      <c r="GD41" s="746"/>
      <c r="GE41" s="746"/>
      <c r="GF41" s="746"/>
      <c r="GG41" s="746"/>
      <c r="GH41" s="746"/>
      <c r="GI41" s="746"/>
      <c r="GJ41" s="746"/>
      <c r="GK41" s="746"/>
      <c r="GL41" s="746"/>
      <c r="GM41" s="746"/>
      <c r="GN41" s="746"/>
      <c r="GO41" s="746"/>
      <c r="GP41" s="746"/>
      <c r="GQ41" s="746"/>
      <c r="GR41" s="746"/>
      <c r="GS41" s="746"/>
      <c r="GT41" s="746"/>
      <c r="GU41" s="746"/>
      <c r="GV41" s="746"/>
      <c r="GW41" s="746"/>
      <c r="GX41" s="746"/>
      <c r="GY41" s="746"/>
      <c r="GZ41" s="746"/>
      <c r="HA41" s="746"/>
      <c r="HB41" s="746"/>
      <c r="HC41" s="746"/>
      <c r="HD41" s="746"/>
      <c r="HE41" s="746"/>
      <c r="HF41" s="746"/>
      <c r="HG41" s="746"/>
      <c r="HH41" s="746"/>
      <c r="HI41" s="746"/>
      <c r="HJ41" s="746"/>
      <c r="HK41" s="746"/>
      <c r="HL41" s="746"/>
      <c r="HM41" s="746"/>
      <c r="HN41" s="746"/>
      <c r="HO41" s="746"/>
      <c r="HP41" s="746"/>
      <c r="HQ41" s="746"/>
      <c r="HR41" s="746"/>
      <c r="HS41" s="746"/>
      <c r="HT41" s="746"/>
      <c r="HU41" s="746"/>
      <c r="HV41" s="746"/>
      <c r="HW41" s="746"/>
      <c r="HX41" s="746"/>
      <c r="HY41" s="746"/>
      <c r="HZ41" s="746"/>
      <c r="IA41" s="746"/>
      <c r="IB41" s="746"/>
      <c r="IC41" s="746"/>
      <c r="ID41" s="746"/>
      <c r="IE41" s="746"/>
      <c r="IF41" s="746"/>
      <c r="IG41" s="746"/>
      <c r="IH41" s="746"/>
      <c r="II41" s="746"/>
      <c r="IJ41" s="746"/>
      <c r="IK41" s="746"/>
      <c r="IL41" s="746"/>
      <c r="IM41" s="746"/>
      <c r="IN41" s="746"/>
      <c r="IO41" s="746"/>
      <c r="IP41" s="746"/>
      <c r="IQ41" s="746"/>
      <c r="IR41" s="746"/>
      <c r="IS41" s="746"/>
      <c r="IT41" s="746"/>
      <c r="IU41" s="746"/>
      <c r="IV41" s="746"/>
    </row>
    <row r="42" spans="1:256" ht="21" customHeight="1">
      <c r="A42" s="749"/>
      <c r="B42" s="689"/>
      <c r="C42" s="689"/>
      <c r="D42" s="689"/>
      <c r="E42" s="689"/>
      <c r="F42" s="689"/>
      <c r="G42" s="689"/>
      <c r="H42" s="746"/>
      <c r="I42" s="746"/>
      <c r="J42" s="746"/>
      <c r="K42" s="746"/>
      <c r="L42" s="746"/>
      <c r="M42" s="746"/>
      <c r="N42" s="746"/>
      <c r="O42" s="746"/>
      <c r="P42" s="746"/>
      <c r="Q42" s="746"/>
      <c r="R42" s="746"/>
      <c r="S42" s="746"/>
      <c r="T42" s="746"/>
      <c r="U42" s="746"/>
      <c r="V42" s="746"/>
      <c r="W42" s="746"/>
      <c r="X42" s="746"/>
      <c r="Y42" s="746"/>
      <c r="Z42" s="746"/>
      <c r="AA42" s="746"/>
      <c r="AB42" s="746"/>
      <c r="AC42" s="746"/>
      <c r="AD42" s="746"/>
      <c r="AE42" s="746"/>
      <c r="AF42" s="746"/>
      <c r="AG42" s="746"/>
      <c r="AH42" s="746"/>
      <c r="AI42" s="746"/>
      <c r="AJ42" s="746"/>
      <c r="AK42" s="746"/>
      <c r="AL42" s="746"/>
      <c r="AM42" s="746"/>
      <c r="AN42" s="746"/>
      <c r="AO42" s="746"/>
      <c r="AP42" s="746"/>
      <c r="AQ42" s="746"/>
      <c r="AR42" s="746"/>
      <c r="AS42" s="746"/>
      <c r="AT42" s="746"/>
      <c r="AU42" s="746"/>
      <c r="AV42" s="746"/>
      <c r="AW42" s="746"/>
      <c r="AX42" s="746"/>
      <c r="AY42" s="746"/>
      <c r="AZ42" s="746"/>
      <c r="BA42" s="746"/>
      <c r="BB42" s="746"/>
      <c r="BC42" s="746"/>
      <c r="BD42" s="746"/>
      <c r="BE42" s="746"/>
      <c r="BF42" s="746"/>
      <c r="BG42" s="746"/>
      <c r="BH42" s="746"/>
      <c r="BI42" s="746"/>
      <c r="BJ42" s="746"/>
      <c r="BK42" s="746"/>
      <c r="BL42" s="746"/>
      <c r="BM42" s="746"/>
      <c r="BN42" s="746"/>
      <c r="BO42" s="746"/>
      <c r="BP42" s="746"/>
      <c r="BQ42" s="746"/>
      <c r="BR42" s="746"/>
      <c r="BS42" s="746"/>
      <c r="BT42" s="746"/>
      <c r="BU42" s="746"/>
      <c r="BV42" s="746"/>
      <c r="BW42" s="746"/>
      <c r="BX42" s="746"/>
      <c r="BY42" s="746"/>
      <c r="BZ42" s="746"/>
      <c r="CA42" s="746"/>
      <c r="CB42" s="746"/>
      <c r="CC42" s="746"/>
      <c r="CD42" s="746"/>
      <c r="CE42" s="746"/>
      <c r="CF42" s="746"/>
      <c r="CG42" s="746"/>
      <c r="CH42" s="746"/>
      <c r="CI42" s="746"/>
      <c r="CJ42" s="746"/>
      <c r="CK42" s="746"/>
      <c r="CL42" s="746"/>
      <c r="CM42" s="746"/>
      <c r="CN42" s="746"/>
      <c r="CO42" s="746"/>
      <c r="CP42" s="746"/>
      <c r="CQ42" s="746"/>
      <c r="CR42" s="746"/>
      <c r="CS42" s="746"/>
      <c r="CT42" s="746"/>
      <c r="CU42" s="746"/>
      <c r="CV42" s="746"/>
      <c r="CW42" s="746"/>
      <c r="CX42" s="746"/>
      <c r="CY42" s="746"/>
      <c r="CZ42" s="746"/>
      <c r="DA42" s="746"/>
      <c r="DB42" s="746"/>
      <c r="DC42" s="746"/>
      <c r="DD42" s="746"/>
      <c r="DE42" s="746"/>
      <c r="DF42" s="746"/>
      <c r="DG42" s="746"/>
      <c r="DH42" s="746"/>
      <c r="DI42" s="746"/>
      <c r="DJ42" s="746"/>
      <c r="DK42" s="746"/>
      <c r="DL42" s="746"/>
      <c r="DM42" s="746"/>
      <c r="DN42" s="746"/>
      <c r="DO42" s="746"/>
      <c r="DP42" s="746"/>
      <c r="DQ42" s="746"/>
      <c r="DR42" s="746"/>
      <c r="DS42" s="746"/>
      <c r="DT42" s="746"/>
      <c r="DU42" s="746"/>
      <c r="DV42" s="746"/>
      <c r="DW42" s="746"/>
      <c r="DX42" s="746"/>
      <c r="DY42" s="746"/>
      <c r="DZ42" s="746"/>
      <c r="EA42" s="746"/>
      <c r="EB42" s="746"/>
      <c r="EC42" s="746"/>
      <c r="ED42" s="746"/>
      <c r="EE42" s="746"/>
      <c r="EF42" s="746"/>
      <c r="EG42" s="746"/>
      <c r="EH42" s="746"/>
      <c r="EI42" s="746"/>
      <c r="EJ42" s="746"/>
      <c r="EK42" s="746"/>
      <c r="EL42" s="746"/>
      <c r="EM42" s="746"/>
      <c r="EN42" s="746"/>
      <c r="EO42" s="746"/>
      <c r="EP42" s="746"/>
      <c r="EQ42" s="746"/>
      <c r="ER42" s="746"/>
      <c r="ES42" s="746"/>
      <c r="ET42" s="746"/>
      <c r="EU42" s="746"/>
      <c r="EV42" s="746"/>
      <c r="EW42" s="746"/>
      <c r="EX42" s="746"/>
      <c r="EY42" s="746"/>
      <c r="EZ42" s="746"/>
      <c r="FA42" s="746"/>
      <c r="FB42" s="746"/>
      <c r="FC42" s="746"/>
      <c r="FD42" s="746"/>
      <c r="FE42" s="746"/>
      <c r="FF42" s="746"/>
      <c r="FG42" s="746"/>
      <c r="FH42" s="746"/>
      <c r="FI42" s="746"/>
      <c r="FJ42" s="746"/>
      <c r="FK42" s="746"/>
      <c r="FL42" s="746"/>
      <c r="FM42" s="746"/>
      <c r="FN42" s="746"/>
      <c r="FO42" s="746"/>
      <c r="FP42" s="746"/>
      <c r="FQ42" s="746"/>
      <c r="FR42" s="746"/>
      <c r="FS42" s="746"/>
      <c r="FT42" s="746"/>
      <c r="FU42" s="746"/>
      <c r="FV42" s="746"/>
      <c r="FW42" s="746"/>
      <c r="FX42" s="746"/>
      <c r="FY42" s="746"/>
      <c r="FZ42" s="746"/>
      <c r="GA42" s="746"/>
      <c r="GB42" s="746"/>
      <c r="GC42" s="746"/>
      <c r="GD42" s="746"/>
      <c r="GE42" s="746"/>
      <c r="GF42" s="746"/>
      <c r="GG42" s="746"/>
      <c r="GH42" s="746"/>
      <c r="GI42" s="746"/>
      <c r="GJ42" s="746"/>
      <c r="GK42" s="746"/>
      <c r="GL42" s="746"/>
      <c r="GM42" s="746"/>
      <c r="GN42" s="746"/>
      <c r="GO42" s="746"/>
      <c r="GP42" s="746"/>
      <c r="GQ42" s="746"/>
      <c r="GR42" s="746"/>
      <c r="GS42" s="746"/>
      <c r="GT42" s="746"/>
      <c r="GU42" s="746"/>
      <c r="GV42" s="746"/>
      <c r="GW42" s="746"/>
      <c r="GX42" s="746"/>
      <c r="GY42" s="746"/>
      <c r="GZ42" s="746"/>
      <c r="HA42" s="746"/>
      <c r="HB42" s="746"/>
      <c r="HC42" s="746"/>
      <c r="HD42" s="746"/>
      <c r="HE42" s="746"/>
      <c r="HF42" s="746"/>
      <c r="HG42" s="746"/>
      <c r="HH42" s="746"/>
      <c r="HI42" s="746"/>
      <c r="HJ42" s="746"/>
      <c r="HK42" s="746"/>
      <c r="HL42" s="746"/>
      <c r="HM42" s="746"/>
      <c r="HN42" s="746"/>
      <c r="HO42" s="746"/>
      <c r="HP42" s="746"/>
      <c r="HQ42" s="746"/>
      <c r="HR42" s="746"/>
      <c r="HS42" s="746"/>
      <c r="HT42" s="746"/>
      <c r="HU42" s="746"/>
      <c r="HV42" s="746"/>
      <c r="HW42" s="746"/>
      <c r="HX42" s="746"/>
      <c r="HY42" s="746"/>
      <c r="HZ42" s="746"/>
      <c r="IA42" s="746"/>
      <c r="IB42" s="746"/>
      <c r="IC42" s="746"/>
      <c r="ID42" s="746"/>
      <c r="IE42" s="746"/>
      <c r="IF42" s="746"/>
      <c r="IG42" s="746"/>
      <c r="IH42" s="746"/>
      <c r="II42" s="746"/>
      <c r="IJ42" s="746"/>
      <c r="IK42" s="746"/>
      <c r="IL42" s="746"/>
      <c r="IM42" s="746"/>
      <c r="IN42" s="746"/>
      <c r="IO42" s="746"/>
      <c r="IP42" s="746"/>
      <c r="IQ42" s="746"/>
      <c r="IR42" s="746"/>
      <c r="IS42" s="746"/>
      <c r="IT42" s="746"/>
      <c r="IU42" s="746"/>
      <c r="IV42" s="746"/>
    </row>
    <row r="43" spans="1:256" ht="15">
      <c r="A43" s="749"/>
      <c r="B43" s="689"/>
      <c r="C43" s="689"/>
      <c r="D43" s="689"/>
      <c r="E43" s="689"/>
      <c r="F43" s="689"/>
      <c r="G43" s="689"/>
      <c r="H43" s="746"/>
      <c r="I43" s="746"/>
      <c r="J43" s="746"/>
      <c r="K43" s="746"/>
      <c r="L43" s="746"/>
      <c r="M43" s="746"/>
      <c r="N43" s="746"/>
      <c r="O43" s="746"/>
      <c r="P43" s="746"/>
      <c r="Q43" s="746"/>
      <c r="R43" s="746"/>
      <c r="S43" s="746"/>
      <c r="T43" s="746"/>
      <c r="U43" s="746"/>
      <c r="V43" s="746"/>
      <c r="W43" s="746"/>
      <c r="X43" s="746"/>
      <c r="Y43" s="746"/>
      <c r="Z43" s="746"/>
      <c r="AA43" s="746"/>
      <c r="AB43" s="746"/>
      <c r="AC43" s="746"/>
      <c r="AD43" s="746"/>
      <c r="AE43" s="746"/>
      <c r="AF43" s="746"/>
      <c r="AG43" s="746"/>
      <c r="AH43" s="746"/>
      <c r="AI43" s="746"/>
      <c r="AJ43" s="746"/>
      <c r="AK43" s="746"/>
      <c r="AL43" s="746"/>
      <c r="AM43" s="746"/>
      <c r="AN43" s="746"/>
      <c r="AO43" s="746"/>
      <c r="AP43" s="746"/>
      <c r="AQ43" s="746"/>
      <c r="AR43" s="746"/>
      <c r="AS43" s="746"/>
      <c r="AT43" s="746"/>
      <c r="AU43" s="746"/>
      <c r="AV43" s="746"/>
      <c r="AW43" s="746"/>
      <c r="AX43" s="746"/>
      <c r="AY43" s="746"/>
      <c r="AZ43" s="746"/>
      <c r="BA43" s="746"/>
      <c r="BB43" s="746"/>
      <c r="BC43" s="746"/>
      <c r="BD43" s="746"/>
      <c r="BE43" s="746"/>
      <c r="BF43" s="746"/>
      <c r="BG43" s="746"/>
      <c r="BH43" s="746"/>
      <c r="BI43" s="746"/>
      <c r="BJ43" s="746"/>
      <c r="BK43" s="746"/>
      <c r="BL43" s="746"/>
      <c r="BM43" s="746"/>
      <c r="BN43" s="746"/>
      <c r="BO43" s="746"/>
      <c r="BP43" s="746"/>
      <c r="BQ43" s="746"/>
      <c r="BR43" s="746"/>
      <c r="BS43" s="746"/>
      <c r="BT43" s="746"/>
      <c r="BU43" s="746"/>
      <c r="BV43" s="746"/>
      <c r="BW43" s="746"/>
      <c r="BX43" s="746"/>
      <c r="BY43" s="746"/>
      <c r="BZ43" s="746"/>
      <c r="CA43" s="746"/>
      <c r="CB43" s="746"/>
      <c r="CC43" s="746"/>
      <c r="CD43" s="746"/>
      <c r="CE43" s="746"/>
      <c r="CF43" s="746"/>
      <c r="CG43" s="746"/>
      <c r="CH43" s="746"/>
      <c r="CI43" s="746"/>
      <c r="CJ43" s="746"/>
      <c r="CK43" s="746"/>
      <c r="CL43" s="746"/>
      <c r="CM43" s="746"/>
      <c r="CN43" s="746"/>
      <c r="CO43" s="746"/>
      <c r="CP43" s="746"/>
      <c r="CQ43" s="746"/>
      <c r="CR43" s="746"/>
      <c r="CS43" s="746"/>
      <c r="CT43" s="746"/>
      <c r="CU43" s="746"/>
      <c r="CV43" s="746"/>
      <c r="CW43" s="746"/>
      <c r="CX43" s="746"/>
      <c r="CY43" s="746"/>
      <c r="CZ43" s="746"/>
      <c r="DA43" s="746"/>
      <c r="DB43" s="746"/>
      <c r="DC43" s="746"/>
      <c r="DD43" s="746"/>
      <c r="DE43" s="746"/>
      <c r="DF43" s="746"/>
      <c r="DG43" s="746"/>
      <c r="DH43" s="746"/>
      <c r="DI43" s="746"/>
      <c r="DJ43" s="746"/>
      <c r="DK43" s="746"/>
      <c r="DL43" s="746"/>
      <c r="DM43" s="746"/>
      <c r="DN43" s="746"/>
      <c r="DO43" s="746"/>
      <c r="DP43" s="746"/>
      <c r="DQ43" s="746"/>
      <c r="DR43" s="746"/>
      <c r="DS43" s="746"/>
      <c r="DT43" s="746"/>
      <c r="DU43" s="746"/>
      <c r="DV43" s="746"/>
      <c r="DW43" s="746"/>
      <c r="DX43" s="746"/>
      <c r="DY43" s="746"/>
      <c r="DZ43" s="746"/>
      <c r="EA43" s="746"/>
      <c r="EB43" s="746"/>
      <c r="EC43" s="746"/>
      <c r="ED43" s="746"/>
      <c r="EE43" s="746"/>
      <c r="EF43" s="746"/>
      <c r="EG43" s="746"/>
      <c r="EH43" s="746"/>
      <c r="EI43" s="746"/>
      <c r="EJ43" s="746"/>
      <c r="EK43" s="746"/>
      <c r="EL43" s="746"/>
      <c r="EM43" s="746"/>
      <c r="EN43" s="746"/>
      <c r="EO43" s="746"/>
      <c r="EP43" s="746"/>
      <c r="EQ43" s="746"/>
      <c r="ER43" s="746"/>
      <c r="ES43" s="746"/>
      <c r="ET43" s="746"/>
      <c r="EU43" s="746"/>
      <c r="EV43" s="746"/>
      <c r="EW43" s="746"/>
      <c r="EX43" s="746"/>
      <c r="EY43" s="746"/>
      <c r="EZ43" s="746"/>
      <c r="FA43" s="746"/>
      <c r="FB43" s="746"/>
      <c r="FC43" s="746"/>
      <c r="FD43" s="746"/>
      <c r="FE43" s="746"/>
      <c r="FF43" s="746"/>
      <c r="FG43" s="746"/>
      <c r="FH43" s="746"/>
      <c r="FI43" s="746"/>
      <c r="FJ43" s="746"/>
      <c r="FK43" s="746"/>
      <c r="FL43" s="746"/>
      <c r="FM43" s="746"/>
      <c r="FN43" s="746"/>
      <c r="FO43" s="746"/>
      <c r="FP43" s="746"/>
      <c r="FQ43" s="746"/>
      <c r="FR43" s="746"/>
      <c r="FS43" s="746"/>
      <c r="FT43" s="746"/>
      <c r="FU43" s="746"/>
      <c r="FV43" s="746"/>
      <c r="FW43" s="746"/>
      <c r="FX43" s="746"/>
      <c r="FY43" s="746"/>
      <c r="FZ43" s="746"/>
      <c r="GA43" s="746"/>
      <c r="GB43" s="746"/>
      <c r="GC43" s="746"/>
      <c r="GD43" s="746"/>
      <c r="GE43" s="746"/>
      <c r="GF43" s="746"/>
      <c r="GG43" s="746"/>
      <c r="GH43" s="746"/>
      <c r="GI43" s="746"/>
      <c r="GJ43" s="746"/>
      <c r="GK43" s="746"/>
      <c r="GL43" s="746"/>
      <c r="GM43" s="746"/>
      <c r="GN43" s="746"/>
      <c r="GO43" s="746"/>
      <c r="GP43" s="746"/>
      <c r="GQ43" s="746"/>
      <c r="GR43" s="746"/>
      <c r="GS43" s="746"/>
      <c r="GT43" s="746"/>
      <c r="GU43" s="746"/>
      <c r="GV43" s="746"/>
      <c r="GW43" s="746"/>
      <c r="GX43" s="746"/>
      <c r="GY43" s="746"/>
      <c r="GZ43" s="746"/>
      <c r="HA43" s="746"/>
      <c r="HB43" s="746"/>
      <c r="HC43" s="746"/>
      <c r="HD43" s="746"/>
      <c r="HE43" s="746"/>
      <c r="HF43" s="746"/>
      <c r="HG43" s="746"/>
      <c r="HH43" s="746"/>
      <c r="HI43" s="746"/>
      <c r="HJ43" s="746"/>
      <c r="HK43" s="746"/>
      <c r="HL43" s="746"/>
      <c r="HM43" s="746"/>
      <c r="HN43" s="746"/>
      <c r="HO43" s="746"/>
      <c r="HP43" s="746"/>
      <c r="HQ43" s="746"/>
      <c r="HR43" s="746"/>
      <c r="HS43" s="746"/>
      <c r="HT43" s="746"/>
      <c r="HU43" s="746"/>
      <c r="HV43" s="746"/>
      <c r="HW43" s="746"/>
      <c r="HX43" s="746"/>
      <c r="HY43" s="746"/>
      <c r="HZ43" s="746"/>
      <c r="IA43" s="746"/>
      <c r="IB43" s="746"/>
      <c r="IC43" s="746"/>
      <c r="ID43" s="746"/>
      <c r="IE43" s="746"/>
      <c r="IF43" s="746"/>
      <c r="IG43" s="746"/>
      <c r="IH43" s="746"/>
      <c r="II43" s="746"/>
      <c r="IJ43" s="746"/>
      <c r="IK43" s="746"/>
      <c r="IL43" s="746"/>
      <c r="IM43" s="746"/>
      <c r="IN43" s="746"/>
      <c r="IO43" s="746"/>
      <c r="IP43" s="746"/>
      <c r="IQ43" s="746"/>
      <c r="IR43" s="746"/>
      <c r="IS43" s="746"/>
      <c r="IT43" s="746"/>
      <c r="IU43" s="746"/>
      <c r="IV43" s="746"/>
    </row>
    <row r="44" spans="1:256" ht="17.25" customHeight="1">
      <c r="A44" s="749"/>
      <c r="B44" s="689"/>
      <c r="C44" s="689"/>
      <c r="D44" s="689"/>
      <c r="E44" s="689"/>
      <c r="F44" s="689"/>
      <c r="G44" s="689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746"/>
      <c r="T44" s="746"/>
      <c r="U44" s="746"/>
      <c r="V44" s="746"/>
      <c r="W44" s="746"/>
      <c r="X44" s="746"/>
      <c r="Y44" s="746"/>
      <c r="Z44" s="746"/>
      <c r="AA44" s="746"/>
      <c r="AB44" s="746"/>
      <c r="AC44" s="746"/>
      <c r="AD44" s="746"/>
      <c r="AE44" s="746"/>
      <c r="AF44" s="746"/>
      <c r="AG44" s="746"/>
      <c r="AH44" s="746"/>
      <c r="AI44" s="746"/>
      <c r="AJ44" s="746"/>
      <c r="AK44" s="746"/>
      <c r="AL44" s="746"/>
      <c r="AM44" s="746"/>
      <c r="AN44" s="746"/>
      <c r="AO44" s="746"/>
      <c r="AP44" s="746"/>
      <c r="AQ44" s="746"/>
      <c r="AR44" s="746"/>
      <c r="AS44" s="746"/>
      <c r="AT44" s="746"/>
      <c r="AU44" s="746"/>
      <c r="AV44" s="746"/>
      <c r="AW44" s="746"/>
      <c r="AX44" s="746"/>
      <c r="AY44" s="746"/>
      <c r="AZ44" s="746"/>
      <c r="BA44" s="746"/>
      <c r="BB44" s="746"/>
      <c r="BC44" s="746"/>
      <c r="BD44" s="746"/>
      <c r="BE44" s="746"/>
      <c r="BF44" s="746"/>
      <c r="BG44" s="746"/>
      <c r="BH44" s="746"/>
      <c r="BI44" s="746"/>
      <c r="BJ44" s="746"/>
      <c r="BK44" s="746"/>
      <c r="BL44" s="746"/>
      <c r="BM44" s="746"/>
      <c r="BN44" s="746"/>
      <c r="BO44" s="746"/>
      <c r="BP44" s="746"/>
      <c r="BQ44" s="746"/>
      <c r="BR44" s="746"/>
      <c r="BS44" s="746"/>
      <c r="BT44" s="746"/>
      <c r="BU44" s="746"/>
      <c r="BV44" s="746"/>
      <c r="BW44" s="746"/>
      <c r="BX44" s="746"/>
      <c r="BY44" s="746"/>
      <c r="BZ44" s="746"/>
      <c r="CA44" s="746"/>
      <c r="CB44" s="746"/>
      <c r="CC44" s="746"/>
      <c r="CD44" s="746"/>
      <c r="CE44" s="746"/>
      <c r="CF44" s="746"/>
      <c r="CG44" s="746"/>
      <c r="CH44" s="746"/>
      <c r="CI44" s="746"/>
      <c r="CJ44" s="746"/>
      <c r="CK44" s="746"/>
      <c r="CL44" s="746"/>
      <c r="CM44" s="746"/>
      <c r="CN44" s="746"/>
      <c r="CO44" s="746"/>
      <c r="CP44" s="746"/>
      <c r="CQ44" s="746"/>
      <c r="CR44" s="746"/>
      <c r="CS44" s="746"/>
      <c r="CT44" s="746"/>
      <c r="CU44" s="746"/>
      <c r="CV44" s="746"/>
      <c r="CW44" s="746"/>
      <c r="CX44" s="746"/>
      <c r="CY44" s="746"/>
      <c r="CZ44" s="746"/>
      <c r="DA44" s="746"/>
      <c r="DB44" s="746"/>
      <c r="DC44" s="746"/>
      <c r="DD44" s="746"/>
      <c r="DE44" s="746"/>
      <c r="DF44" s="746"/>
      <c r="DG44" s="746"/>
      <c r="DH44" s="746"/>
      <c r="DI44" s="746"/>
      <c r="DJ44" s="746"/>
      <c r="DK44" s="746"/>
      <c r="DL44" s="746"/>
      <c r="DM44" s="746"/>
      <c r="DN44" s="746"/>
      <c r="DO44" s="746"/>
      <c r="DP44" s="746"/>
      <c r="DQ44" s="746"/>
      <c r="DR44" s="746"/>
      <c r="DS44" s="746"/>
      <c r="DT44" s="746"/>
      <c r="DU44" s="746"/>
      <c r="DV44" s="746"/>
      <c r="DW44" s="746"/>
      <c r="DX44" s="746"/>
      <c r="DY44" s="746"/>
      <c r="DZ44" s="746"/>
      <c r="EA44" s="746"/>
      <c r="EB44" s="746"/>
      <c r="EC44" s="746"/>
      <c r="ED44" s="746"/>
      <c r="EE44" s="746"/>
      <c r="EF44" s="746"/>
      <c r="EG44" s="746"/>
      <c r="EH44" s="746"/>
      <c r="EI44" s="746"/>
      <c r="EJ44" s="746"/>
      <c r="EK44" s="746"/>
      <c r="EL44" s="746"/>
      <c r="EM44" s="746"/>
      <c r="EN44" s="746"/>
      <c r="EO44" s="746"/>
      <c r="EP44" s="746"/>
      <c r="EQ44" s="746"/>
      <c r="ER44" s="746"/>
      <c r="ES44" s="746"/>
      <c r="ET44" s="746"/>
      <c r="EU44" s="746"/>
      <c r="EV44" s="746"/>
      <c r="EW44" s="746"/>
      <c r="EX44" s="746"/>
      <c r="EY44" s="746"/>
      <c r="EZ44" s="746"/>
      <c r="FA44" s="746"/>
      <c r="FB44" s="746"/>
      <c r="FC44" s="746"/>
      <c r="FD44" s="746"/>
      <c r="FE44" s="746"/>
      <c r="FF44" s="746"/>
      <c r="FG44" s="746"/>
      <c r="FH44" s="746"/>
      <c r="FI44" s="746"/>
      <c r="FJ44" s="746"/>
      <c r="FK44" s="746"/>
      <c r="FL44" s="746"/>
      <c r="FM44" s="746"/>
      <c r="FN44" s="746"/>
      <c r="FO44" s="746"/>
      <c r="FP44" s="746"/>
      <c r="FQ44" s="746"/>
      <c r="FR44" s="746"/>
      <c r="FS44" s="746"/>
      <c r="FT44" s="746"/>
      <c r="FU44" s="746"/>
      <c r="FV44" s="746"/>
      <c r="FW44" s="746"/>
      <c r="FX44" s="746"/>
      <c r="FY44" s="746"/>
      <c r="FZ44" s="746"/>
      <c r="GA44" s="746"/>
      <c r="GB44" s="746"/>
      <c r="GC44" s="746"/>
      <c r="GD44" s="746"/>
      <c r="GE44" s="746"/>
      <c r="GF44" s="746"/>
      <c r="GG44" s="746"/>
      <c r="GH44" s="746"/>
      <c r="GI44" s="746"/>
      <c r="GJ44" s="746"/>
      <c r="GK44" s="746"/>
      <c r="GL44" s="746"/>
      <c r="GM44" s="746"/>
      <c r="GN44" s="746"/>
      <c r="GO44" s="746"/>
      <c r="GP44" s="746"/>
      <c r="GQ44" s="746"/>
      <c r="GR44" s="746"/>
      <c r="GS44" s="746"/>
      <c r="GT44" s="746"/>
      <c r="GU44" s="746"/>
      <c r="GV44" s="746"/>
      <c r="GW44" s="746"/>
      <c r="GX44" s="746"/>
      <c r="GY44" s="746"/>
      <c r="GZ44" s="746"/>
      <c r="HA44" s="746"/>
      <c r="HB44" s="746"/>
      <c r="HC44" s="746"/>
      <c r="HD44" s="746"/>
      <c r="HE44" s="746"/>
      <c r="HF44" s="746"/>
      <c r="HG44" s="746"/>
      <c r="HH44" s="746"/>
      <c r="HI44" s="746"/>
      <c r="HJ44" s="746"/>
      <c r="HK44" s="746"/>
      <c r="HL44" s="746"/>
      <c r="HM44" s="746"/>
      <c r="HN44" s="746"/>
      <c r="HO44" s="746"/>
      <c r="HP44" s="746"/>
      <c r="HQ44" s="746"/>
      <c r="HR44" s="746"/>
      <c r="HS44" s="746"/>
      <c r="HT44" s="746"/>
      <c r="HU44" s="746"/>
      <c r="HV44" s="746"/>
      <c r="HW44" s="746"/>
      <c r="HX44" s="746"/>
      <c r="HY44" s="746"/>
      <c r="HZ44" s="746"/>
      <c r="IA44" s="746"/>
      <c r="IB44" s="746"/>
      <c r="IC44" s="746"/>
      <c r="ID44" s="746"/>
      <c r="IE44" s="746"/>
      <c r="IF44" s="746"/>
      <c r="IG44" s="746"/>
      <c r="IH44" s="746"/>
      <c r="II44" s="746"/>
      <c r="IJ44" s="746"/>
      <c r="IK44" s="746"/>
      <c r="IL44" s="746"/>
      <c r="IM44" s="746"/>
      <c r="IN44" s="746"/>
      <c r="IO44" s="746"/>
      <c r="IP44" s="746"/>
      <c r="IQ44" s="746"/>
      <c r="IR44" s="746"/>
      <c r="IS44" s="746"/>
      <c r="IT44" s="746"/>
      <c r="IU44" s="746"/>
      <c r="IV44" s="746"/>
    </row>
    <row r="45" spans="1:256" ht="15">
      <c r="A45" s="749"/>
      <c r="B45" s="689"/>
      <c r="C45" s="689"/>
      <c r="D45" s="689"/>
      <c r="E45" s="689"/>
      <c r="F45" s="689"/>
      <c r="G45" s="689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  <c r="S45" s="746"/>
      <c r="T45" s="746"/>
      <c r="U45" s="746"/>
      <c r="V45" s="746"/>
      <c r="W45" s="746"/>
      <c r="X45" s="746"/>
      <c r="Y45" s="746"/>
      <c r="Z45" s="746"/>
      <c r="AA45" s="746"/>
      <c r="AB45" s="746"/>
      <c r="AC45" s="746"/>
      <c r="AD45" s="746"/>
      <c r="AE45" s="746"/>
      <c r="AF45" s="746"/>
      <c r="AG45" s="746"/>
      <c r="AH45" s="746"/>
      <c r="AI45" s="746"/>
      <c r="AJ45" s="746"/>
      <c r="AK45" s="746"/>
      <c r="AL45" s="746"/>
      <c r="AM45" s="746"/>
      <c r="AN45" s="746"/>
      <c r="AO45" s="746"/>
      <c r="AP45" s="746"/>
      <c r="AQ45" s="746"/>
      <c r="AR45" s="746"/>
      <c r="AS45" s="746"/>
      <c r="AT45" s="746"/>
      <c r="AU45" s="746"/>
      <c r="AV45" s="746"/>
      <c r="AW45" s="746"/>
      <c r="AX45" s="746"/>
      <c r="AY45" s="746"/>
      <c r="AZ45" s="746"/>
      <c r="BA45" s="746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  <c r="BL45" s="746"/>
      <c r="BM45" s="746"/>
      <c r="BN45" s="746"/>
      <c r="BO45" s="746"/>
      <c r="BP45" s="746"/>
      <c r="BQ45" s="746"/>
      <c r="BR45" s="746"/>
      <c r="BS45" s="746"/>
      <c r="BT45" s="746"/>
      <c r="BU45" s="746"/>
      <c r="BV45" s="746"/>
      <c r="BW45" s="746"/>
      <c r="BX45" s="746"/>
      <c r="BY45" s="746"/>
      <c r="BZ45" s="746"/>
      <c r="CA45" s="746"/>
      <c r="CB45" s="746"/>
      <c r="CC45" s="746"/>
      <c r="CD45" s="746"/>
      <c r="CE45" s="746"/>
      <c r="CF45" s="746"/>
      <c r="CG45" s="746"/>
      <c r="CH45" s="746"/>
      <c r="CI45" s="746"/>
      <c r="CJ45" s="746"/>
      <c r="CK45" s="746"/>
      <c r="CL45" s="746"/>
      <c r="CM45" s="746"/>
      <c r="CN45" s="746"/>
      <c r="CO45" s="746"/>
      <c r="CP45" s="746"/>
      <c r="CQ45" s="746"/>
      <c r="CR45" s="746"/>
      <c r="CS45" s="746"/>
      <c r="CT45" s="746"/>
      <c r="CU45" s="746"/>
      <c r="CV45" s="746"/>
      <c r="CW45" s="746"/>
      <c r="CX45" s="746"/>
      <c r="CY45" s="746"/>
      <c r="CZ45" s="746"/>
      <c r="DA45" s="746"/>
      <c r="DB45" s="746"/>
      <c r="DC45" s="746"/>
      <c r="DD45" s="746"/>
      <c r="DE45" s="746"/>
      <c r="DF45" s="746"/>
      <c r="DG45" s="746"/>
      <c r="DH45" s="746"/>
      <c r="DI45" s="746"/>
      <c r="DJ45" s="746"/>
      <c r="DK45" s="746"/>
      <c r="DL45" s="746"/>
      <c r="DM45" s="746"/>
      <c r="DN45" s="746"/>
      <c r="DO45" s="746"/>
      <c r="DP45" s="746"/>
      <c r="DQ45" s="746"/>
      <c r="DR45" s="746"/>
      <c r="DS45" s="746"/>
      <c r="DT45" s="746"/>
      <c r="DU45" s="746"/>
      <c r="DV45" s="746"/>
      <c r="DW45" s="746"/>
      <c r="DX45" s="746"/>
      <c r="DY45" s="746"/>
      <c r="DZ45" s="746"/>
      <c r="EA45" s="746"/>
      <c r="EB45" s="746"/>
      <c r="EC45" s="746"/>
      <c r="ED45" s="746"/>
      <c r="EE45" s="746"/>
      <c r="EF45" s="746"/>
      <c r="EG45" s="746"/>
      <c r="EH45" s="746"/>
      <c r="EI45" s="746"/>
      <c r="EJ45" s="746"/>
      <c r="EK45" s="746"/>
      <c r="EL45" s="746"/>
      <c r="EM45" s="746"/>
      <c r="EN45" s="746"/>
      <c r="EO45" s="746"/>
      <c r="EP45" s="746"/>
      <c r="EQ45" s="746"/>
      <c r="ER45" s="746"/>
      <c r="ES45" s="746"/>
      <c r="ET45" s="746"/>
      <c r="EU45" s="746"/>
      <c r="EV45" s="746"/>
      <c r="EW45" s="746"/>
      <c r="EX45" s="746"/>
      <c r="EY45" s="746"/>
      <c r="EZ45" s="746"/>
      <c r="FA45" s="746"/>
      <c r="FB45" s="746"/>
      <c r="FC45" s="746"/>
      <c r="FD45" s="746"/>
      <c r="FE45" s="746"/>
      <c r="FF45" s="746"/>
      <c r="FG45" s="746"/>
      <c r="FH45" s="746"/>
      <c r="FI45" s="746"/>
      <c r="FJ45" s="746"/>
      <c r="FK45" s="746"/>
      <c r="FL45" s="746"/>
      <c r="FM45" s="746"/>
      <c r="FN45" s="746"/>
      <c r="FO45" s="746"/>
      <c r="FP45" s="746"/>
      <c r="FQ45" s="746"/>
      <c r="FR45" s="746"/>
      <c r="FS45" s="746"/>
      <c r="FT45" s="746"/>
      <c r="FU45" s="746"/>
      <c r="FV45" s="746"/>
      <c r="FW45" s="746"/>
      <c r="FX45" s="746"/>
      <c r="FY45" s="746"/>
      <c r="FZ45" s="746"/>
      <c r="GA45" s="746"/>
      <c r="GB45" s="746"/>
      <c r="GC45" s="746"/>
      <c r="GD45" s="746"/>
      <c r="GE45" s="746"/>
      <c r="GF45" s="746"/>
      <c r="GG45" s="746"/>
      <c r="GH45" s="746"/>
      <c r="GI45" s="746"/>
      <c r="GJ45" s="746"/>
      <c r="GK45" s="746"/>
      <c r="GL45" s="746"/>
      <c r="GM45" s="746"/>
      <c r="GN45" s="746"/>
      <c r="GO45" s="746"/>
      <c r="GP45" s="746"/>
      <c r="GQ45" s="746"/>
      <c r="GR45" s="746"/>
      <c r="GS45" s="746"/>
      <c r="GT45" s="746"/>
      <c r="GU45" s="746"/>
      <c r="GV45" s="746"/>
      <c r="GW45" s="746"/>
      <c r="GX45" s="746"/>
      <c r="GY45" s="746"/>
      <c r="GZ45" s="746"/>
      <c r="HA45" s="746"/>
      <c r="HB45" s="746"/>
      <c r="HC45" s="746"/>
      <c r="HD45" s="746"/>
      <c r="HE45" s="746"/>
      <c r="HF45" s="746"/>
      <c r="HG45" s="746"/>
      <c r="HH45" s="746"/>
      <c r="HI45" s="746"/>
      <c r="HJ45" s="746"/>
      <c r="HK45" s="746"/>
      <c r="HL45" s="746"/>
      <c r="HM45" s="746"/>
      <c r="HN45" s="746"/>
      <c r="HO45" s="746"/>
      <c r="HP45" s="746"/>
      <c r="HQ45" s="746"/>
      <c r="HR45" s="746"/>
      <c r="HS45" s="746"/>
      <c r="HT45" s="746"/>
      <c r="HU45" s="746"/>
      <c r="HV45" s="746"/>
      <c r="HW45" s="746"/>
      <c r="HX45" s="746"/>
      <c r="HY45" s="746"/>
      <c r="HZ45" s="746"/>
      <c r="IA45" s="746"/>
      <c r="IB45" s="746"/>
      <c r="IC45" s="746"/>
      <c r="ID45" s="746"/>
      <c r="IE45" s="746"/>
      <c r="IF45" s="746"/>
      <c r="IG45" s="746"/>
      <c r="IH45" s="746"/>
      <c r="II45" s="746"/>
      <c r="IJ45" s="746"/>
      <c r="IK45" s="746"/>
      <c r="IL45" s="746"/>
      <c r="IM45" s="746"/>
      <c r="IN45" s="746"/>
      <c r="IO45" s="746"/>
      <c r="IP45" s="746"/>
      <c r="IQ45" s="746"/>
      <c r="IR45" s="746"/>
      <c r="IS45" s="746"/>
      <c r="IT45" s="746"/>
      <c r="IU45" s="746"/>
      <c r="IV45" s="746"/>
    </row>
    <row r="46" spans="1:256" ht="15">
      <c r="A46" s="749"/>
      <c r="B46" s="689"/>
      <c r="C46" s="689"/>
      <c r="D46" s="689"/>
      <c r="E46" s="689"/>
      <c r="F46" s="689"/>
      <c r="G46" s="689"/>
      <c r="H46" s="746"/>
      <c r="I46" s="746"/>
      <c r="J46" s="746"/>
      <c r="K46" s="746"/>
      <c r="L46" s="746"/>
      <c r="M46" s="746"/>
      <c r="N46" s="746"/>
      <c r="O46" s="746"/>
      <c r="P46" s="746"/>
      <c r="Q46" s="746"/>
      <c r="R46" s="746"/>
      <c r="S46" s="746"/>
      <c r="T46" s="746"/>
      <c r="U46" s="746"/>
      <c r="V46" s="746"/>
      <c r="W46" s="746"/>
      <c r="X46" s="746"/>
      <c r="Y46" s="746"/>
      <c r="Z46" s="746"/>
      <c r="AA46" s="746"/>
      <c r="AB46" s="746"/>
      <c r="AC46" s="746"/>
      <c r="AD46" s="746"/>
      <c r="AE46" s="746"/>
      <c r="AF46" s="746"/>
      <c r="AG46" s="746"/>
      <c r="AH46" s="746"/>
      <c r="AI46" s="746"/>
      <c r="AJ46" s="746"/>
      <c r="AK46" s="746"/>
      <c r="AL46" s="746"/>
      <c r="AM46" s="746"/>
      <c r="AN46" s="746"/>
      <c r="AO46" s="746"/>
      <c r="AP46" s="746"/>
      <c r="AQ46" s="746"/>
      <c r="AR46" s="746"/>
      <c r="AS46" s="746"/>
      <c r="AT46" s="746"/>
      <c r="AU46" s="746"/>
      <c r="AV46" s="746"/>
      <c r="AW46" s="746"/>
      <c r="AX46" s="746"/>
      <c r="AY46" s="746"/>
      <c r="AZ46" s="746"/>
      <c r="BA46" s="746"/>
      <c r="BB46" s="746"/>
      <c r="BC46" s="746"/>
      <c r="BD46" s="746"/>
      <c r="BE46" s="746"/>
      <c r="BF46" s="746"/>
      <c r="BG46" s="746"/>
      <c r="BH46" s="746"/>
      <c r="BI46" s="746"/>
      <c r="BJ46" s="746"/>
      <c r="BK46" s="746"/>
      <c r="BL46" s="746"/>
      <c r="BM46" s="746"/>
      <c r="BN46" s="746"/>
      <c r="BO46" s="746"/>
      <c r="BP46" s="746"/>
      <c r="BQ46" s="746"/>
      <c r="BR46" s="746"/>
      <c r="BS46" s="746"/>
      <c r="BT46" s="746"/>
      <c r="BU46" s="746"/>
      <c r="BV46" s="746"/>
      <c r="BW46" s="746"/>
      <c r="BX46" s="746"/>
      <c r="BY46" s="746"/>
      <c r="BZ46" s="746"/>
      <c r="CA46" s="746"/>
      <c r="CB46" s="746"/>
      <c r="CC46" s="746"/>
      <c r="CD46" s="746"/>
      <c r="CE46" s="746"/>
      <c r="CF46" s="746"/>
      <c r="CG46" s="746"/>
      <c r="CH46" s="746"/>
      <c r="CI46" s="746"/>
      <c r="CJ46" s="746"/>
      <c r="CK46" s="746"/>
      <c r="CL46" s="746"/>
      <c r="CM46" s="746"/>
      <c r="CN46" s="746"/>
      <c r="CO46" s="746"/>
      <c r="CP46" s="746"/>
      <c r="CQ46" s="746"/>
      <c r="CR46" s="746"/>
      <c r="CS46" s="746"/>
      <c r="CT46" s="746"/>
      <c r="CU46" s="746"/>
      <c r="CV46" s="746"/>
      <c r="CW46" s="746"/>
      <c r="CX46" s="746"/>
      <c r="CY46" s="746"/>
      <c r="CZ46" s="746"/>
      <c r="DA46" s="746"/>
      <c r="DB46" s="746"/>
      <c r="DC46" s="746"/>
      <c r="DD46" s="746"/>
      <c r="DE46" s="746"/>
      <c r="DF46" s="746"/>
      <c r="DG46" s="746"/>
      <c r="DH46" s="746"/>
      <c r="DI46" s="746"/>
      <c r="DJ46" s="746"/>
      <c r="DK46" s="746"/>
      <c r="DL46" s="746"/>
      <c r="DM46" s="746"/>
      <c r="DN46" s="746"/>
      <c r="DO46" s="746"/>
      <c r="DP46" s="746"/>
      <c r="DQ46" s="746"/>
      <c r="DR46" s="746"/>
      <c r="DS46" s="746"/>
      <c r="DT46" s="746"/>
      <c r="DU46" s="746"/>
      <c r="DV46" s="746"/>
      <c r="DW46" s="746"/>
      <c r="DX46" s="746"/>
      <c r="DY46" s="746"/>
      <c r="DZ46" s="746"/>
      <c r="EA46" s="746"/>
      <c r="EB46" s="746"/>
      <c r="EC46" s="746"/>
      <c r="ED46" s="746"/>
      <c r="EE46" s="746"/>
      <c r="EF46" s="746"/>
      <c r="EG46" s="746"/>
      <c r="EH46" s="746"/>
      <c r="EI46" s="746"/>
      <c r="EJ46" s="746"/>
      <c r="EK46" s="746"/>
      <c r="EL46" s="746"/>
      <c r="EM46" s="746"/>
      <c r="EN46" s="746"/>
      <c r="EO46" s="746"/>
      <c r="EP46" s="746"/>
      <c r="EQ46" s="746"/>
      <c r="ER46" s="746"/>
      <c r="ES46" s="746"/>
      <c r="ET46" s="746"/>
      <c r="EU46" s="746"/>
      <c r="EV46" s="746"/>
      <c r="EW46" s="746"/>
      <c r="EX46" s="746"/>
      <c r="EY46" s="746"/>
      <c r="EZ46" s="746"/>
      <c r="FA46" s="746"/>
      <c r="FB46" s="746"/>
      <c r="FC46" s="746"/>
      <c r="FD46" s="746"/>
      <c r="FE46" s="746"/>
      <c r="FF46" s="746"/>
      <c r="FG46" s="746"/>
      <c r="FH46" s="746"/>
      <c r="FI46" s="746"/>
      <c r="FJ46" s="746"/>
      <c r="FK46" s="746"/>
      <c r="FL46" s="746"/>
      <c r="FM46" s="746"/>
      <c r="FN46" s="746"/>
      <c r="FO46" s="746"/>
      <c r="FP46" s="746"/>
      <c r="FQ46" s="746"/>
      <c r="FR46" s="746"/>
      <c r="FS46" s="746"/>
      <c r="FT46" s="746"/>
      <c r="FU46" s="746"/>
      <c r="FV46" s="746"/>
      <c r="FW46" s="746"/>
      <c r="FX46" s="746"/>
      <c r="FY46" s="746"/>
      <c r="FZ46" s="746"/>
      <c r="GA46" s="746"/>
      <c r="GB46" s="746"/>
      <c r="GC46" s="746"/>
      <c r="GD46" s="746"/>
      <c r="GE46" s="746"/>
      <c r="GF46" s="746"/>
      <c r="GG46" s="746"/>
      <c r="GH46" s="746"/>
      <c r="GI46" s="746"/>
      <c r="GJ46" s="746"/>
      <c r="GK46" s="746"/>
      <c r="GL46" s="746"/>
      <c r="GM46" s="746"/>
      <c r="GN46" s="746"/>
      <c r="GO46" s="746"/>
      <c r="GP46" s="746"/>
      <c r="GQ46" s="746"/>
      <c r="GR46" s="746"/>
      <c r="GS46" s="746"/>
      <c r="GT46" s="746"/>
      <c r="GU46" s="746"/>
      <c r="GV46" s="746"/>
      <c r="GW46" s="746"/>
      <c r="GX46" s="746"/>
      <c r="GY46" s="746"/>
      <c r="GZ46" s="746"/>
      <c r="HA46" s="746"/>
      <c r="HB46" s="746"/>
      <c r="HC46" s="746"/>
      <c r="HD46" s="746"/>
      <c r="HE46" s="746"/>
      <c r="HF46" s="746"/>
      <c r="HG46" s="746"/>
      <c r="HH46" s="746"/>
      <c r="HI46" s="746"/>
      <c r="HJ46" s="746"/>
      <c r="HK46" s="746"/>
      <c r="HL46" s="746"/>
      <c r="HM46" s="746"/>
      <c r="HN46" s="746"/>
      <c r="HO46" s="746"/>
      <c r="HP46" s="746"/>
      <c r="HQ46" s="746"/>
      <c r="HR46" s="746"/>
      <c r="HS46" s="746"/>
      <c r="HT46" s="746"/>
      <c r="HU46" s="746"/>
      <c r="HV46" s="746"/>
      <c r="HW46" s="746"/>
      <c r="HX46" s="746"/>
      <c r="HY46" s="746"/>
      <c r="HZ46" s="746"/>
      <c r="IA46" s="746"/>
      <c r="IB46" s="746"/>
      <c r="IC46" s="746"/>
      <c r="ID46" s="746"/>
      <c r="IE46" s="746"/>
      <c r="IF46" s="746"/>
      <c r="IG46" s="746"/>
      <c r="IH46" s="746"/>
      <c r="II46" s="746"/>
      <c r="IJ46" s="746"/>
      <c r="IK46" s="746"/>
      <c r="IL46" s="746"/>
      <c r="IM46" s="746"/>
      <c r="IN46" s="746"/>
      <c r="IO46" s="746"/>
      <c r="IP46" s="746"/>
      <c r="IQ46" s="746"/>
      <c r="IR46" s="746"/>
      <c r="IS46" s="746"/>
      <c r="IT46" s="746"/>
      <c r="IU46" s="746"/>
      <c r="IV46" s="746"/>
    </row>
    <row r="47" spans="1:256" ht="27" customHeight="1">
      <c r="A47" s="749"/>
      <c r="B47" s="689"/>
      <c r="C47" s="689"/>
      <c r="D47" s="689"/>
      <c r="E47" s="689"/>
      <c r="F47" s="689"/>
      <c r="G47" s="689"/>
      <c r="H47" s="746"/>
      <c r="I47" s="746"/>
      <c r="J47" s="746"/>
      <c r="K47" s="746"/>
      <c r="L47" s="746"/>
      <c r="M47" s="746"/>
      <c r="N47" s="746"/>
      <c r="O47" s="746"/>
      <c r="P47" s="746"/>
      <c r="Q47" s="746"/>
      <c r="R47" s="746"/>
      <c r="S47" s="746"/>
      <c r="T47" s="746"/>
      <c r="U47" s="746"/>
      <c r="V47" s="746"/>
      <c r="W47" s="746"/>
      <c r="X47" s="746"/>
      <c r="Y47" s="746"/>
      <c r="Z47" s="746"/>
      <c r="AA47" s="746"/>
      <c r="AB47" s="746"/>
      <c r="AC47" s="746"/>
      <c r="AD47" s="746"/>
      <c r="AE47" s="746"/>
      <c r="AF47" s="746"/>
      <c r="AG47" s="746"/>
      <c r="AH47" s="746"/>
      <c r="AI47" s="746"/>
      <c r="AJ47" s="746"/>
      <c r="AK47" s="746"/>
      <c r="AL47" s="746"/>
      <c r="AM47" s="746"/>
      <c r="AN47" s="746"/>
      <c r="AO47" s="746"/>
      <c r="AP47" s="746"/>
      <c r="AQ47" s="746"/>
      <c r="AR47" s="746"/>
      <c r="AS47" s="746"/>
      <c r="AT47" s="746"/>
      <c r="AU47" s="746"/>
      <c r="AV47" s="746"/>
      <c r="AW47" s="746"/>
      <c r="AX47" s="746"/>
      <c r="AY47" s="746"/>
      <c r="AZ47" s="746"/>
      <c r="BA47" s="746"/>
      <c r="BB47" s="746"/>
      <c r="BC47" s="746"/>
      <c r="BD47" s="746"/>
      <c r="BE47" s="746"/>
      <c r="BF47" s="746"/>
      <c r="BG47" s="746"/>
      <c r="BH47" s="746"/>
      <c r="BI47" s="746"/>
      <c r="BJ47" s="746"/>
      <c r="BK47" s="746"/>
      <c r="BL47" s="746"/>
      <c r="BM47" s="746"/>
      <c r="BN47" s="746"/>
      <c r="BO47" s="746"/>
      <c r="BP47" s="746"/>
      <c r="BQ47" s="746"/>
      <c r="BR47" s="746"/>
      <c r="BS47" s="746"/>
      <c r="BT47" s="746"/>
      <c r="BU47" s="746"/>
      <c r="BV47" s="746"/>
      <c r="BW47" s="746"/>
      <c r="BX47" s="746"/>
      <c r="BY47" s="746"/>
      <c r="BZ47" s="746"/>
      <c r="CA47" s="746"/>
      <c r="CB47" s="746"/>
      <c r="CC47" s="746"/>
      <c r="CD47" s="746"/>
      <c r="CE47" s="746"/>
      <c r="CF47" s="746"/>
      <c r="CG47" s="746"/>
      <c r="CH47" s="746"/>
      <c r="CI47" s="746"/>
      <c r="CJ47" s="746"/>
      <c r="CK47" s="746"/>
      <c r="CL47" s="746"/>
      <c r="CM47" s="746"/>
      <c r="CN47" s="746"/>
      <c r="CO47" s="746"/>
      <c r="CP47" s="746"/>
      <c r="CQ47" s="746"/>
      <c r="CR47" s="746"/>
      <c r="CS47" s="746"/>
      <c r="CT47" s="746"/>
      <c r="CU47" s="746"/>
      <c r="CV47" s="746"/>
      <c r="CW47" s="746"/>
      <c r="CX47" s="746"/>
      <c r="CY47" s="746"/>
      <c r="CZ47" s="746"/>
      <c r="DA47" s="746"/>
      <c r="DB47" s="746"/>
      <c r="DC47" s="746"/>
      <c r="DD47" s="746"/>
      <c r="DE47" s="746"/>
      <c r="DF47" s="746"/>
      <c r="DG47" s="746"/>
      <c r="DH47" s="746"/>
      <c r="DI47" s="746"/>
      <c r="DJ47" s="746"/>
      <c r="DK47" s="746"/>
      <c r="DL47" s="746"/>
      <c r="DM47" s="746"/>
      <c r="DN47" s="746"/>
      <c r="DO47" s="746"/>
      <c r="DP47" s="746"/>
      <c r="DQ47" s="746"/>
      <c r="DR47" s="746"/>
      <c r="DS47" s="746"/>
      <c r="DT47" s="746"/>
      <c r="DU47" s="746"/>
      <c r="DV47" s="746"/>
      <c r="DW47" s="746"/>
      <c r="DX47" s="746"/>
      <c r="DY47" s="746"/>
      <c r="DZ47" s="746"/>
      <c r="EA47" s="746"/>
      <c r="EB47" s="746"/>
      <c r="EC47" s="746"/>
      <c r="ED47" s="746"/>
      <c r="EE47" s="746"/>
      <c r="EF47" s="746"/>
      <c r="EG47" s="746"/>
      <c r="EH47" s="746"/>
      <c r="EI47" s="746"/>
      <c r="EJ47" s="746"/>
      <c r="EK47" s="746"/>
      <c r="EL47" s="746"/>
      <c r="EM47" s="746"/>
      <c r="EN47" s="746"/>
      <c r="EO47" s="746"/>
      <c r="EP47" s="746"/>
      <c r="EQ47" s="746"/>
      <c r="ER47" s="746"/>
      <c r="ES47" s="746"/>
      <c r="ET47" s="746"/>
      <c r="EU47" s="746"/>
      <c r="EV47" s="746"/>
      <c r="EW47" s="746"/>
      <c r="EX47" s="746"/>
      <c r="EY47" s="746"/>
      <c r="EZ47" s="746"/>
      <c r="FA47" s="746"/>
      <c r="FB47" s="746"/>
      <c r="FC47" s="746"/>
      <c r="FD47" s="746"/>
      <c r="FE47" s="746"/>
      <c r="FF47" s="746"/>
      <c r="FG47" s="746"/>
      <c r="FH47" s="746"/>
      <c r="FI47" s="746"/>
      <c r="FJ47" s="746"/>
      <c r="FK47" s="746"/>
      <c r="FL47" s="746"/>
      <c r="FM47" s="746"/>
      <c r="FN47" s="746"/>
      <c r="FO47" s="746"/>
      <c r="FP47" s="746"/>
      <c r="FQ47" s="746"/>
      <c r="FR47" s="746"/>
      <c r="FS47" s="746"/>
      <c r="FT47" s="746"/>
      <c r="FU47" s="746"/>
      <c r="FV47" s="746"/>
      <c r="FW47" s="746"/>
      <c r="FX47" s="746"/>
      <c r="FY47" s="746"/>
      <c r="FZ47" s="746"/>
      <c r="GA47" s="746"/>
      <c r="GB47" s="746"/>
      <c r="GC47" s="746"/>
      <c r="GD47" s="746"/>
      <c r="GE47" s="746"/>
      <c r="GF47" s="746"/>
      <c r="GG47" s="746"/>
      <c r="GH47" s="746"/>
      <c r="GI47" s="746"/>
      <c r="GJ47" s="746"/>
      <c r="GK47" s="746"/>
      <c r="GL47" s="746"/>
      <c r="GM47" s="746"/>
      <c r="GN47" s="746"/>
      <c r="GO47" s="746"/>
      <c r="GP47" s="746"/>
      <c r="GQ47" s="746"/>
      <c r="GR47" s="746"/>
      <c r="GS47" s="746"/>
      <c r="GT47" s="746"/>
      <c r="GU47" s="746"/>
      <c r="GV47" s="746"/>
      <c r="GW47" s="746"/>
      <c r="GX47" s="746"/>
      <c r="GY47" s="746"/>
      <c r="GZ47" s="746"/>
      <c r="HA47" s="746"/>
      <c r="HB47" s="746"/>
      <c r="HC47" s="746"/>
      <c r="HD47" s="746"/>
      <c r="HE47" s="746"/>
      <c r="HF47" s="746"/>
      <c r="HG47" s="746"/>
      <c r="HH47" s="746"/>
      <c r="HI47" s="746"/>
      <c r="HJ47" s="746"/>
      <c r="HK47" s="746"/>
      <c r="HL47" s="746"/>
      <c r="HM47" s="746"/>
      <c r="HN47" s="746"/>
      <c r="HO47" s="746"/>
      <c r="HP47" s="746"/>
      <c r="HQ47" s="746"/>
      <c r="HR47" s="746"/>
      <c r="HS47" s="746"/>
      <c r="HT47" s="746"/>
      <c r="HU47" s="746"/>
      <c r="HV47" s="746"/>
      <c r="HW47" s="746"/>
      <c r="HX47" s="746"/>
      <c r="HY47" s="746"/>
      <c r="HZ47" s="746"/>
      <c r="IA47" s="746"/>
      <c r="IB47" s="746"/>
      <c r="IC47" s="746"/>
      <c r="ID47" s="746"/>
      <c r="IE47" s="746"/>
      <c r="IF47" s="746"/>
      <c r="IG47" s="746"/>
      <c r="IH47" s="746"/>
      <c r="II47" s="746"/>
      <c r="IJ47" s="746"/>
      <c r="IK47" s="746"/>
      <c r="IL47" s="746"/>
      <c r="IM47" s="746"/>
      <c r="IN47" s="746"/>
      <c r="IO47" s="746"/>
      <c r="IP47" s="746"/>
      <c r="IQ47" s="746"/>
      <c r="IR47" s="746"/>
      <c r="IS47" s="746"/>
      <c r="IT47" s="746"/>
      <c r="IU47" s="746"/>
      <c r="IV47" s="746"/>
    </row>
    <row r="48" spans="1:256" ht="17.25" customHeight="1">
      <c r="A48" s="749"/>
      <c r="B48" s="689"/>
      <c r="C48" s="689"/>
      <c r="D48" s="689"/>
      <c r="E48" s="689"/>
      <c r="F48" s="689"/>
      <c r="G48" s="689"/>
      <c r="H48" s="746"/>
      <c r="I48" s="746"/>
      <c r="J48" s="746"/>
      <c r="K48" s="746"/>
      <c r="L48" s="746"/>
      <c r="M48" s="746"/>
      <c r="N48" s="746"/>
      <c r="O48" s="746"/>
      <c r="P48" s="746"/>
      <c r="Q48" s="746"/>
      <c r="R48" s="746"/>
      <c r="S48" s="746"/>
      <c r="T48" s="746"/>
      <c r="U48" s="746"/>
      <c r="V48" s="746"/>
      <c r="W48" s="746"/>
      <c r="X48" s="746"/>
      <c r="Y48" s="746"/>
      <c r="Z48" s="746"/>
      <c r="AA48" s="746"/>
      <c r="AB48" s="746"/>
      <c r="AC48" s="746"/>
      <c r="AD48" s="746"/>
      <c r="AE48" s="746"/>
      <c r="AF48" s="746"/>
      <c r="AG48" s="746"/>
      <c r="AH48" s="746"/>
      <c r="AI48" s="746"/>
      <c r="AJ48" s="746"/>
      <c r="AK48" s="746"/>
      <c r="AL48" s="746"/>
      <c r="AM48" s="746"/>
      <c r="AN48" s="746"/>
      <c r="AO48" s="746"/>
      <c r="AP48" s="746"/>
      <c r="AQ48" s="746"/>
      <c r="AR48" s="746"/>
      <c r="AS48" s="746"/>
      <c r="AT48" s="746"/>
      <c r="AU48" s="746"/>
      <c r="AV48" s="746"/>
      <c r="AW48" s="746"/>
      <c r="AX48" s="746"/>
      <c r="AY48" s="746"/>
      <c r="AZ48" s="746"/>
      <c r="BA48" s="746"/>
      <c r="BB48" s="746"/>
      <c r="BC48" s="746"/>
      <c r="BD48" s="746"/>
      <c r="BE48" s="746"/>
      <c r="BF48" s="746"/>
      <c r="BG48" s="746"/>
      <c r="BH48" s="746"/>
      <c r="BI48" s="746"/>
      <c r="BJ48" s="746"/>
      <c r="BK48" s="746"/>
      <c r="BL48" s="746"/>
      <c r="BM48" s="746"/>
      <c r="BN48" s="746"/>
      <c r="BO48" s="746"/>
      <c r="BP48" s="746"/>
      <c r="BQ48" s="746"/>
      <c r="BR48" s="746"/>
      <c r="BS48" s="746"/>
      <c r="BT48" s="746"/>
      <c r="BU48" s="746"/>
      <c r="BV48" s="746"/>
      <c r="BW48" s="746"/>
      <c r="BX48" s="746"/>
      <c r="BY48" s="746"/>
      <c r="BZ48" s="746"/>
      <c r="CA48" s="746"/>
      <c r="CB48" s="746"/>
      <c r="CC48" s="746"/>
      <c r="CD48" s="746"/>
      <c r="CE48" s="746"/>
      <c r="CF48" s="746"/>
      <c r="CG48" s="746"/>
      <c r="CH48" s="746"/>
      <c r="CI48" s="746"/>
      <c r="CJ48" s="746"/>
      <c r="CK48" s="746"/>
      <c r="CL48" s="746"/>
      <c r="CM48" s="746"/>
      <c r="CN48" s="746"/>
      <c r="CO48" s="746"/>
      <c r="CP48" s="746"/>
      <c r="CQ48" s="746"/>
      <c r="CR48" s="746"/>
      <c r="CS48" s="746"/>
      <c r="CT48" s="746"/>
      <c r="CU48" s="746"/>
      <c r="CV48" s="746"/>
      <c r="CW48" s="746"/>
      <c r="CX48" s="746"/>
      <c r="CY48" s="746"/>
      <c r="CZ48" s="746"/>
      <c r="DA48" s="746"/>
      <c r="DB48" s="746"/>
      <c r="DC48" s="746"/>
      <c r="DD48" s="746"/>
      <c r="DE48" s="746"/>
      <c r="DF48" s="746"/>
      <c r="DG48" s="746"/>
      <c r="DH48" s="746"/>
      <c r="DI48" s="746"/>
      <c r="DJ48" s="746"/>
      <c r="DK48" s="746"/>
      <c r="DL48" s="746"/>
      <c r="DM48" s="746"/>
      <c r="DN48" s="746"/>
      <c r="DO48" s="746"/>
      <c r="DP48" s="746"/>
      <c r="DQ48" s="746"/>
      <c r="DR48" s="746"/>
      <c r="DS48" s="746"/>
      <c r="DT48" s="746"/>
      <c r="DU48" s="746"/>
      <c r="DV48" s="746"/>
      <c r="DW48" s="746"/>
      <c r="DX48" s="746"/>
      <c r="DY48" s="746"/>
      <c r="DZ48" s="746"/>
      <c r="EA48" s="746"/>
      <c r="EB48" s="746"/>
      <c r="EC48" s="746"/>
      <c r="ED48" s="746"/>
      <c r="EE48" s="746"/>
      <c r="EF48" s="746"/>
      <c r="EG48" s="746"/>
      <c r="EH48" s="746"/>
      <c r="EI48" s="746"/>
      <c r="EJ48" s="746"/>
      <c r="EK48" s="746"/>
      <c r="EL48" s="746"/>
      <c r="EM48" s="746"/>
      <c r="EN48" s="746"/>
      <c r="EO48" s="746"/>
      <c r="EP48" s="746"/>
      <c r="EQ48" s="746"/>
      <c r="ER48" s="746"/>
      <c r="ES48" s="746"/>
      <c r="ET48" s="746"/>
      <c r="EU48" s="746"/>
      <c r="EV48" s="746"/>
      <c r="EW48" s="746"/>
      <c r="EX48" s="746"/>
      <c r="EY48" s="746"/>
      <c r="EZ48" s="746"/>
      <c r="FA48" s="746"/>
      <c r="FB48" s="746"/>
      <c r="FC48" s="746"/>
      <c r="FD48" s="746"/>
      <c r="FE48" s="746"/>
      <c r="FF48" s="746"/>
      <c r="FG48" s="746"/>
      <c r="FH48" s="746"/>
      <c r="FI48" s="746"/>
      <c r="FJ48" s="746"/>
      <c r="FK48" s="746"/>
      <c r="FL48" s="746"/>
      <c r="FM48" s="746"/>
      <c r="FN48" s="746"/>
      <c r="FO48" s="746"/>
      <c r="FP48" s="746"/>
      <c r="FQ48" s="746"/>
      <c r="FR48" s="746"/>
      <c r="FS48" s="746"/>
      <c r="FT48" s="746"/>
      <c r="FU48" s="746"/>
      <c r="FV48" s="746"/>
      <c r="FW48" s="746"/>
      <c r="FX48" s="746"/>
      <c r="FY48" s="746"/>
      <c r="FZ48" s="746"/>
      <c r="GA48" s="746"/>
      <c r="GB48" s="746"/>
      <c r="GC48" s="746"/>
      <c r="GD48" s="746"/>
      <c r="GE48" s="746"/>
      <c r="GF48" s="746"/>
      <c r="GG48" s="746"/>
      <c r="GH48" s="746"/>
      <c r="GI48" s="746"/>
      <c r="GJ48" s="746"/>
      <c r="GK48" s="746"/>
      <c r="GL48" s="746"/>
      <c r="GM48" s="746"/>
      <c r="GN48" s="746"/>
      <c r="GO48" s="746"/>
      <c r="GP48" s="746"/>
      <c r="GQ48" s="746"/>
      <c r="GR48" s="746"/>
      <c r="GS48" s="746"/>
      <c r="GT48" s="746"/>
      <c r="GU48" s="746"/>
      <c r="GV48" s="746"/>
      <c r="GW48" s="746"/>
      <c r="GX48" s="746"/>
      <c r="GY48" s="746"/>
      <c r="GZ48" s="746"/>
      <c r="HA48" s="746"/>
      <c r="HB48" s="746"/>
      <c r="HC48" s="746"/>
      <c r="HD48" s="746"/>
      <c r="HE48" s="746"/>
      <c r="HF48" s="746"/>
      <c r="HG48" s="746"/>
      <c r="HH48" s="746"/>
      <c r="HI48" s="746"/>
      <c r="HJ48" s="746"/>
      <c r="HK48" s="746"/>
      <c r="HL48" s="746"/>
      <c r="HM48" s="746"/>
      <c r="HN48" s="746"/>
      <c r="HO48" s="746"/>
      <c r="HP48" s="746"/>
      <c r="HQ48" s="746"/>
      <c r="HR48" s="746"/>
      <c r="HS48" s="746"/>
      <c r="HT48" s="746"/>
      <c r="HU48" s="746"/>
      <c r="HV48" s="746"/>
      <c r="HW48" s="746"/>
      <c r="HX48" s="746"/>
      <c r="HY48" s="746"/>
      <c r="HZ48" s="746"/>
      <c r="IA48" s="746"/>
      <c r="IB48" s="746"/>
      <c r="IC48" s="746"/>
      <c r="ID48" s="746"/>
      <c r="IE48" s="746"/>
      <c r="IF48" s="746"/>
      <c r="IG48" s="746"/>
      <c r="IH48" s="746"/>
      <c r="II48" s="746"/>
      <c r="IJ48" s="746"/>
      <c r="IK48" s="746"/>
      <c r="IL48" s="746"/>
      <c r="IM48" s="746"/>
      <c r="IN48" s="746"/>
      <c r="IO48" s="746"/>
      <c r="IP48" s="746"/>
      <c r="IQ48" s="746"/>
      <c r="IR48" s="746"/>
      <c r="IS48" s="746"/>
      <c r="IT48" s="746"/>
      <c r="IU48" s="746"/>
      <c r="IV48" s="746"/>
    </row>
    <row r="49" spans="1:256" ht="15">
      <c r="A49" s="749"/>
      <c r="B49" s="689"/>
      <c r="C49" s="689"/>
      <c r="D49" s="689"/>
      <c r="E49" s="689"/>
      <c r="F49" s="689"/>
      <c r="G49" s="689"/>
      <c r="H49" s="746"/>
      <c r="I49" s="746"/>
      <c r="J49" s="746"/>
      <c r="K49" s="746"/>
      <c r="L49" s="746"/>
      <c r="M49" s="746"/>
      <c r="N49" s="746"/>
      <c r="O49" s="746"/>
      <c r="P49" s="746"/>
      <c r="Q49" s="746"/>
      <c r="R49" s="746"/>
      <c r="S49" s="746"/>
      <c r="T49" s="746"/>
      <c r="U49" s="746"/>
      <c r="V49" s="746"/>
      <c r="W49" s="746"/>
      <c r="X49" s="746"/>
      <c r="Y49" s="746"/>
      <c r="Z49" s="746"/>
      <c r="AA49" s="746"/>
      <c r="AB49" s="746"/>
      <c r="AC49" s="746"/>
      <c r="AD49" s="746"/>
      <c r="AE49" s="746"/>
      <c r="AF49" s="746"/>
      <c r="AG49" s="746"/>
      <c r="AH49" s="746"/>
      <c r="AI49" s="746"/>
      <c r="AJ49" s="746"/>
      <c r="AK49" s="746"/>
      <c r="AL49" s="746"/>
      <c r="AM49" s="746"/>
      <c r="AN49" s="746"/>
      <c r="AO49" s="746"/>
      <c r="AP49" s="746"/>
      <c r="AQ49" s="746"/>
      <c r="AR49" s="746"/>
      <c r="AS49" s="746"/>
      <c r="AT49" s="746"/>
      <c r="AU49" s="746"/>
      <c r="AV49" s="746"/>
      <c r="AW49" s="746"/>
      <c r="AX49" s="746"/>
      <c r="AY49" s="746"/>
      <c r="AZ49" s="746"/>
      <c r="BA49" s="746"/>
      <c r="BB49" s="746"/>
      <c r="BC49" s="746"/>
      <c r="BD49" s="746"/>
      <c r="BE49" s="746"/>
      <c r="BF49" s="746"/>
      <c r="BG49" s="746"/>
      <c r="BH49" s="746"/>
      <c r="BI49" s="746"/>
      <c r="BJ49" s="746"/>
      <c r="BK49" s="746"/>
      <c r="BL49" s="746"/>
      <c r="BM49" s="746"/>
      <c r="BN49" s="746"/>
      <c r="BO49" s="746"/>
      <c r="BP49" s="746"/>
      <c r="BQ49" s="746"/>
      <c r="BR49" s="746"/>
      <c r="BS49" s="746"/>
      <c r="BT49" s="746"/>
      <c r="BU49" s="746"/>
      <c r="BV49" s="746"/>
      <c r="BW49" s="746"/>
      <c r="BX49" s="746"/>
      <c r="BY49" s="746"/>
      <c r="BZ49" s="746"/>
      <c r="CA49" s="746"/>
      <c r="CB49" s="746"/>
      <c r="CC49" s="746"/>
      <c r="CD49" s="746"/>
      <c r="CE49" s="746"/>
      <c r="CF49" s="746"/>
      <c r="CG49" s="746"/>
      <c r="CH49" s="746"/>
      <c r="CI49" s="746"/>
      <c r="CJ49" s="746"/>
      <c r="CK49" s="746"/>
      <c r="CL49" s="746"/>
      <c r="CM49" s="746"/>
      <c r="CN49" s="746"/>
      <c r="CO49" s="746"/>
      <c r="CP49" s="746"/>
      <c r="CQ49" s="746"/>
      <c r="CR49" s="746"/>
      <c r="CS49" s="746"/>
      <c r="CT49" s="746"/>
      <c r="CU49" s="746"/>
      <c r="CV49" s="746"/>
      <c r="CW49" s="746"/>
      <c r="CX49" s="746"/>
      <c r="CY49" s="746"/>
      <c r="CZ49" s="746"/>
      <c r="DA49" s="746"/>
      <c r="DB49" s="746"/>
      <c r="DC49" s="746"/>
      <c r="DD49" s="746"/>
      <c r="DE49" s="746"/>
      <c r="DF49" s="746"/>
      <c r="DG49" s="746"/>
      <c r="DH49" s="746"/>
      <c r="DI49" s="746"/>
      <c r="DJ49" s="746"/>
      <c r="DK49" s="746"/>
      <c r="DL49" s="746"/>
      <c r="DM49" s="746"/>
      <c r="DN49" s="746"/>
      <c r="DO49" s="746"/>
      <c r="DP49" s="746"/>
      <c r="DQ49" s="746"/>
      <c r="DR49" s="746"/>
      <c r="DS49" s="746"/>
      <c r="DT49" s="746"/>
      <c r="DU49" s="746"/>
      <c r="DV49" s="746"/>
      <c r="DW49" s="746"/>
      <c r="DX49" s="746"/>
      <c r="DY49" s="746"/>
      <c r="DZ49" s="746"/>
      <c r="EA49" s="746"/>
      <c r="EB49" s="746"/>
      <c r="EC49" s="746"/>
      <c r="ED49" s="746"/>
      <c r="EE49" s="746"/>
      <c r="EF49" s="746"/>
      <c r="EG49" s="746"/>
      <c r="EH49" s="746"/>
      <c r="EI49" s="746"/>
      <c r="EJ49" s="746"/>
      <c r="EK49" s="746"/>
      <c r="EL49" s="746"/>
      <c r="EM49" s="746"/>
      <c r="EN49" s="746"/>
      <c r="EO49" s="746"/>
      <c r="EP49" s="746"/>
      <c r="EQ49" s="746"/>
      <c r="ER49" s="746"/>
      <c r="ES49" s="746"/>
      <c r="ET49" s="746"/>
      <c r="EU49" s="746"/>
      <c r="EV49" s="746"/>
      <c r="EW49" s="746"/>
      <c r="EX49" s="746"/>
      <c r="EY49" s="746"/>
      <c r="EZ49" s="746"/>
      <c r="FA49" s="746"/>
      <c r="FB49" s="746"/>
      <c r="FC49" s="746"/>
      <c r="FD49" s="746"/>
      <c r="FE49" s="746"/>
      <c r="FF49" s="746"/>
      <c r="FG49" s="746"/>
      <c r="FH49" s="746"/>
      <c r="FI49" s="746"/>
      <c r="FJ49" s="746"/>
      <c r="FK49" s="746"/>
      <c r="FL49" s="746"/>
      <c r="FM49" s="746"/>
      <c r="FN49" s="746"/>
      <c r="FO49" s="746"/>
      <c r="FP49" s="746"/>
      <c r="FQ49" s="746"/>
      <c r="FR49" s="746"/>
      <c r="FS49" s="746"/>
      <c r="FT49" s="746"/>
      <c r="FU49" s="746"/>
      <c r="FV49" s="746"/>
      <c r="FW49" s="746"/>
      <c r="FX49" s="746"/>
      <c r="FY49" s="746"/>
      <c r="FZ49" s="746"/>
      <c r="GA49" s="746"/>
      <c r="GB49" s="746"/>
      <c r="GC49" s="746"/>
      <c r="GD49" s="746"/>
      <c r="GE49" s="746"/>
      <c r="GF49" s="746"/>
      <c r="GG49" s="746"/>
      <c r="GH49" s="746"/>
      <c r="GI49" s="746"/>
      <c r="GJ49" s="746"/>
      <c r="GK49" s="746"/>
      <c r="GL49" s="746"/>
      <c r="GM49" s="746"/>
      <c r="GN49" s="746"/>
      <c r="GO49" s="746"/>
      <c r="GP49" s="746"/>
      <c r="GQ49" s="746"/>
      <c r="GR49" s="746"/>
      <c r="GS49" s="746"/>
      <c r="GT49" s="746"/>
      <c r="GU49" s="746"/>
      <c r="GV49" s="746"/>
      <c r="GW49" s="746"/>
      <c r="GX49" s="746"/>
      <c r="GY49" s="746"/>
      <c r="GZ49" s="746"/>
      <c r="HA49" s="746"/>
      <c r="HB49" s="746"/>
      <c r="HC49" s="746"/>
      <c r="HD49" s="746"/>
      <c r="HE49" s="746"/>
      <c r="HF49" s="746"/>
      <c r="HG49" s="746"/>
      <c r="HH49" s="746"/>
      <c r="HI49" s="746"/>
      <c r="HJ49" s="746"/>
      <c r="HK49" s="746"/>
      <c r="HL49" s="746"/>
      <c r="HM49" s="746"/>
      <c r="HN49" s="746"/>
      <c r="HO49" s="746"/>
      <c r="HP49" s="746"/>
      <c r="HQ49" s="746"/>
      <c r="HR49" s="746"/>
      <c r="HS49" s="746"/>
      <c r="HT49" s="746"/>
      <c r="HU49" s="746"/>
      <c r="HV49" s="746"/>
      <c r="HW49" s="746"/>
      <c r="HX49" s="746"/>
      <c r="HY49" s="746"/>
      <c r="HZ49" s="746"/>
      <c r="IA49" s="746"/>
      <c r="IB49" s="746"/>
      <c r="IC49" s="746"/>
      <c r="ID49" s="746"/>
      <c r="IE49" s="746"/>
      <c r="IF49" s="746"/>
      <c r="IG49" s="746"/>
      <c r="IH49" s="746"/>
      <c r="II49" s="746"/>
      <c r="IJ49" s="746"/>
      <c r="IK49" s="746"/>
      <c r="IL49" s="746"/>
      <c r="IM49" s="746"/>
      <c r="IN49" s="746"/>
      <c r="IO49" s="746"/>
      <c r="IP49" s="746"/>
      <c r="IQ49" s="746"/>
      <c r="IR49" s="746"/>
      <c r="IS49" s="746"/>
      <c r="IT49" s="746"/>
      <c r="IU49" s="746"/>
      <c r="IV49" s="746"/>
    </row>
    <row r="50" spans="1:256" ht="15">
      <c r="A50" s="749"/>
      <c r="B50" s="689"/>
      <c r="C50" s="689"/>
      <c r="D50" s="689"/>
      <c r="E50" s="689"/>
      <c r="F50" s="689"/>
      <c r="G50" s="689"/>
      <c r="H50" s="746"/>
      <c r="I50" s="746"/>
      <c r="J50" s="746"/>
      <c r="K50" s="746"/>
      <c r="L50" s="746"/>
      <c r="M50" s="746"/>
      <c r="N50" s="746"/>
      <c r="O50" s="746"/>
      <c r="P50" s="746"/>
      <c r="Q50" s="746"/>
      <c r="R50" s="746"/>
      <c r="S50" s="746"/>
      <c r="T50" s="746"/>
      <c r="U50" s="746"/>
      <c r="V50" s="746"/>
      <c r="W50" s="746"/>
      <c r="X50" s="746"/>
      <c r="Y50" s="746"/>
      <c r="Z50" s="746"/>
      <c r="AA50" s="746"/>
      <c r="AB50" s="746"/>
      <c r="AC50" s="746"/>
      <c r="AD50" s="746"/>
      <c r="AE50" s="746"/>
      <c r="AF50" s="746"/>
      <c r="AG50" s="746"/>
      <c r="AH50" s="746"/>
      <c r="AI50" s="746"/>
      <c r="AJ50" s="746"/>
      <c r="AK50" s="746"/>
      <c r="AL50" s="746"/>
      <c r="AM50" s="746"/>
      <c r="AN50" s="746"/>
      <c r="AO50" s="746"/>
      <c r="AP50" s="746"/>
      <c r="AQ50" s="746"/>
      <c r="AR50" s="746"/>
      <c r="AS50" s="746"/>
      <c r="AT50" s="746"/>
      <c r="AU50" s="746"/>
      <c r="AV50" s="746"/>
      <c r="AW50" s="746"/>
      <c r="AX50" s="746"/>
      <c r="AY50" s="746"/>
      <c r="AZ50" s="746"/>
      <c r="BA50" s="746"/>
      <c r="BB50" s="746"/>
      <c r="BC50" s="746"/>
      <c r="BD50" s="746"/>
      <c r="BE50" s="746"/>
      <c r="BF50" s="746"/>
      <c r="BG50" s="746"/>
      <c r="BH50" s="746"/>
      <c r="BI50" s="746"/>
      <c r="BJ50" s="746"/>
      <c r="BK50" s="746"/>
      <c r="BL50" s="746"/>
      <c r="BM50" s="746"/>
      <c r="BN50" s="746"/>
      <c r="BO50" s="746"/>
      <c r="BP50" s="746"/>
      <c r="BQ50" s="746"/>
      <c r="BR50" s="746"/>
      <c r="BS50" s="746"/>
      <c r="BT50" s="746"/>
      <c r="BU50" s="746"/>
      <c r="BV50" s="746"/>
      <c r="BW50" s="746"/>
      <c r="BX50" s="746"/>
      <c r="BY50" s="746"/>
      <c r="BZ50" s="746"/>
      <c r="CA50" s="746"/>
      <c r="CB50" s="746"/>
      <c r="CC50" s="746"/>
      <c r="CD50" s="746"/>
      <c r="CE50" s="746"/>
      <c r="CF50" s="746"/>
      <c r="CG50" s="746"/>
      <c r="CH50" s="746"/>
      <c r="CI50" s="746"/>
      <c r="CJ50" s="746"/>
      <c r="CK50" s="746"/>
      <c r="CL50" s="746"/>
      <c r="CM50" s="746"/>
      <c r="CN50" s="746"/>
      <c r="CO50" s="746"/>
      <c r="CP50" s="746"/>
      <c r="CQ50" s="746"/>
      <c r="CR50" s="746"/>
      <c r="CS50" s="746"/>
      <c r="CT50" s="746"/>
      <c r="CU50" s="746"/>
      <c r="CV50" s="746"/>
      <c r="CW50" s="746"/>
      <c r="CX50" s="746"/>
      <c r="CY50" s="746"/>
      <c r="CZ50" s="746"/>
      <c r="DA50" s="746"/>
      <c r="DB50" s="746"/>
      <c r="DC50" s="746"/>
      <c r="DD50" s="746"/>
      <c r="DE50" s="746"/>
      <c r="DF50" s="746"/>
      <c r="DG50" s="746"/>
      <c r="DH50" s="746"/>
      <c r="DI50" s="746"/>
      <c r="DJ50" s="746"/>
      <c r="DK50" s="746"/>
      <c r="DL50" s="746"/>
      <c r="DM50" s="746"/>
      <c r="DN50" s="746"/>
      <c r="DO50" s="746"/>
      <c r="DP50" s="746"/>
      <c r="DQ50" s="746"/>
      <c r="DR50" s="746"/>
      <c r="DS50" s="746"/>
      <c r="DT50" s="746"/>
      <c r="DU50" s="746"/>
      <c r="DV50" s="746"/>
      <c r="DW50" s="746"/>
      <c r="DX50" s="746"/>
      <c r="DY50" s="746"/>
      <c r="DZ50" s="746"/>
      <c r="EA50" s="746"/>
      <c r="EB50" s="746"/>
      <c r="EC50" s="746"/>
      <c r="ED50" s="746"/>
      <c r="EE50" s="746"/>
      <c r="EF50" s="746"/>
      <c r="EG50" s="746"/>
      <c r="EH50" s="746"/>
      <c r="EI50" s="746"/>
      <c r="EJ50" s="746"/>
      <c r="EK50" s="746"/>
      <c r="EL50" s="746"/>
      <c r="EM50" s="746"/>
      <c r="EN50" s="746"/>
      <c r="EO50" s="746"/>
      <c r="EP50" s="746"/>
      <c r="EQ50" s="746"/>
      <c r="ER50" s="746"/>
      <c r="ES50" s="746"/>
      <c r="ET50" s="746"/>
      <c r="EU50" s="746"/>
      <c r="EV50" s="746"/>
      <c r="EW50" s="746"/>
      <c r="EX50" s="746"/>
      <c r="EY50" s="746"/>
      <c r="EZ50" s="746"/>
      <c r="FA50" s="746"/>
      <c r="FB50" s="746"/>
      <c r="FC50" s="746"/>
      <c r="FD50" s="746"/>
      <c r="FE50" s="746"/>
      <c r="FF50" s="746"/>
      <c r="FG50" s="746"/>
      <c r="FH50" s="746"/>
      <c r="FI50" s="746"/>
      <c r="FJ50" s="746"/>
      <c r="FK50" s="746"/>
      <c r="FL50" s="746"/>
      <c r="FM50" s="746"/>
      <c r="FN50" s="746"/>
      <c r="FO50" s="746"/>
      <c r="FP50" s="746"/>
      <c r="FQ50" s="746"/>
      <c r="FR50" s="746"/>
      <c r="FS50" s="746"/>
      <c r="FT50" s="746"/>
      <c r="FU50" s="746"/>
      <c r="FV50" s="746"/>
      <c r="FW50" s="746"/>
      <c r="FX50" s="746"/>
      <c r="FY50" s="746"/>
      <c r="FZ50" s="746"/>
      <c r="GA50" s="746"/>
      <c r="GB50" s="746"/>
      <c r="GC50" s="746"/>
      <c r="GD50" s="746"/>
      <c r="GE50" s="746"/>
      <c r="GF50" s="746"/>
      <c r="GG50" s="746"/>
      <c r="GH50" s="746"/>
      <c r="GI50" s="746"/>
      <c r="GJ50" s="746"/>
      <c r="GK50" s="746"/>
      <c r="GL50" s="746"/>
      <c r="GM50" s="746"/>
      <c r="GN50" s="746"/>
      <c r="GO50" s="746"/>
      <c r="GP50" s="746"/>
      <c r="GQ50" s="746"/>
      <c r="GR50" s="746"/>
      <c r="GS50" s="746"/>
      <c r="GT50" s="746"/>
      <c r="GU50" s="746"/>
      <c r="GV50" s="746"/>
      <c r="GW50" s="746"/>
      <c r="GX50" s="746"/>
      <c r="GY50" s="746"/>
      <c r="GZ50" s="746"/>
      <c r="HA50" s="746"/>
      <c r="HB50" s="746"/>
      <c r="HC50" s="746"/>
      <c r="HD50" s="746"/>
      <c r="HE50" s="746"/>
      <c r="HF50" s="746"/>
      <c r="HG50" s="746"/>
      <c r="HH50" s="746"/>
      <c r="HI50" s="746"/>
      <c r="HJ50" s="746"/>
      <c r="HK50" s="746"/>
      <c r="HL50" s="746"/>
      <c r="HM50" s="746"/>
      <c r="HN50" s="746"/>
      <c r="HO50" s="746"/>
      <c r="HP50" s="746"/>
      <c r="HQ50" s="746"/>
      <c r="HR50" s="746"/>
      <c r="HS50" s="746"/>
      <c r="HT50" s="746"/>
      <c r="HU50" s="746"/>
      <c r="HV50" s="746"/>
      <c r="HW50" s="746"/>
      <c r="HX50" s="746"/>
      <c r="HY50" s="746"/>
      <c r="HZ50" s="746"/>
      <c r="IA50" s="746"/>
      <c r="IB50" s="746"/>
      <c r="IC50" s="746"/>
      <c r="ID50" s="746"/>
      <c r="IE50" s="746"/>
      <c r="IF50" s="746"/>
      <c r="IG50" s="746"/>
      <c r="IH50" s="746"/>
      <c r="II50" s="746"/>
      <c r="IJ50" s="746"/>
      <c r="IK50" s="746"/>
      <c r="IL50" s="746"/>
      <c r="IM50" s="746"/>
      <c r="IN50" s="746"/>
      <c r="IO50" s="746"/>
      <c r="IP50" s="746"/>
      <c r="IQ50" s="746"/>
      <c r="IR50" s="746"/>
      <c r="IS50" s="746"/>
      <c r="IT50" s="746"/>
      <c r="IU50" s="746"/>
      <c r="IV50" s="746"/>
    </row>
    <row r="51" spans="1:256" ht="15">
      <c r="A51" s="749"/>
      <c r="B51" s="689"/>
      <c r="C51" s="689"/>
      <c r="D51" s="689"/>
      <c r="E51" s="689"/>
      <c r="F51" s="689"/>
      <c r="G51" s="689"/>
      <c r="H51" s="746"/>
      <c r="I51" s="746"/>
      <c r="J51" s="746"/>
      <c r="K51" s="746"/>
      <c r="L51" s="746"/>
      <c r="M51" s="746"/>
      <c r="N51" s="746"/>
      <c r="O51" s="746"/>
      <c r="P51" s="746"/>
      <c r="Q51" s="746"/>
      <c r="R51" s="746"/>
      <c r="S51" s="746"/>
      <c r="T51" s="746"/>
      <c r="U51" s="746"/>
      <c r="V51" s="746"/>
      <c r="W51" s="746"/>
      <c r="X51" s="746"/>
      <c r="Y51" s="746"/>
      <c r="Z51" s="746"/>
      <c r="AA51" s="746"/>
      <c r="AB51" s="746"/>
      <c r="AC51" s="746"/>
      <c r="AD51" s="746"/>
      <c r="AE51" s="746"/>
      <c r="AF51" s="746"/>
      <c r="AG51" s="746"/>
      <c r="AH51" s="746"/>
      <c r="AI51" s="746"/>
      <c r="AJ51" s="746"/>
      <c r="AK51" s="746"/>
      <c r="AL51" s="746"/>
      <c r="AM51" s="746"/>
      <c r="AN51" s="746"/>
      <c r="AO51" s="746"/>
      <c r="AP51" s="746"/>
      <c r="AQ51" s="746"/>
      <c r="AR51" s="746"/>
      <c r="AS51" s="746"/>
      <c r="AT51" s="746"/>
      <c r="AU51" s="746"/>
      <c r="AV51" s="746"/>
      <c r="AW51" s="746"/>
      <c r="AX51" s="746"/>
      <c r="AY51" s="746"/>
      <c r="AZ51" s="746"/>
      <c r="BA51" s="746"/>
      <c r="BB51" s="746"/>
      <c r="BC51" s="746"/>
      <c r="BD51" s="746"/>
      <c r="BE51" s="746"/>
      <c r="BF51" s="746"/>
      <c r="BG51" s="746"/>
      <c r="BH51" s="746"/>
      <c r="BI51" s="746"/>
      <c r="BJ51" s="746"/>
      <c r="BK51" s="746"/>
      <c r="BL51" s="746"/>
      <c r="BM51" s="746"/>
      <c r="BN51" s="746"/>
      <c r="BO51" s="746"/>
      <c r="BP51" s="746"/>
      <c r="BQ51" s="746"/>
      <c r="BR51" s="746"/>
      <c r="BS51" s="746"/>
      <c r="BT51" s="746"/>
      <c r="BU51" s="746"/>
      <c r="BV51" s="746"/>
      <c r="BW51" s="746"/>
      <c r="BX51" s="746"/>
      <c r="BY51" s="746"/>
      <c r="BZ51" s="746"/>
      <c r="CA51" s="746"/>
      <c r="CB51" s="746"/>
      <c r="CC51" s="746"/>
      <c r="CD51" s="746"/>
      <c r="CE51" s="746"/>
      <c r="CF51" s="746"/>
      <c r="CG51" s="746"/>
      <c r="CH51" s="746"/>
      <c r="CI51" s="746"/>
      <c r="CJ51" s="746"/>
      <c r="CK51" s="746"/>
      <c r="CL51" s="746"/>
      <c r="CM51" s="746"/>
      <c r="CN51" s="746"/>
      <c r="CO51" s="746"/>
      <c r="CP51" s="746"/>
      <c r="CQ51" s="746"/>
      <c r="CR51" s="746"/>
      <c r="CS51" s="746"/>
      <c r="CT51" s="746"/>
      <c r="CU51" s="746"/>
      <c r="CV51" s="746"/>
      <c r="CW51" s="746"/>
      <c r="CX51" s="746"/>
      <c r="CY51" s="746"/>
      <c r="CZ51" s="746"/>
      <c r="DA51" s="746"/>
      <c r="DB51" s="746"/>
      <c r="DC51" s="746"/>
      <c r="DD51" s="746"/>
      <c r="DE51" s="746"/>
      <c r="DF51" s="746"/>
      <c r="DG51" s="746"/>
      <c r="DH51" s="746"/>
      <c r="DI51" s="746"/>
      <c r="DJ51" s="746"/>
      <c r="DK51" s="746"/>
      <c r="DL51" s="746"/>
      <c r="DM51" s="746"/>
      <c r="DN51" s="746"/>
      <c r="DO51" s="746"/>
      <c r="DP51" s="746"/>
      <c r="DQ51" s="746"/>
      <c r="DR51" s="746"/>
      <c r="DS51" s="746"/>
      <c r="DT51" s="746"/>
      <c r="DU51" s="746"/>
      <c r="DV51" s="746"/>
      <c r="DW51" s="746"/>
      <c r="DX51" s="746"/>
      <c r="DY51" s="746"/>
      <c r="DZ51" s="746"/>
      <c r="EA51" s="746"/>
      <c r="EB51" s="746"/>
      <c r="EC51" s="746"/>
      <c r="ED51" s="746"/>
      <c r="EE51" s="746"/>
      <c r="EF51" s="746"/>
      <c r="EG51" s="746"/>
      <c r="EH51" s="746"/>
      <c r="EI51" s="746"/>
      <c r="EJ51" s="746"/>
      <c r="EK51" s="746"/>
      <c r="EL51" s="746"/>
      <c r="EM51" s="746"/>
      <c r="EN51" s="746"/>
      <c r="EO51" s="746"/>
      <c r="EP51" s="746"/>
      <c r="EQ51" s="746"/>
      <c r="ER51" s="746"/>
      <c r="ES51" s="746"/>
      <c r="ET51" s="746"/>
      <c r="EU51" s="746"/>
      <c r="EV51" s="746"/>
      <c r="EW51" s="746"/>
      <c r="EX51" s="746"/>
      <c r="EY51" s="746"/>
      <c r="EZ51" s="746"/>
      <c r="FA51" s="746"/>
      <c r="FB51" s="746"/>
      <c r="FC51" s="746"/>
      <c r="FD51" s="746"/>
      <c r="FE51" s="746"/>
      <c r="FF51" s="746"/>
      <c r="FG51" s="746"/>
      <c r="FH51" s="746"/>
      <c r="FI51" s="746"/>
      <c r="FJ51" s="746"/>
      <c r="FK51" s="746"/>
      <c r="FL51" s="746"/>
      <c r="FM51" s="746"/>
      <c r="FN51" s="746"/>
      <c r="FO51" s="746"/>
      <c r="FP51" s="746"/>
      <c r="FQ51" s="746"/>
      <c r="FR51" s="746"/>
      <c r="FS51" s="746"/>
      <c r="FT51" s="746"/>
      <c r="FU51" s="746"/>
      <c r="FV51" s="746"/>
      <c r="FW51" s="746"/>
      <c r="FX51" s="746"/>
      <c r="FY51" s="746"/>
      <c r="FZ51" s="746"/>
      <c r="GA51" s="746"/>
      <c r="GB51" s="746"/>
      <c r="GC51" s="746"/>
      <c r="GD51" s="746"/>
      <c r="GE51" s="746"/>
      <c r="GF51" s="746"/>
      <c r="GG51" s="746"/>
      <c r="GH51" s="746"/>
      <c r="GI51" s="746"/>
      <c r="GJ51" s="746"/>
      <c r="GK51" s="746"/>
      <c r="GL51" s="746"/>
      <c r="GM51" s="746"/>
      <c r="GN51" s="746"/>
      <c r="GO51" s="746"/>
      <c r="GP51" s="746"/>
      <c r="GQ51" s="746"/>
      <c r="GR51" s="746"/>
      <c r="GS51" s="746"/>
      <c r="GT51" s="746"/>
      <c r="GU51" s="746"/>
      <c r="GV51" s="746"/>
      <c r="GW51" s="746"/>
      <c r="GX51" s="746"/>
      <c r="GY51" s="746"/>
      <c r="GZ51" s="746"/>
      <c r="HA51" s="746"/>
      <c r="HB51" s="746"/>
      <c r="HC51" s="746"/>
      <c r="HD51" s="746"/>
      <c r="HE51" s="746"/>
      <c r="HF51" s="746"/>
      <c r="HG51" s="746"/>
      <c r="HH51" s="746"/>
      <c r="HI51" s="746"/>
      <c r="HJ51" s="746"/>
      <c r="HK51" s="746"/>
      <c r="HL51" s="746"/>
      <c r="HM51" s="746"/>
      <c r="HN51" s="746"/>
      <c r="HO51" s="746"/>
      <c r="HP51" s="746"/>
      <c r="HQ51" s="746"/>
      <c r="HR51" s="746"/>
      <c r="HS51" s="746"/>
      <c r="HT51" s="746"/>
      <c r="HU51" s="746"/>
      <c r="HV51" s="746"/>
      <c r="HW51" s="746"/>
      <c r="HX51" s="746"/>
      <c r="HY51" s="746"/>
      <c r="HZ51" s="746"/>
      <c r="IA51" s="746"/>
      <c r="IB51" s="746"/>
      <c r="IC51" s="746"/>
      <c r="ID51" s="746"/>
      <c r="IE51" s="746"/>
      <c r="IF51" s="746"/>
      <c r="IG51" s="746"/>
      <c r="IH51" s="746"/>
      <c r="II51" s="746"/>
      <c r="IJ51" s="746"/>
      <c r="IK51" s="746"/>
      <c r="IL51" s="746"/>
      <c r="IM51" s="746"/>
      <c r="IN51" s="746"/>
      <c r="IO51" s="746"/>
      <c r="IP51" s="746"/>
      <c r="IQ51" s="746"/>
      <c r="IR51" s="746"/>
      <c r="IS51" s="746"/>
      <c r="IT51" s="746"/>
      <c r="IU51" s="746"/>
      <c r="IV51" s="746"/>
    </row>
    <row r="52" spans="1:256" ht="15">
      <c r="A52" s="749"/>
      <c r="B52" s="689"/>
      <c r="C52" s="689"/>
      <c r="D52" s="689"/>
      <c r="E52" s="689"/>
      <c r="F52" s="689"/>
      <c r="G52" s="689"/>
      <c r="H52" s="746"/>
      <c r="I52" s="746"/>
      <c r="J52" s="746"/>
      <c r="K52" s="746"/>
      <c r="L52" s="746"/>
      <c r="M52" s="746"/>
      <c r="N52" s="746"/>
      <c r="O52" s="746"/>
      <c r="P52" s="746"/>
      <c r="Q52" s="746"/>
      <c r="R52" s="746"/>
      <c r="S52" s="746"/>
      <c r="T52" s="746"/>
      <c r="U52" s="746"/>
      <c r="V52" s="746"/>
      <c r="W52" s="746"/>
      <c r="X52" s="746"/>
      <c r="Y52" s="746"/>
      <c r="Z52" s="746"/>
      <c r="AA52" s="746"/>
      <c r="AB52" s="746"/>
      <c r="AC52" s="746"/>
      <c r="AD52" s="746"/>
      <c r="AE52" s="746"/>
      <c r="AF52" s="746"/>
      <c r="AG52" s="746"/>
      <c r="AH52" s="746"/>
      <c r="AI52" s="746"/>
      <c r="AJ52" s="746"/>
      <c r="AK52" s="746"/>
      <c r="AL52" s="746"/>
      <c r="AM52" s="746"/>
      <c r="AN52" s="746"/>
      <c r="AO52" s="746"/>
      <c r="AP52" s="746"/>
      <c r="AQ52" s="746"/>
      <c r="AR52" s="746"/>
      <c r="AS52" s="746"/>
      <c r="AT52" s="746"/>
      <c r="AU52" s="746"/>
      <c r="AV52" s="746"/>
      <c r="AW52" s="746"/>
      <c r="AX52" s="746"/>
      <c r="AY52" s="746"/>
      <c r="AZ52" s="746"/>
      <c r="BA52" s="746"/>
      <c r="BB52" s="746"/>
      <c r="BC52" s="746"/>
      <c r="BD52" s="746"/>
      <c r="BE52" s="746"/>
      <c r="BF52" s="746"/>
      <c r="BG52" s="746"/>
      <c r="BH52" s="746"/>
      <c r="BI52" s="746"/>
      <c r="BJ52" s="746"/>
      <c r="BK52" s="746"/>
      <c r="BL52" s="746"/>
      <c r="BM52" s="746"/>
      <c r="BN52" s="746"/>
      <c r="BO52" s="746"/>
      <c r="BP52" s="746"/>
      <c r="BQ52" s="746"/>
      <c r="BR52" s="746"/>
      <c r="BS52" s="746"/>
      <c r="BT52" s="746"/>
      <c r="BU52" s="746"/>
      <c r="BV52" s="746"/>
      <c r="BW52" s="746"/>
      <c r="BX52" s="746"/>
      <c r="BY52" s="746"/>
      <c r="BZ52" s="746"/>
      <c r="CA52" s="746"/>
      <c r="CB52" s="746"/>
      <c r="CC52" s="746"/>
      <c r="CD52" s="746"/>
      <c r="CE52" s="746"/>
      <c r="CF52" s="746"/>
      <c r="CG52" s="746"/>
      <c r="CH52" s="746"/>
      <c r="CI52" s="746"/>
      <c r="CJ52" s="746"/>
      <c r="CK52" s="746"/>
      <c r="CL52" s="746"/>
      <c r="CM52" s="746"/>
      <c r="CN52" s="746"/>
      <c r="CO52" s="746"/>
      <c r="CP52" s="746"/>
      <c r="CQ52" s="746"/>
      <c r="CR52" s="746"/>
      <c r="CS52" s="746"/>
      <c r="CT52" s="746"/>
      <c r="CU52" s="746"/>
      <c r="CV52" s="746"/>
      <c r="CW52" s="746"/>
      <c r="CX52" s="746"/>
      <c r="CY52" s="746"/>
      <c r="CZ52" s="746"/>
      <c r="DA52" s="746"/>
      <c r="DB52" s="746"/>
      <c r="DC52" s="746"/>
      <c r="DD52" s="746"/>
      <c r="DE52" s="746"/>
      <c r="DF52" s="746"/>
      <c r="DG52" s="746"/>
      <c r="DH52" s="746"/>
      <c r="DI52" s="746"/>
      <c r="DJ52" s="746"/>
      <c r="DK52" s="746"/>
      <c r="DL52" s="746"/>
      <c r="DM52" s="746"/>
      <c r="DN52" s="746"/>
      <c r="DO52" s="746"/>
      <c r="DP52" s="746"/>
      <c r="DQ52" s="746"/>
      <c r="DR52" s="746"/>
      <c r="DS52" s="746"/>
      <c r="DT52" s="746"/>
      <c r="DU52" s="746"/>
      <c r="DV52" s="746"/>
      <c r="DW52" s="746"/>
      <c r="DX52" s="746"/>
      <c r="DY52" s="746"/>
      <c r="DZ52" s="746"/>
      <c r="EA52" s="746"/>
      <c r="EB52" s="746"/>
      <c r="EC52" s="746"/>
      <c r="ED52" s="746"/>
      <c r="EE52" s="746"/>
      <c r="EF52" s="746"/>
      <c r="EG52" s="746"/>
      <c r="EH52" s="746"/>
      <c r="EI52" s="746"/>
      <c r="EJ52" s="746"/>
      <c r="EK52" s="746"/>
      <c r="EL52" s="746"/>
      <c r="EM52" s="746"/>
      <c r="EN52" s="746"/>
      <c r="EO52" s="746"/>
      <c r="EP52" s="746"/>
      <c r="EQ52" s="746"/>
      <c r="ER52" s="746"/>
      <c r="ES52" s="746"/>
      <c r="ET52" s="746"/>
      <c r="EU52" s="746"/>
      <c r="EV52" s="746"/>
      <c r="EW52" s="746"/>
      <c r="EX52" s="746"/>
      <c r="EY52" s="746"/>
      <c r="EZ52" s="746"/>
      <c r="FA52" s="746"/>
      <c r="FB52" s="746"/>
      <c r="FC52" s="746"/>
      <c r="FD52" s="746"/>
      <c r="FE52" s="746"/>
      <c r="FF52" s="746"/>
      <c r="FG52" s="746"/>
      <c r="FH52" s="746"/>
      <c r="FI52" s="746"/>
      <c r="FJ52" s="746"/>
      <c r="FK52" s="746"/>
      <c r="FL52" s="746"/>
      <c r="FM52" s="746"/>
      <c r="FN52" s="746"/>
      <c r="FO52" s="746"/>
      <c r="FP52" s="746"/>
      <c r="FQ52" s="746"/>
      <c r="FR52" s="746"/>
      <c r="FS52" s="746"/>
      <c r="FT52" s="746"/>
      <c r="FU52" s="746"/>
      <c r="FV52" s="746"/>
      <c r="FW52" s="746"/>
      <c r="FX52" s="746"/>
      <c r="FY52" s="746"/>
      <c r="FZ52" s="746"/>
      <c r="GA52" s="746"/>
      <c r="GB52" s="746"/>
      <c r="GC52" s="746"/>
      <c r="GD52" s="746"/>
      <c r="GE52" s="746"/>
      <c r="GF52" s="746"/>
      <c r="GG52" s="746"/>
      <c r="GH52" s="746"/>
      <c r="GI52" s="746"/>
      <c r="GJ52" s="746"/>
      <c r="GK52" s="746"/>
      <c r="GL52" s="746"/>
      <c r="GM52" s="746"/>
      <c r="GN52" s="746"/>
      <c r="GO52" s="746"/>
      <c r="GP52" s="746"/>
      <c r="GQ52" s="746"/>
      <c r="GR52" s="746"/>
      <c r="GS52" s="746"/>
      <c r="GT52" s="746"/>
      <c r="GU52" s="746"/>
      <c r="GV52" s="746"/>
      <c r="GW52" s="746"/>
      <c r="GX52" s="746"/>
      <c r="GY52" s="746"/>
      <c r="GZ52" s="746"/>
      <c r="HA52" s="746"/>
      <c r="HB52" s="746"/>
      <c r="HC52" s="746"/>
      <c r="HD52" s="746"/>
      <c r="HE52" s="746"/>
      <c r="HF52" s="746"/>
      <c r="HG52" s="746"/>
      <c r="HH52" s="746"/>
      <c r="HI52" s="746"/>
      <c r="HJ52" s="746"/>
      <c r="HK52" s="746"/>
      <c r="HL52" s="746"/>
      <c r="HM52" s="746"/>
      <c r="HN52" s="746"/>
      <c r="HO52" s="746"/>
      <c r="HP52" s="746"/>
      <c r="HQ52" s="746"/>
      <c r="HR52" s="746"/>
      <c r="HS52" s="746"/>
      <c r="HT52" s="746"/>
      <c r="HU52" s="746"/>
      <c r="HV52" s="746"/>
      <c r="HW52" s="746"/>
      <c r="HX52" s="746"/>
      <c r="HY52" s="746"/>
      <c r="HZ52" s="746"/>
      <c r="IA52" s="746"/>
      <c r="IB52" s="746"/>
      <c r="IC52" s="746"/>
      <c r="ID52" s="746"/>
      <c r="IE52" s="746"/>
      <c r="IF52" s="746"/>
      <c r="IG52" s="746"/>
      <c r="IH52" s="746"/>
      <c r="II52" s="746"/>
      <c r="IJ52" s="746"/>
      <c r="IK52" s="746"/>
      <c r="IL52" s="746"/>
      <c r="IM52" s="746"/>
      <c r="IN52" s="746"/>
      <c r="IO52" s="746"/>
      <c r="IP52" s="746"/>
      <c r="IQ52" s="746"/>
      <c r="IR52" s="746"/>
      <c r="IS52" s="746"/>
      <c r="IT52" s="746"/>
      <c r="IU52" s="746"/>
      <c r="IV52" s="746"/>
    </row>
    <row r="53" spans="1:256" ht="15">
      <c r="A53" s="749"/>
      <c r="B53" s="689"/>
      <c r="C53" s="689"/>
      <c r="D53" s="689"/>
      <c r="E53" s="689"/>
      <c r="F53" s="689"/>
      <c r="G53" s="689"/>
      <c r="H53" s="746"/>
      <c r="I53" s="746"/>
      <c r="J53" s="746"/>
      <c r="K53" s="746"/>
      <c r="L53" s="746"/>
      <c r="M53" s="746"/>
      <c r="N53" s="746"/>
      <c r="O53" s="746"/>
      <c r="P53" s="746"/>
      <c r="Q53" s="746"/>
      <c r="R53" s="746"/>
      <c r="S53" s="746"/>
      <c r="T53" s="746"/>
      <c r="U53" s="746"/>
      <c r="V53" s="746"/>
      <c r="W53" s="746"/>
      <c r="X53" s="746"/>
      <c r="Y53" s="746"/>
      <c r="Z53" s="746"/>
      <c r="AA53" s="746"/>
      <c r="AB53" s="746"/>
      <c r="AC53" s="746"/>
      <c r="AD53" s="746"/>
      <c r="AE53" s="746"/>
      <c r="AF53" s="746"/>
      <c r="AG53" s="746"/>
      <c r="AH53" s="746"/>
      <c r="AI53" s="746"/>
      <c r="AJ53" s="746"/>
      <c r="AK53" s="746"/>
      <c r="AL53" s="746"/>
      <c r="AM53" s="746"/>
      <c r="AN53" s="746"/>
      <c r="AO53" s="746"/>
      <c r="AP53" s="746"/>
      <c r="AQ53" s="746"/>
      <c r="AR53" s="746"/>
      <c r="AS53" s="746"/>
      <c r="AT53" s="746"/>
      <c r="AU53" s="746"/>
      <c r="AV53" s="746"/>
      <c r="AW53" s="746"/>
      <c r="AX53" s="746"/>
      <c r="AY53" s="746"/>
      <c r="AZ53" s="746"/>
      <c r="BA53" s="746"/>
      <c r="BB53" s="746"/>
      <c r="BC53" s="746"/>
      <c r="BD53" s="746"/>
      <c r="BE53" s="746"/>
      <c r="BF53" s="746"/>
      <c r="BG53" s="746"/>
      <c r="BH53" s="746"/>
      <c r="BI53" s="746"/>
      <c r="BJ53" s="746"/>
      <c r="BK53" s="746"/>
      <c r="BL53" s="746"/>
      <c r="BM53" s="746"/>
      <c r="BN53" s="746"/>
      <c r="BO53" s="746"/>
      <c r="BP53" s="746"/>
      <c r="BQ53" s="746"/>
      <c r="BR53" s="746"/>
      <c r="BS53" s="746"/>
      <c r="BT53" s="746"/>
      <c r="BU53" s="746"/>
      <c r="BV53" s="746"/>
      <c r="BW53" s="746"/>
      <c r="BX53" s="746"/>
      <c r="BY53" s="746"/>
      <c r="BZ53" s="746"/>
      <c r="CA53" s="746"/>
      <c r="CB53" s="746"/>
      <c r="CC53" s="746"/>
      <c r="CD53" s="746"/>
      <c r="CE53" s="746"/>
      <c r="CF53" s="746"/>
      <c r="CG53" s="746"/>
      <c r="CH53" s="746"/>
      <c r="CI53" s="746"/>
      <c r="CJ53" s="746"/>
      <c r="CK53" s="746"/>
      <c r="CL53" s="746"/>
      <c r="CM53" s="746"/>
      <c r="CN53" s="746"/>
      <c r="CO53" s="746"/>
      <c r="CP53" s="746"/>
      <c r="CQ53" s="746"/>
      <c r="CR53" s="746"/>
      <c r="CS53" s="746"/>
      <c r="CT53" s="746"/>
      <c r="CU53" s="746"/>
      <c r="CV53" s="746"/>
      <c r="CW53" s="746"/>
      <c r="CX53" s="746"/>
      <c r="CY53" s="746"/>
      <c r="CZ53" s="746"/>
      <c r="DA53" s="746"/>
      <c r="DB53" s="746"/>
      <c r="DC53" s="746"/>
      <c r="DD53" s="746"/>
      <c r="DE53" s="746"/>
      <c r="DF53" s="746"/>
      <c r="DG53" s="746"/>
      <c r="DH53" s="746"/>
      <c r="DI53" s="746"/>
      <c r="DJ53" s="746"/>
      <c r="DK53" s="746"/>
      <c r="DL53" s="746"/>
      <c r="DM53" s="746"/>
      <c r="DN53" s="746"/>
      <c r="DO53" s="746"/>
      <c r="DP53" s="746"/>
      <c r="DQ53" s="746"/>
      <c r="DR53" s="746"/>
      <c r="DS53" s="746"/>
      <c r="DT53" s="746"/>
      <c r="DU53" s="746"/>
      <c r="DV53" s="746"/>
      <c r="DW53" s="746"/>
      <c r="DX53" s="746"/>
      <c r="DY53" s="746"/>
      <c r="DZ53" s="746"/>
      <c r="EA53" s="746"/>
      <c r="EB53" s="746"/>
      <c r="EC53" s="746"/>
      <c r="ED53" s="746"/>
      <c r="EE53" s="746"/>
      <c r="EF53" s="746"/>
      <c r="EG53" s="746"/>
      <c r="EH53" s="746"/>
      <c r="EI53" s="746"/>
      <c r="EJ53" s="746"/>
      <c r="EK53" s="746"/>
      <c r="EL53" s="746"/>
      <c r="EM53" s="746"/>
      <c r="EN53" s="746"/>
      <c r="EO53" s="746"/>
      <c r="EP53" s="746"/>
      <c r="EQ53" s="746"/>
      <c r="ER53" s="746"/>
      <c r="ES53" s="746"/>
      <c r="ET53" s="746"/>
      <c r="EU53" s="746"/>
      <c r="EV53" s="746"/>
      <c r="EW53" s="746"/>
      <c r="EX53" s="746"/>
      <c r="EY53" s="746"/>
      <c r="EZ53" s="746"/>
      <c r="FA53" s="746"/>
      <c r="FB53" s="746"/>
      <c r="FC53" s="746"/>
      <c r="FD53" s="746"/>
      <c r="FE53" s="746"/>
      <c r="FF53" s="746"/>
      <c r="FG53" s="746"/>
      <c r="FH53" s="746"/>
      <c r="FI53" s="746"/>
      <c r="FJ53" s="746"/>
      <c r="FK53" s="746"/>
      <c r="FL53" s="746"/>
      <c r="FM53" s="746"/>
      <c r="FN53" s="746"/>
      <c r="FO53" s="746"/>
      <c r="FP53" s="746"/>
      <c r="FQ53" s="746"/>
      <c r="FR53" s="746"/>
      <c r="FS53" s="746"/>
      <c r="FT53" s="746"/>
      <c r="FU53" s="746"/>
      <c r="FV53" s="746"/>
      <c r="FW53" s="746"/>
      <c r="FX53" s="746"/>
      <c r="FY53" s="746"/>
      <c r="FZ53" s="746"/>
      <c r="GA53" s="746"/>
      <c r="GB53" s="746"/>
      <c r="GC53" s="746"/>
      <c r="GD53" s="746"/>
      <c r="GE53" s="746"/>
      <c r="GF53" s="746"/>
      <c r="GG53" s="746"/>
      <c r="GH53" s="746"/>
      <c r="GI53" s="746"/>
      <c r="GJ53" s="746"/>
      <c r="GK53" s="746"/>
      <c r="GL53" s="746"/>
      <c r="GM53" s="746"/>
      <c r="GN53" s="746"/>
      <c r="GO53" s="746"/>
      <c r="GP53" s="746"/>
      <c r="GQ53" s="746"/>
      <c r="GR53" s="746"/>
      <c r="GS53" s="746"/>
      <c r="GT53" s="746"/>
      <c r="GU53" s="746"/>
      <c r="GV53" s="746"/>
      <c r="GW53" s="746"/>
      <c r="GX53" s="746"/>
      <c r="GY53" s="746"/>
      <c r="GZ53" s="746"/>
      <c r="HA53" s="746"/>
      <c r="HB53" s="746"/>
      <c r="HC53" s="746"/>
      <c r="HD53" s="746"/>
      <c r="HE53" s="746"/>
      <c r="HF53" s="746"/>
      <c r="HG53" s="746"/>
      <c r="HH53" s="746"/>
      <c r="HI53" s="746"/>
      <c r="HJ53" s="746"/>
      <c r="HK53" s="746"/>
      <c r="HL53" s="746"/>
      <c r="HM53" s="746"/>
      <c r="HN53" s="746"/>
      <c r="HO53" s="746"/>
      <c r="HP53" s="746"/>
      <c r="HQ53" s="746"/>
      <c r="HR53" s="746"/>
      <c r="HS53" s="746"/>
      <c r="HT53" s="746"/>
      <c r="HU53" s="746"/>
      <c r="HV53" s="746"/>
      <c r="HW53" s="746"/>
      <c r="HX53" s="746"/>
      <c r="HY53" s="746"/>
      <c r="HZ53" s="746"/>
      <c r="IA53" s="746"/>
      <c r="IB53" s="746"/>
      <c r="IC53" s="746"/>
      <c r="ID53" s="746"/>
      <c r="IE53" s="746"/>
      <c r="IF53" s="746"/>
      <c r="IG53" s="746"/>
      <c r="IH53" s="746"/>
      <c r="II53" s="746"/>
      <c r="IJ53" s="746"/>
      <c r="IK53" s="746"/>
      <c r="IL53" s="746"/>
      <c r="IM53" s="746"/>
      <c r="IN53" s="746"/>
      <c r="IO53" s="746"/>
      <c r="IP53" s="746"/>
      <c r="IQ53" s="746"/>
      <c r="IR53" s="746"/>
      <c r="IS53" s="746"/>
      <c r="IT53" s="746"/>
      <c r="IU53" s="746"/>
      <c r="IV53" s="746"/>
    </row>
    <row r="54" spans="1:256" ht="15">
      <c r="A54" s="749"/>
      <c r="B54" s="689"/>
      <c r="C54" s="689"/>
      <c r="D54" s="689"/>
      <c r="E54" s="689"/>
      <c r="F54" s="689"/>
      <c r="G54" s="689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746"/>
      <c r="AJ54" s="746"/>
      <c r="AK54" s="746"/>
      <c r="AL54" s="746"/>
      <c r="AM54" s="746"/>
      <c r="AN54" s="746"/>
      <c r="AO54" s="746"/>
      <c r="AP54" s="746"/>
      <c r="AQ54" s="746"/>
      <c r="AR54" s="746"/>
      <c r="AS54" s="746"/>
      <c r="AT54" s="746"/>
      <c r="AU54" s="746"/>
      <c r="AV54" s="746"/>
      <c r="AW54" s="746"/>
      <c r="AX54" s="746"/>
      <c r="AY54" s="746"/>
      <c r="AZ54" s="746"/>
      <c r="BA54" s="746"/>
      <c r="BB54" s="746"/>
      <c r="BC54" s="746"/>
      <c r="BD54" s="746"/>
      <c r="BE54" s="746"/>
      <c r="BF54" s="746"/>
      <c r="BG54" s="746"/>
      <c r="BH54" s="746"/>
      <c r="BI54" s="746"/>
      <c r="BJ54" s="746"/>
      <c r="BK54" s="746"/>
      <c r="BL54" s="746"/>
      <c r="BM54" s="746"/>
      <c r="BN54" s="746"/>
      <c r="BO54" s="746"/>
      <c r="BP54" s="746"/>
      <c r="BQ54" s="746"/>
      <c r="BR54" s="746"/>
      <c r="BS54" s="746"/>
      <c r="BT54" s="746"/>
      <c r="BU54" s="746"/>
      <c r="BV54" s="746"/>
      <c r="BW54" s="746"/>
      <c r="BX54" s="746"/>
      <c r="BY54" s="746"/>
      <c r="BZ54" s="746"/>
      <c r="CA54" s="746"/>
      <c r="CB54" s="746"/>
      <c r="CC54" s="746"/>
      <c r="CD54" s="746"/>
      <c r="CE54" s="746"/>
      <c r="CF54" s="746"/>
      <c r="CG54" s="746"/>
      <c r="CH54" s="746"/>
      <c r="CI54" s="746"/>
      <c r="CJ54" s="746"/>
      <c r="CK54" s="746"/>
      <c r="CL54" s="746"/>
      <c r="CM54" s="746"/>
      <c r="CN54" s="746"/>
      <c r="CO54" s="746"/>
      <c r="CP54" s="746"/>
      <c r="CQ54" s="746"/>
      <c r="CR54" s="746"/>
      <c r="CS54" s="746"/>
      <c r="CT54" s="746"/>
      <c r="CU54" s="746"/>
      <c r="CV54" s="746"/>
      <c r="CW54" s="746"/>
      <c r="CX54" s="746"/>
      <c r="CY54" s="746"/>
      <c r="CZ54" s="746"/>
      <c r="DA54" s="746"/>
      <c r="DB54" s="746"/>
      <c r="DC54" s="746"/>
      <c r="DD54" s="746"/>
      <c r="DE54" s="746"/>
      <c r="DF54" s="746"/>
      <c r="DG54" s="746"/>
      <c r="DH54" s="746"/>
      <c r="DI54" s="746"/>
      <c r="DJ54" s="746"/>
      <c r="DK54" s="746"/>
      <c r="DL54" s="746"/>
      <c r="DM54" s="746"/>
      <c r="DN54" s="746"/>
      <c r="DO54" s="746"/>
      <c r="DP54" s="746"/>
      <c r="DQ54" s="746"/>
      <c r="DR54" s="746"/>
      <c r="DS54" s="746"/>
      <c r="DT54" s="746"/>
      <c r="DU54" s="746"/>
      <c r="DV54" s="746"/>
      <c r="DW54" s="746"/>
      <c r="DX54" s="746"/>
      <c r="DY54" s="746"/>
      <c r="DZ54" s="746"/>
      <c r="EA54" s="746"/>
      <c r="EB54" s="746"/>
      <c r="EC54" s="746"/>
      <c r="ED54" s="746"/>
      <c r="EE54" s="746"/>
      <c r="EF54" s="746"/>
      <c r="EG54" s="746"/>
      <c r="EH54" s="746"/>
      <c r="EI54" s="746"/>
      <c r="EJ54" s="746"/>
      <c r="EK54" s="746"/>
      <c r="EL54" s="746"/>
      <c r="EM54" s="746"/>
      <c r="EN54" s="746"/>
      <c r="EO54" s="746"/>
      <c r="EP54" s="746"/>
      <c r="EQ54" s="746"/>
      <c r="ER54" s="746"/>
      <c r="ES54" s="746"/>
      <c r="ET54" s="746"/>
      <c r="EU54" s="746"/>
      <c r="EV54" s="746"/>
      <c r="EW54" s="746"/>
      <c r="EX54" s="746"/>
      <c r="EY54" s="746"/>
      <c r="EZ54" s="746"/>
      <c r="FA54" s="746"/>
      <c r="FB54" s="746"/>
      <c r="FC54" s="746"/>
      <c r="FD54" s="746"/>
      <c r="FE54" s="746"/>
      <c r="FF54" s="746"/>
      <c r="FG54" s="746"/>
      <c r="FH54" s="746"/>
      <c r="FI54" s="746"/>
      <c r="FJ54" s="746"/>
      <c r="FK54" s="746"/>
      <c r="FL54" s="746"/>
      <c r="FM54" s="746"/>
      <c r="FN54" s="746"/>
      <c r="FO54" s="746"/>
      <c r="FP54" s="746"/>
      <c r="FQ54" s="746"/>
      <c r="FR54" s="746"/>
      <c r="FS54" s="746"/>
      <c r="FT54" s="746"/>
      <c r="FU54" s="746"/>
      <c r="FV54" s="746"/>
      <c r="FW54" s="746"/>
      <c r="FX54" s="746"/>
      <c r="FY54" s="746"/>
      <c r="FZ54" s="746"/>
      <c r="GA54" s="746"/>
      <c r="GB54" s="746"/>
      <c r="GC54" s="746"/>
      <c r="GD54" s="746"/>
      <c r="GE54" s="746"/>
      <c r="GF54" s="746"/>
      <c r="GG54" s="746"/>
      <c r="GH54" s="746"/>
      <c r="GI54" s="746"/>
      <c r="GJ54" s="746"/>
      <c r="GK54" s="746"/>
      <c r="GL54" s="746"/>
      <c r="GM54" s="746"/>
      <c r="GN54" s="746"/>
      <c r="GO54" s="746"/>
      <c r="GP54" s="746"/>
      <c r="GQ54" s="746"/>
      <c r="GR54" s="746"/>
      <c r="GS54" s="746"/>
      <c r="GT54" s="746"/>
      <c r="GU54" s="746"/>
      <c r="GV54" s="746"/>
      <c r="GW54" s="746"/>
      <c r="GX54" s="746"/>
      <c r="GY54" s="746"/>
      <c r="GZ54" s="746"/>
      <c r="HA54" s="746"/>
      <c r="HB54" s="746"/>
      <c r="HC54" s="746"/>
      <c r="HD54" s="746"/>
      <c r="HE54" s="746"/>
      <c r="HF54" s="746"/>
      <c r="HG54" s="746"/>
      <c r="HH54" s="746"/>
      <c r="HI54" s="746"/>
      <c r="HJ54" s="746"/>
      <c r="HK54" s="746"/>
      <c r="HL54" s="746"/>
      <c r="HM54" s="746"/>
      <c r="HN54" s="746"/>
      <c r="HO54" s="746"/>
      <c r="HP54" s="746"/>
      <c r="HQ54" s="746"/>
      <c r="HR54" s="746"/>
      <c r="HS54" s="746"/>
      <c r="HT54" s="746"/>
      <c r="HU54" s="746"/>
      <c r="HV54" s="746"/>
      <c r="HW54" s="746"/>
      <c r="HX54" s="746"/>
      <c r="HY54" s="746"/>
      <c r="HZ54" s="746"/>
      <c r="IA54" s="746"/>
      <c r="IB54" s="746"/>
      <c r="IC54" s="746"/>
      <c r="ID54" s="746"/>
      <c r="IE54" s="746"/>
      <c r="IF54" s="746"/>
      <c r="IG54" s="746"/>
      <c r="IH54" s="746"/>
      <c r="II54" s="746"/>
      <c r="IJ54" s="746"/>
      <c r="IK54" s="746"/>
      <c r="IL54" s="746"/>
      <c r="IM54" s="746"/>
      <c r="IN54" s="746"/>
      <c r="IO54" s="746"/>
      <c r="IP54" s="746"/>
      <c r="IQ54" s="746"/>
      <c r="IR54" s="746"/>
      <c r="IS54" s="746"/>
      <c r="IT54" s="746"/>
      <c r="IU54" s="746"/>
      <c r="IV54" s="746"/>
    </row>
    <row r="55" spans="1:256">
      <c r="A55" s="750"/>
      <c r="B55" s="746"/>
      <c r="C55" s="746"/>
      <c r="D55" s="746"/>
      <c r="E55" s="746"/>
      <c r="F55" s="746"/>
      <c r="G55" s="746"/>
      <c r="H55" s="746"/>
      <c r="I55" s="746"/>
      <c r="J55" s="746"/>
      <c r="K55" s="746"/>
      <c r="L55" s="746"/>
      <c r="M55" s="746"/>
      <c r="N55" s="746"/>
      <c r="O55" s="746"/>
      <c r="P55" s="746"/>
      <c r="Q55" s="746"/>
      <c r="R55" s="746"/>
      <c r="S55" s="746"/>
      <c r="T55" s="746"/>
      <c r="U55" s="746"/>
      <c r="V55" s="746"/>
      <c r="W55" s="746"/>
      <c r="X55" s="746"/>
      <c r="Y55" s="746"/>
      <c r="Z55" s="746"/>
      <c r="AA55" s="746"/>
      <c r="AB55" s="746"/>
      <c r="AC55" s="746"/>
      <c r="AD55" s="746"/>
      <c r="AE55" s="746"/>
      <c r="AF55" s="746"/>
      <c r="AG55" s="746"/>
      <c r="AH55" s="746"/>
      <c r="AI55" s="746"/>
      <c r="AJ55" s="746"/>
      <c r="AK55" s="746"/>
      <c r="AL55" s="746"/>
      <c r="AM55" s="746"/>
      <c r="AN55" s="746"/>
      <c r="AO55" s="746"/>
      <c r="AP55" s="746"/>
      <c r="AQ55" s="746"/>
      <c r="AR55" s="746"/>
      <c r="AS55" s="746"/>
      <c r="AT55" s="746"/>
      <c r="AU55" s="746"/>
      <c r="AV55" s="746"/>
      <c r="AW55" s="746"/>
      <c r="AX55" s="746"/>
      <c r="AY55" s="746"/>
      <c r="AZ55" s="746"/>
      <c r="BA55" s="746"/>
      <c r="BB55" s="746"/>
      <c r="BC55" s="746"/>
      <c r="BD55" s="746"/>
      <c r="BE55" s="746"/>
      <c r="BF55" s="746"/>
      <c r="BG55" s="746"/>
      <c r="BH55" s="746"/>
      <c r="BI55" s="746"/>
      <c r="BJ55" s="746"/>
      <c r="BK55" s="746"/>
      <c r="BL55" s="746"/>
      <c r="BM55" s="746"/>
      <c r="BN55" s="746"/>
      <c r="BO55" s="746"/>
      <c r="BP55" s="746"/>
      <c r="BQ55" s="746"/>
      <c r="BR55" s="746"/>
      <c r="BS55" s="746"/>
      <c r="BT55" s="746"/>
      <c r="BU55" s="746"/>
      <c r="BV55" s="746"/>
      <c r="BW55" s="746"/>
      <c r="BX55" s="746"/>
      <c r="BY55" s="746"/>
      <c r="BZ55" s="746"/>
      <c r="CA55" s="746"/>
      <c r="CB55" s="746"/>
      <c r="CC55" s="746"/>
      <c r="CD55" s="746"/>
      <c r="CE55" s="746"/>
      <c r="CF55" s="746"/>
      <c r="CG55" s="746"/>
      <c r="CH55" s="746"/>
      <c r="CI55" s="746"/>
      <c r="CJ55" s="746"/>
      <c r="CK55" s="746"/>
      <c r="CL55" s="746"/>
      <c r="CM55" s="746"/>
      <c r="CN55" s="746"/>
      <c r="CO55" s="746"/>
      <c r="CP55" s="746"/>
      <c r="CQ55" s="746"/>
      <c r="CR55" s="746"/>
      <c r="CS55" s="746"/>
      <c r="CT55" s="746"/>
      <c r="CU55" s="746"/>
      <c r="CV55" s="746"/>
      <c r="CW55" s="746"/>
      <c r="CX55" s="746"/>
      <c r="CY55" s="746"/>
      <c r="CZ55" s="746"/>
      <c r="DA55" s="746"/>
      <c r="DB55" s="746"/>
      <c r="DC55" s="746"/>
      <c r="DD55" s="746"/>
      <c r="DE55" s="746"/>
      <c r="DF55" s="746"/>
      <c r="DG55" s="746"/>
      <c r="DH55" s="746"/>
      <c r="DI55" s="746"/>
      <c r="DJ55" s="746"/>
      <c r="DK55" s="746"/>
      <c r="DL55" s="746"/>
      <c r="DM55" s="746"/>
      <c r="DN55" s="746"/>
      <c r="DO55" s="746"/>
      <c r="DP55" s="746"/>
      <c r="DQ55" s="746"/>
      <c r="DR55" s="746"/>
      <c r="DS55" s="746"/>
      <c r="DT55" s="746"/>
      <c r="DU55" s="746"/>
      <c r="DV55" s="746"/>
      <c r="DW55" s="746"/>
      <c r="DX55" s="746"/>
      <c r="DY55" s="746"/>
      <c r="DZ55" s="746"/>
      <c r="EA55" s="746"/>
      <c r="EB55" s="746"/>
      <c r="EC55" s="746"/>
      <c r="ED55" s="746"/>
      <c r="EE55" s="746"/>
      <c r="EF55" s="746"/>
      <c r="EG55" s="746"/>
      <c r="EH55" s="746"/>
      <c r="EI55" s="746"/>
      <c r="EJ55" s="746"/>
      <c r="EK55" s="746"/>
      <c r="EL55" s="746"/>
      <c r="EM55" s="746"/>
      <c r="EN55" s="746"/>
      <c r="EO55" s="746"/>
      <c r="EP55" s="746"/>
      <c r="EQ55" s="746"/>
      <c r="ER55" s="746"/>
      <c r="ES55" s="746"/>
      <c r="ET55" s="746"/>
      <c r="EU55" s="746"/>
      <c r="EV55" s="746"/>
      <c r="EW55" s="746"/>
      <c r="EX55" s="746"/>
      <c r="EY55" s="746"/>
      <c r="EZ55" s="746"/>
      <c r="FA55" s="746"/>
      <c r="FB55" s="746"/>
      <c r="FC55" s="746"/>
      <c r="FD55" s="746"/>
      <c r="FE55" s="746"/>
      <c r="FF55" s="746"/>
      <c r="FG55" s="746"/>
      <c r="FH55" s="746"/>
      <c r="FI55" s="746"/>
      <c r="FJ55" s="746"/>
      <c r="FK55" s="746"/>
      <c r="FL55" s="746"/>
      <c r="FM55" s="746"/>
      <c r="FN55" s="746"/>
      <c r="FO55" s="746"/>
      <c r="FP55" s="746"/>
      <c r="FQ55" s="746"/>
      <c r="FR55" s="746"/>
      <c r="FS55" s="746"/>
      <c r="FT55" s="746"/>
      <c r="FU55" s="746"/>
      <c r="FV55" s="746"/>
      <c r="FW55" s="746"/>
      <c r="FX55" s="746"/>
      <c r="FY55" s="746"/>
      <c r="FZ55" s="746"/>
      <c r="GA55" s="746"/>
      <c r="GB55" s="746"/>
      <c r="GC55" s="746"/>
      <c r="GD55" s="746"/>
      <c r="GE55" s="746"/>
      <c r="GF55" s="746"/>
      <c r="GG55" s="746"/>
      <c r="GH55" s="746"/>
      <c r="GI55" s="746"/>
      <c r="GJ55" s="746"/>
      <c r="GK55" s="746"/>
      <c r="GL55" s="746"/>
      <c r="GM55" s="746"/>
      <c r="GN55" s="746"/>
      <c r="GO55" s="746"/>
      <c r="GP55" s="746"/>
      <c r="GQ55" s="746"/>
      <c r="GR55" s="746"/>
      <c r="GS55" s="746"/>
      <c r="GT55" s="746"/>
      <c r="GU55" s="746"/>
      <c r="GV55" s="746"/>
      <c r="GW55" s="746"/>
      <c r="GX55" s="746"/>
      <c r="GY55" s="746"/>
      <c r="GZ55" s="746"/>
      <c r="HA55" s="746"/>
      <c r="HB55" s="746"/>
      <c r="HC55" s="746"/>
      <c r="HD55" s="746"/>
      <c r="HE55" s="746"/>
      <c r="HF55" s="746"/>
      <c r="HG55" s="746"/>
      <c r="HH55" s="746"/>
      <c r="HI55" s="746"/>
      <c r="HJ55" s="746"/>
      <c r="HK55" s="746"/>
      <c r="HL55" s="746"/>
      <c r="HM55" s="746"/>
      <c r="HN55" s="746"/>
      <c r="HO55" s="746"/>
      <c r="HP55" s="746"/>
      <c r="HQ55" s="746"/>
      <c r="HR55" s="746"/>
      <c r="HS55" s="746"/>
      <c r="HT55" s="746"/>
      <c r="HU55" s="746"/>
      <c r="HV55" s="746"/>
      <c r="HW55" s="746"/>
      <c r="HX55" s="746"/>
      <c r="HY55" s="746"/>
      <c r="HZ55" s="746"/>
      <c r="IA55" s="746"/>
      <c r="IB55" s="746"/>
      <c r="IC55" s="746"/>
      <c r="ID55" s="746"/>
      <c r="IE55" s="746"/>
      <c r="IF55" s="746"/>
      <c r="IG55" s="746"/>
      <c r="IH55" s="746"/>
      <c r="II55" s="746"/>
      <c r="IJ55" s="746"/>
      <c r="IK55" s="746"/>
      <c r="IL55" s="746"/>
      <c r="IM55" s="746"/>
      <c r="IN55" s="746"/>
      <c r="IO55" s="746"/>
      <c r="IP55" s="746"/>
      <c r="IQ55" s="746"/>
      <c r="IR55" s="746"/>
      <c r="IS55" s="746"/>
      <c r="IT55" s="746"/>
      <c r="IU55" s="746"/>
      <c r="IV55" s="746"/>
    </row>
    <row r="56" spans="1:256" ht="17.25" customHeight="1">
      <c r="A56" s="750"/>
      <c r="B56" s="746"/>
      <c r="C56" s="746"/>
      <c r="D56" s="746"/>
      <c r="E56" s="746"/>
      <c r="F56" s="746"/>
      <c r="G56" s="746"/>
      <c r="H56" s="746"/>
      <c r="I56" s="746"/>
      <c r="J56" s="746"/>
      <c r="K56" s="746"/>
      <c r="L56" s="746"/>
      <c r="M56" s="746"/>
      <c r="N56" s="746"/>
      <c r="O56" s="746"/>
      <c r="P56" s="746"/>
      <c r="Q56" s="746"/>
      <c r="R56" s="746"/>
      <c r="S56" s="746"/>
      <c r="T56" s="746"/>
      <c r="U56" s="746"/>
      <c r="V56" s="746"/>
      <c r="W56" s="746"/>
      <c r="X56" s="746"/>
      <c r="Y56" s="746"/>
      <c r="Z56" s="746"/>
      <c r="AA56" s="746"/>
      <c r="AB56" s="746"/>
      <c r="AC56" s="746"/>
      <c r="AD56" s="746"/>
      <c r="AE56" s="746"/>
      <c r="AF56" s="746"/>
      <c r="AG56" s="746"/>
      <c r="AH56" s="746"/>
      <c r="AI56" s="746"/>
      <c r="AJ56" s="746"/>
      <c r="AK56" s="746"/>
      <c r="AL56" s="746"/>
      <c r="AM56" s="746"/>
      <c r="AN56" s="746"/>
      <c r="AO56" s="746"/>
      <c r="AP56" s="746"/>
      <c r="AQ56" s="746"/>
      <c r="AR56" s="746"/>
      <c r="AS56" s="746"/>
      <c r="AT56" s="746"/>
      <c r="AU56" s="746"/>
      <c r="AV56" s="746"/>
      <c r="AW56" s="746"/>
      <c r="AX56" s="746"/>
      <c r="AY56" s="746"/>
      <c r="AZ56" s="746"/>
      <c r="BA56" s="746"/>
      <c r="BB56" s="746"/>
      <c r="BC56" s="746"/>
      <c r="BD56" s="746"/>
      <c r="BE56" s="746"/>
      <c r="BF56" s="746"/>
      <c r="BG56" s="746"/>
      <c r="BH56" s="746"/>
      <c r="BI56" s="746"/>
      <c r="BJ56" s="746"/>
      <c r="BK56" s="746"/>
      <c r="BL56" s="746"/>
      <c r="BM56" s="746"/>
      <c r="BN56" s="746"/>
      <c r="BO56" s="746"/>
      <c r="BP56" s="746"/>
      <c r="BQ56" s="746"/>
      <c r="BR56" s="746"/>
      <c r="BS56" s="746"/>
      <c r="BT56" s="746"/>
      <c r="BU56" s="746"/>
      <c r="BV56" s="746"/>
      <c r="BW56" s="746"/>
      <c r="BX56" s="746"/>
      <c r="BY56" s="746"/>
      <c r="BZ56" s="746"/>
      <c r="CA56" s="746"/>
      <c r="CB56" s="746"/>
      <c r="CC56" s="746"/>
      <c r="CD56" s="746"/>
      <c r="CE56" s="746"/>
      <c r="CF56" s="746"/>
      <c r="CG56" s="746"/>
      <c r="CH56" s="746"/>
      <c r="CI56" s="746"/>
      <c r="CJ56" s="746"/>
      <c r="CK56" s="746"/>
      <c r="CL56" s="746"/>
      <c r="CM56" s="746"/>
      <c r="CN56" s="746"/>
      <c r="CO56" s="746"/>
      <c r="CP56" s="746"/>
      <c r="CQ56" s="746"/>
      <c r="CR56" s="746"/>
      <c r="CS56" s="746"/>
      <c r="CT56" s="746"/>
      <c r="CU56" s="746"/>
      <c r="CV56" s="746"/>
      <c r="CW56" s="746"/>
      <c r="CX56" s="746"/>
      <c r="CY56" s="746"/>
      <c r="CZ56" s="746"/>
      <c r="DA56" s="746"/>
      <c r="DB56" s="746"/>
      <c r="DC56" s="746"/>
      <c r="DD56" s="746"/>
      <c r="DE56" s="746"/>
      <c r="DF56" s="746"/>
      <c r="DG56" s="746"/>
      <c r="DH56" s="746"/>
      <c r="DI56" s="746"/>
      <c r="DJ56" s="746"/>
      <c r="DK56" s="746"/>
      <c r="DL56" s="746"/>
      <c r="DM56" s="746"/>
      <c r="DN56" s="746"/>
      <c r="DO56" s="746"/>
      <c r="DP56" s="746"/>
      <c r="DQ56" s="746"/>
      <c r="DR56" s="746"/>
      <c r="DS56" s="746"/>
      <c r="DT56" s="746"/>
      <c r="DU56" s="746"/>
      <c r="DV56" s="746"/>
      <c r="DW56" s="746"/>
      <c r="DX56" s="746"/>
      <c r="DY56" s="746"/>
      <c r="DZ56" s="746"/>
      <c r="EA56" s="746"/>
      <c r="EB56" s="746"/>
      <c r="EC56" s="746"/>
      <c r="ED56" s="746"/>
      <c r="EE56" s="746"/>
      <c r="EF56" s="746"/>
      <c r="EG56" s="746"/>
      <c r="EH56" s="746"/>
      <c r="EI56" s="746"/>
      <c r="EJ56" s="746"/>
      <c r="EK56" s="746"/>
      <c r="EL56" s="746"/>
      <c r="EM56" s="746"/>
      <c r="EN56" s="746"/>
      <c r="EO56" s="746"/>
      <c r="EP56" s="746"/>
      <c r="EQ56" s="746"/>
      <c r="ER56" s="746"/>
      <c r="ES56" s="746"/>
      <c r="ET56" s="746"/>
      <c r="EU56" s="746"/>
      <c r="EV56" s="746"/>
      <c r="EW56" s="746"/>
      <c r="EX56" s="746"/>
      <c r="EY56" s="746"/>
      <c r="EZ56" s="746"/>
      <c r="FA56" s="746"/>
      <c r="FB56" s="746"/>
      <c r="FC56" s="746"/>
      <c r="FD56" s="746"/>
      <c r="FE56" s="746"/>
      <c r="FF56" s="746"/>
      <c r="FG56" s="746"/>
      <c r="FH56" s="746"/>
      <c r="FI56" s="746"/>
      <c r="FJ56" s="746"/>
      <c r="FK56" s="746"/>
      <c r="FL56" s="746"/>
      <c r="FM56" s="746"/>
      <c r="FN56" s="746"/>
      <c r="FO56" s="746"/>
      <c r="FP56" s="746"/>
      <c r="FQ56" s="746"/>
      <c r="FR56" s="746"/>
      <c r="FS56" s="746"/>
      <c r="FT56" s="746"/>
      <c r="FU56" s="746"/>
      <c r="FV56" s="746"/>
      <c r="FW56" s="746"/>
      <c r="FX56" s="746"/>
      <c r="FY56" s="746"/>
      <c r="FZ56" s="746"/>
      <c r="GA56" s="746"/>
      <c r="GB56" s="746"/>
      <c r="GC56" s="746"/>
      <c r="GD56" s="746"/>
      <c r="GE56" s="746"/>
      <c r="GF56" s="746"/>
      <c r="GG56" s="746"/>
      <c r="GH56" s="746"/>
      <c r="GI56" s="746"/>
      <c r="GJ56" s="746"/>
      <c r="GK56" s="746"/>
      <c r="GL56" s="746"/>
      <c r="GM56" s="746"/>
      <c r="GN56" s="746"/>
      <c r="GO56" s="746"/>
      <c r="GP56" s="746"/>
      <c r="GQ56" s="746"/>
      <c r="GR56" s="746"/>
      <c r="GS56" s="746"/>
      <c r="GT56" s="746"/>
      <c r="GU56" s="746"/>
      <c r="GV56" s="746"/>
      <c r="GW56" s="746"/>
      <c r="GX56" s="746"/>
      <c r="GY56" s="746"/>
      <c r="GZ56" s="746"/>
      <c r="HA56" s="746"/>
      <c r="HB56" s="746"/>
      <c r="HC56" s="746"/>
      <c r="HD56" s="746"/>
      <c r="HE56" s="746"/>
      <c r="HF56" s="746"/>
      <c r="HG56" s="746"/>
      <c r="HH56" s="746"/>
      <c r="HI56" s="746"/>
      <c r="HJ56" s="746"/>
      <c r="HK56" s="746"/>
      <c r="HL56" s="746"/>
      <c r="HM56" s="746"/>
      <c r="HN56" s="746"/>
      <c r="HO56" s="746"/>
      <c r="HP56" s="746"/>
      <c r="HQ56" s="746"/>
      <c r="HR56" s="746"/>
      <c r="HS56" s="746"/>
      <c r="HT56" s="746"/>
      <c r="HU56" s="746"/>
      <c r="HV56" s="746"/>
      <c r="HW56" s="746"/>
      <c r="HX56" s="746"/>
      <c r="HY56" s="746"/>
      <c r="HZ56" s="746"/>
      <c r="IA56" s="746"/>
      <c r="IB56" s="746"/>
      <c r="IC56" s="746"/>
      <c r="ID56" s="746"/>
      <c r="IE56" s="746"/>
      <c r="IF56" s="746"/>
      <c r="IG56" s="746"/>
      <c r="IH56" s="746"/>
      <c r="II56" s="746"/>
      <c r="IJ56" s="746"/>
      <c r="IK56" s="746"/>
      <c r="IL56" s="746"/>
      <c r="IM56" s="746"/>
      <c r="IN56" s="746"/>
      <c r="IO56" s="746"/>
      <c r="IP56" s="746"/>
      <c r="IQ56" s="746"/>
      <c r="IR56" s="746"/>
      <c r="IS56" s="746"/>
      <c r="IT56" s="746"/>
      <c r="IU56" s="746"/>
      <c r="IV56" s="746"/>
    </row>
    <row r="57" spans="1:256" ht="15.75" customHeight="1">
      <c r="A57" s="750"/>
      <c r="B57" s="746"/>
      <c r="C57" s="746"/>
      <c r="D57" s="746"/>
      <c r="E57" s="746"/>
      <c r="F57" s="746"/>
      <c r="G57" s="746"/>
      <c r="H57" s="746"/>
      <c r="I57" s="746"/>
      <c r="J57" s="746"/>
      <c r="K57" s="746"/>
      <c r="L57" s="746"/>
      <c r="M57" s="746"/>
      <c r="N57" s="746"/>
      <c r="O57" s="746"/>
      <c r="P57" s="746"/>
      <c r="Q57" s="746"/>
      <c r="R57" s="746"/>
      <c r="S57" s="746"/>
      <c r="T57" s="746"/>
      <c r="U57" s="746"/>
      <c r="V57" s="746"/>
      <c r="W57" s="746"/>
      <c r="X57" s="746"/>
      <c r="Y57" s="746"/>
      <c r="Z57" s="746"/>
      <c r="AA57" s="746"/>
      <c r="AB57" s="746"/>
      <c r="AC57" s="746"/>
      <c r="AD57" s="746"/>
      <c r="AE57" s="746"/>
      <c r="AF57" s="746"/>
      <c r="AG57" s="746"/>
      <c r="AH57" s="746"/>
      <c r="AI57" s="746"/>
      <c r="AJ57" s="746"/>
      <c r="AK57" s="746"/>
      <c r="AL57" s="746"/>
      <c r="AM57" s="746"/>
      <c r="AN57" s="746"/>
      <c r="AO57" s="746"/>
      <c r="AP57" s="746"/>
      <c r="AQ57" s="746"/>
      <c r="AR57" s="746"/>
      <c r="AS57" s="746"/>
      <c r="AT57" s="746"/>
      <c r="AU57" s="746"/>
      <c r="AV57" s="746"/>
      <c r="AW57" s="746"/>
      <c r="AX57" s="746"/>
      <c r="AY57" s="746"/>
      <c r="AZ57" s="746"/>
      <c r="BA57" s="746"/>
      <c r="BB57" s="746"/>
      <c r="BC57" s="746"/>
      <c r="BD57" s="746"/>
      <c r="BE57" s="746"/>
      <c r="BF57" s="746"/>
      <c r="BG57" s="746"/>
      <c r="BH57" s="746"/>
      <c r="BI57" s="746"/>
      <c r="BJ57" s="746"/>
      <c r="BK57" s="746"/>
      <c r="BL57" s="746"/>
      <c r="BM57" s="746"/>
      <c r="BN57" s="746"/>
      <c r="BO57" s="746"/>
      <c r="BP57" s="746"/>
      <c r="BQ57" s="746"/>
      <c r="BR57" s="746"/>
      <c r="BS57" s="746"/>
      <c r="BT57" s="746"/>
      <c r="BU57" s="746"/>
      <c r="BV57" s="746"/>
      <c r="BW57" s="746"/>
      <c r="BX57" s="746"/>
      <c r="BY57" s="746"/>
      <c r="BZ57" s="746"/>
      <c r="CA57" s="746"/>
      <c r="CB57" s="746"/>
      <c r="CC57" s="746"/>
      <c r="CD57" s="746"/>
      <c r="CE57" s="746"/>
      <c r="CF57" s="746"/>
      <c r="CG57" s="746"/>
      <c r="CH57" s="746"/>
      <c r="CI57" s="746"/>
      <c r="CJ57" s="746"/>
      <c r="CK57" s="746"/>
      <c r="CL57" s="746"/>
      <c r="CM57" s="746"/>
      <c r="CN57" s="746"/>
      <c r="CO57" s="746"/>
      <c r="CP57" s="746"/>
      <c r="CQ57" s="746"/>
      <c r="CR57" s="746"/>
      <c r="CS57" s="746"/>
      <c r="CT57" s="746"/>
      <c r="CU57" s="746"/>
      <c r="CV57" s="746"/>
      <c r="CW57" s="746"/>
      <c r="CX57" s="746"/>
      <c r="CY57" s="746"/>
      <c r="CZ57" s="746"/>
      <c r="DA57" s="746"/>
      <c r="DB57" s="746"/>
      <c r="DC57" s="746"/>
      <c r="DD57" s="746"/>
      <c r="DE57" s="746"/>
      <c r="DF57" s="746"/>
      <c r="DG57" s="746"/>
      <c r="DH57" s="746"/>
      <c r="DI57" s="746"/>
      <c r="DJ57" s="746"/>
      <c r="DK57" s="746"/>
      <c r="DL57" s="746"/>
      <c r="DM57" s="746"/>
      <c r="DN57" s="746"/>
      <c r="DO57" s="746"/>
      <c r="DP57" s="746"/>
      <c r="DQ57" s="746"/>
      <c r="DR57" s="746"/>
      <c r="DS57" s="746"/>
      <c r="DT57" s="746"/>
      <c r="DU57" s="746"/>
      <c r="DV57" s="746"/>
      <c r="DW57" s="746"/>
      <c r="DX57" s="746"/>
      <c r="DY57" s="746"/>
      <c r="DZ57" s="746"/>
      <c r="EA57" s="746"/>
      <c r="EB57" s="746"/>
      <c r="EC57" s="746"/>
      <c r="ED57" s="746"/>
      <c r="EE57" s="746"/>
      <c r="EF57" s="746"/>
      <c r="EG57" s="746"/>
      <c r="EH57" s="746"/>
      <c r="EI57" s="746"/>
      <c r="EJ57" s="746"/>
      <c r="EK57" s="746"/>
      <c r="EL57" s="746"/>
      <c r="EM57" s="746"/>
      <c r="EN57" s="746"/>
      <c r="EO57" s="746"/>
      <c r="EP57" s="746"/>
      <c r="EQ57" s="746"/>
      <c r="ER57" s="746"/>
      <c r="ES57" s="746"/>
      <c r="ET57" s="746"/>
      <c r="EU57" s="746"/>
      <c r="EV57" s="746"/>
      <c r="EW57" s="746"/>
      <c r="EX57" s="746"/>
      <c r="EY57" s="746"/>
      <c r="EZ57" s="746"/>
      <c r="FA57" s="746"/>
      <c r="FB57" s="746"/>
      <c r="FC57" s="746"/>
      <c r="FD57" s="746"/>
      <c r="FE57" s="746"/>
      <c r="FF57" s="746"/>
      <c r="FG57" s="746"/>
      <c r="FH57" s="746"/>
      <c r="FI57" s="746"/>
      <c r="FJ57" s="746"/>
      <c r="FK57" s="746"/>
      <c r="FL57" s="746"/>
      <c r="FM57" s="746"/>
      <c r="FN57" s="746"/>
      <c r="FO57" s="746"/>
      <c r="FP57" s="746"/>
      <c r="FQ57" s="746"/>
      <c r="FR57" s="746"/>
      <c r="FS57" s="746"/>
      <c r="FT57" s="746"/>
      <c r="FU57" s="746"/>
      <c r="FV57" s="746"/>
      <c r="FW57" s="746"/>
      <c r="FX57" s="746"/>
      <c r="FY57" s="746"/>
      <c r="FZ57" s="746"/>
      <c r="GA57" s="746"/>
      <c r="GB57" s="746"/>
      <c r="GC57" s="746"/>
      <c r="GD57" s="746"/>
      <c r="GE57" s="746"/>
      <c r="GF57" s="746"/>
      <c r="GG57" s="746"/>
      <c r="GH57" s="746"/>
      <c r="GI57" s="746"/>
      <c r="GJ57" s="746"/>
      <c r="GK57" s="746"/>
      <c r="GL57" s="746"/>
      <c r="GM57" s="746"/>
      <c r="GN57" s="746"/>
      <c r="GO57" s="746"/>
      <c r="GP57" s="746"/>
      <c r="GQ57" s="746"/>
      <c r="GR57" s="746"/>
      <c r="GS57" s="746"/>
      <c r="GT57" s="746"/>
      <c r="GU57" s="746"/>
      <c r="GV57" s="746"/>
      <c r="GW57" s="746"/>
      <c r="GX57" s="746"/>
      <c r="GY57" s="746"/>
      <c r="GZ57" s="746"/>
      <c r="HA57" s="746"/>
      <c r="HB57" s="746"/>
      <c r="HC57" s="746"/>
      <c r="HD57" s="746"/>
      <c r="HE57" s="746"/>
      <c r="HF57" s="746"/>
      <c r="HG57" s="746"/>
      <c r="HH57" s="746"/>
      <c r="HI57" s="746"/>
      <c r="HJ57" s="746"/>
      <c r="HK57" s="746"/>
      <c r="HL57" s="746"/>
      <c r="HM57" s="746"/>
      <c r="HN57" s="746"/>
      <c r="HO57" s="746"/>
      <c r="HP57" s="746"/>
      <c r="HQ57" s="746"/>
      <c r="HR57" s="746"/>
      <c r="HS57" s="746"/>
      <c r="HT57" s="746"/>
      <c r="HU57" s="746"/>
      <c r="HV57" s="746"/>
      <c r="HW57" s="746"/>
      <c r="HX57" s="746"/>
      <c r="HY57" s="746"/>
      <c r="HZ57" s="746"/>
      <c r="IA57" s="746"/>
      <c r="IB57" s="746"/>
      <c r="IC57" s="746"/>
      <c r="ID57" s="746"/>
      <c r="IE57" s="746"/>
      <c r="IF57" s="746"/>
      <c r="IG57" s="746"/>
      <c r="IH57" s="746"/>
      <c r="II57" s="746"/>
      <c r="IJ57" s="746"/>
      <c r="IK57" s="746"/>
      <c r="IL57" s="746"/>
      <c r="IM57" s="746"/>
      <c r="IN57" s="746"/>
      <c r="IO57" s="746"/>
      <c r="IP57" s="746"/>
      <c r="IQ57" s="746"/>
      <c r="IR57" s="746"/>
      <c r="IS57" s="746"/>
      <c r="IT57" s="746"/>
      <c r="IU57" s="746"/>
      <c r="IV57" s="746"/>
    </row>
    <row r="58" spans="1:256">
      <c r="A58" s="750"/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  <c r="AB58" s="746"/>
      <c r="AC58" s="746"/>
      <c r="AD58" s="746"/>
      <c r="AE58" s="746"/>
      <c r="AF58" s="746"/>
      <c r="AG58" s="746"/>
      <c r="AH58" s="746"/>
      <c r="AI58" s="746"/>
      <c r="AJ58" s="746"/>
      <c r="AK58" s="746"/>
      <c r="AL58" s="746"/>
      <c r="AM58" s="746"/>
      <c r="AN58" s="746"/>
      <c r="AO58" s="746"/>
      <c r="AP58" s="746"/>
      <c r="AQ58" s="746"/>
      <c r="AR58" s="746"/>
      <c r="AS58" s="746"/>
      <c r="AT58" s="746"/>
      <c r="AU58" s="746"/>
      <c r="AV58" s="746"/>
      <c r="AW58" s="746"/>
      <c r="AX58" s="746"/>
      <c r="AY58" s="746"/>
      <c r="AZ58" s="746"/>
      <c r="BA58" s="746"/>
      <c r="BB58" s="746"/>
      <c r="BC58" s="746"/>
      <c r="BD58" s="746"/>
      <c r="BE58" s="746"/>
      <c r="BF58" s="746"/>
      <c r="BG58" s="746"/>
      <c r="BH58" s="746"/>
      <c r="BI58" s="746"/>
      <c r="BJ58" s="746"/>
      <c r="BK58" s="746"/>
      <c r="BL58" s="746"/>
      <c r="BM58" s="746"/>
      <c r="BN58" s="746"/>
      <c r="BO58" s="746"/>
      <c r="BP58" s="746"/>
      <c r="BQ58" s="746"/>
      <c r="BR58" s="746"/>
      <c r="BS58" s="746"/>
      <c r="BT58" s="746"/>
      <c r="BU58" s="746"/>
      <c r="BV58" s="746"/>
      <c r="BW58" s="746"/>
      <c r="BX58" s="746"/>
      <c r="BY58" s="746"/>
      <c r="BZ58" s="746"/>
      <c r="CA58" s="746"/>
      <c r="CB58" s="746"/>
      <c r="CC58" s="746"/>
      <c r="CD58" s="746"/>
      <c r="CE58" s="746"/>
      <c r="CF58" s="746"/>
      <c r="CG58" s="746"/>
      <c r="CH58" s="746"/>
      <c r="CI58" s="746"/>
      <c r="CJ58" s="746"/>
      <c r="CK58" s="746"/>
      <c r="CL58" s="746"/>
      <c r="CM58" s="746"/>
      <c r="CN58" s="746"/>
      <c r="CO58" s="746"/>
      <c r="CP58" s="746"/>
      <c r="CQ58" s="746"/>
      <c r="CR58" s="746"/>
      <c r="CS58" s="746"/>
      <c r="CT58" s="746"/>
      <c r="CU58" s="746"/>
      <c r="CV58" s="746"/>
      <c r="CW58" s="746"/>
      <c r="CX58" s="746"/>
      <c r="CY58" s="746"/>
      <c r="CZ58" s="746"/>
      <c r="DA58" s="746"/>
      <c r="DB58" s="746"/>
      <c r="DC58" s="746"/>
      <c r="DD58" s="746"/>
      <c r="DE58" s="746"/>
      <c r="DF58" s="746"/>
      <c r="DG58" s="746"/>
      <c r="DH58" s="746"/>
      <c r="DI58" s="746"/>
      <c r="DJ58" s="746"/>
      <c r="DK58" s="746"/>
      <c r="DL58" s="746"/>
      <c r="DM58" s="746"/>
      <c r="DN58" s="746"/>
      <c r="DO58" s="746"/>
      <c r="DP58" s="746"/>
      <c r="DQ58" s="746"/>
      <c r="DR58" s="746"/>
      <c r="DS58" s="746"/>
      <c r="DT58" s="746"/>
      <c r="DU58" s="746"/>
      <c r="DV58" s="746"/>
      <c r="DW58" s="746"/>
      <c r="DX58" s="746"/>
      <c r="DY58" s="746"/>
      <c r="DZ58" s="746"/>
      <c r="EA58" s="746"/>
      <c r="EB58" s="746"/>
      <c r="EC58" s="746"/>
      <c r="ED58" s="746"/>
      <c r="EE58" s="746"/>
      <c r="EF58" s="746"/>
      <c r="EG58" s="746"/>
      <c r="EH58" s="746"/>
      <c r="EI58" s="746"/>
      <c r="EJ58" s="746"/>
      <c r="EK58" s="746"/>
      <c r="EL58" s="746"/>
      <c r="EM58" s="746"/>
      <c r="EN58" s="746"/>
      <c r="EO58" s="746"/>
      <c r="EP58" s="746"/>
      <c r="EQ58" s="746"/>
      <c r="ER58" s="746"/>
      <c r="ES58" s="746"/>
      <c r="ET58" s="746"/>
      <c r="EU58" s="746"/>
      <c r="EV58" s="746"/>
      <c r="EW58" s="746"/>
      <c r="EX58" s="746"/>
      <c r="EY58" s="746"/>
      <c r="EZ58" s="746"/>
      <c r="FA58" s="746"/>
      <c r="FB58" s="746"/>
      <c r="FC58" s="746"/>
      <c r="FD58" s="746"/>
      <c r="FE58" s="746"/>
      <c r="FF58" s="746"/>
      <c r="FG58" s="746"/>
      <c r="FH58" s="746"/>
      <c r="FI58" s="746"/>
      <c r="FJ58" s="746"/>
      <c r="FK58" s="746"/>
      <c r="FL58" s="746"/>
      <c r="FM58" s="746"/>
      <c r="FN58" s="746"/>
      <c r="FO58" s="746"/>
      <c r="FP58" s="746"/>
      <c r="FQ58" s="746"/>
      <c r="FR58" s="746"/>
      <c r="FS58" s="746"/>
      <c r="FT58" s="746"/>
      <c r="FU58" s="746"/>
      <c r="FV58" s="746"/>
      <c r="FW58" s="746"/>
      <c r="FX58" s="746"/>
      <c r="FY58" s="746"/>
      <c r="FZ58" s="746"/>
      <c r="GA58" s="746"/>
      <c r="GB58" s="746"/>
      <c r="GC58" s="746"/>
      <c r="GD58" s="746"/>
      <c r="GE58" s="746"/>
      <c r="GF58" s="746"/>
      <c r="GG58" s="746"/>
      <c r="GH58" s="746"/>
      <c r="GI58" s="746"/>
      <c r="GJ58" s="746"/>
      <c r="GK58" s="746"/>
      <c r="GL58" s="746"/>
      <c r="GM58" s="746"/>
      <c r="GN58" s="746"/>
      <c r="GO58" s="746"/>
      <c r="GP58" s="746"/>
      <c r="GQ58" s="746"/>
      <c r="GR58" s="746"/>
      <c r="GS58" s="746"/>
      <c r="GT58" s="746"/>
      <c r="GU58" s="746"/>
      <c r="GV58" s="746"/>
      <c r="GW58" s="746"/>
      <c r="GX58" s="746"/>
      <c r="GY58" s="746"/>
      <c r="GZ58" s="746"/>
      <c r="HA58" s="746"/>
      <c r="HB58" s="746"/>
      <c r="HC58" s="746"/>
      <c r="HD58" s="746"/>
      <c r="HE58" s="746"/>
      <c r="HF58" s="746"/>
      <c r="HG58" s="746"/>
      <c r="HH58" s="746"/>
      <c r="HI58" s="746"/>
      <c r="HJ58" s="746"/>
      <c r="HK58" s="746"/>
      <c r="HL58" s="746"/>
      <c r="HM58" s="746"/>
      <c r="HN58" s="746"/>
      <c r="HO58" s="746"/>
      <c r="HP58" s="746"/>
      <c r="HQ58" s="746"/>
      <c r="HR58" s="746"/>
      <c r="HS58" s="746"/>
      <c r="HT58" s="746"/>
      <c r="HU58" s="746"/>
      <c r="HV58" s="746"/>
      <c r="HW58" s="746"/>
      <c r="HX58" s="746"/>
      <c r="HY58" s="746"/>
      <c r="HZ58" s="746"/>
      <c r="IA58" s="746"/>
      <c r="IB58" s="746"/>
      <c r="IC58" s="746"/>
      <c r="ID58" s="746"/>
      <c r="IE58" s="746"/>
      <c r="IF58" s="746"/>
      <c r="IG58" s="746"/>
      <c r="IH58" s="746"/>
      <c r="II58" s="746"/>
      <c r="IJ58" s="746"/>
      <c r="IK58" s="746"/>
      <c r="IL58" s="746"/>
      <c r="IM58" s="746"/>
      <c r="IN58" s="746"/>
      <c r="IO58" s="746"/>
      <c r="IP58" s="746"/>
      <c r="IQ58" s="746"/>
      <c r="IR58" s="746"/>
      <c r="IS58" s="746"/>
      <c r="IT58" s="746"/>
      <c r="IU58" s="746"/>
      <c r="IV58" s="746"/>
    </row>
    <row r="59" spans="1:256">
      <c r="A59" s="750"/>
      <c r="B59" s="746"/>
      <c r="C59" s="746"/>
      <c r="D59" s="746"/>
      <c r="E59" s="746"/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746"/>
      <c r="Y59" s="746"/>
      <c r="Z59" s="746"/>
      <c r="AA59" s="746"/>
      <c r="AB59" s="746"/>
      <c r="AC59" s="746"/>
      <c r="AD59" s="746"/>
      <c r="AE59" s="746"/>
      <c r="AF59" s="746"/>
      <c r="AG59" s="746"/>
      <c r="AH59" s="746"/>
      <c r="AI59" s="746"/>
      <c r="AJ59" s="746"/>
      <c r="AK59" s="746"/>
      <c r="AL59" s="746"/>
      <c r="AM59" s="746"/>
      <c r="AN59" s="746"/>
      <c r="AO59" s="746"/>
      <c r="AP59" s="746"/>
      <c r="AQ59" s="746"/>
      <c r="AR59" s="746"/>
      <c r="AS59" s="746"/>
      <c r="AT59" s="746"/>
      <c r="AU59" s="746"/>
      <c r="AV59" s="746"/>
      <c r="AW59" s="746"/>
      <c r="AX59" s="746"/>
      <c r="AY59" s="746"/>
      <c r="AZ59" s="746"/>
      <c r="BA59" s="746"/>
      <c r="BB59" s="746"/>
      <c r="BC59" s="746"/>
      <c r="BD59" s="746"/>
      <c r="BE59" s="746"/>
      <c r="BF59" s="746"/>
      <c r="BG59" s="746"/>
      <c r="BH59" s="746"/>
      <c r="BI59" s="746"/>
      <c r="BJ59" s="746"/>
      <c r="BK59" s="746"/>
      <c r="BL59" s="746"/>
      <c r="BM59" s="746"/>
      <c r="BN59" s="746"/>
      <c r="BO59" s="746"/>
      <c r="BP59" s="746"/>
      <c r="BQ59" s="746"/>
      <c r="BR59" s="746"/>
      <c r="BS59" s="746"/>
      <c r="BT59" s="746"/>
      <c r="BU59" s="746"/>
      <c r="BV59" s="746"/>
      <c r="BW59" s="746"/>
      <c r="BX59" s="746"/>
      <c r="BY59" s="746"/>
      <c r="BZ59" s="746"/>
      <c r="CA59" s="746"/>
      <c r="CB59" s="746"/>
      <c r="CC59" s="746"/>
      <c r="CD59" s="746"/>
      <c r="CE59" s="746"/>
      <c r="CF59" s="746"/>
      <c r="CG59" s="746"/>
      <c r="CH59" s="746"/>
      <c r="CI59" s="746"/>
      <c r="CJ59" s="746"/>
      <c r="CK59" s="746"/>
      <c r="CL59" s="746"/>
      <c r="CM59" s="746"/>
      <c r="CN59" s="746"/>
      <c r="CO59" s="746"/>
      <c r="CP59" s="746"/>
      <c r="CQ59" s="746"/>
      <c r="CR59" s="746"/>
      <c r="CS59" s="746"/>
      <c r="CT59" s="746"/>
      <c r="CU59" s="746"/>
      <c r="CV59" s="746"/>
      <c r="CW59" s="746"/>
      <c r="CX59" s="746"/>
      <c r="CY59" s="746"/>
      <c r="CZ59" s="746"/>
      <c r="DA59" s="746"/>
      <c r="DB59" s="746"/>
      <c r="DC59" s="746"/>
      <c r="DD59" s="746"/>
      <c r="DE59" s="746"/>
      <c r="DF59" s="746"/>
      <c r="DG59" s="746"/>
      <c r="DH59" s="746"/>
      <c r="DI59" s="746"/>
      <c r="DJ59" s="746"/>
      <c r="DK59" s="746"/>
      <c r="DL59" s="746"/>
      <c r="DM59" s="746"/>
      <c r="DN59" s="746"/>
      <c r="DO59" s="746"/>
      <c r="DP59" s="746"/>
      <c r="DQ59" s="746"/>
      <c r="DR59" s="746"/>
      <c r="DS59" s="746"/>
      <c r="DT59" s="746"/>
      <c r="DU59" s="746"/>
      <c r="DV59" s="746"/>
      <c r="DW59" s="746"/>
      <c r="DX59" s="746"/>
      <c r="DY59" s="746"/>
      <c r="DZ59" s="746"/>
      <c r="EA59" s="746"/>
      <c r="EB59" s="746"/>
      <c r="EC59" s="746"/>
      <c r="ED59" s="746"/>
      <c r="EE59" s="746"/>
      <c r="EF59" s="746"/>
      <c r="EG59" s="746"/>
      <c r="EH59" s="746"/>
      <c r="EI59" s="746"/>
      <c r="EJ59" s="746"/>
      <c r="EK59" s="746"/>
      <c r="EL59" s="746"/>
      <c r="EM59" s="746"/>
      <c r="EN59" s="746"/>
      <c r="EO59" s="746"/>
      <c r="EP59" s="746"/>
      <c r="EQ59" s="746"/>
      <c r="ER59" s="746"/>
      <c r="ES59" s="746"/>
      <c r="ET59" s="746"/>
      <c r="EU59" s="746"/>
      <c r="EV59" s="746"/>
      <c r="EW59" s="746"/>
      <c r="EX59" s="746"/>
      <c r="EY59" s="746"/>
      <c r="EZ59" s="746"/>
      <c r="FA59" s="746"/>
      <c r="FB59" s="746"/>
      <c r="FC59" s="746"/>
      <c r="FD59" s="746"/>
      <c r="FE59" s="746"/>
      <c r="FF59" s="746"/>
      <c r="FG59" s="746"/>
      <c r="FH59" s="746"/>
      <c r="FI59" s="746"/>
      <c r="FJ59" s="746"/>
      <c r="FK59" s="746"/>
      <c r="FL59" s="746"/>
      <c r="FM59" s="746"/>
      <c r="FN59" s="746"/>
      <c r="FO59" s="746"/>
      <c r="FP59" s="746"/>
      <c r="FQ59" s="746"/>
      <c r="FR59" s="746"/>
      <c r="FS59" s="746"/>
      <c r="FT59" s="746"/>
      <c r="FU59" s="746"/>
      <c r="FV59" s="746"/>
      <c r="FW59" s="746"/>
      <c r="FX59" s="746"/>
      <c r="FY59" s="746"/>
      <c r="FZ59" s="746"/>
      <c r="GA59" s="746"/>
      <c r="GB59" s="746"/>
      <c r="GC59" s="746"/>
      <c r="GD59" s="746"/>
      <c r="GE59" s="746"/>
      <c r="GF59" s="746"/>
      <c r="GG59" s="746"/>
      <c r="GH59" s="746"/>
      <c r="GI59" s="746"/>
      <c r="GJ59" s="746"/>
      <c r="GK59" s="746"/>
      <c r="GL59" s="746"/>
      <c r="GM59" s="746"/>
      <c r="GN59" s="746"/>
      <c r="GO59" s="746"/>
      <c r="GP59" s="746"/>
      <c r="GQ59" s="746"/>
      <c r="GR59" s="746"/>
      <c r="GS59" s="746"/>
      <c r="GT59" s="746"/>
      <c r="GU59" s="746"/>
      <c r="GV59" s="746"/>
      <c r="GW59" s="746"/>
      <c r="GX59" s="746"/>
      <c r="GY59" s="746"/>
      <c r="GZ59" s="746"/>
      <c r="HA59" s="746"/>
      <c r="HB59" s="746"/>
      <c r="HC59" s="746"/>
      <c r="HD59" s="746"/>
      <c r="HE59" s="746"/>
      <c r="HF59" s="746"/>
      <c r="HG59" s="746"/>
      <c r="HH59" s="746"/>
      <c r="HI59" s="746"/>
      <c r="HJ59" s="746"/>
      <c r="HK59" s="746"/>
      <c r="HL59" s="746"/>
      <c r="HM59" s="746"/>
      <c r="HN59" s="746"/>
      <c r="HO59" s="746"/>
      <c r="HP59" s="746"/>
      <c r="HQ59" s="746"/>
      <c r="HR59" s="746"/>
      <c r="HS59" s="746"/>
      <c r="HT59" s="746"/>
      <c r="HU59" s="746"/>
      <c r="HV59" s="746"/>
      <c r="HW59" s="746"/>
      <c r="HX59" s="746"/>
      <c r="HY59" s="746"/>
      <c r="HZ59" s="746"/>
      <c r="IA59" s="746"/>
      <c r="IB59" s="746"/>
      <c r="IC59" s="746"/>
      <c r="ID59" s="746"/>
      <c r="IE59" s="746"/>
      <c r="IF59" s="746"/>
      <c r="IG59" s="746"/>
      <c r="IH59" s="746"/>
      <c r="II59" s="746"/>
      <c r="IJ59" s="746"/>
      <c r="IK59" s="746"/>
      <c r="IL59" s="746"/>
      <c r="IM59" s="746"/>
      <c r="IN59" s="746"/>
      <c r="IO59" s="746"/>
      <c r="IP59" s="746"/>
      <c r="IQ59" s="746"/>
      <c r="IR59" s="746"/>
      <c r="IS59" s="746"/>
      <c r="IT59" s="746"/>
      <c r="IU59" s="746"/>
      <c r="IV59" s="746"/>
    </row>
    <row r="60" spans="1:256" ht="15.75" customHeight="1">
      <c r="A60" s="750"/>
      <c r="B60" s="746"/>
      <c r="C60" s="746"/>
      <c r="D60" s="746"/>
      <c r="E60" s="746"/>
      <c r="F60" s="746"/>
      <c r="G60" s="746"/>
      <c r="H60" s="746"/>
      <c r="I60" s="746"/>
      <c r="J60" s="746"/>
      <c r="K60" s="746"/>
      <c r="L60" s="746"/>
      <c r="M60" s="746"/>
      <c r="N60" s="746"/>
      <c r="O60" s="746"/>
      <c r="P60" s="746"/>
      <c r="Q60" s="746"/>
      <c r="R60" s="746"/>
      <c r="S60" s="746"/>
      <c r="T60" s="746"/>
      <c r="U60" s="746"/>
      <c r="V60" s="746"/>
      <c r="W60" s="746"/>
      <c r="X60" s="746"/>
      <c r="Y60" s="746"/>
      <c r="Z60" s="746"/>
      <c r="AA60" s="746"/>
      <c r="AB60" s="746"/>
      <c r="AC60" s="746"/>
      <c r="AD60" s="746"/>
      <c r="AE60" s="746"/>
      <c r="AF60" s="746"/>
      <c r="AG60" s="746"/>
      <c r="AH60" s="746"/>
      <c r="AI60" s="746"/>
      <c r="AJ60" s="746"/>
      <c r="AK60" s="746"/>
      <c r="AL60" s="746"/>
      <c r="AM60" s="746"/>
      <c r="AN60" s="746"/>
      <c r="AO60" s="746"/>
      <c r="AP60" s="746"/>
      <c r="AQ60" s="746"/>
      <c r="AR60" s="746"/>
      <c r="AS60" s="746"/>
      <c r="AT60" s="746"/>
      <c r="AU60" s="746"/>
      <c r="AV60" s="746"/>
      <c r="AW60" s="746"/>
      <c r="AX60" s="746"/>
      <c r="AY60" s="746"/>
      <c r="AZ60" s="746"/>
      <c r="BA60" s="746"/>
      <c r="BB60" s="746"/>
      <c r="BC60" s="746"/>
      <c r="BD60" s="746"/>
      <c r="BE60" s="746"/>
      <c r="BF60" s="746"/>
      <c r="BG60" s="746"/>
      <c r="BH60" s="746"/>
      <c r="BI60" s="746"/>
      <c r="BJ60" s="746"/>
      <c r="BK60" s="746"/>
      <c r="BL60" s="746"/>
      <c r="BM60" s="746"/>
      <c r="BN60" s="746"/>
      <c r="BO60" s="746"/>
      <c r="BP60" s="746"/>
      <c r="BQ60" s="746"/>
      <c r="BR60" s="746"/>
      <c r="BS60" s="746"/>
      <c r="BT60" s="746"/>
      <c r="BU60" s="746"/>
      <c r="BV60" s="746"/>
      <c r="BW60" s="746"/>
      <c r="BX60" s="746"/>
      <c r="BY60" s="746"/>
      <c r="BZ60" s="746"/>
      <c r="CA60" s="746"/>
      <c r="CB60" s="746"/>
      <c r="CC60" s="746"/>
      <c r="CD60" s="746"/>
      <c r="CE60" s="746"/>
      <c r="CF60" s="746"/>
      <c r="CG60" s="746"/>
      <c r="CH60" s="746"/>
      <c r="CI60" s="746"/>
      <c r="CJ60" s="746"/>
      <c r="CK60" s="746"/>
      <c r="CL60" s="746"/>
      <c r="CM60" s="746"/>
      <c r="CN60" s="746"/>
      <c r="CO60" s="746"/>
      <c r="CP60" s="746"/>
      <c r="CQ60" s="746"/>
      <c r="CR60" s="746"/>
      <c r="CS60" s="746"/>
      <c r="CT60" s="746"/>
      <c r="CU60" s="746"/>
      <c r="CV60" s="746"/>
      <c r="CW60" s="746"/>
      <c r="CX60" s="746"/>
      <c r="CY60" s="746"/>
      <c r="CZ60" s="746"/>
      <c r="DA60" s="746"/>
      <c r="DB60" s="746"/>
      <c r="DC60" s="746"/>
      <c r="DD60" s="746"/>
      <c r="DE60" s="746"/>
      <c r="DF60" s="746"/>
      <c r="DG60" s="746"/>
      <c r="DH60" s="746"/>
      <c r="DI60" s="746"/>
      <c r="DJ60" s="746"/>
      <c r="DK60" s="746"/>
      <c r="DL60" s="746"/>
      <c r="DM60" s="746"/>
      <c r="DN60" s="746"/>
      <c r="DO60" s="746"/>
      <c r="DP60" s="746"/>
      <c r="DQ60" s="746"/>
      <c r="DR60" s="746"/>
      <c r="DS60" s="746"/>
      <c r="DT60" s="746"/>
      <c r="DU60" s="746"/>
      <c r="DV60" s="746"/>
      <c r="DW60" s="746"/>
      <c r="DX60" s="746"/>
      <c r="DY60" s="746"/>
      <c r="DZ60" s="746"/>
      <c r="EA60" s="746"/>
      <c r="EB60" s="746"/>
      <c r="EC60" s="746"/>
      <c r="ED60" s="746"/>
      <c r="EE60" s="746"/>
      <c r="EF60" s="746"/>
      <c r="EG60" s="746"/>
      <c r="EH60" s="746"/>
      <c r="EI60" s="746"/>
      <c r="EJ60" s="746"/>
      <c r="EK60" s="746"/>
      <c r="EL60" s="746"/>
      <c r="EM60" s="746"/>
      <c r="EN60" s="746"/>
      <c r="EO60" s="746"/>
      <c r="EP60" s="746"/>
      <c r="EQ60" s="746"/>
      <c r="ER60" s="746"/>
      <c r="ES60" s="746"/>
      <c r="ET60" s="746"/>
      <c r="EU60" s="746"/>
      <c r="EV60" s="746"/>
      <c r="EW60" s="746"/>
      <c r="EX60" s="746"/>
      <c r="EY60" s="746"/>
      <c r="EZ60" s="746"/>
      <c r="FA60" s="746"/>
      <c r="FB60" s="746"/>
      <c r="FC60" s="746"/>
      <c r="FD60" s="746"/>
      <c r="FE60" s="746"/>
      <c r="FF60" s="746"/>
      <c r="FG60" s="746"/>
      <c r="FH60" s="746"/>
      <c r="FI60" s="746"/>
      <c r="FJ60" s="746"/>
      <c r="FK60" s="746"/>
      <c r="FL60" s="746"/>
      <c r="FM60" s="746"/>
      <c r="FN60" s="746"/>
      <c r="FO60" s="746"/>
      <c r="FP60" s="746"/>
      <c r="FQ60" s="746"/>
      <c r="FR60" s="746"/>
      <c r="FS60" s="746"/>
      <c r="FT60" s="746"/>
      <c r="FU60" s="746"/>
      <c r="FV60" s="746"/>
      <c r="FW60" s="746"/>
      <c r="FX60" s="746"/>
      <c r="FY60" s="746"/>
      <c r="FZ60" s="746"/>
      <c r="GA60" s="746"/>
      <c r="GB60" s="746"/>
      <c r="GC60" s="746"/>
      <c r="GD60" s="746"/>
      <c r="GE60" s="746"/>
      <c r="GF60" s="746"/>
      <c r="GG60" s="746"/>
      <c r="GH60" s="746"/>
      <c r="GI60" s="746"/>
      <c r="GJ60" s="746"/>
      <c r="GK60" s="746"/>
      <c r="GL60" s="746"/>
      <c r="GM60" s="746"/>
      <c r="GN60" s="746"/>
      <c r="GO60" s="746"/>
      <c r="GP60" s="746"/>
      <c r="GQ60" s="746"/>
      <c r="GR60" s="746"/>
      <c r="GS60" s="746"/>
      <c r="GT60" s="746"/>
      <c r="GU60" s="746"/>
      <c r="GV60" s="746"/>
      <c r="GW60" s="746"/>
      <c r="GX60" s="746"/>
      <c r="GY60" s="746"/>
      <c r="GZ60" s="746"/>
      <c r="HA60" s="746"/>
      <c r="HB60" s="746"/>
      <c r="HC60" s="746"/>
      <c r="HD60" s="746"/>
      <c r="HE60" s="746"/>
      <c r="HF60" s="746"/>
      <c r="HG60" s="746"/>
      <c r="HH60" s="746"/>
      <c r="HI60" s="746"/>
      <c r="HJ60" s="746"/>
      <c r="HK60" s="746"/>
      <c r="HL60" s="746"/>
      <c r="HM60" s="746"/>
      <c r="HN60" s="746"/>
      <c r="HO60" s="746"/>
      <c r="HP60" s="746"/>
      <c r="HQ60" s="746"/>
      <c r="HR60" s="746"/>
      <c r="HS60" s="746"/>
      <c r="HT60" s="746"/>
      <c r="HU60" s="746"/>
      <c r="HV60" s="746"/>
      <c r="HW60" s="746"/>
      <c r="HX60" s="746"/>
      <c r="HY60" s="746"/>
      <c r="HZ60" s="746"/>
      <c r="IA60" s="746"/>
      <c r="IB60" s="746"/>
      <c r="IC60" s="746"/>
      <c r="ID60" s="746"/>
      <c r="IE60" s="746"/>
      <c r="IF60" s="746"/>
      <c r="IG60" s="746"/>
      <c r="IH60" s="746"/>
      <c r="II60" s="746"/>
      <c r="IJ60" s="746"/>
      <c r="IK60" s="746"/>
      <c r="IL60" s="746"/>
      <c r="IM60" s="746"/>
      <c r="IN60" s="746"/>
      <c r="IO60" s="746"/>
      <c r="IP60" s="746"/>
      <c r="IQ60" s="746"/>
      <c r="IR60" s="746"/>
      <c r="IS60" s="746"/>
      <c r="IT60" s="746"/>
      <c r="IU60" s="746"/>
      <c r="IV60" s="746"/>
    </row>
    <row r="61" spans="1:256" ht="15.75" customHeight="1">
      <c r="A61" s="751"/>
      <c r="B61" s="746"/>
      <c r="C61" s="746"/>
      <c r="D61" s="746"/>
      <c r="E61" s="746"/>
      <c r="F61" s="746"/>
      <c r="G61" s="746"/>
      <c r="H61" s="746"/>
      <c r="I61" s="746"/>
      <c r="J61" s="746"/>
      <c r="K61" s="746"/>
      <c r="L61" s="746"/>
      <c r="M61" s="746"/>
      <c r="N61" s="746"/>
      <c r="O61" s="746"/>
      <c r="P61" s="746"/>
      <c r="Q61" s="746"/>
      <c r="R61" s="746"/>
      <c r="S61" s="746"/>
      <c r="T61" s="746"/>
      <c r="U61" s="746"/>
      <c r="V61" s="746"/>
      <c r="W61" s="746"/>
      <c r="X61" s="746"/>
      <c r="Y61" s="746"/>
      <c r="Z61" s="746"/>
      <c r="AA61" s="746"/>
      <c r="AB61" s="746"/>
      <c r="AC61" s="746"/>
      <c r="AD61" s="746"/>
      <c r="AE61" s="746"/>
      <c r="AF61" s="746"/>
      <c r="AG61" s="746"/>
      <c r="AH61" s="746"/>
      <c r="AI61" s="746"/>
      <c r="AJ61" s="746"/>
      <c r="AK61" s="746"/>
      <c r="AL61" s="746"/>
      <c r="AM61" s="746"/>
      <c r="AN61" s="746"/>
      <c r="AO61" s="746"/>
      <c r="AP61" s="746"/>
      <c r="AQ61" s="746"/>
      <c r="AR61" s="746"/>
      <c r="AS61" s="746"/>
      <c r="AT61" s="746"/>
      <c r="AU61" s="746"/>
      <c r="AV61" s="746"/>
      <c r="AW61" s="746"/>
      <c r="AX61" s="746"/>
      <c r="AY61" s="746"/>
      <c r="AZ61" s="746"/>
      <c r="BA61" s="746"/>
      <c r="BB61" s="746"/>
      <c r="BC61" s="746"/>
      <c r="BD61" s="746"/>
      <c r="BE61" s="746"/>
      <c r="BF61" s="746"/>
      <c r="BG61" s="746"/>
      <c r="BH61" s="746"/>
      <c r="BI61" s="746"/>
      <c r="BJ61" s="746"/>
      <c r="BK61" s="746"/>
      <c r="BL61" s="746"/>
      <c r="BM61" s="746"/>
      <c r="BN61" s="746"/>
      <c r="BO61" s="746"/>
      <c r="BP61" s="746"/>
      <c r="BQ61" s="746"/>
      <c r="BR61" s="746"/>
      <c r="BS61" s="746"/>
      <c r="BT61" s="746"/>
      <c r="BU61" s="746"/>
      <c r="BV61" s="746"/>
      <c r="BW61" s="746"/>
      <c r="BX61" s="746"/>
      <c r="BY61" s="746"/>
      <c r="BZ61" s="746"/>
      <c r="CA61" s="746"/>
      <c r="CB61" s="746"/>
      <c r="CC61" s="746"/>
      <c r="CD61" s="746"/>
      <c r="CE61" s="746"/>
      <c r="CF61" s="746"/>
      <c r="CG61" s="746"/>
      <c r="CH61" s="746"/>
      <c r="CI61" s="746"/>
      <c r="CJ61" s="746"/>
      <c r="CK61" s="746"/>
      <c r="CL61" s="746"/>
      <c r="CM61" s="746"/>
      <c r="CN61" s="746"/>
      <c r="CO61" s="746"/>
      <c r="CP61" s="746"/>
      <c r="CQ61" s="746"/>
      <c r="CR61" s="746"/>
      <c r="CS61" s="746"/>
      <c r="CT61" s="746"/>
      <c r="CU61" s="746"/>
      <c r="CV61" s="746"/>
      <c r="CW61" s="746"/>
      <c r="CX61" s="746"/>
      <c r="CY61" s="746"/>
      <c r="CZ61" s="746"/>
      <c r="DA61" s="746"/>
      <c r="DB61" s="746"/>
      <c r="DC61" s="746"/>
      <c r="DD61" s="746"/>
      <c r="DE61" s="746"/>
      <c r="DF61" s="746"/>
      <c r="DG61" s="746"/>
      <c r="DH61" s="746"/>
      <c r="DI61" s="746"/>
      <c r="DJ61" s="746"/>
      <c r="DK61" s="746"/>
      <c r="DL61" s="746"/>
      <c r="DM61" s="746"/>
      <c r="DN61" s="746"/>
      <c r="DO61" s="746"/>
      <c r="DP61" s="746"/>
      <c r="DQ61" s="746"/>
      <c r="DR61" s="746"/>
      <c r="DS61" s="746"/>
      <c r="DT61" s="746"/>
      <c r="DU61" s="746"/>
      <c r="DV61" s="746"/>
      <c r="DW61" s="746"/>
      <c r="DX61" s="746"/>
      <c r="DY61" s="746"/>
      <c r="DZ61" s="746"/>
      <c r="EA61" s="746"/>
      <c r="EB61" s="746"/>
      <c r="EC61" s="746"/>
      <c r="ED61" s="746"/>
      <c r="EE61" s="746"/>
      <c r="EF61" s="746"/>
      <c r="EG61" s="746"/>
      <c r="EH61" s="746"/>
      <c r="EI61" s="746"/>
      <c r="EJ61" s="746"/>
      <c r="EK61" s="746"/>
      <c r="EL61" s="746"/>
      <c r="EM61" s="746"/>
      <c r="EN61" s="746"/>
      <c r="EO61" s="746"/>
      <c r="EP61" s="746"/>
      <c r="EQ61" s="746"/>
      <c r="ER61" s="746"/>
      <c r="ES61" s="746"/>
      <c r="ET61" s="746"/>
      <c r="EU61" s="746"/>
      <c r="EV61" s="746"/>
      <c r="EW61" s="746"/>
      <c r="EX61" s="746"/>
      <c r="EY61" s="746"/>
      <c r="EZ61" s="746"/>
      <c r="FA61" s="746"/>
      <c r="FB61" s="746"/>
      <c r="FC61" s="746"/>
      <c r="FD61" s="746"/>
      <c r="FE61" s="746"/>
      <c r="FF61" s="746"/>
      <c r="FG61" s="746"/>
      <c r="FH61" s="746"/>
      <c r="FI61" s="746"/>
      <c r="FJ61" s="746"/>
      <c r="FK61" s="746"/>
      <c r="FL61" s="746"/>
      <c r="FM61" s="746"/>
      <c r="FN61" s="746"/>
      <c r="FO61" s="746"/>
      <c r="FP61" s="746"/>
      <c r="FQ61" s="746"/>
      <c r="FR61" s="746"/>
      <c r="FS61" s="746"/>
      <c r="FT61" s="746"/>
      <c r="FU61" s="746"/>
      <c r="FV61" s="746"/>
      <c r="FW61" s="746"/>
      <c r="FX61" s="746"/>
      <c r="FY61" s="746"/>
      <c r="FZ61" s="746"/>
      <c r="GA61" s="746"/>
      <c r="GB61" s="746"/>
      <c r="GC61" s="746"/>
      <c r="GD61" s="746"/>
      <c r="GE61" s="746"/>
      <c r="GF61" s="746"/>
      <c r="GG61" s="746"/>
      <c r="GH61" s="746"/>
      <c r="GI61" s="746"/>
      <c r="GJ61" s="746"/>
      <c r="GK61" s="746"/>
      <c r="GL61" s="746"/>
      <c r="GM61" s="746"/>
      <c r="GN61" s="746"/>
      <c r="GO61" s="746"/>
      <c r="GP61" s="746"/>
      <c r="GQ61" s="746"/>
      <c r="GR61" s="746"/>
      <c r="GS61" s="746"/>
      <c r="GT61" s="746"/>
      <c r="GU61" s="746"/>
      <c r="GV61" s="746"/>
      <c r="GW61" s="746"/>
      <c r="GX61" s="746"/>
      <c r="GY61" s="746"/>
      <c r="GZ61" s="746"/>
      <c r="HA61" s="746"/>
      <c r="HB61" s="746"/>
      <c r="HC61" s="746"/>
      <c r="HD61" s="746"/>
      <c r="HE61" s="746"/>
      <c r="HF61" s="746"/>
      <c r="HG61" s="746"/>
      <c r="HH61" s="746"/>
      <c r="HI61" s="746"/>
      <c r="HJ61" s="746"/>
      <c r="HK61" s="746"/>
      <c r="HL61" s="746"/>
      <c r="HM61" s="746"/>
      <c r="HN61" s="746"/>
      <c r="HO61" s="746"/>
      <c r="HP61" s="746"/>
      <c r="HQ61" s="746"/>
      <c r="HR61" s="746"/>
      <c r="HS61" s="746"/>
      <c r="HT61" s="746"/>
      <c r="HU61" s="746"/>
      <c r="HV61" s="746"/>
      <c r="HW61" s="746"/>
      <c r="HX61" s="746"/>
      <c r="HY61" s="746"/>
      <c r="HZ61" s="746"/>
      <c r="IA61" s="746"/>
      <c r="IB61" s="746"/>
      <c r="IC61" s="746"/>
      <c r="ID61" s="746"/>
      <c r="IE61" s="746"/>
      <c r="IF61" s="746"/>
      <c r="IG61" s="746"/>
      <c r="IH61" s="746"/>
      <c r="II61" s="746"/>
      <c r="IJ61" s="746"/>
      <c r="IK61" s="746"/>
      <c r="IL61" s="746"/>
      <c r="IM61" s="746"/>
      <c r="IN61" s="746"/>
      <c r="IO61" s="746"/>
      <c r="IP61" s="746"/>
      <c r="IQ61" s="746"/>
      <c r="IR61" s="746"/>
      <c r="IS61" s="746"/>
      <c r="IT61" s="746"/>
      <c r="IU61" s="746"/>
      <c r="IV61" s="746"/>
    </row>
    <row r="62" spans="1:256">
      <c r="A62" s="751"/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  <c r="AB62" s="746"/>
      <c r="AC62" s="746"/>
      <c r="AD62" s="746"/>
      <c r="AE62" s="746"/>
      <c r="AF62" s="746"/>
      <c r="AG62" s="746"/>
      <c r="AH62" s="746"/>
      <c r="AI62" s="746"/>
      <c r="AJ62" s="746"/>
      <c r="AK62" s="746"/>
      <c r="AL62" s="746"/>
      <c r="AM62" s="746"/>
      <c r="AN62" s="746"/>
      <c r="AO62" s="746"/>
      <c r="AP62" s="746"/>
      <c r="AQ62" s="746"/>
      <c r="AR62" s="746"/>
      <c r="AS62" s="746"/>
      <c r="AT62" s="746"/>
      <c r="AU62" s="746"/>
      <c r="AV62" s="746"/>
      <c r="AW62" s="746"/>
      <c r="AX62" s="746"/>
      <c r="AY62" s="746"/>
      <c r="AZ62" s="746"/>
      <c r="BA62" s="746"/>
      <c r="BB62" s="746"/>
      <c r="BC62" s="746"/>
      <c r="BD62" s="746"/>
      <c r="BE62" s="746"/>
      <c r="BF62" s="746"/>
      <c r="BG62" s="746"/>
      <c r="BH62" s="746"/>
      <c r="BI62" s="746"/>
      <c r="BJ62" s="746"/>
      <c r="BK62" s="746"/>
      <c r="BL62" s="746"/>
      <c r="BM62" s="746"/>
      <c r="BN62" s="746"/>
      <c r="BO62" s="746"/>
      <c r="BP62" s="746"/>
      <c r="BQ62" s="746"/>
      <c r="BR62" s="746"/>
      <c r="BS62" s="746"/>
      <c r="BT62" s="746"/>
      <c r="BU62" s="746"/>
      <c r="BV62" s="746"/>
      <c r="BW62" s="746"/>
      <c r="BX62" s="746"/>
      <c r="BY62" s="746"/>
      <c r="BZ62" s="746"/>
      <c r="CA62" s="746"/>
      <c r="CB62" s="746"/>
      <c r="CC62" s="746"/>
      <c r="CD62" s="746"/>
      <c r="CE62" s="746"/>
      <c r="CF62" s="746"/>
      <c r="CG62" s="746"/>
      <c r="CH62" s="746"/>
      <c r="CI62" s="746"/>
      <c r="CJ62" s="746"/>
      <c r="CK62" s="746"/>
      <c r="CL62" s="746"/>
      <c r="CM62" s="746"/>
      <c r="CN62" s="746"/>
      <c r="CO62" s="746"/>
      <c r="CP62" s="746"/>
      <c r="CQ62" s="746"/>
      <c r="CR62" s="746"/>
      <c r="CS62" s="746"/>
      <c r="CT62" s="746"/>
      <c r="CU62" s="746"/>
      <c r="CV62" s="746"/>
      <c r="CW62" s="746"/>
      <c r="CX62" s="746"/>
      <c r="CY62" s="746"/>
      <c r="CZ62" s="746"/>
      <c r="DA62" s="746"/>
      <c r="DB62" s="746"/>
      <c r="DC62" s="746"/>
      <c r="DD62" s="746"/>
      <c r="DE62" s="746"/>
      <c r="DF62" s="746"/>
      <c r="DG62" s="746"/>
      <c r="DH62" s="746"/>
      <c r="DI62" s="746"/>
      <c r="DJ62" s="746"/>
      <c r="DK62" s="746"/>
      <c r="DL62" s="746"/>
      <c r="DM62" s="746"/>
      <c r="DN62" s="746"/>
      <c r="DO62" s="746"/>
      <c r="DP62" s="746"/>
      <c r="DQ62" s="746"/>
      <c r="DR62" s="746"/>
      <c r="DS62" s="746"/>
      <c r="DT62" s="746"/>
      <c r="DU62" s="746"/>
      <c r="DV62" s="746"/>
      <c r="DW62" s="746"/>
      <c r="DX62" s="746"/>
      <c r="DY62" s="746"/>
      <c r="DZ62" s="746"/>
      <c r="EA62" s="746"/>
      <c r="EB62" s="746"/>
      <c r="EC62" s="746"/>
      <c r="ED62" s="746"/>
      <c r="EE62" s="746"/>
      <c r="EF62" s="746"/>
      <c r="EG62" s="746"/>
      <c r="EH62" s="746"/>
      <c r="EI62" s="746"/>
      <c r="EJ62" s="746"/>
      <c r="EK62" s="746"/>
      <c r="EL62" s="746"/>
      <c r="EM62" s="746"/>
      <c r="EN62" s="746"/>
      <c r="EO62" s="746"/>
      <c r="EP62" s="746"/>
      <c r="EQ62" s="746"/>
      <c r="ER62" s="746"/>
      <c r="ES62" s="746"/>
      <c r="ET62" s="746"/>
      <c r="EU62" s="746"/>
      <c r="EV62" s="746"/>
      <c r="EW62" s="746"/>
      <c r="EX62" s="746"/>
      <c r="EY62" s="746"/>
      <c r="EZ62" s="746"/>
      <c r="FA62" s="746"/>
      <c r="FB62" s="746"/>
      <c r="FC62" s="746"/>
      <c r="FD62" s="746"/>
      <c r="FE62" s="746"/>
      <c r="FF62" s="746"/>
      <c r="FG62" s="746"/>
      <c r="FH62" s="746"/>
      <c r="FI62" s="746"/>
      <c r="FJ62" s="746"/>
      <c r="FK62" s="746"/>
      <c r="FL62" s="746"/>
      <c r="FM62" s="746"/>
      <c r="FN62" s="746"/>
      <c r="FO62" s="746"/>
      <c r="FP62" s="746"/>
      <c r="FQ62" s="746"/>
      <c r="FR62" s="746"/>
      <c r="FS62" s="746"/>
      <c r="FT62" s="746"/>
      <c r="FU62" s="746"/>
      <c r="FV62" s="746"/>
      <c r="FW62" s="746"/>
      <c r="FX62" s="746"/>
      <c r="FY62" s="746"/>
      <c r="FZ62" s="746"/>
      <c r="GA62" s="746"/>
      <c r="GB62" s="746"/>
      <c r="GC62" s="746"/>
      <c r="GD62" s="746"/>
      <c r="GE62" s="746"/>
      <c r="GF62" s="746"/>
      <c r="GG62" s="746"/>
      <c r="GH62" s="746"/>
      <c r="GI62" s="746"/>
      <c r="GJ62" s="746"/>
      <c r="GK62" s="746"/>
      <c r="GL62" s="746"/>
      <c r="GM62" s="746"/>
      <c r="GN62" s="746"/>
      <c r="GO62" s="746"/>
      <c r="GP62" s="746"/>
      <c r="GQ62" s="746"/>
      <c r="GR62" s="746"/>
      <c r="GS62" s="746"/>
      <c r="GT62" s="746"/>
      <c r="GU62" s="746"/>
      <c r="GV62" s="746"/>
      <c r="GW62" s="746"/>
      <c r="GX62" s="746"/>
      <c r="GY62" s="746"/>
      <c r="GZ62" s="746"/>
      <c r="HA62" s="746"/>
      <c r="HB62" s="746"/>
      <c r="HC62" s="746"/>
      <c r="HD62" s="746"/>
      <c r="HE62" s="746"/>
      <c r="HF62" s="746"/>
      <c r="HG62" s="746"/>
      <c r="HH62" s="746"/>
      <c r="HI62" s="746"/>
      <c r="HJ62" s="746"/>
      <c r="HK62" s="746"/>
      <c r="HL62" s="746"/>
      <c r="HM62" s="746"/>
      <c r="HN62" s="746"/>
      <c r="HO62" s="746"/>
      <c r="HP62" s="746"/>
      <c r="HQ62" s="746"/>
      <c r="HR62" s="746"/>
      <c r="HS62" s="746"/>
      <c r="HT62" s="746"/>
      <c r="HU62" s="746"/>
      <c r="HV62" s="746"/>
      <c r="HW62" s="746"/>
      <c r="HX62" s="746"/>
      <c r="HY62" s="746"/>
      <c r="HZ62" s="746"/>
      <c r="IA62" s="746"/>
      <c r="IB62" s="746"/>
      <c r="IC62" s="746"/>
      <c r="ID62" s="746"/>
      <c r="IE62" s="746"/>
      <c r="IF62" s="746"/>
      <c r="IG62" s="746"/>
      <c r="IH62" s="746"/>
      <c r="II62" s="746"/>
      <c r="IJ62" s="746"/>
      <c r="IK62" s="746"/>
      <c r="IL62" s="746"/>
      <c r="IM62" s="746"/>
      <c r="IN62" s="746"/>
      <c r="IO62" s="746"/>
      <c r="IP62" s="746"/>
      <c r="IQ62" s="746"/>
      <c r="IR62" s="746"/>
      <c r="IS62" s="746"/>
      <c r="IT62" s="746"/>
      <c r="IU62" s="746"/>
      <c r="IV62" s="746"/>
    </row>
    <row r="63" spans="1:256">
      <c r="A63" s="746"/>
      <c r="B63" s="746"/>
      <c r="C63" s="746"/>
      <c r="D63" s="746"/>
      <c r="E63" s="746"/>
      <c r="F63" s="746"/>
      <c r="G63" s="746"/>
      <c r="H63" s="746"/>
      <c r="I63" s="746"/>
      <c r="J63" s="746"/>
      <c r="K63" s="746"/>
      <c r="L63" s="746"/>
      <c r="M63" s="746"/>
      <c r="N63" s="746"/>
      <c r="O63" s="746"/>
      <c r="P63" s="746"/>
      <c r="Q63" s="746"/>
      <c r="R63" s="746"/>
      <c r="S63" s="746"/>
      <c r="T63" s="746"/>
      <c r="U63" s="746"/>
      <c r="V63" s="746"/>
      <c r="W63" s="746"/>
      <c r="X63" s="746"/>
      <c r="Y63" s="746"/>
      <c r="Z63" s="746"/>
      <c r="AA63" s="746"/>
      <c r="AB63" s="746"/>
      <c r="AC63" s="746"/>
      <c r="AD63" s="746"/>
      <c r="AE63" s="746"/>
      <c r="AF63" s="746"/>
      <c r="AG63" s="746"/>
      <c r="AH63" s="746"/>
      <c r="AI63" s="746"/>
      <c r="AJ63" s="746"/>
      <c r="AK63" s="746"/>
      <c r="AL63" s="746"/>
      <c r="AM63" s="746"/>
      <c r="AN63" s="746"/>
      <c r="AO63" s="746"/>
      <c r="AP63" s="746"/>
      <c r="AQ63" s="746"/>
      <c r="AR63" s="746"/>
      <c r="AS63" s="746"/>
      <c r="AT63" s="746"/>
      <c r="AU63" s="746"/>
      <c r="AV63" s="746"/>
      <c r="AW63" s="746"/>
      <c r="AX63" s="746"/>
      <c r="AY63" s="746"/>
      <c r="AZ63" s="746"/>
      <c r="BA63" s="746"/>
      <c r="BB63" s="746"/>
      <c r="BC63" s="746"/>
      <c r="BD63" s="746"/>
      <c r="BE63" s="746"/>
      <c r="BF63" s="746"/>
      <c r="BG63" s="746"/>
      <c r="BH63" s="746"/>
      <c r="BI63" s="746"/>
      <c r="BJ63" s="746"/>
      <c r="BK63" s="746"/>
      <c r="BL63" s="746"/>
      <c r="BM63" s="746"/>
      <c r="BN63" s="746"/>
      <c r="BO63" s="746"/>
      <c r="BP63" s="746"/>
      <c r="BQ63" s="746"/>
      <c r="BR63" s="746"/>
      <c r="BS63" s="746"/>
      <c r="BT63" s="746"/>
      <c r="BU63" s="746"/>
      <c r="BV63" s="746"/>
      <c r="BW63" s="746"/>
      <c r="BX63" s="746"/>
      <c r="BY63" s="746"/>
      <c r="BZ63" s="746"/>
      <c r="CA63" s="746"/>
      <c r="CB63" s="746"/>
      <c r="CC63" s="746"/>
      <c r="CD63" s="746"/>
      <c r="CE63" s="746"/>
      <c r="CF63" s="746"/>
      <c r="CG63" s="746"/>
      <c r="CH63" s="746"/>
      <c r="CI63" s="746"/>
      <c r="CJ63" s="746"/>
      <c r="CK63" s="746"/>
      <c r="CL63" s="746"/>
      <c r="CM63" s="746"/>
      <c r="CN63" s="746"/>
      <c r="CO63" s="746"/>
      <c r="CP63" s="746"/>
      <c r="CQ63" s="746"/>
      <c r="CR63" s="746"/>
      <c r="CS63" s="746"/>
      <c r="CT63" s="746"/>
      <c r="CU63" s="746"/>
      <c r="CV63" s="746"/>
      <c r="CW63" s="746"/>
      <c r="CX63" s="746"/>
      <c r="CY63" s="746"/>
      <c r="CZ63" s="746"/>
      <c r="DA63" s="746"/>
      <c r="DB63" s="746"/>
      <c r="DC63" s="746"/>
      <c r="DD63" s="746"/>
      <c r="DE63" s="746"/>
      <c r="DF63" s="746"/>
      <c r="DG63" s="746"/>
      <c r="DH63" s="746"/>
      <c r="DI63" s="746"/>
      <c r="DJ63" s="746"/>
      <c r="DK63" s="746"/>
      <c r="DL63" s="746"/>
      <c r="DM63" s="746"/>
      <c r="DN63" s="746"/>
      <c r="DO63" s="746"/>
      <c r="DP63" s="746"/>
      <c r="DQ63" s="746"/>
      <c r="DR63" s="746"/>
      <c r="DS63" s="746"/>
      <c r="DT63" s="746"/>
      <c r="DU63" s="746"/>
      <c r="DV63" s="746"/>
      <c r="DW63" s="746"/>
      <c r="DX63" s="746"/>
      <c r="DY63" s="746"/>
      <c r="DZ63" s="746"/>
      <c r="EA63" s="746"/>
      <c r="EB63" s="746"/>
      <c r="EC63" s="746"/>
      <c r="ED63" s="746"/>
      <c r="EE63" s="746"/>
      <c r="EF63" s="746"/>
      <c r="EG63" s="746"/>
      <c r="EH63" s="746"/>
      <c r="EI63" s="746"/>
      <c r="EJ63" s="746"/>
      <c r="EK63" s="746"/>
      <c r="EL63" s="746"/>
      <c r="EM63" s="746"/>
      <c r="EN63" s="746"/>
      <c r="EO63" s="746"/>
      <c r="EP63" s="746"/>
      <c r="EQ63" s="746"/>
      <c r="ER63" s="746"/>
      <c r="ES63" s="746"/>
      <c r="ET63" s="746"/>
      <c r="EU63" s="746"/>
      <c r="EV63" s="746"/>
      <c r="EW63" s="746"/>
      <c r="EX63" s="746"/>
      <c r="EY63" s="746"/>
      <c r="EZ63" s="746"/>
      <c r="FA63" s="746"/>
      <c r="FB63" s="746"/>
      <c r="FC63" s="746"/>
      <c r="FD63" s="746"/>
      <c r="FE63" s="746"/>
      <c r="FF63" s="746"/>
      <c r="FG63" s="746"/>
      <c r="FH63" s="746"/>
      <c r="FI63" s="746"/>
      <c r="FJ63" s="746"/>
      <c r="FK63" s="746"/>
      <c r="FL63" s="746"/>
      <c r="FM63" s="746"/>
      <c r="FN63" s="746"/>
      <c r="FO63" s="746"/>
      <c r="FP63" s="746"/>
      <c r="FQ63" s="746"/>
      <c r="FR63" s="746"/>
      <c r="FS63" s="746"/>
      <c r="FT63" s="746"/>
      <c r="FU63" s="746"/>
      <c r="FV63" s="746"/>
      <c r="FW63" s="746"/>
      <c r="FX63" s="746"/>
      <c r="FY63" s="746"/>
      <c r="FZ63" s="746"/>
      <c r="GA63" s="746"/>
      <c r="GB63" s="746"/>
      <c r="GC63" s="746"/>
      <c r="GD63" s="746"/>
      <c r="GE63" s="746"/>
      <c r="GF63" s="746"/>
      <c r="GG63" s="746"/>
      <c r="GH63" s="746"/>
      <c r="GI63" s="746"/>
      <c r="GJ63" s="746"/>
      <c r="GK63" s="746"/>
      <c r="GL63" s="746"/>
      <c r="GM63" s="746"/>
      <c r="GN63" s="746"/>
      <c r="GO63" s="746"/>
      <c r="GP63" s="746"/>
      <c r="GQ63" s="746"/>
      <c r="GR63" s="746"/>
      <c r="GS63" s="746"/>
      <c r="GT63" s="746"/>
      <c r="GU63" s="746"/>
      <c r="GV63" s="746"/>
      <c r="GW63" s="746"/>
      <c r="GX63" s="746"/>
      <c r="GY63" s="746"/>
      <c r="GZ63" s="746"/>
      <c r="HA63" s="746"/>
      <c r="HB63" s="746"/>
      <c r="HC63" s="746"/>
      <c r="HD63" s="746"/>
      <c r="HE63" s="746"/>
      <c r="HF63" s="746"/>
      <c r="HG63" s="746"/>
      <c r="HH63" s="746"/>
      <c r="HI63" s="746"/>
      <c r="HJ63" s="746"/>
      <c r="HK63" s="746"/>
      <c r="HL63" s="746"/>
      <c r="HM63" s="746"/>
      <c r="HN63" s="746"/>
      <c r="HO63" s="746"/>
      <c r="HP63" s="746"/>
      <c r="HQ63" s="746"/>
      <c r="HR63" s="746"/>
      <c r="HS63" s="746"/>
      <c r="HT63" s="746"/>
      <c r="HU63" s="746"/>
      <c r="HV63" s="746"/>
      <c r="HW63" s="746"/>
      <c r="HX63" s="746"/>
      <c r="HY63" s="746"/>
      <c r="HZ63" s="746"/>
      <c r="IA63" s="746"/>
      <c r="IB63" s="746"/>
      <c r="IC63" s="746"/>
      <c r="ID63" s="746"/>
      <c r="IE63" s="746"/>
      <c r="IF63" s="746"/>
      <c r="IG63" s="746"/>
      <c r="IH63" s="746"/>
      <c r="II63" s="746"/>
      <c r="IJ63" s="746"/>
      <c r="IK63" s="746"/>
      <c r="IL63" s="746"/>
      <c r="IM63" s="746"/>
      <c r="IN63" s="746"/>
      <c r="IO63" s="746"/>
      <c r="IP63" s="746"/>
      <c r="IQ63" s="746"/>
      <c r="IR63" s="746"/>
      <c r="IS63" s="746"/>
      <c r="IT63" s="746"/>
      <c r="IU63" s="746"/>
      <c r="IV63" s="746"/>
    </row>
    <row r="64" spans="1:256">
      <c r="A64" s="746"/>
      <c r="B64" s="746"/>
      <c r="C64" s="746"/>
      <c r="D64" s="746"/>
      <c r="E64" s="746"/>
      <c r="F64" s="746"/>
      <c r="G64" s="746"/>
      <c r="H64" s="746"/>
      <c r="I64" s="746"/>
      <c r="J64" s="746"/>
      <c r="K64" s="746"/>
      <c r="L64" s="746"/>
      <c r="M64" s="746"/>
      <c r="N64" s="746"/>
      <c r="O64" s="746"/>
      <c r="P64" s="746"/>
      <c r="Q64" s="746"/>
      <c r="R64" s="746"/>
      <c r="S64" s="746"/>
      <c r="T64" s="746"/>
      <c r="U64" s="746"/>
      <c r="V64" s="746"/>
      <c r="W64" s="746"/>
      <c r="X64" s="746"/>
      <c r="Y64" s="746"/>
      <c r="Z64" s="746"/>
      <c r="AA64" s="746"/>
      <c r="AB64" s="746"/>
      <c r="AC64" s="746"/>
      <c r="AD64" s="746"/>
      <c r="AE64" s="746"/>
      <c r="AF64" s="746"/>
      <c r="AG64" s="746"/>
      <c r="AH64" s="746"/>
      <c r="AI64" s="746"/>
      <c r="AJ64" s="746"/>
      <c r="AK64" s="746"/>
      <c r="AL64" s="746"/>
      <c r="AM64" s="746"/>
      <c r="AN64" s="746"/>
      <c r="AO64" s="746"/>
      <c r="AP64" s="746"/>
      <c r="AQ64" s="746"/>
      <c r="AR64" s="746"/>
      <c r="AS64" s="746"/>
      <c r="AT64" s="746"/>
      <c r="AU64" s="746"/>
      <c r="AV64" s="746"/>
      <c r="AW64" s="746"/>
      <c r="AX64" s="746"/>
      <c r="AY64" s="746"/>
      <c r="AZ64" s="746"/>
      <c r="BA64" s="746"/>
      <c r="BB64" s="746"/>
      <c r="BC64" s="746"/>
      <c r="BD64" s="746"/>
      <c r="BE64" s="746"/>
      <c r="BF64" s="746"/>
      <c r="BG64" s="746"/>
      <c r="BH64" s="746"/>
      <c r="BI64" s="746"/>
      <c r="BJ64" s="746"/>
      <c r="BK64" s="746"/>
      <c r="BL64" s="746"/>
      <c r="BM64" s="746"/>
      <c r="BN64" s="746"/>
      <c r="BO64" s="746"/>
      <c r="BP64" s="746"/>
      <c r="BQ64" s="746"/>
      <c r="BR64" s="746"/>
      <c r="BS64" s="746"/>
      <c r="BT64" s="746"/>
      <c r="BU64" s="746"/>
      <c r="BV64" s="746"/>
      <c r="BW64" s="746"/>
      <c r="BX64" s="746"/>
      <c r="BY64" s="746"/>
      <c r="BZ64" s="746"/>
      <c r="CA64" s="746"/>
      <c r="CB64" s="746"/>
      <c r="CC64" s="746"/>
      <c r="CD64" s="746"/>
      <c r="CE64" s="746"/>
      <c r="CF64" s="746"/>
      <c r="CG64" s="746"/>
      <c r="CH64" s="746"/>
      <c r="CI64" s="746"/>
      <c r="CJ64" s="746"/>
      <c r="CK64" s="746"/>
      <c r="CL64" s="746"/>
      <c r="CM64" s="746"/>
      <c r="CN64" s="746"/>
      <c r="CO64" s="746"/>
      <c r="CP64" s="746"/>
      <c r="CQ64" s="746"/>
      <c r="CR64" s="746"/>
      <c r="CS64" s="746"/>
      <c r="CT64" s="746"/>
      <c r="CU64" s="746"/>
      <c r="CV64" s="746"/>
      <c r="CW64" s="746"/>
      <c r="CX64" s="746"/>
      <c r="CY64" s="746"/>
      <c r="CZ64" s="746"/>
      <c r="DA64" s="746"/>
      <c r="DB64" s="746"/>
      <c r="DC64" s="746"/>
      <c r="DD64" s="746"/>
      <c r="DE64" s="746"/>
      <c r="DF64" s="746"/>
      <c r="DG64" s="746"/>
      <c r="DH64" s="746"/>
      <c r="DI64" s="746"/>
      <c r="DJ64" s="746"/>
      <c r="DK64" s="746"/>
      <c r="DL64" s="746"/>
      <c r="DM64" s="746"/>
      <c r="DN64" s="746"/>
      <c r="DO64" s="746"/>
      <c r="DP64" s="746"/>
      <c r="DQ64" s="746"/>
      <c r="DR64" s="746"/>
      <c r="DS64" s="746"/>
      <c r="DT64" s="746"/>
      <c r="DU64" s="746"/>
      <c r="DV64" s="746"/>
      <c r="DW64" s="746"/>
      <c r="DX64" s="746"/>
      <c r="DY64" s="746"/>
      <c r="DZ64" s="746"/>
      <c r="EA64" s="746"/>
      <c r="EB64" s="746"/>
      <c r="EC64" s="746"/>
      <c r="ED64" s="746"/>
      <c r="EE64" s="746"/>
      <c r="EF64" s="746"/>
      <c r="EG64" s="746"/>
      <c r="EH64" s="746"/>
      <c r="EI64" s="746"/>
      <c r="EJ64" s="746"/>
      <c r="EK64" s="746"/>
      <c r="EL64" s="746"/>
      <c r="EM64" s="746"/>
      <c r="EN64" s="746"/>
      <c r="EO64" s="746"/>
      <c r="EP64" s="746"/>
      <c r="EQ64" s="746"/>
      <c r="ER64" s="746"/>
      <c r="ES64" s="746"/>
      <c r="ET64" s="746"/>
      <c r="EU64" s="746"/>
      <c r="EV64" s="746"/>
      <c r="EW64" s="746"/>
      <c r="EX64" s="746"/>
      <c r="EY64" s="746"/>
      <c r="EZ64" s="746"/>
      <c r="FA64" s="746"/>
      <c r="FB64" s="746"/>
      <c r="FC64" s="746"/>
      <c r="FD64" s="746"/>
      <c r="FE64" s="746"/>
      <c r="FF64" s="746"/>
      <c r="FG64" s="746"/>
      <c r="FH64" s="746"/>
      <c r="FI64" s="746"/>
      <c r="FJ64" s="746"/>
      <c r="FK64" s="746"/>
      <c r="FL64" s="746"/>
      <c r="FM64" s="746"/>
      <c r="FN64" s="746"/>
      <c r="FO64" s="746"/>
      <c r="FP64" s="746"/>
      <c r="FQ64" s="746"/>
      <c r="FR64" s="746"/>
      <c r="FS64" s="746"/>
      <c r="FT64" s="746"/>
      <c r="FU64" s="746"/>
      <c r="FV64" s="746"/>
      <c r="FW64" s="746"/>
      <c r="FX64" s="746"/>
      <c r="FY64" s="746"/>
      <c r="FZ64" s="746"/>
      <c r="GA64" s="746"/>
      <c r="GB64" s="746"/>
      <c r="GC64" s="746"/>
      <c r="GD64" s="746"/>
      <c r="GE64" s="746"/>
      <c r="GF64" s="746"/>
      <c r="GG64" s="746"/>
      <c r="GH64" s="746"/>
      <c r="GI64" s="746"/>
      <c r="GJ64" s="746"/>
      <c r="GK64" s="746"/>
      <c r="GL64" s="746"/>
      <c r="GM64" s="746"/>
      <c r="GN64" s="746"/>
      <c r="GO64" s="746"/>
      <c r="GP64" s="746"/>
      <c r="GQ64" s="746"/>
      <c r="GR64" s="746"/>
      <c r="GS64" s="746"/>
      <c r="GT64" s="746"/>
      <c r="GU64" s="746"/>
      <c r="GV64" s="746"/>
      <c r="GW64" s="746"/>
      <c r="GX64" s="746"/>
      <c r="GY64" s="746"/>
      <c r="GZ64" s="746"/>
      <c r="HA64" s="746"/>
      <c r="HB64" s="746"/>
      <c r="HC64" s="746"/>
      <c r="HD64" s="746"/>
      <c r="HE64" s="746"/>
      <c r="HF64" s="746"/>
      <c r="HG64" s="746"/>
      <c r="HH64" s="746"/>
      <c r="HI64" s="746"/>
      <c r="HJ64" s="746"/>
      <c r="HK64" s="746"/>
      <c r="HL64" s="746"/>
      <c r="HM64" s="746"/>
      <c r="HN64" s="746"/>
      <c r="HO64" s="746"/>
      <c r="HP64" s="746"/>
      <c r="HQ64" s="746"/>
      <c r="HR64" s="746"/>
      <c r="HS64" s="746"/>
      <c r="HT64" s="746"/>
      <c r="HU64" s="746"/>
      <c r="HV64" s="746"/>
      <c r="HW64" s="746"/>
      <c r="HX64" s="746"/>
      <c r="HY64" s="746"/>
      <c r="HZ64" s="746"/>
      <c r="IA64" s="746"/>
      <c r="IB64" s="746"/>
      <c r="IC64" s="746"/>
      <c r="ID64" s="746"/>
      <c r="IE64" s="746"/>
      <c r="IF64" s="746"/>
      <c r="IG64" s="746"/>
      <c r="IH64" s="746"/>
      <c r="II64" s="746"/>
      <c r="IJ64" s="746"/>
      <c r="IK64" s="746"/>
      <c r="IL64" s="746"/>
      <c r="IM64" s="746"/>
      <c r="IN64" s="746"/>
      <c r="IO64" s="746"/>
      <c r="IP64" s="746"/>
      <c r="IQ64" s="746"/>
      <c r="IR64" s="746"/>
      <c r="IS64" s="746"/>
      <c r="IT64" s="746"/>
      <c r="IU64" s="746"/>
      <c r="IV64" s="746"/>
    </row>
    <row r="65" spans="1:256">
      <c r="A65" s="746"/>
      <c r="B65" s="746"/>
      <c r="C65" s="746"/>
      <c r="D65" s="746"/>
      <c r="E65" s="746"/>
      <c r="F65" s="746"/>
      <c r="G65" s="746"/>
      <c r="H65" s="746"/>
      <c r="I65" s="746"/>
      <c r="J65" s="746"/>
      <c r="K65" s="746"/>
      <c r="L65" s="746"/>
      <c r="M65" s="746"/>
      <c r="N65" s="746"/>
      <c r="O65" s="746"/>
      <c r="P65" s="746"/>
      <c r="Q65" s="746"/>
      <c r="R65" s="746"/>
      <c r="S65" s="746"/>
      <c r="T65" s="746"/>
      <c r="U65" s="746"/>
      <c r="V65" s="746"/>
      <c r="W65" s="746"/>
      <c r="X65" s="746"/>
      <c r="Y65" s="746"/>
      <c r="Z65" s="746"/>
      <c r="AA65" s="746"/>
      <c r="AB65" s="746"/>
      <c r="AC65" s="746"/>
      <c r="AD65" s="746"/>
      <c r="AE65" s="746"/>
      <c r="AF65" s="746"/>
      <c r="AG65" s="746"/>
      <c r="AH65" s="746"/>
      <c r="AI65" s="746"/>
      <c r="AJ65" s="746"/>
      <c r="AK65" s="746"/>
      <c r="AL65" s="746"/>
      <c r="AM65" s="746"/>
      <c r="AN65" s="746"/>
      <c r="AO65" s="746"/>
      <c r="AP65" s="746"/>
      <c r="AQ65" s="746"/>
      <c r="AR65" s="746"/>
      <c r="AS65" s="746"/>
      <c r="AT65" s="746"/>
      <c r="AU65" s="746"/>
      <c r="AV65" s="746"/>
      <c r="AW65" s="746"/>
      <c r="AX65" s="746"/>
      <c r="AY65" s="746"/>
      <c r="AZ65" s="746"/>
      <c r="BA65" s="746"/>
      <c r="BB65" s="746"/>
      <c r="BC65" s="746"/>
      <c r="BD65" s="746"/>
      <c r="BE65" s="746"/>
      <c r="BF65" s="746"/>
      <c r="BG65" s="746"/>
      <c r="BH65" s="746"/>
      <c r="BI65" s="746"/>
      <c r="BJ65" s="746"/>
      <c r="BK65" s="746"/>
      <c r="BL65" s="746"/>
      <c r="BM65" s="746"/>
      <c r="BN65" s="746"/>
      <c r="BO65" s="746"/>
      <c r="BP65" s="746"/>
      <c r="BQ65" s="746"/>
      <c r="BR65" s="746"/>
      <c r="BS65" s="746"/>
      <c r="BT65" s="746"/>
      <c r="BU65" s="746"/>
      <c r="BV65" s="746"/>
      <c r="BW65" s="746"/>
      <c r="BX65" s="746"/>
      <c r="BY65" s="746"/>
      <c r="BZ65" s="746"/>
      <c r="CA65" s="746"/>
      <c r="CB65" s="746"/>
      <c r="CC65" s="746"/>
      <c r="CD65" s="746"/>
      <c r="CE65" s="746"/>
      <c r="CF65" s="746"/>
      <c r="CG65" s="746"/>
      <c r="CH65" s="746"/>
      <c r="CI65" s="746"/>
      <c r="CJ65" s="746"/>
      <c r="CK65" s="746"/>
      <c r="CL65" s="746"/>
      <c r="CM65" s="746"/>
      <c r="CN65" s="746"/>
      <c r="CO65" s="746"/>
      <c r="CP65" s="746"/>
      <c r="CQ65" s="746"/>
      <c r="CR65" s="746"/>
      <c r="CS65" s="746"/>
      <c r="CT65" s="746"/>
      <c r="CU65" s="746"/>
      <c r="CV65" s="746"/>
      <c r="CW65" s="746"/>
      <c r="CX65" s="746"/>
      <c r="CY65" s="746"/>
      <c r="CZ65" s="746"/>
      <c r="DA65" s="746"/>
      <c r="DB65" s="746"/>
      <c r="DC65" s="746"/>
      <c r="DD65" s="746"/>
      <c r="DE65" s="746"/>
      <c r="DF65" s="746"/>
      <c r="DG65" s="746"/>
      <c r="DH65" s="746"/>
      <c r="DI65" s="746"/>
      <c r="DJ65" s="746"/>
      <c r="DK65" s="746"/>
      <c r="DL65" s="746"/>
      <c r="DM65" s="746"/>
      <c r="DN65" s="746"/>
      <c r="DO65" s="746"/>
      <c r="DP65" s="746"/>
      <c r="DQ65" s="746"/>
      <c r="DR65" s="746"/>
      <c r="DS65" s="746"/>
      <c r="DT65" s="746"/>
      <c r="DU65" s="746"/>
      <c r="DV65" s="746"/>
      <c r="DW65" s="746"/>
      <c r="DX65" s="746"/>
      <c r="DY65" s="746"/>
      <c r="DZ65" s="746"/>
      <c r="EA65" s="746"/>
      <c r="EB65" s="746"/>
      <c r="EC65" s="746"/>
      <c r="ED65" s="746"/>
      <c r="EE65" s="746"/>
      <c r="EF65" s="746"/>
      <c r="EG65" s="746"/>
      <c r="EH65" s="746"/>
      <c r="EI65" s="746"/>
      <c r="EJ65" s="746"/>
      <c r="EK65" s="746"/>
      <c r="EL65" s="746"/>
      <c r="EM65" s="746"/>
      <c r="EN65" s="746"/>
      <c r="EO65" s="746"/>
      <c r="EP65" s="746"/>
      <c r="EQ65" s="746"/>
      <c r="ER65" s="746"/>
      <c r="ES65" s="746"/>
      <c r="ET65" s="746"/>
      <c r="EU65" s="746"/>
      <c r="EV65" s="746"/>
      <c r="EW65" s="746"/>
      <c r="EX65" s="746"/>
      <c r="EY65" s="746"/>
      <c r="EZ65" s="746"/>
      <c r="FA65" s="746"/>
      <c r="FB65" s="746"/>
      <c r="FC65" s="746"/>
      <c r="FD65" s="746"/>
      <c r="FE65" s="746"/>
      <c r="FF65" s="746"/>
      <c r="FG65" s="746"/>
      <c r="FH65" s="746"/>
      <c r="FI65" s="746"/>
      <c r="FJ65" s="746"/>
      <c r="FK65" s="746"/>
      <c r="FL65" s="746"/>
      <c r="FM65" s="746"/>
      <c r="FN65" s="746"/>
      <c r="FO65" s="746"/>
      <c r="FP65" s="746"/>
      <c r="FQ65" s="746"/>
      <c r="FR65" s="746"/>
      <c r="FS65" s="746"/>
      <c r="FT65" s="746"/>
      <c r="FU65" s="746"/>
      <c r="FV65" s="746"/>
      <c r="FW65" s="746"/>
      <c r="FX65" s="746"/>
      <c r="FY65" s="746"/>
      <c r="FZ65" s="746"/>
      <c r="GA65" s="746"/>
      <c r="GB65" s="746"/>
      <c r="GC65" s="746"/>
      <c r="GD65" s="746"/>
      <c r="GE65" s="746"/>
      <c r="GF65" s="746"/>
      <c r="GG65" s="746"/>
      <c r="GH65" s="746"/>
      <c r="GI65" s="746"/>
      <c r="GJ65" s="746"/>
      <c r="GK65" s="746"/>
      <c r="GL65" s="746"/>
      <c r="GM65" s="746"/>
      <c r="GN65" s="746"/>
      <c r="GO65" s="746"/>
      <c r="GP65" s="746"/>
      <c r="GQ65" s="746"/>
      <c r="GR65" s="746"/>
      <c r="GS65" s="746"/>
      <c r="GT65" s="746"/>
      <c r="GU65" s="746"/>
      <c r="GV65" s="746"/>
      <c r="GW65" s="746"/>
      <c r="GX65" s="746"/>
      <c r="GY65" s="746"/>
      <c r="GZ65" s="746"/>
      <c r="HA65" s="746"/>
      <c r="HB65" s="746"/>
      <c r="HC65" s="746"/>
      <c r="HD65" s="746"/>
      <c r="HE65" s="746"/>
      <c r="HF65" s="746"/>
      <c r="HG65" s="746"/>
      <c r="HH65" s="746"/>
      <c r="HI65" s="746"/>
      <c r="HJ65" s="746"/>
      <c r="HK65" s="746"/>
      <c r="HL65" s="746"/>
      <c r="HM65" s="746"/>
      <c r="HN65" s="746"/>
      <c r="HO65" s="746"/>
      <c r="HP65" s="746"/>
      <c r="HQ65" s="746"/>
      <c r="HR65" s="746"/>
      <c r="HS65" s="746"/>
      <c r="HT65" s="746"/>
      <c r="HU65" s="746"/>
      <c r="HV65" s="746"/>
      <c r="HW65" s="746"/>
      <c r="HX65" s="746"/>
      <c r="HY65" s="746"/>
      <c r="HZ65" s="746"/>
      <c r="IA65" s="746"/>
      <c r="IB65" s="746"/>
      <c r="IC65" s="746"/>
      <c r="ID65" s="746"/>
      <c r="IE65" s="746"/>
      <c r="IF65" s="746"/>
      <c r="IG65" s="746"/>
      <c r="IH65" s="746"/>
      <c r="II65" s="746"/>
      <c r="IJ65" s="746"/>
      <c r="IK65" s="746"/>
      <c r="IL65" s="746"/>
      <c r="IM65" s="746"/>
      <c r="IN65" s="746"/>
      <c r="IO65" s="746"/>
      <c r="IP65" s="746"/>
      <c r="IQ65" s="746"/>
      <c r="IR65" s="746"/>
      <c r="IS65" s="746"/>
      <c r="IT65" s="746"/>
      <c r="IU65" s="746"/>
      <c r="IV65" s="746"/>
    </row>
    <row r="66" spans="1:256" ht="18" customHeight="1">
      <c r="A66" s="746"/>
      <c r="B66" s="746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6"/>
      <c r="O66" s="746"/>
      <c r="P66" s="746"/>
      <c r="Q66" s="746"/>
      <c r="R66" s="746"/>
      <c r="S66" s="746"/>
      <c r="T66" s="746"/>
      <c r="U66" s="746"/>
      <c r="V66" s="746"/>
      <c r="W66" s="746"/>
      <c r="X66" s="746"/>
      <c r="Y66" s="746"/>
      <c r="Z66" s="746"/>
      <c r="AA66" s="746"/>
      <c r="AB66" s="746"/>
      <c r="AC66" s="746"/>
      <c r="AD66" s="746"/>
      <c r="AE66" s="746"/>
      <c r="AF66" s="746"/>
      <c r="AG66" s="746"/>
      <c r="AH66" s="746"/>
      <c r="AI66" s="746"/>
      <c r="AJ66" s="746"/>
      <c r="AK66" s="746"/>
      <c r="AL66" s="746"/>
      <c r="AM66" s="746"/>
      <c r="AN66" s="746"/>
      <c r="AO66" s="746"/>
      <c r="AP66" s="746"/>
      <c r="AQ66" s="746"/>
      <c r="AR66" s="746"/>
      <c r="AS66" s="746"/>
      <c r="AT66" s="746"/>
      <c r="AU66" s="746"/>
      <c r="AV66" s="746"/>
      <c r="AW66" s="746"/>
      <c r="AX66" s="746"/>
      <c r="AY66" s="746"/>
      <c r="AZ66" s="746"/>
      <c r="BA66" s="746"/>
      <c r="BB66" s="746"/>
      <c r="BC66" s="746"/>
      <c r="BD66" s="746"/>
      <c r="BE66" s="746"/>
      <c r="BF66" s="746"/>
      <c r="BG66" s="746"/>
      <c r="BH66" s="746"/>
      <c r="BI66" s="746"/>
      <c r="BJ66" s="746"/>
      <c r="BK66" s="746"/>
      <c r="BL66" s="746"/>
      <c r="BM66" s="746"/>
      <c r="BN66" s="746"/>
      <c r="BO66" s="746"/>
      <c r="BP66" s="746"/>
      <c r="BQ66" s="746"/>
      <c r="BR66" s="746"/>
      <c r="BS66" s="746"/>
      <c r="BT66" s="746"/>
      <c r="BU66" s="746"/>
      <c r="BV66" s="746"/>
      <c r="BW66" s="746"/>
      <c r="BX66" s="746"/>
      <c r="BY66" s="746"/>
      <c r="BZ66" s="746"/>
      <c r="CA66" s="746"/>
      <c r="CB66" s="746"/>
      <c r="CC66" s="746"/>
      <c r="CD66" s="746"/>
      <c r="CE66" s="746"/>
      <c r="CF66" s="746"/>
      <c r="CG66" s="746"/>
      <c r="CH66" s="746"/>
      <c r="CI66" s="746"/>
      <c r="CJ66" s="746"/>
      <c r="CK66" s="746"/>
      <c r="CL66" s="746"/>
      <c r="CM66" s="746"/>
      <c r="CN66" s="746"/>
      <c r="CO66" s="746"/>
      <c r="CP66" s="746"/>
      <c r="CQ66" s="746"/>
      <c r="CR66" s="746"/>
      <c r="CS66" s="746"/>
      <c r="CT66" s="746"/>
      <c r="CU66" s="746"/>
      <c r="CV66" s="746"/>
      <c r="CW66" s="746"/>
      <c r="CX66" s="746"/>
      <c r="CY66" s="746"/>
      <c r="CZ66" s="746"/>
      <c r="DA66" s="746"/>
      <c r="DB66" s="746"/>
      <c r="DC66" s="746"/>
      <c r="DD66" s="746"/>
      <c r="DE66" s="746"/>
      <c r="DF66" s="746"/>
      <c r="DG66" s="746"/>
      <c r="DH66" s="746"/>
      <c r="DI66" s="746"/>
      <c r="DJ66" s="746"/>
      <c r="DK66" s="746"/>
      <c r="DL66" s="746"/>
      <c r="DM66" s="746"/>
      <c r="DN66" s="746"/>
      <c r="DO66" s="746"/>
      <c r="DP66" s="746"/>
      <c r="DQ66" s="746"/>
      <c r="DR66" s="746"/>
      <c r="DS66" s="746"/>
      <c r="DT66" s="746"/>
      <c r="DU66" s="746"/>
      <c r="DV66" s="746"/>
      <c r="DW66" s="746"/>
      <c r="DX66" s="746"/>
      <c r="DY66" s="746"/>
      <c r="DZ66" s="746"/>
      <c r="EA66" s="746"/>
      <c r="EB66" s="746"/>
      <c r="EC66" s="746"/>
      <c r="ED66" s="746"/>
      <c r="EE66" s="746"/>
      <c r="EF66" s="746"/>
      <c r="EG66" s="746"/>
      <c r="EH66" s="746"/>
      <c r="EI66" s="746"/>
      <c r="EJ66" s="746"/>
      <c r="EK66" s="746"/>
      <c r="EL66" s="746"/>
      <c r="EM66" s="746"/>
      <c r="EN66" s="746"/>
      <c r="EO66" s="746"/>
      <c r="EP66" s="746"/>
      <c r="EQ66" s="746"/>
      <c r="ER66" s="746"/>
      <c r="ES66" s="746"/>
      <c r="ET66" s="746"/>
      <c r="EU66" s="746"/>
      <c r="EV66" s="746"/>
      <c r="EW66" s="746"/>
      <c r="EX66" s="746"/>
      <c r="EY66" s="746"/>
      <c r="EZ66" s="746"/>
      <c r="FA66" s="746"/>
      <c r="FB66" s="746"/>
      <c r="FC66" s="746"/>
      <c r="FD66" s="746"/>
      <c r="FE66" s="746"/>
      <c r="FF66" s="746"/>
      <c r="FG66" s="746"/>
      <c r="FH66" s="746"/>
      <c r="FI66" s="746"/>
      <c r="FJ66" s="746"/>
      <c r="FK66" s="746"/>
      <c r="FL66" s="746"/>
      <c r="FM66" s="746"/>
      <c r="FN66" s="746"/>
      <c r="FO66" s="746"/>
      <c r="FP66" s="746"/>
      <c r="FQ66" s="746"/>
      <c r="FR66" s="746"/>
      <c r="FS66" s="746"/>
      <c r="FT66" s="746"/>
      <c r="FU66" s="746"/>
      <c r="FV66" s="746"/>
      <c r="FW66" s="746"/>
      <c r="FX66" s="746"/>
      <c r="FY66" s="746"/>
      <c r="FZ66" s="746"/>
      <c r="GA66" s="746"/>
      <c r="GB66" s="746"/>
      <c r="GC66" s="746"/>
      <c r="GD66" s="746"/>
      <c r="GE66" s="746"/>
      <c r="GF66" s="746"/>
      <c r="GG66" s="746"/>
      <c r="GH66" s="746"/>
      <c r="GI66" s="746"/>
      <c r="GJ66" s="746"/>
      <c r="GK66" s="746"/>
      <c r="GL66" s="746"/>
      <c r="GM66" s="746"/>
      <c r="GN66" s="746"/>
      <c r="GO66" s="746"/>
      <c r="GP66" s="746"/>
      <c r="GQ66" s="746"/>
      <c r="GR66" s="746"/>
      <c r="GS66" s="746"/>
      <c r="GT66" s="746"/>
      <c r="GU66" s="746"/>
      <c r="GV66" s="746"/>
      <c r="GW66" s="746"/>
      <c r="GX66" s="746"/>
      <c r="GY66" s="746"/>
      <c r="GZ66" s="746"/>
      <c r="HA66" s="746"/>
      <c r="HB66" s="746"/>
      <c r="HC66" s="746"/>
      <c r="HD66" s="746"/>
      <c r="HE66" s="746"/>
      <c r="HF66" s="746"/>
      <c r="HG66" s="746"/>
      <c r="HH66" s="746"/>
      <c r="HI66" s="746"/>
      <c r="HJ66" s="746"/>
      <c r="HK66" s="746"/>
      <c r="HL66" s="746"/>
      <c r="HM66" s="746"/>
      <c r="HN66" s="746"/>
      <c r="HO66" s="746"/>
      <c r="HP66" s="746"/>
      <c r="HQ66" s="746"/>
      <c r="HR66" s="746"/>
      <c r="HS66" s="746"/>
      <c r="HT66" s="746"/>
      <c r="HU66" s="746"/>
      <c r="HV66" s="746"/>
      <c r="HW66" s="746"/>
      <c r="HX66" s="746"/>
      <c r="HY66" s="746"/>
      <c r="HZ66" s="746"/>
      <c r="IA66" s="746"/>
      <c r="IB66" s="746"/>
      <c r="IC66" s="746"/>
      <c r="ID66" s="746"/>
      <c r="IE66" s="746"/>
      <c r="IF66" s="746"/>
      <c r="IG66" s="746"/>
      <c r="IH66" s="746"/>
      <c r="II66" s="746"/>
      <c r="IJ66" s="746"/>
      <c r="IK66" s="746"/>
      <c r="IL66" s="746"/>
      <c r="IM66" s="746"/>
      <c r="IN66" s="746"/>
      <c r="IO66" s="746"/>
      <c r="IP66" s="746"/>
      <c r="IQ66" s="746"/>
      <c r="IR66" s="746"/>
      <c r="IS66" s="746"/>
      <c r="IT66" s="746"/>
      <c r="IU66" s="746"/>
      <c r="IV66" s="746"/>
    </row>
    <row r="67" spans="1:256">
      <c r="A67" s="746"/>
      <c r="B67" s="746"/>
      <c r="C67" s="746"/>
      <c r="D67" s="746"/>
      <c r="E67" s="746"/>
      <c r="F67" s="746"/>
      <c r="G67" s="746"/>
      <c r="H67" s="746"/>
      <c r="I67" s="746"/>
      <c r="J67" s="746"/>
      <c r="K67" s="746"/>
      <c r="L67" s="746"/>
      <c r="M67" s="746"/>
      <c r="N67" s="746"/>
      <c r="O67" s="746"/>
      <c r="P67" s="746"/>
      <c r="Q67" s="746"/>
      <c r="R67" s="746"/>
      <c r="S67" s="746"/>
      <c r="T67" s="746"/>
      <c r="U67" s="746"/>
      <c r="V67" s="746"/>
      <c r="W67" s="746"/>
      <c r="X67" s="746"/>
      <c r="Y67" s="746"/>
      <c r="Z67" s="746"/>
      <c r="AA67" s="746"/>
      <c r="AB67" s="746"/>
      <c r="AC67" s="746"/>
      <c r="AD67" s="746"/>
      <c r="AE67" s="746"/>
      <c r="AF67" s="746"/>
      <c r="AG67" s="746"/>
      <c r="AH67" s="746"/>
      <c r="AI67" s="746"/>
      <c r="AJ67" s="746"/>
      <c r="AK67" s="746"/>
      <c r="AL67" s="746"/>
      <c r="AM67" s="746"/>
      <c r="AN67" s="746"/>
      <c r="AO67" s="746"/>
      <c r="AP67" s="746"/>
      <c r="AQ67" s="746"/>
      <c r="AR67" s="746"/>
      <c r="AS67" s="746"/>
      <c r="AT67" s="746"/>
      <c r="AU67" s="746"/>
      <c r="AV67" s="746"/>
      <c r="AW67" s="746"/>
      <c r="AX67" s="746"/>
      <c r="AY67" s="746"/>
      <c r="AZ67" s="746"/>
      <c r="BA67" s="746"/>
      <c r="BB67" s="746"/>
      <c r="BC67" s="746"/>
      <c r="BD67" s="746"/>
      <c r="BE67" s="746"/>
      <c r="BF67" s="746"/>
      <c r="BG67" s="746"/>
      <c r="BH67" s="746"/>
      <c r="BI67" s="746"/>
      <c r="BJ67" s="746"/>
      <c r="BK67" s="746"/>
      <c r="BL67" s="746"/>
      <c r="BM67" s="746"/>
      <c r="BN67" s="746"/>
      <c r="BO67" s="746"/>
      <c r="BP67" s="746"/>
      <c r="BQ67" s="746"/>
      <c r="BR67" s="746"/>
      <c r="BS67" s="746"/>
      <c r="BT67" s="746"/>
      <c r="BU67" s="746"/>
      <c r="BV67" s="746"/>
      <c r="BW67" s="746"/>
      <c r="BX67" s="746"/>
      <c r="BY67" s="746"/>
      <c r="BZ67" s="746"/>
      <c r="CA67" s="746"/>
      <c r="CB67" s="746"/>
      <c r="CC67" s="746"/>
      <c r="CD67" s="746"/>
      <c r="CE67" s="746"/>
      <c r="CF67" s="746"/>
      <c r="CG67" s="746"/>
      <c r="CH67" s="746"/>
      <c r="CI67" s="746"/>
      <c r="CJ67" s="746"/>
      <c r="CK67" s="746"/>
      <c r="CL67" s="746"/>
      <c r="CM67" s="746"/>
      <c r="CN67" s="746"/>
      <c r="CO67" s="746"/>
      <c r="CP67" s="746"/>
      <c r="CQ67" s="746"/>
      <c r="CR67" s="746"/>
      <c r="CS67" s="746"/>
      <c r="CT67" s="746"/>
      <c r="CU67" s="746"/>
      <c r="CV67" s="746"/>
      <c r="CW67" s="746"/>
      <c r="CX67" s="746"/>
      <c r="CY67" s="746"/>
      <c r="CZ67" s="746"/>
      <c r="DA67" s="746"/>
      <c r="DB67" s="746"/>
      <c r="DC67" s="746"/>
      <c r="DD67" s="746"/>
      <c r="DE67" s="746"/>
      <c r="DF67" s="746"/>
      <c r="DG67" s="746"/>
      <c r="DH67" s="746"/>
      <c r="DI67" s="746"/>
      <c r="DJ67" s="746"/>
      <c r="DK67" s="746"/>
      <c r="DL67" s="746"/>
      <c r="DM67" s="746"/>
      <c r="DN67" s="746"/>
      <c r="DO67" s="746"/>
      <c r="DP67" s="746"/>
      <c r="DQ67" s="746"/>
      <c r="DR67" s="746"/>
      <c r="DS67" s="746"/>
      <c r="DT67" s="746"/>
      <c r="DU67" s="746"/>
      <c r="DV67" s="746"/>
      <c r="DW67" s="746"/>
      <c r="DX67" s="746"/>
      <c r="DY67" s="746"/>
      <c r="DZ67" s="746"/>
      <c r="EA67" s="746"/>
      <c r="EB67" s="746"/>
      <c r="EC67" s="746"/>
      <c r="ED67" s="746"/>
      <c r="EE67" s="746"/>
      <c r="EF67" s="746"/>
      <c r="EG67" s="746"/>
      <c r="EH67" s="746"/>
      <c r="EI67" s="746"/>
      <c r="EJ67" s="746"/>
      <c r="EK67" s="746"/>
      <c r="EL67" s="746"/>
      <c r="EM67" s="746"/>
      <c r="EN67" s="746"/>
      <c r="EO67" s="746"/>
      <c r="EP67" s="746"/>
      <c r="EQ67" s="746"/>
      <c r="ER67" s="746"/>
      <c r="ES67" s="746"/>
      <c r="ET67" s="746"/>
      <c r="EU67" s="746"/>
      <c r="EV67" s="746"/>
      <c r="EW67" s="746"/>
      <c r="EX67" s="746"/>
      <c r="EY67" s="746"/>
      <c r="EZ67" s="746"/>
      <c r="FA67" s="746"/>
      <c r="FB67" s="746"/>
      <c r="FC67" s="746"/>
      <c r="FD67" s="746"/>
      <c r="FE67" s="746"/>
      <c r="FF67" s="746"/>
      <c r="FG67" s="746"/>
      <c r="FH67" s="746"/>
      <c r="FI67" s="746"/>
      <c r="FJ67" s="746"/>
      <c r="FK67" s="746"/>
      <c r="FL67" s="746"/>
      <c r="FM67" s="746"/>
      <c r="FN67" s="746"/>
      <c r="FO67" s="746"/>
      <c r="FP67" s="746"/>
      <c r="FQ67" s="746"/>
      <c r="FR67" s="746"/>
      <c r="FS67" s="746"/>
      <c r="FT67" s="746"/>
      <c r="FU67" s="746"/>
      <c r="FV67" s="746"/>
      <c r="FW67" s="746"/>
      <c r="FX67" s="746"/>
      <c r="FY67" s="746"/>
      <c r="FZ67" s="746"/>
      <c r="GA67" s="746"/>
      <c r="GB67" s="746"/>
      <c r="GC67" s="746"/>
      <c r="GD67" s="746"/>
      <c r="GE67" s="746"/>
      <c r="GF67" s="746"/>
      <c r="GG67" s="746"/>
      <c r="GH67" s="746"/>
      <c r="GI67" s="746"/>
      <c r="GJ67" s="746"/>
      <c r="GK67" s="746"/>
      <c r="GL67" s="746"/>
      <c r="GM67" s="746"/>
      <c r="GN67" s="746"/>
      <c r="GO67" s="746"/>
      <c r="GP67" s="746"/>
      <c r="GQ67" s="746"/>
      <c r="GR67" s="746"/>
      <c r="GS67" s="746"/>
      <c r="GT67" s="746"/>
      <c r="GU67" s="746"/>
      <c r="GV67" s="746"/>
      <c r="GW67" s="746"/>
      <c r="GX67" s="746"/>
      <c r="GY67" s="746"/>
      <c r="GZ67" s="746"/>
      <c r="HA67" s="746"/>
      <c r="HB67" s="746"/>
      <c r="HC67" s="746"/>
      <c r="HD67" s="746"/>
      <c r="HE67" s="746"/>
      <c r="HF67" s="746"/>
      <c r="HG67" s="746"/>
      <c r="HH67" s="746"/>
      <c r="HI67" s="746"/>
      <c r="HJ67" s="746"/>
      <c r="HK67" s="746"/>
      <c r="HL67" s="746"/>
      <c r="HM67" s="746"/>
      <c r="HN67" s="746"/>
      <c r="HO67" s="746"/>
      <c r="HP67" s="746"/>
      <c r="HQ67" s="746"/>
      <c r="HR67" s="746"/>
      <c r="HS67" s="746"/>
      <c r="HT67" s="746"/>
      <c r="HU67" s="746"/>
      <c r="HV67" s="746"/>
      <c r="HW67" s="746"/>
      <c r="HX67" s="746"/>
      <c r="HY67" s="746"/>
      <c r="HZ67" s="746"/>
      <c r="IA67" s="746"/>
      <c r="IB67" s="746"/>
      <c r="IC67" s="746"/>
      <c r="ID67" s="746"/>
      <c r="IE67" s="746"/>
      <c r="IF67" s="746"/>
      <c r="IG67" s="746"/>
      <c r="IH67" s="746"/>
      <c r="II67" s="746"/>
      <c r="IJ67" s="746"/>
      <c r="IK67" s="746"/>
      <c r="IL67" s="746"/>
      <c r="IM67" s="746"/>
      <c r="IN67" s="746"/>
      <c r="IO67" s="746"/>
      <c r="IP67" s="746"/>
      <c r="IQ67" s="746"/>
      <c r="IR67" s="746"/>
      <c r="IS67" s="746"/>
      <c r="IT67" s="746"/>
      <c r="IU67" s="746"/>
      <c r="IV67" s="746"/>
    </row>
    <row r="68" spans="1:256">
      <c r="A68" s="746"/>
      <c r="B68" s="746"/>
      <c r="C68" s="746"/>
      <c r="D68" s="746"/>
      <c r="E68" s="746"/>
      <c r="F68" s="746"/>
      <c r="G68" s="746"/>
      <c r="H68" s="746"/>
      <c r="I68" s="746"/>
      <c r="J68" s="746"/>
      <c r="K68" s="746"/>
      <c r="L68" s="746"/>
      <c r="M68" s="746"/>
      <c r="N68" s="746"/>
      <c r="O68" s="746"/>
      <c r="P68" s="746"/>
      <c r="Q68" s="746"/>
      <c r="R68" s="746"/>
      <c r="S68" s="746"/>
      <c r="T68" s="746"/>
      <c r="U68" s="746"/>
      <c r="V68" s="746"/>
      <c r="W68" s="746"/>
      <c r="X68" s="746"/>
      <c r="Y68" s="746"/>
      <c r="Z68" s="746"/>
      <c r="AA68" s="746"/>
      <c r="AB68" s="746"/>
      <c r="AC68" s="746"/>
      <c r="AD68" s="746"/>
      <c r="AE68" s="746"/>
      <c r="AF68" s="746"/>
      <c r="AG68" s="746"/>
      <c r="AH68" s="746"/>
      <c r="AI68" s="746"/>
      <c r="AJ68" s="746"/>
      <c r="AK68" s="746"/>
      <c r="AL68" s="746"/>
      <c r="AM68" s="746"/>
      <c r="AN68" s="746"/>
      <c r="AO68" s="746"/>
      <c r="AP68" s="746"/>
      <c r="AQ68" s="746"/>
      <c r="AR68" s="746"/>
      <c r="AS68" s="746"/>
      <c r="AT68" s="746"/>
      <c r="AU68" s="746"/>
      <c r="AV68" s="746"/>
      <c r="AW68" s="746"/>
      <c r="AX68" s="746"/>
      <c r="AY68" s="746"/>
      <c r="AZ68" s="746"/>
      <c r="BA68" s="746"/>
      <c r="BB68" s="746"/>
      <c r="BC68" s="746"/>
      <c r="BD68" s="746"/>
      <c r="BE68" s="746"/>
      <c r="BF68" s="746"/>
      <c r="BG68" s="746"/>
      <c r="BH68" s="746"/>
      <c r="BI68" s="746"/>
      <c r="BJ68" s="746"/>
      <c r="BK68" s="746"/>
      <c r="BL68" s="746"/>
      <c r="BM68" s="746"/>
      <c r="BN68" s="746"/>
      <c r="BO68" s="746"/>
      <c r="BP68" s="746"/>
      <c r="BQ68" s="746"/>
      <c r="BR68" s="746"/>
      <c r="BS68" s="746"/>
      <c r="BT68" s="746"/>
      <c r="BU68" s="746"/>
      <c r="BV68" s="746"/>
      <c r="BW68" s="746"/>
      <c r="BX68" s="746"/>
      <c r="BY68" s="746"/>
      <c r="BZ68" s="746"/>
      <c r="CA68" s="746"/>
      <c r="CB68" s="746"/>
      <c r="CC68" s="746"/>
      <c r="CD68" s="746"/>
      <c r="CE68" s="746"/>
      <c r="CF68" s="746"/>
      <c r="CG68" s="746"/>
      <c r="CH68" s="746"/>
      <c r="CI68" s="746"/>
      <c r="CJ68" s="746"/>
      <c r="CK68" s="746"/>
      <c r="CL68" s="746"/>
      <c r="CM68" s="746"/>
      <c r="CN68" s="746"/>
      <c r="CO68" s="746"/>
      <c r="CP68" s="746"/>
      <c r="CQ68" s="746"/>
      <c r="CR68" s="746"/>
      <c r="CS68" s="746"/>
      <c r="CT68" s="746"/>
      <c r="CU68" s="746"/>
      <c r="CV68" s="746"/>
      <c r="CW68" s="746"/>
      <c r="CX68" s="746"/>
      <c r="CY68" s="746"/>
      <c r="CZ68" s="746"/>
      <c r="DA68" s="746"/>
      <c r="DB68" s="746"/>
      <c r="DC68" s="746"/>
      <c r="DD68" s="746"/>
      <c r="DE68" s="746"/>
      <c r="DF68" s="746"/>
      <c r="DG68" s="746"/>
      <c r="DH68" s="746"/>
      <c r="DI68" s="746"/>
      <c r="DJ68" s="746"/>
      <c r="DK68" s="746"/>
      <c r="DL68" s="746"/>
      <c r="DM68" s="746"/>
      <c r="DN68" s="746"/>
      <c r="DO68" s="746"/>
      <c r="DP68" s="746"/>
      <c r="DQ68" s="746"/>
      <c r="DR68" s="746"/>
      <c r="DS68" s="746"/>
      <c r="DT68" s="746"/>
      <c r="DU68" s="746"/>
      <c r="DV68" s="746"/>
      <c r="DW68" s="746"/>
      <c r="DX68" s="746"/>
      <c r="DY68" s="746"/>
      <c r="DZ68" s="746"/>
      <c r="EA68" s="746"/>
      <c r="EB68" s="746"/>
      <c r="EC68" s="746"/>
      <c r="ED68" s="746"/>
      <c r="EE68" s="746"/>
      <c r="EF68" s="746"/>
      <c r="EG68" s="746"/>
      <c r="EH68" s="746"/>
      <c r="EI68" s="746"/>
      <c r="EJ68" s="746"/>
      <c r="EK68" s="746"/>
      <c r="EL68" s="746"/>
      <c r="EM68" s="746"/>
      <c r="EN68" s="746"/>
      <c r="EO68" s="746"/>
      <c r="EP68" s="746"/>
      <c r="EQ68" s="746"/>
      <c r="ER68" s="746"/>
      <c r="ES68" s="746"/>
      <c r="ET68" s="746"/>
      <c r="EU68" s="746"/>
      <c r="EV68" s="746"/>
      <c r="EW68" s="746"/>
      <c r="EX68" s="746"/>
      <c r="EY68" s="746"/>
      <c r="EZ68" s="746"/>
      <c r="FA68" s="746"/>
      <c r="FB68" s="746"/>
      <c r="FC68" s="746"/>
      <c r="FD68" s="746"/>
      <c r="FE68" s="746"/>
      <c r="FF68" s="746"/>
      <c r="FG68" s="746"/>
      <c r="FH68" s="746"/>
      <c r="FI68" s="746"/>
      <c r="FJ68" s="746"/>
      <c r="FK68" s="746"/>
      <c r="FL68" s="746"/>
      <c r="FM68" s="746"/>
      <c r="FN68" s="746"/>
      <c r="FO68" s="746"/>
      <c r="FP68" s="746"/>
      <c r="FQ68" s="746"/>
      <c r="FR68" s="746"/>
      <c r="FS68" s="746"/>
      <c r="FT68" s="746"/>
      <c r="FU68" s="746"/>
      <c r="FV68" s="746"/>
      <c r="FW68" s="746"/>
      <c r="FX68" s="746"/>
      <c r="FY68" s="746"/>
      <c r="FZ68" s="746"/>
      <c r="GA68" s="746"/>
      <c r="GB68" s="746"/>
      <c r="GC68" s="746"/>
      <c r="GD68" s="746"/>
      <c r="GE68" s="746"/>
      <c r="GF68" s="746"/>
      <c r="GG68" s="746"/>
      <c r="GH68" s="746"/>
      <c r="GI68" s="746"/>
      <c r="GJ68" s="746"/>
      <c r="GK68" s="746"/>
      <c r="GL68" s="746"/>
      <c r="GM68" s="746"/>
      <c r="GN68" s="746"/>
      <c r="GO68" s="746"/>
      <c r="GP68" s="746"/>
      <c r="GQ68" s="746"/>
      <c r="GR68" s="746"/>
      <c r="GS68" s="746"/>
      <c r="GT68" s="746"/>
      <c r="GU68" s="746"/>
      <c r="GV68" s="746"/>
      <c r="GW68" s="746"/>
      <c r="GX68" s="746"/>
      <c r="GY68" s="746"/>
      <c r="GZ68" s="746"/>
      <c r="HA68" s="746"/>
      <c r="HB68" s="746"/>
      <c r="HC68" s="746"/>
      <c r="HD68" s="746"/>
      <c r="HE68" s="746"/>
      <c r="HF68" s="746"/>
      <c r="HG68" s="746"/>
      <c r="HH68" s="746"/>
      <c r="HI68" s="746"/>
      <c r="HJ68" s="746"/>
      <c r="HK68" s="746"/>
      <c r="HL68" s="746"/>
      <c r="HM68" s="746"/>
      <c r="HN68" s="746"/>
      <c r="HO68" s="746"/>
      <c r="HP68" s="746"/>
      <c r="HQ68" s="746"/>
      <c r="HR68" s="746"/>
      <c r="HS68" s="746"/>
      <c r="HT68" s="746"/>
      <c r="HU68" s="746"/>
      <c r="HV68" s="746"/>
      <c r="HW68" s="746"/>
      <c r="HX68" s="746"/>
      <c r="HY68" s="746"/>
      <c r="HZ68" s="746"/>
      <c r="IA68" s="746"/>
      <c r="IB68" s="746"/>
      <c r="IC68" s="746"/>
      <c r="ID68" s="746"/>
      <c r="IE68" s="746"/>
      <c r="IF68" s="746"/>
      <c r="IG68" s="746"/>
      <c r="IH68" s="746"/>
      <c r="II68" s="746"/>
      <c r="IJ68" s="746"/>
      <c r="IK68" s="746"/>
      <c r="IL68" s="746"/>
      <c r="IM68" s="746"/>
      <c r="IN68" s="746"/>
      <c r="IO68" s="746"/>
      <c r="IP68" s="746"/>
      <c r="IQ68" s="746"/>
      <c r="IR68" s="746"/>
      <c r="IS68" s="746"/>
      <c r="IT68" s="746"/>
      <c r="IU68" s="746"/>
      <c r="IV68" s="746"/>
    </row>
    <row r="69" spans="1:256">
      <c r="A69" s="746"/>
      <c r="B69" s="746"/>
      <c r="C69" s="746"/>
      <c r="D69" s="746"/>
      <c r="E69" s="746"/>
      <c r="F69" s="746"/>
      <c r="G69" s="746"/>
      <c r="H69" s="746"/>
      <c r="I69" s="746"/>
      <c r="J69" s="746"/>
      <c r="K69" s="746"/>
      <c r="L69" s="746"/>
      <c r="M69" s="746"/>
      <c r="N69" s="746"/>
      <c r="O69" s="746"/>
      <c r="P69" s="746"/>
      <c r="Q69" s="746"/>
      <c r="R69" s="746"/>
      <c r="S69" s="746"/>
      <c r="T69" s="746"/>
      <c r="U69" s="746"/>
      <c r="V69" s="746"/>
      <c r="W69" s="746"/>
      <c r="X69" s="746"/>
      <c r="Y69" s="746"/>
      <c r="Z69" s="746"/>
      <c r="AA69" s="746"/>
      <c r="AB69" s="746"/>
      <c r="AC69" s="746"/>
      <c r="AD69" s="746"/>
      <c r="AE69" s="746"/>
      <c r="AF69" s="746"/>
      <c r="AG69" s="746"/>
      <c r="AH69" s="746"/>
      <c r="AI69" s="746"/>
      <c r="AJ69" s="746"/>
      <c r="AK69" s="746"/>
      <c r="AL69" s="746"/>
      <c r="AM69" s="746"/>
      <c r="AN69" s="746"/>
      <c r="AO69" s="746"/>
      <c r="AP69" s="746"/>
      <c r="AQ69" s="746"/>
      <c r="AR69" s="746"/>
      <c r="AS69" s="746"/>
      <c r="AT69" s="746"/>
      <c r="AU69" s="746"/>
      <c r="AV69" s="746"/>
      <c r="AW69" s="746"/>
      <c r="AX69" s="746"/>
      <c r="AY69" s="746"/>
      <c r="AZ69" s="746"/>
      <c r="BA69" s="746"/>
      <c r="BB69" s="746"/>
      <c r="BC69" s="746"/>
      <c r="BD69" s="746"/>
      <c r="BE69" s="746"/>
      <c r="BF69" s="746"/>
      <c r="BG69" s="746"/>
      <c r="BH69" s="746"/>
      <c r="BI69" s="746"/>
      <c r="BJ69" s="746"/>
      <c r="BK69" s="746"/>
      <c r="BL69" s="746"/>
      <c r="BM69" s="746"/>
      <c r="BN69" s="746"/>
      <c r="BO69" s="746"/>
      <c r="BP69" s="746"/>
      <c r="BQ69" s="746"/>
      <c r="BR69" s="746"/>
      <c r="BS69" s="746"/>
      <c r="BT69" s="746"/>
      <c r="BU69" s="746"/>
      <c r="BV69" s="746"/>
      <c r="BW69" s="746"/>
      <c r="BX69" s="746"/>
      <c r="BY69" s="746"/>
      <c r="BZ69" s="746"/>
      <c r="CA69" s="746"/>
      <c r="CB69" s="746"/>
      <c r="CC69" s="746"/>
      <c r="CD69" s="746"/>
      <c r="CE69" s="746"/>
      <c r="CF69" s="746"/>
      <c r="CG69" s="746"/>
      <c r="CH69" s="746"/>
      <c r="CI69" s="746"/>
      <c r="CJ69" s="746"/>
      <c r="CK69" s="746"/>
      <c r="CL69" s="746"/>
      <c r="CM69" s="746"/>
      <c r="CN69" s="746"/>
      <c r="CO69" s="746"/>
      <c r="CP69" s="746"/>
      <c r="CQ69" s="746"/>
      <c r="CR69" s="746"/>
      <c r="CS69" s="746"/>
      <c r="CT69" s="746"/>
      <c r="CU69" s="746"/>
      <c r="CV69" s="746"/>
      <c r="CW69" s="746"/>
      <c r="CX69" s="746"/>
      <c r="CY69" s="746"/>
      <c r="CZ69" s="746"/>
      <c r="DA69" s="746"/>
      <c r="DB69" s="746"/>
      <c r="DC69" s="746"/>
      <c r="DD69" s="746"/>
      <c r="DE69" s="746"/>
      <c r="DF69" s="746"/>
      <c r="DG69" s="746"/>
      <c r="DH69" s="746"/>
      <c r="DI69" s="746"/>
      <c r="DJ69" s="746"/>
      <c r="DK69" s="746"/>
      <c r="DL69" s="746"/>
      <c r="DM69" s="746"/>
      <c r="DN69" s="746"/>
      <c r="DO69" s="746"/>
      <c r="DP69" s="746"/>
      <c r="DQ69" s="746"/>
      <c r="DR69" s="746"/>
      <c r="DS69" s="746"/>
      <c r="DT69" s="746"/>
      <c r="DU69" s="746"/>
      <c r="DV69" s="746"/>
      <c r="DW69" s="746"/>
      <c r="DX69" s="746"/>
      <c r="DY69" s="746"/>
      <c r="DZ69" s="746"/>
      <c r="EA69" s="746"/>
      <c r="EB69" s="746"/>
      <c r="EC69" s="746"/>
      <c r="ED69" s="746"/>
      <c r="EE69" s="746"/>
      <c r="EF69" s="746"/>
      <c r="EG69" s="746"/>
      <c r="EH69" s="746"/>
      <c r="EI69" s="746"/>
      <c r="EJ69" s="746"/>
      <c r="EK69" s="746"/>
      <c r="EL69" s="746"/>
      <c r="EM69" s="746"/>
      <c r="EN69" s="746"/>
      <c r="EO69" s="746"/>
      <c r="EP69" s="746"/>
      <c r="EQ69" s="746"/>
      <c r="ER69" s="746"/>
      <c r="ES69" s="746"/>
      <c r="ET69" s="746"/>
      <c r="EU69" s="746"/>
      <c r="EV69" s="746"/>
      <c r="EW69" s="746"/>
      <c r="EX69" s="746"/>
      <c r="EY69" s="746"/>
      <c r="EZ69" s="746"/>
      <c r="FA69" s="746"/>
      <c r="FB69" s="746"/>
      <c r="FC69" s="746"/>
      <c r="FD69" s="746"/>
      <c r="FE69" s="746"/>
      <c r="FF69" s="746"/>
      <c r="FG69" s="746"/>
      <c r="FH69" s="746"/>
      <c r="FI69" s="746"/>
      <c r="FJ69" s="746"/>
      <c r="FK69" s="746"/>
      <c r="FL69" s="746"/>
      <c r="FM69" s="746"/>
      <c r="FN69" s="746"/>
      <c r="FO69" s="746"/>
      <c r="FP69" s="746"/>
      <c r="FQ69" s="746"/>
      <c r="FR69" s="746"/>
      <c r="FS69" s="746"/>
      <c r="FT69" s="746"/>
      <c r="FU69" s="746"/>
      <c r="FV69" s="746"/>
      <c r="FW69" s="746"/>
      <c r="FX69" s="746"/>
      <c r="FY69" s="746"/>
      <c r="FZ69" s="746"/>
      <c r="GA69" s="746"/>
      <c r="GB69" s="746"/>
      <c r="GC69" s="746"/>
      <c r="GD69" s="746"/>
      <c r="GE69" s="746"/>
      <c r="GF69" s="746"/>
      <c r="GG69" s="746"/>
      <c r="GH69" s="746"/>
      <c r="GI69" s="746"/>
      <c r="GJ69" s="746"/>
      <c r="GK69" s="746"/>
      <c r="GL69" s="746"/>
      <c r="GM69" s="746"/>
      <c r="GN69" s="746"/>
      <c r="GO69" s="746"/>
      <c r="GP69" s="746"/>
      <c r="GQ69" s="746"/>
      <c r="GR69" s="746"/>
      <c r="GS69" s="746"/>
      <c r="GT69" s="746"/>
      <c r="GU69" s="746"/>
      <c r="GV69" s="746"/>
      <c r="GW69" s="746"/>
      <c r="GX69" s="746"/>
      <c r="GY69" s="746"/>
      <c r="GZ69" s="746"/>
      <c r="HA69" s="746"/>
      <c r="HB69" s="746"/>
      <c r="HC69" s="746"/>
      <c r="HD69" s="746"/>
      <c r="HE69" s="746"/>
      <c r="HF69" s="746"/>
      <c r="HG69" s="746"/>
      <c r="HH69" s="746"/>
      <c r="HI69" s="746"/>
      <c r="HJ69" s="746"/>
      <c r="HK69" s="746"/>
      <c r="HL69" s="746"/>
      <c r="HM69" s="746"/>
      <c r="HN69" s="746"/>
      <c r="HO69" s="746"/>
      <c r="HP69" s="746"/>
      <c r="HQ69" s="746"/>
      <c r="HR69" s="746"/>
      <c r="HS69" s="746"/>
      <c r="HT69" s="746"/>
      <c r="HU69" s="746"/>
      <c r="HV69" s="746"/>
      <c r="HW69" s="746"/>
      <c r="HX69" s="746"/>
      <c r="HY69" s="746"/>
      <c r="HZ69" s="746"/>
      <c r="IA69" s="746"/>
      <c r="IB69" s="746"/>
      <c r="IC69" s="746"/>
      <c r="ID69" s="746"/>
      <c r="IE69" s="746"/>
      <c r="IF69" s="746"/>
      <c r="IG69" s="746"/>
      <c r="IH69" s="746"/>
      <c r="II69" s="746"/>
      <c r="IJ69" s="746"/>
      <c r="IK69" s="746"/>
      <c r="IL69" s="746"/>
      <c r="IM69" s="746"/>
      <c r="IN69" s="746"/>
      <c r="IO69" s="746"/>
      <c r="IP69" s="746"/>
      <c r="IQ69" s="746"/>
      <c r="IR69" s="746"/>
      <c r="IS69" s="746"/>
      <c r="IT69" s="746"/>
      <c r="IU69" s="746"/>
      <c r="IV69" s="746"/>
    </row>
    <row r="70" spans="1:256" ht="17.25" customHeight="1">
      <c r="A70" s="746"/>
      <c r="B70" s="746"/>
      <c r="C70" s="746"/>
      <c r="D70" s="746"/>
      <c r="E70" s="746"/>
      <c r="F70" s="746"/>
      <c r="G70" s="746"/>
      <c r="H70" s="746"/>
      <c r="I70" s="746"/>
      <c r="J70" s="746"/>
      <c r="K70" s="746"/>
      <c r="L70" s="746"/>
      <c r="M70" s="746"/>
      <c r="N70" s="746"/>
      <c r="O70" s="746"/>
      <c r="P70" s="746"/>
      <c r="Q70" s="746"/>
      <c r="R70" s="746"/>
      <c r="S70" s="746"/>
      <c r="T70" s="746"/>
      <c r="U70" s="746"/>
      <c r="V70" s="746"/>
      <c r="W70" s="746"/>
      <c r="X70" s="746"/>
      <c r="Y70" s="746"/>
      <c r="Z70" s="746"/>
      <c r="AA70" s="746"/>
      <c r="AB70" s="746"/>
      <c r="AC70" s="746"/>
      <c r="AD70" s="746"/>
      <c r="AE70" s="746"/>
      <c r="AF70" s="746"/>
      <c r="AG70" s="746"/>
      <c r="AH70" s="746"/>
      <c r="AI70" s="746"/>
      <c r="AJ70" s="746"/>
      <c r="AK70" s="746"/>
      <c r="AL70" s="746"/>
      <c r="AM70" s="746"/>
      <c r="AN70" s="746"/>
      <c r="AO70" s="746"/>
      <c r="AP70" s="746"/>
      <c r="AQ70" s="746"/>
      <c r="AR70" s="746"/>
      <c r="AS70" s="746"/>
      <c r="AT70" s="746"/>
      <c r="AU70" s="746"/>
      <c r="AV70" s="746"/>
      <c r="AW70" s="746"/>
      <c r="AX70" s="746"/>
      <c r="AY70" s="746"/>
      <c r="AZ70" s="746"/>
      <c r="BA70" s="746"/>
      <c r="BB70" s="746"/>
      <c r="BC70" s="746"/>
      <c r="BD70" s="746"/>
      <c r="BE70" s="746"/>
      <c r="BF70" s="746"/>
      <c r="BG70" s="746"/>
      <c r="BH70" s="746"/>
      <c r="BI70" s="746"/>
      <c r="BJ70" s="746"/>
      <c r="BK70" s="746"/>
      <c r="BL70" s="746"/>
      <c r="BM70" s="746"/>
      <c r="BN70" s="746"/>
      <c r="BO70" s="746"/>
      <c r="BP70" s="746"/>
      <c r="BQ70" s="746"/>
      <c r="BR70" s="746"/>
      <c r="BS70" s="746"/>
      <c r="BT70" s="746"/>
      <c r="BU70" s="746"/>
      <c r="BV70" s="746"/>
      <c r="BW70" s="746"/>
      <c r="BX70" s="746"/>
      <c r="BY70" s="746"/>
      <c r="BZ70" s="746"/>
      <c r="CA70" s="746"/>
      <c r="CB70" s="746"/>
      <c r="CC70" s="746"/>
      <c r="CD70" s="746"/>
      <c r="CE70" s="746"/>
      <c r="CF70" s="746"/>
      <c r="CG70" s="746"/>
      <c r="CH70" s="746"/>
      <c r="CI70" s="746"/>
      <c r="CJ70" s="746"/>
      <c r="CK70" s="746"/>
      <c r="CL70" s="746"/>
      <c r="CM70" s="746"/>
      <c r="CN70" s="746"/>
      <c r="CO70" s="746"/>
      <c r="CP70" s="746"/>
      <c r="CQ70" s="746"/>
      <c r="CR70" s="746"/>
      <c r="CS70" s="746"/>
      <c r="CT70" s="746"/>
      <c r="CU70" s="746"/>
      <c r="CV70" s="746"/>
      <c r="CW70" s="746"/>
      <c r="CX70" s="746"/>
      <c r="CY70" s="746"/>
      <c r="CZ70" s="746"/>
      <c r="DA70" s="746"/>
      <c r="DB70" s="746"/>
      <c r="DC70" s="746"/>
      <c r="DD70" s="746"/>
      <c r="DE70" s="746"/>
      <c r="DF70" s="746"/>
      <c r="DG70" s="746"/>
      <c r="DH70" s="746"/>
      <c r="DI70" s="746"/>
      <c r="DJ70" s="746"/>
      <c r="DK70" s="746"/>
      <c r="DL70" s="746"/>
      <c r="DM70" s="746"/>
      <c r="DN70" s="746"/>
      <c r="DO70" s="746"/>
      <c r="DP70" s="746"/>
      <c r="DQ70" s="746"/>
      <c r="DR70" s="746"/>
      <c r="DS70" s="746"/>
      <c r="DT70" s="746"/>
      <c r="DU70" s="746"/>
      <c r="DV70" s="746"/>
      <c r="DW70" s="746"/>
      <c r="DX70" s="746"/>
      <c r="DY70" s="746"/>
      <c r="DZ70" s="746"/>
      <c r="EA70" s="746"/>
      <c r="EB70" s="746"/>
      <c r="EC70" s="746"/>
      <c r="ED70" s="746"/>
      <c r="EE70" s="746"/>
      <c r="EF70" s="746"/>
      <c r="EG70" s="746"/>
      <c r="EH70" s="746"/>
      <c r="EI70" s="746"/>
      <c r="EJ70" s="746"/>
      <c r="EK70" s="746"/>
      <c r="EL70" s="746"/>
      <c r="EM70" s="746"/>
      <c r="EN70" s="746"/>
      <c r="EO70" s="746"/>
      <c r="EP70" s="746"/>
      <c r="EQ70" s="746"/>
      <c r="ER70" s="746"/>
      <c r="ES70" s="746"/>
      <c r="ET70" s="746"/>
      <c r="EU70" s="746"/>
      <c r="EV70" s="746"/>
      <c r="EW70" s="746"/>
      <c r="EX70" s="746"/>
      <c r="EY70" s="746"/>
      <c r="EZ70" s="746"/>
      <c r="FA70" s="746"/>
      <c r="FB70" s="746"/>
      <c r="FC70" s="746"/>
      <c r="FD70" s="746"/>
      <c r="FE70" s="746"/>
      <c r="FF70" s="746"/>
      <c r="FG70" s="746"/>
      <c r="FH70" s="746"/>
      <c r="FI70" s="746"/>
      <c r="FJ70" s="746"/>
      <c r="FK70" s="746"/>
      <c r="FL70" s="746"/>
      <c r="FM70" s="746"/>
      <c r="FN70" s="746"/>
      <c r="FO70" s="746"/>
      <c r="FP70" s="746"/>
      <c r="FQ70" s="746"/>
      <c r="FR70" s="746"/>
      <c r="FS70" s="746"/>
      <c r="FT70" s="746"/>
      <c r="FU70" s="746"/>
      <c r="FV70" s="746"/>
      <c r="FW70" s="746"/>
      <c r="FX70" s="746"/>
      <c r="FY70" s="746"/>
      <c r="FZ70" s="746"/>
      <c r="GA70" s="746"/>
      <c r="GB70" s="746"/>
      <c r="GC70" s="746"/>
      <c r="GD70" s="746"/>
      <c r="GE70" s="746"/>
      <c r="GF70" s="746"/>
      <c r="GG70" s="746"/>
      <c r="GH70" s="746"/>
      <c r="GI70" s="746"/>
      <c r="GJ70" s="746"/>
      <c r="GK70" s="746"/>
      <c r="GL70" s="746"/>
      <c r="GM70" s="746"/>
      <c r="GN70" s="746"/>
      <c r="GO70" s="746"/>
      <c r="GP70" s="746"/>
      <c r="GQ70" s="746"/>
      <c r="GR70" s="746"/>
      <c r="GS70" s="746"/>
      <c r="GT70" s="746"/>
      <c r="GU70" s="746"/>
      <c r="GV70" s="746"/>
      <c r="GW70" s="746"/>
      <c r="GX70" s="746"/>
      <c r="GY70" s="746"/>
      <c r="GZ70" s="746"/>
      <c r="HA70" s="746"/>
      <c r="HB70" s="746"/>
      <c r="HC70" s="746"/>
      <c r="HD70" s="746"/>
      <c r="HE70" s="746"/>
      <c r="HF70" s="746"/>
      <c r="HG70" s="746"/>
      <c r="HH70" s="746"/>
      <c r="HI70" s="746"/>
      <c r="HJ70" s="746"/>
      <c r="HK70" s="746"/>
      <c r="HL70" s="746"/>
      <c r="HM70" s="746"/>
      <c r="HN70" s="746"/>
      <c r="HO70" s="746"/>
      <c r="HP70" s="746"/>
      <c r="HQ70" s="746"/>
      <c r="HR70" s="746"/>
      <c r="HS70" s="746"/>
      <c r="HT70" s="746"/>
      <c r="HU70" s="746"/>
      <c r="HV70" s="746"/>
      <c r="HW70" s="746"/>
      <c r="HX70" s="746"/>
      <c r="HY70" s="746"/>
      <c r="HZ70" s="746"/>
      <c r="IA70" s="746"/>
      <c r="IB70" s="746"/>
      <c r="IC70" s="746"/>
      <c r="ID70" s="746"/>
      <c r="IE70" s="746"/>
      <c r="IF70" s="746"/>
      <c r="IG70" s="746"/>
      <c r="IH70" s="746"/>
      <c r="II70" s="746"/>
      <c r="IJ70" s="746"/>
      <c r="IK70" s="746"/>
      <c r="IL70" s="746"/>
      <c r="IM70" s="746"/>
      <c r="IN70" s="746"/>
      <c r="IO70" s="746"/>
      <c r="IP70" s="746"/>
      <c r="IQ70" s="746"/>
      <c r="IR70" s="746"/>
      <c r="IS70" s="746"/>
      <c r="IT70" s="746"/>
      <c r="IU70" s="746"/>
      <c r="IV70" s="746"/>
    </row>
    <row r="71" spans="1:256">
      <c r="A71" s="746"/>
      <c r="B71" s="746"/>
      <c r="C71" s="746"/>
      <c r="D71" s="746"/>
      <c r="E71" s="746"/>
      <c r="F71" s="746"/>
      <c r="G71" s="746"/>
      <c r="H71" s="746"/>
      <c r="I71" s="746"/>
      <c r="J71" s="746"/>
      <c r="K71" s="746"/>
      <c r="L71" s="746"/>
      <c r="M71" s="746"/>
      <c r="N71" s="746"/>
      <c r="O71" s="746"/>
      <c r="P71" s="746"/>
      <c r="Q71" s="746"/>
      <c r="R71" s="746"/>
      <c r="S71" s="746"/>
      <c r="T71" s="746"/>
      <c r="U71" s="746"/>
      <c r="V71" s="746"/>
      <c r="W71" s="746"/>
      <c r="X71" s="746"/>
      <c r="Y71" s="746"/>
      <c r="Z71" s="746"/>
      <c r="AA71" s="746"/>
      <c r="AB71" s="746"/>
      <c r="AC71" s="746"/>
      <c r="AD71" s="746"/>
      <c r="AE71" s="746"/>
      <c r="AF71" s="746"/>
      <c r="AG71" s="746"/>
      <c r="AH71" s="746"/>
      <c r="AI71" s="746"/>
      <c r="AJ71" s="746"/>
      <c r="AK71" s="746"/>
      <c r="AL71" s="746"/>
      <c r="AM71" s="746"/>
      <c r="AN71" s="746"/>
      <c r="AO71" s="746"/>
      <c r="AP71" s="746"/>
      <c r="AQ71" s="746"/>
      <c r="AR71" s="746"/>
      <c r="AS71" s="746"/>
      <c r="AT71" s="746"/>
      <c r="AU71" s="746"/>
      <c r="AV71" s="746"/>
      <c r="AW71" s="746"/>
      <c r="AX71" s="746"/>
      <c r="AY71" s="746"/>
      <c r="AZ71" s="746"/>
      <c r="BA71" s="746"/>
      <c r="BB71" s="746"/>
      <c r="BC71" s="746"/>
      <c r="BD71" s="746"/>
      <c r="BE71" s="746"/>
      <c r="BF71" s="746"/>
      <c r="BG71" s="746"/>
      <c r="BH71" s="746"/>
      <c r="BI71" s="746"/>
      <c r="BJ71" s="746"/>
      <c r="BK71" s="746"/>
      <c r="BL71" s="746"/>
      <c r="BM71" s="746"/>
      <c r="BN71" s="746"/>
      <c r="BO71" s="746"/>
      <c r="BP71" s="746"/>
      <c r="BQ71" s="746"/>
      <c r="BR71" s="746"/>
      <c r="BS71" s="746"/>
      <c r="BT71" s="746"/>
      <c r="BU71" s="746"/>
      <c r="BV71" s="746"/>
      <c r="BW71" s="746"/>
      <c r="BX71" s="746"/>
      <c r="BY71" s="746"/>
      <c r="BZ71" s="746"/>
      <c r="CA71" s="746"/>
      <c r="CB71" s="746"/>
      <c r="CC71" s="746"/>
      <c r="CD71" s="746"/>
      <c r="CE71" s="746"/>
      <c r="CF71" s="746"/>
      <c r="CG71" s="746"/>
      <c r="CH71" s="746"/>
      <c r="CI71" s="746"/>
      <c r="CJ71" s="746"/>
      <c r="CK71" s="746"/>
      <c r="CL71" s="746"/>
      <c r="CM71" s="746"/>
      <c r="CN71" s="746"/>
      <c r="CO71" s="746"/>
      <c r="CP71" s="746"/>
      <c r="CQ71" s="746"/>
      <c r="CR71" s="746"/>
      <c r="CS71" s="746"/>
      <c r="CT71" s="746"/>
      <c r="CU71" s="746"/>
      <c r="CV71" s="746"/>
      <c r="CW71" s="746"/>
      <c r="CX71" s="746"/>
      <c r="CY71" s="746"/>
      <c r="CZ71" s="746"/>
      <c r="DA71" s="746"/>
      <c r="DB71" s="746"/>
      <c r="DC71" s="746"/>
      <c r="DD71" s="746"/>
      <c r="DE71" s="746"/>
      <c r="DF71" s="746"/>
      <c r="DG71" s="746"/>
      <c r="DH71" s="746"/>
      <c r="DI71" s="746"/>
      <c r="DJ71" s="746"/>
      <c r="DK71" s="746"/>
      <c r="DL71" s="746"/>
      <c r="DM71" s="746"/>
      <c r="DN71" s="746"/>
      <c r="DO71" s="746"/>
      <c r="DP71" s="746"/>
      <c r="DQ71" s="746"/>
      <c r="DR71" s="746"/>
      <c r="DS71" s="746"/>
      <c r="DT71" s="746"/>
      <c r="DU71" s="746"/>
      <c r="DV71" s="746"/>
      <c r="DW71" s="746"/>
      <c r="DX71" s="746"/>
      <c r="DY71" s="746"/>
      <c r="DZ71" s="746"/>
      <c r="EA71" s="746"/>
      <c r="EB71" s="746"/>
      <c r="EC71" s="746"/>
      <c r="ED71" s="746"/>
      <c r="EE71" s="746"/>
      <c r="EF71" s="746"/>
      <c r="EG71" s="746"/>
      <c r="EH71" s="746"/>
      <c r="EI71" s="746"/>
      <c r="EJ71" s="746"/>
      <c r="EK71" s="746"/>
      <c r="EL71" s="746"/>
      <c r="EM71" s="746"/>
      <c r="EN71" s="746"/>
      <c r="EO71" s="746"/>
      <c r="EP71" s="746"/>
      <c r="EQ71" s="746"/>
      <c r="ER71" s="746"/>
      <c r="ES71" s="746"/>
      <c r="ET71" s="746"/>
      <c r="EU71" s="746"/>
      <c r="EV71" s="746"/>
      <c r="EW71" s="746"/>
      <c r="EX71" s="746"/>
      <c r="EY71" s="746"/>
      <c r="EZ71" s="746"/>
      <c r="FA71" s="746"/>
      <c r="FB71" s="746"/>
      <c r="FC71" s="746"/>
      <c r="FD71" s="746"/>
      <c r="FE71" s="746"/>
      <c r="FF71" s="746"/>
      <c r="FG71" s="746"/>
      <c r="FH71" s="746"/>
      <c r="FI71" s="746"/>
      <c r="FJ71" s="746"/>
      <c r="FK71" s="746"/>
      <c r="FL71" s="746"/>
      <c r="FM71" s="746"/>
      <c r="FN71" s="746"/>
      <c r="FO71" s="746"/>
      <c r="FP71" s="746"/>
      <c r="FQ71" s="746"/>
      <c r="FR71" s="746"/>
      <c r="FS71" s="746"/>
      <c r="FT71" s="746"/>
      <c r="FU71" s="746"/>
      <c r="FV71" s="746"/>
      <c r="FW71" s="746"/>
      <c r="FX71" s="746"/>
      <c r="FY71" s="746"/>
      <c r="FZ71" s="746"/>
      <c r="GA71" s="746"/>
      <c r="GB71" s="746"/>
      <c r="GC71" s="746"/>
      <c r="GD71" s="746"/>
      <c r="GE71" s="746"/>
      <c r="GF71" s="746"/>
      <c r="GG71" s="746"/>
      <c r="GH71" s="746"/>
      <c r="GI71" s="746"/>
      <c r="GJ71" s="746"/>
      <c r="GK71" s="746"/>
      <c r="GL71" s="746"/>
      <c r="GM71" s="746"/>
      <c r="GN71" s="746"/>
      <c r="GO71" s="746"/>
      <c r="GP71" s="746"/>
      <c r="GQ71" s="746"/>
      <c r="GR71" s="746"/>
      <c r="GS71" s="746"/>
      <c r="GT71" s="746"/>
      <c r="GU71" s="746"/>
      <c r="GV71" s="746"/>
      <c r="GW71" s="746"/>
      <c r="GX71" s="746"/>
      <c r="GY71" s="746"/>
      <c r="GZ71" s="746"/>
      <c r="HA71" s="746"/>
      <c r="HB71" s="746"/>
      <c r="HC71" s="746"/>
      <c r="HD71" s="746"/>
      <c r="HE71" s="746"/>
      <c r="HF71" s="746"/>
      <c r="HG71" s="746"/>
      <c r="HH71" s="746"/>
      <c r="HI71" s="746"/>
      <c r="HJ71" s="746"/>
      <c r="HK71" s="746"/>
      <c r="HL71" s="746"/>
      <c r="HM71" s="746"/>
      <c r="HN71" s="746"/>
      <c r="HO71" s="746"/>
      <c r="HP71" s="746"/>
      <c r="HQ71" s="746"/>
      <c r="HR71" s="746"/>
      <c r="HS71" s="746"/>
      <c r="HT71" s="746"/>
      <c r="HU71" s="746"/>
      <c r="HV71" s="746"/>
      <c r="HW71" s="746"/>
      <c r="HX71" s="746"/>
      <c r="HY71" s="746"/>
      <c r="HZ71" s="746"/>
      <c r="IA71" s="746"/>
      <c r="IB71" s="746"/>
      <c r="IC71" s="746"/>
      <c r="ID71" s="746"/>
      <c r="IE71" s="746"/>
      <c r="IF71" s="746"/>
      <c r="IG71" s="746"/>
      <c r="IH71" s="746"/>
      <c r="II71" s="746"/>
      <c r="IJ71" s="746"/>
      <c r="IK71" s="746"/>
      <c r="IL71" s="746"/>
      <c r="IM71" s="746"/>
      <c r="IN71" s="746"/>
      <c r="IO71" s="746"/>
      <c r="IP71" s="746"/>
      <c r="IQ71" s="746"/>
      <c r="IR71" s="746"/>
      <c r="IS71" s="746"/>
      <c r="IT71" s="746"/>
      <c r="IU71" s="746"/>
      <c r="IV71" s="746"/>
    </row>
    <row r="72" spans="1:256">
      <c r="A72" s="746"/>
      <c r="B72" s="746"/>
      <c r="C72" s="746"/>
      <c r="D72" s="746"/>
      <c r="E72" s="746"/>
      <c r="F72" s="746"/>
      <c r="G72" s="746"/>
      <c r="H72" s="746"/>
      <c r="I72" s="746"/>
      <c r="J72" s="746"/>
      <c r="K72" s="746"/>
      <c r="L72" s="746"/>
      <c r="M72" s="746"/>
      <c r="N72" s="746"/>
      <c r="O72" s="746"/>
      <c r="P72" s="746"/>
      <c r="Q72" s="746"/>
      <c r="R72" s="746"/>
      <c r="S72" s="746"/>
      <c r="T72" s="746"/>
      <c r="U72" s="746"/>
      <c r="V72" s="746"/>
      <c r="W72" s="746"/>
      <c r="X72" s="746"/>
      <c r="Y72" s="746"/>
      <c r="Z72" s="746"/>
      <c r="AA72" s="746"/>
      <c r="AB72" s="746"/>
      <c r="AC72" s="746"/>
      <c r="AD72" s="746"/>
      <c r="AE72" s="746"/>
      <c r="AF72" s="746"/>
      <c r="AG72" s="746"/>
      <c r="AH72" s="746"/>
      <c r="AI72" s="746"/>
      <c r="AJ72" s="746"/>
      <c r="AK72" s="746"/>
      <c r="AL72" s="746"/>
      <c r="AM72" s="746"/>
      <c r="AN72" s="746"/>
      <c r="AO72" s="746"/>
      <c r="AP72" s="746"/>
      <c r="AQ72" s="746"/>
      <c r="AR72" s="746"/>
      <c r="AS72" s="746"/>
      <c r="AT72" s="746"/>
      <c r="AU72" s="746"/>
      <c r="AV72" s="746"/>
      <c r="AW72" s="746"/>
      <c r="AX72" s="746"/>
      <c r="AY72" s="746"/>
      <c r="AZ72" s="746"/>
      <c r="BA72" s="746"/>
      <c r="BB72" s="746"/>
      <c r="BC72" s="746"/>
      <c r="BD72" s="746"/>
      <c r="BE72" s="746"/>
      <c r="BF72" s="746"/>
      <c r="BG72" s="746"/>
      <c r="BH72" s="746"/>
      <c r="BI72" s="746"/>
      <c r="BJ72" s="746"/>
      <c r="BK72" s="746"/>
      <c r="BL72" s="746"/>
      <c r="BM72" s="746"/>
      <c r="BN72" s="746"/>
      <c r="BO72" s="746"/>
      <c r="BP72" s="746"/>
      <c r="BQ72" s="746"/>
      <c r="BR72" s="746"/>
      <c r="BS72" s="746"/>
      <c r="BT72" s="746"/>
      <c r="BU72" s="746"/>
      <c r="BV72" s="746"/>
      <c r="BW72" s="746"/>
      <c r="BX72" s="746"/>
      <c r="BY72" s="746"/>
      <c r="BZ72" s="746"/>
      <c r="CA72" s="746"/>
      <c r="CB72" s="746"/>
      <c r="CC72" s="746"/>
      <c r="CD72" s="746"/>
      <c r="CE72" s="746"/>
      <c r="CF72" s="746"/>
      <c r="CG72" s="746"/>
      <c r="CH72" s="746"/>
      <c r="CI72" s="746"/>
      <c r="CJ72" s="746"/>
      <c r="CK72" s="746"/>
      <c r="CL72" s="746"/>
      <c r="CM72" s="746"/>
      <c r="CN72" s="746"/>
      <c r="CO72" s="746"/>
      <c r="CP72" s="746"/>
      <c r="CQ72" s="746"/>
      <c r="CR72" s="746"/>
      <c r="CS72" s="746"/>
      <c r="CT72" s="746"/>
      <c r="CU72" s="746"/>
      <c r="CV72" s="746"/>
      <c r="CW72" s="746"/>
      <c r="CX72" s="746"/>
      <c r="CY72" s="746"/>
      <c r="CZ72" s="746"/>
      <c r="DA72" s="746"/>
      <c r="DB72" s="746"/>
      <c r="DC72" s="746"/>
      <c r="DD72" s="746"/>
      <c r="DE72" s="746"/>
      <c r="DF72" s="746"/>
      <c r="DG72" s="746"/>
      <c r="DH72" s="746"/>
      <c r="DI72" s="746"/>
      <c r="DJ72" s="746"/>
      <c r="DK72" s="746"/>
      <c r="DL72" s="746"/>
      <c r="DM72" s="746"/>
      <c r="DN72" s="746"/>
      <c r="DO72" s="746"/>
      <c r="DP72" s="746"/>
      <c r="DQ72" s="746"/>
      <c r="DR72" s="746"/>
      <c r="DS72" s="746"/>
      <c r="DT72" s="746"/>
      <c r="DU72" s="746"/>
      <c r="DV72" s="746"/>
      <c r="DW72" s="746"/>
      <c r="DX72" s="746"/>
      <c r="DY72" s="746"/>
      <c r="DZ72" s="746"/>
      <c r="EA72" s="746"/>
      <c r="EB72" s="746"/>
      <c r="EC72" s="746"/>
      <c r="ED72" s="746"/>
      <c r="EE72" s="746"/>
      <c r="EF72" s="746"/>
      <c r="EG72" s="746"/>
      <c r="EH72" s="746"/>
      <c r="EI72" s="746"/>
      <c r="EJ72" s="746"/>
      <c r="EK72" s="746"/>
      <c r="EL72" s="746"/>
      <c r="EM72" s="746"/>
      <c r="EN72" s="746"/>
      <c r="EO72" s="746"/>
      <c r="EP72" s="746"/>
      <c r="EQ72" s="746"/>
      <c r="ER72" s="746"/>
      <c r="ES72" s="746"/>
      <c r="ET72" s="746"/>
      <c r="EU72" s="746"/>
      <c r="EV72" s="746"/>
      <c r="EW72" s="746"/>
      <c r="EX72" s="746"/>
      <c r="EY72" s="746"/>
      <c r="EZ72" s="746"/>
      <c r="FA72" s="746"/>
      <c r="FB72" s="746"/>
      <c r="FC72" s="746"/>
      <c r="FD72" s="746"/>
      <c r="FE72" s="746"/>
      <c r="FF72" s="746"/>
      <c r="FG72" s="746"/>
      <c r="FH72" s="746"/>
      <c r="FI72" s="746"/>
      <c r="FJ72" s="746"/>
      <c r="FK72" s="746"/>
      <c r="FL72" s="746"/>
      <c r="FM72" s="746"/>
      <c r="FN72" s="746"/>
      <c r="FO72" s="746"/>
      <c r="FP72" s="746"/>
      <c r="FQ72" s="746"/>
      <c r="FR72" s="746"/>
      <c r="FS72" s="746"/>
      <c r="FT72" s="746"/>
      <c r="FU72" s="746"/>
      <c r="FV72" s="746"/>
      <c r="FW72" s="746"/>
      <c r="FX72" s="746"/>
      <c r="FY72" s="746"/>
      <c r="FZ72" s="746"/>
      <c r="GA72" s="746"/>
      <c r="GB72" s="746"/>
      <c r="GC72" s="746"/>
      <c r="GD72" s="746"/>
      <c r="GE72" s="746"/>
      <c r="GF72" s="746"/>
      <c r="GG72" s="746"/>
      <c r="GH72" s="746"/>
      <c r="GI72" s="746"/>
      <c r="GJ72" s="746"/>
      <c r="GK72" s="746"/>
      <c r="GL72" s="746"/>
      <c r="GM72" s="746"/>
      <c r="GN72" s="746"/>
      <c r="GO72" s="746"/>
      <c r="GP72" s="746"/>
      <c r="GQ72" s="746"/>
      <c r="GR72" s="746"/>
      <c r="GS72" s="746"/>
      <c r="GT72" s="746"/>
      <c r="GU72" s="746"/>
      <c r="GV72" s="746"/>
      <c r="GW72" s="746"/>
      <c r="GX72" s="746"/>
      <c r="GY72" s="746"/>
      <c r="GZ72" s="746"/>
      <c r="HA72" s="746"/>
      <c r="HB72" s="746"/>
      <c r="HC72" s="746"/>
      <c r="HD72" s="746"/>
      <c r="HE72" s="746"/>
      <c r="HF72" s="746"/>
      <c r="HG72" s="746"/>
      <c r="HH72" s="746"/>
      <c r="HI72" s="746"/>
      <c r="HJ72" s="746"/>
      <c r="HK72" s="746"/>
      <c r="HL72" s="746"/>
      <c r="HM72" s="746"/>
      <c r="HN72" s="746"/>
      <c r="HO72" s="746"/>
      <c r="HP72" s="746"/>
      <c r="HQ72" s="746"/>
      <c r="HR72" s="746"/>
      <c r="HS72" s="746"/>
      <c r="HT72" s="746"/>
      <c r="HU72" s="746"/>
      <c r="HV72" s="746"/>
      <c r="HW72" s="746"/>
      <c r="HX72" s="746"/>
      <c r="HY72" s="746"/>
      <c r="HZ72" s="746"/>
      <c r="IA72" s="746"/>
      <c r="IB72" s="746"/>
      <c r="IC72" s="746"/>
      <c r="ID72" s="746"/>
      <c r="IE72" s="746"/>
      <c r="IF72" s="746"/>
      <c r="IG72" s="746"/>
      <c r="IH72" s="746"/>
      <c r="II72" s="746"/>
      <c r="IJ72" s="746"/>
      <c r="IK72" s="746"/>
      <c r="IL72" s="746"/>
      <c r="IM72" s="746"/>
      <c r="IN72" s="746"/>
      <c r="IO72" s="746"/>
      <c r="IP72" s="746"/>
      <c r="IQ72" s="746"/>
      <c r="IR72" s="746"/>
      <c r="IS72" s="746"/>
      <c r="IT72" s="746"/>
      <c r="IU72" s="746"/>
      <c r="IV72" s="746"/>
    </row>
    <row r="73" spans="1:256" ht="19.5" customHeight="1">
      <c r="A73" s="746"/>
      <c r="B73" s="746"/>
      <c r="C73" s="746"/>
      <c r="D73" s="746"/>
      <c r="E73" s="746"/>
      <c r="F73" s="746"/>
      <c r="G73" s="746"/>
      <c r="H73" s="746"/>
      <c r="I73" s="746"/>
      <c r="J73" s="746"/>
      <c r="K73" s="746"/>
      <c r="L73" s="746"/>
      <c r="M73" s="746"/>
      <c r="N73" s="746"/>
      <c r="O73" s="746"/>
      <c r="P73" s="746"/>
      <c r="Q73" s="746"/>
      <c r="R73" s="746"/>
      <c r="S73" s="746"/>
      <c r="T73" s="746"/>
      <c r="U73" s="746"/>
      <c r="V73" s="746"/>
      <c r="W73" s="746"/>
      <c r="X73" s="746"/>
      <c r="Y73" s="746"/>
      <c r="Z73" s="746"/>
      <c r="AA73" s="746"/>
      <c r="AB73" s="746"/>
      <c r="AC73" s="746"/>
      <c r="AD73" s="746"/>
      <c r="AE73" s="746"/>
      <c r="AF73" s="746"/>
      <c r="AG73" s="746"/>
      <c r="AH73" s="746"/>
      <c r="AI73" s="746"/>
      <c r="AJ73" s="746"/>
      <c r="AK73" s="746"/>
      <c r="AL73" s="746"/>
      <c r="AM73" s="746"/>
      <c r="AN73" s="746"/>
      <c r="AO73" s="746"/>
      <c r="AP73" s="746"/>
      <c r="AQ73" s="746"/>
      <c r="AR73" s="746"/>
      <c r="AS73" s="746"/>
      <c r="AT73" s="746"/>
      <c r="AU73" s="746"/>
      <c r="AV73" s="746"/>
      <c r="AW73" s="746"/>
      <c r="AX73" s="746"/>
      <c r="AY73" s="746"/>
      <c r="AZ73" s="746"/>
      <c r="BA73" s="746"/>
      <c r="BB73" s="746"/>
      <c r="BC73" s="746"/>
      <c r="BD73" s="746"/>
      <c r="BE73" s="746"/>
      <c r="BF73" s="746"/>
      <c r="BG73" s="746"/>
      <c r="BH73" s="746"/>
      <c r="BI73" s="746"/>
      <c r="BJ73" s="746"/>
      <c r="BK73" s="746"/>
      <c r="BL73" s="746"/>
      <c r="BM73" s="746"/>
      <c r="BN73" s="746"/>
      <c r="BO73" s="746"/>
      <c r="BP73" s="746"/>
      <c r="BQ73" s="746"/>
      <c r="BR73" s="746"/>
      <c r="BS73" s="746"/>
      <c r="BT73" s="746"/>
      <c r="BU73" s="746"/>
      <c r="BV73" s="746"/>
      <c r="BW73" s="746"/>
      <c r="BX73" s="746"/>
      <c r="BY73" s="746"/>
      <c r="BZ73" s="746"/>
      <c r="CA73" s="746"/>
      <c r="CB73" s="746"/>
      <c r="CC73" s="746"/>
      <c r="CD73" s="746"/>
      <c r="CE73" s="746"/>
      <c r="CF73" s="746"/>
      <c r="CG73" s="746"/>
      <c r="CH73" s="746"/>
      <c r="CI73" s="746"/>
      <c r="CJ73" s="746"/>
      <c r="CK73" s="746"/>
      <c r="CL73" s="746"/>
      <c r="CM73" s="746"/>
      <c r="CN73" s="746"/>
      <c r="CO73" s="746"/>
      <c r="CP73" s="746"/>
      <c r="CQ73" s="746"/>
      <c r="CR73" s="746"/>
      <c r="CS73" s="746"/>
      <c r="CT73" s="746"/>
      <c r="CU73" s="746"/>
      <c r="CV73" s="746"/>
      <c r="CW73" s="746"/>
      <c r="CX73" s="746"/>
      <c r="CY73" s="746"/>
      <c r="CZ73" s="746"/>
      <c r="DA73" s="746"/>
      <c r="DB73" s="746"/>
      <c r="DC73" s="746"/>
      <c r="DD73" s="746"/>
      <c r="DE73" s="746"/>
      <c r="DF73" s="746"/>
      <c r="DG73" s="746"/>
      <c r="DH73" s="746"/>
      <c r="DI73" s="746"/>
      <c r="DJ73" s="746"/>
      <c r="DK73" s="746"/>
      <c r="DL73" s="746"/>
      <c r="DM73" s="746"/>
      <c r="DN73" s="746"/>
      <c r="DO73" s="746"/>
      <c r="DP73" s="746"/>
      <c r="DQ73" s="746"/>
      <c r="DR73" s="746"/>
      <c r="DS73" s="746"/>
      <c r="DT73" s="746"/>
      <c r="DU73" s="746"/>
      <c r="DV73" s="746"/>
      <c r="DW73" s="746"/>
      <c r="DX73" s="746"/>
      <c r="DY73" s="746"/>
      <c r="DZ73" s="746"/>
      <c r="EA73" s="746"/>
      <c r="EB73" s="746"/>
      <c r="EC73" s="746"/>
      <c r="ED73" s="746"/>
      <c r="EE73" s="746"/>
      <c r="EF73" s="746"/>
      <c r="EG73" s="746"/>
      <c r="EH73" s="746"/>
      <c r="EI73" s="746"/>
      <c r="EJ73" s="746"/>
      <c r="EK73" s="746"/>
      <c r="EL73" s="746"/>
      <c r="EM73" s="746"/>
      <c r="EN73" s="746"/>
      <c r="EO73" s="746"/>
      <c r="EP73" s="746"/>
      <c r="EQ73" s="746"/>
      <c r="ER73" s="746"/>
      <c r="ES73" s="746"/>
      <c r="ET73" s="746"/>
      <c r="EU73" s="746"/>
      <c r="EV73" s="746"/>
      <c r="EW73" s="746"/>
      <c r="EX73" s="746"/>
      <c r="EY73" s="746"/>
      <c r="EZ73" s="746"/>
      <c r="FA73" s="746"/>
      <c r="FB73" s="746"/>
      <c r="FC73" s="746"/>
      <c r="FD73" s="746"/>
      <c r="FE73" s="746"/>
      <c r="FF73" s="746"/>
      <c r="FG73" s="746"/>
      <c r="FH73" s="746"/>
      <c r="FI73" s="746"/>
      <c r="FJ73" s="746"/>
      <c r="FK73" s="746"/>
      <c r="FL73" s="746"/>
      <c r="FM73" s="746"/>
      <c r="FN73" s="746"/>
      <c r="FO73" s="746"/>
      <c r="FP73" s="746"/>
      <c r="FQ73" s="746"/>
      <c r="FR73" s="746"/>
      <c r="FS73" s="746"/>
      <c r="FT73" s="746"/>
      <c r="FU73" s="746"/>
      <c r="FV73" s="746"/>
      <c r="FW73" s="746"/>
      <c r="FX73" s="746"/>
      <c r="FY73" s="746"/>
      <c r="FZ73" s="746"/>
      <c r="GA73" s="746"/>
      <c r="GB73" s="746"/>
      <c r="GC73" s="746"/>
      <c r="GD73" s="746"/>
      <c r="GE73" s="746"/>
      <c r="GF73" s="746"/>
      <c r="GG73" s="746"/>
      <c r="GH73" s="746"/>
      <c r="GI73" s="746"/>
      <c r="GJ73" s="746"/>
      <c r="GK73" s="746"/>
      <c r="GL73" s="746"/>
      <c r="GM73" s="746"/>
      <c r="GN73" s="746"/>
      <c r="GO73" s="746"/>
      <c r="GP73" s="746"/>
      <c r="GQ73" s="746"/>
      <c r="GR73" s="746"/>
      <c r="GS73" s="746"/>
      <c r="GT73" s="746"/>
      <c r="GU73" s="746"/>
      <c r="GV73" s="746"/>
      <c r="GW73" s="746"/>
      <c r="GX73" s="746"/>
      <c r="GY73" s="746"/>
      <c r="GZ73" s="746"/>
      <c r="HA73" s="746"/>
      <c r="HB73" s="746"/>
      <c r="HC73" s="746"/>
      <c r="HD73" s="746"/>
      <c r="HE73" s="746"/>
      <c r="HF73" s="746"/>
      <c r="HG73" s="746"/>
      <c r="HH73" s="746"/>
      <c r="HI73" s="746"/>
      <c r="HJ73" s="746"/>
      <c r="HK73" s="746"/>
      <c r="HL73" s="746"/>
      <c r="HM73" s="746"/>
      <c r="HN73" s="746"/>
      <c r="HO73" s="746"/>
      <c r="HP73" s="746"/>
      <c r="HQ73" s="746"/>
      <c r="HR73" s="746"/>
      <c r="HS73" s="746"/>
      <c r="HT73" s="746"/>
      <c r="HU73" s="746"/>
      <c r="HV73" s="746"/>
      <c r="HW73" s="746"/>
      <c r="HX73" s="746"/>
      <c r="HY73" s="746"/>
      <c r="HZ73" s="746"/>
      <c r="IA73" s="746"/>
      <c r="IB73" s="746"/>
      <c r="IC73" s="746"/>
      <c r="ID73" s="746"/>
      <c r="IE73" s="746"/>
      <c r="IF73" s="746"/>
      <c r="IG73" s="746"/>
      <c r="IH73" s="746"/>
      <c r="II73" s="746"/>
      <c r="IJ73" s="746"/>
      <c r="IK73" s="746"/>
      <c r="IL73" s="746"/>
      <c r="IM73" s="746"/>
      <c r="IN73" s="746"/>
      <c r="IO73" s="746"/>
      <c r="IP73" s="746"/>
      <c r="IQ73" s="746"/>
      <c r="IR73" s="746"/>
      <c r="IS73" s="746"/>
      <c r="IT73" s="746"/>
      <c r="IU73" s="746"/>
      <c r="IV73" s="746"/>
    </row>
    <row r="74" spans="1:256">
      <c r="A74" s="746"/>
      <c r="B74" s="746"/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6"/>
      <c r="N74" s="746"/>
      <c r="O74" s="746"/>
      <c r="P74" s="746"/>
      <c r="Q74" s="746"/>
      <c r="R74" s="746"/>
      <c r="S74" s="746"/>
      <c r="T74" s="746"/>
      <c r="U74" s="746"/>
      <c r="V74" s="746"/>
      <c r="W74" s="746"/>
      <c r="X74" s="746"/>
      <c r="Y74" s="746"/>
      <c r="Z74" s="746"/>
      <c r="AA74" s="746"/>
      <c r="AB74" s="746"/>
      <c r="AC74" s="746"/>
      <c r="AD74" s="746"/>
      <c r="AE74" s="746"/>
      <c r="AF74" s="746"/>
      <c r="AG74" s="746"/>
      <c r="AH74" s="746"/>
      <c r="AI74" s="746"/>
      <c r="AJ74" s="746"/>
      <c r="AK74" s="746"/>
      <c r="AL74" s="746"/>
      <c r="AM74" s="746"/>
      <c r="AN74" s="746"/>
      <c r="AO74" s="746"/>
      <c r="AP74" s="746"/>
      <c r="AQ74" s="746"/>
      <c r="AR74" s="746"/>
      <c r="AS74" s="746"/>
      <c r="AT74" s="746"/>
      <c r="AU74" s="746"/>
      <c r="AV74" s="746"/>
      <c r="AW74" s="746"/>
      <c r="AX74" s="746"/>
      <c r="AY74" s="746"/>
      <c r="AZ74" s="746"/>
      <c r="BA74" s="746"/>
      <c r="BB74" s="746"/>
      <c r="BC74" s="746"/>
      <c r="BD74" s="746"/>
      <c r="BE74" s="746"/>
      <c r="BF74" s="746"/>
      <c r="BG74" s="746"/>
      <c r="BH74" s="746"/>
      <c r="BI74" s="746"/>
      <c r="BJ74" s="746"/>
      <c r="BK74" s="746"/>
      <c r="BL74" s="746"/>
      <c r="BM74" s="746"/>
      <c r="BN74" s="746"/>
      <c r="BO74" s="746"/>
      <c r="BP74" s="746"/>
      <c r="BQ74" s="746"/>
      <c r="BR74" s="746"/>
      <c r="BS74" s="746"/>
      <c r="BT74" s="746"/>
      <c r="BU74" s="746"/>
      <c r="BV74" s="746"/>
      <c r="BW74" s="746"/>
      <c r="BX74" s="746"/>
      <c r="BY74" s="746"/>
      <c r="BZ74" s="746"/>
      <c r="CA74" s="746"/>
      <c r="CB74" s="746"/>
      <c r="CC74" s="746"/>
      <c r="CD74" s="746"/>
      <c r="CE74" s="746"/>
      <c r="CF74" s="746"/>
      <c r="CG74" s="746"/>
      <c r="CH74" s="746"/>
      <c r="CI74" s="746"/>
      <c r="CJ74" s="746"/>
      <c r="CK74" s="746"/>
      <c r="CL74" s="746"/>
      <c r="CM74" s="746"/>
      <c r="CN74" s="746"/>
      <c r="CO74" s="746"/>
      <c r="CP74" s="746"/>
      <c r="CQ74" s="746"/>
      <c r="CR74" s="746"/>
      <c r="CS74" s="746"/>
      <c r="CT74" s="746"/>
      <c r="CU74" s="746"/>
      <c r="CV74" s="746"/>
      <c r="CW74" s="746"/>
      <c r="CX74" s="746"/>
      <c r="CY74" s="746"/>
      <c r="CZ74" s="746"/>
      <c r="DA74" s="746"/>
      <c r="DB74" s="746"/>
      <c r="DC74" s="746"/>
      <c r="DD74" s="746"/>
      <c r="DE74" s="746"/>
      <c r="DF74" s="746"/>
      <c r="DG74" s="746"/>
      <c r="DH74" s="746"/>
      <c r="DI74" s="746"/>
      <c r="DJ74" s="746"/>
      <c r="DK74" s="746"/>
      <c r="DL74" s="746"/>
      <c r="DM74" s="746"/>
      <c r="DN74" s="746"/>
      <c r="DO74" s="746"/>
      <c r="DP74" s="746"/>
      <c r="DQ74" s="746"/>
      <c r="DR74" s="746"/>
      <c r="DS74" s="746"/>
      <c r="DT74" s="746"/>
      <c r="DU74" s="746"/>
      <c r="DV74" s="746"/>
      <c r="DW74" s="746"/>
      <c r="DX74" s="746"/>
      <c r="DY74" s="746"/>
      <c r="DZ74" s="746"/>
      <c r="EA74" s="746"/>
      <c r="EB74" s="746"/>
      <c r="EC74" s="746"/>
      <c r="ED74" s="746"/>
      <c r="EE74" s="746"/>
      <c r="EF74" s="746"/>
      <c r="EG74" s="746"/>
      <c r="EH74" s="746"/>
      <c r="EI74" s="746"/>
      <c r="EJ74" s="746"/>
      <c r="EK74" s="746"/>
      <c r="EL74" s="746"/>
      <c r="EM74" s="746"/>
      <c r="EN74" s="746"/>
      <c r="EO74" s="746"/>
      <c r="EP74" s="746"/>
      <c r="EQ74" s="746"/>
      <c r="ER74" s="746"/>
      <c r="ES74" s="746"/>
      <c r="ET74" s="746"/>
      <c r="EU74" s="746"/>
      <c r="EV74" s="746"/>
      <c r="EW74" s="746"/>
      <c r="EX74" s="746"/>
      <c r="EY74" s="746"/>
      <c r="EZ74" s="746"/>
      <c r="FA74" s="746"/>
      <c r="FB74" s="746"/>
      <c r="FC74" s="746"/>
      <c r="FD74" s="746"/>
      <c r="FE74" s="746"/>
      <c r="FF74" s="746"/>
      <c r="FG74" s="746"/>
      <c r="FH74" s="746"/>
      <c r="FI74" s="746"/>
      <c r="FJ74" s="746"/>
      <c r="FK74" s="746"/>
      <c r="FL74" s="746"/>
      <c r="FM74" s="746"/>
      <c r="FN74" s="746"/>
      <c r="FO74" s="746"/>
      <c r="FP74" s="746"/>
      <c r="FQ74" s="746"/>
      <c r="FR74" s="746"/>
      <c r="FS74" s="746"/>
      <c r="FT74" s="746"/>
      <c r="FU74" s="746"/>
      <c r="FV74" s="746"/>
      <c r="FW74" s="746"/>
      <c r="FX74" s="746"/>
      <c r="FY74" s="746"/>
      <c r="FZ74" s="746"/>
      <c r="GA74" s="746"/>
      <c r="GB74" s="746"/>
      <c r="GC74" s="746"/>
      <c r="GD74" s="746"/>
      <c r="GE74" s="746"/>
      <c r="GF74" s="746"/>
      <c r="GG74" s="746"/>
      <c r="GH74" s="746"/>
      <c r="GI74" s="746"/>
      <c r="GJ74" s="746"/>
      <c r="GK74" s="746"/>
      <c r="GL74" s="746"/>
      <c r="GM74" s="746"/>
      <c r="GN74" s="746"/>
      <c r="GO74" s="746"/>
      <c r="GP74" s="746"/>
      <c r="GQ74" s="746"/>
      <c r="GR74" s="746"/>
      <c r="GS74" s="746"/>
      <c r="GT74" s="746"/>
      <c r="GU74" s="746"/>
      <c r="GV74" s="746"/>
      <c r="GW74" s="746"/>
      <c r="GX74" s="746"/>
      <c r="GY74" s="746"/>
      <c r="GZ74" s="746"/>
      <c r="HA74" s="746"/>
      <c r="HB74" s="746"/>
      <c r="HC74" s="746"/>
      <c r="HD74" s="746"/>
      <c r="HE74" s="746"/>
      <c r="HF74" s="746"/>
      <c r="HG74" s="746"/>
      <c r="HH74" s="746"/>
      <c r="HI74" s="746"/>
      <c r="HJ74" s="746"/>
      <c r="HK74" s="746"/>
      <c r="HL74" s="746"/>
      <c r="HM74" s="746"/>
      <c r="HN74" s="746"/>
      <c r="HO74" s="746"/>
      <c r="HP74" s="746"/>
      <c r="HQ74" s="746"/>
      <c r="HR74" s="746"/>
      <c r="HS74" s="746"/>
      <c r="HT74" s="746"/>
      <c r="HU74" s="746"/>
      <c r="HV74" s="746"/>
      <c r="HW74" s="746"/>
      <c r="HX74" s="746"/>
      <c r="HY74" s="746"/>
      <c r="HZ74" s="746"/>
      <c r="IA74" s="746"/>
      <c r="IB74" s="746"/>
      <c r="IC74" s="746"/>
      <c r="ID74" s="746"/>
      <c r="IE74" s="746"/>
      <c r="IF74" s="746"/>
      <c r="IG74" s="746"/>
      <c r="IH74" s="746"/>
      <c r="II74" s="746"/>
      <c r="IJ74" s="746"/>
      <c r="IK74" s="746"/>
      <c r="IL74" s="746"/>
      <c r="IM74" s="746"/>
      <c r="IN74" s="746"/>
      <c r="IO74" s="746"/>
      <c r="IP74" s="746"/>
      <c r="IQ74" s="746"/>
      <c r="IR74" s="746"/>
      <c r="IS74" s="746"/>
      <c r="IT74" s="746"/>
      <c r="IU74" s="746"/>
      <c r="IV74" s="746"/>
    </row>
    <row r="75" spans="1:256">
      <c r="A75" s="746"/>
      <c r="B75" s="746"/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6"/>
      <c r="N75" s="746"/>
      <c r="O75" s="746"/>
      <c r="P75" s="746"/>
      <c r="Q75" s="746"/>
      <c r="R75" s="746"/>
      <c r="S75" s="746"/>
      <c r="T75" s="746"/>
      <c r="U75" s="746"/>
      <c r="V75" s="746"/>
      <c r="W75" s="746"/>
      <c r="X75" s="746"/>
      <c r="Y75" s="746"/>
      <c r="Z75" s="746"/>
      <c r="AA75" s="746"/>
      <c r="AB75" s="746"/>
      <c r="AC75" s="746"/>
      <c r="AD75" s="746"/>
      <c r="AE75" s="746"/>
      <c r="AF75" s="746"/>
      <c r="AG75" s="746"/>
      <c r="AH75" s="746"/>
      <c r="AI75" s="746"/>
      <c r="AJ75" s="746"/>
      <c r="AK75" s="746"/>
      <c r="AL75" s="746"/>
      <c r="AM75" s="746"/>
      <c r="AN75" s="746"/>
      <c r="AO75" s="746"/>
      <c r="AP75" s="746"/>
      <c r="AQ75" s="746"/>
      <c r="AR75" s="746"/>
      <c r="AS75" s="746"/>
      <c r="AT75" s="746"/>
      <c r="AU75" s="746"/>
      <c r="AV75" s="746"/>
      <c r="AW75" s="746"/>
      <c r="AX75" s="746"/>
      <c r="AY75" s="746"/>
      <c r="AZ75" s="746"/>
      <c r="BA75" s="746"/>
      <c r="BB75" s="746"/>
      <c r="BC75" s="746"/>
      <c r="BD75" s="746"/>
      <c r="BE75" s="746"/>
      <c r="BF75" s="746"/>
      <c r="BG75" s="746"/>
      <c r="BH75" s="746"/>
      <c r="BI75" s="746"/>
      <c r="BJ75" s="746"/>
      <c r="BK75" s="746"/>
      <c r="BL75" s="746"/>
      <c r="BM75" s="746"/>
      <c r="BN75" s="746"/>
      <c r="BO75" s="746"/>
      <c r="BP75" s="746"/>
      <c r="BQ75" s="746"/>
      <c r="BR75" s="746"/>
      <c r="BS75" s="746"/>
      <c r="BT75" s="746"/>
      <c r="BU75" s="746"/>
      <c r="BV75" s="746"/>
      <c r="BW75" s="746"/>
      <c r="BX75" s="746"/>
      <c r="BY75" s="746"/>
      <c r="BZ75" s="746"/>
      <c r="CA75" s="746"/>
      <c r="CB75" s="746"/>
      <c r="CC75" s="746"/>
      <c r="CD75" s="746"/>
      <c r="CE75" s="746"/>
      <c r="CF75" s="746"/>
      <c r="CG75" s="746"/>
      <c r="CH75" s="746"/>
      <c r="CI75" s="746"/>
      <c r="CJ75" s="746"/>
      <c r="CK75" s="746"/>
      <c r="CL75" s="746"/>
      <c r="CM75" s="746"/>
      <c r="CN75" s="746"/>
      <c r="CO75" s="746"/>
      <c r="CP75" s="746"/>
      <c r="CQ75" s="746"/>
      <c r="CR75" s="746"/>
      <c r="CS75" s="746"/>
      <c r="CT75" s="746"/>
      <c r="CU75" s="746"/>
      <c r="CV75" s="746"/>
      <c r="CW75" s="746"/>
      <c r="CX75" s="746"/>
      <c r="CY75" s="746"/>
      <c r="CZ75" s="746"/>
      <c r="DA75" s="746"/>
      <c r="DB75" s="746"/>
      <c r="DC75" s="746"/>
      <c r="DD75" s="746"/>
      <c r="DE75" s="746"/>
      <c r="DF75" s="746"/>
      <c r="DG75" s="746"/>
      <c r="DH75" s="746"/>
      <c r="DI75" s="746"/>
      <c r="DJ75" s="746"/>
      <c r="DK75" s="746"/>
      <c r="DL75" s="746"/>
      <c r="DM75" s="746"/>
      <c r="DN75" s="746"/>
      <c r="DO75" s="746"/>
      <c r="DP75" s="746"/>
      <c r="DQ75" s="746"/>
      <c r="DR75" s="746"/>
      <c r="DS75" s="746"/>
      <c r="DT75" s="746"/>
      <c r="DU75" s="746"/>
      <c r="DV75" s="746"/>
      <c r="DW75" s="746"/>
      <c r="DX75" s="746"/>
      <c r="DY75" s="746"/>
      <c r="DZ75" s="746"/>
      <c r="EA75" s="746"/>
      <c r="EB75" s="746"/>
      <c r="EC75" s="746"/>
      <c r="ED75" s="746"/>
      <c r="EE75" s="746"/>
      <c r="EF75" s="746"/>
      <c r="EG75" s="746"/>
      <c r="EH75" s="746"/>
      <c r="EI75" s="746"/>
      <c r="EJ75" s="746"/>
      <c r="EK75" s="746"/>
      <c r="EL75" s="746"/>
      <c r="EM75" s="746"/>
      <c r="EN75" s="746"/>
      <c r="EO75" s="746"/>
      <c r="EP75" s="746"/>
      <c r="EQ75" s="746"/>
      <c r="ER75" s="746"/>
      <c r="ES75" s="746"/>
      <c r="ET75" s="746"/>
      <c r="EU75" s="746"/>
      <c r="EV75" s="746"/>
      <c r="EW75" s="746"/>
      <c r="EX75" s="746"/>
      <c r="EY75" s="746"/>
      <c r="EZ75" s="746"/>
      <c r="FA75" s="746"/>
      <c r="FB75" s="746"/>
      <c r="FC75" s="746"/>
      <c r="FD75" s="746"/>
      <c r="FE75" s="746"/>
      <c r="FF75" s="746"/>
      <c r="FG75" s="746"/>
      <c r="FH75" s="746"/>
      <c r="FI75" s="746"/>
      <c r="FJ75" s="746"/>
      <c r="FK75" s="746"/>
      <c r="FL75" s="746"/>
      <c r="FM75" s="746"/>
      <c r="FN75" s="746"/>
      <c r="FO75" s="746"/>
      <c r="FP75" s="746"/>
      <c r="FQ75" s="746"/>
      <c r="FR75" s="746"/>
      <c r="FS75" s="746"/>
      <c r="FT75" s="746"/>
      <c r="FU75" s="746"/>
      <c r="FV75" s="746"/>
      <c r="FW75" s="746"/>
      <c r="FX75" s="746"/>
      <c r="FY75" s="746"/>
      <c r="FZ75" s="746"/>
      <c r="GA75" s="746"/>
      <c r="GB75" s="746"/>
      <c r="GC75" s="746"/>
      <c r="GD75" s="746"/>
      <c r="GE75" s="746"/>
      <c r="GF75" s="746"/>
      <c r="GG75" s="746"/>
      <c r="GH75" s="746"/>
      <c r="GI75" s="746"/>
      <c r="GJ75" s="746"/>
      <c r="GK75" s="746"/>
      <c r="GL75" s="746"/>
      <c r="GM75" s="746"/>
      <c r="GN75" s="746"/>
      <c r="GO75" s="746"/>
      <c r="GP75" s="746"/>
      <c r="GQ75" s="746"/>
      <c r="GR75" s="746"/>
      <c r="GS75" s="746"/>
      <c r="GT75" s="746"/>
      <c r="GU75" s="746"/>
      <c r="GV75" s="746"/>
      <c r="GW75" s="746"/>
      <c r="GX75" s="746"/>
      <c r="GY75" s="746"/>
      <c r="GZ75" s="746"/>
      <c r="HA75" s="746"/>
      <c r="HB75" s="746"/>
      <c r="HC75" s="746"/>
      <c r="HD75" s="746"/>
      <c r="HE75" s="746"/>
      <c r="HF75" s="746"/>
      <c r="HG75" s="746"/>
      <c r="HH75" s="746"/>
      <c r="HI75" s="746"/>
      <c r="HJ75" s="746"/>
      <c r="HK75" s="746"/>
      <c r="HL75" s="746"/>
      <c r="HM75" s="746"/>
      <c r="HN75" s="746"/>
      <c r="HO75" s="746"/>
      <c r="HP75" s="746"/>
      <c r="HQ75" s="746"/>
      <c r="HR75" s="746"/>
      <c r="HS75" s="746"/>
      <c r="HT75" s="746"/>
      <c r="HU75" s="746"/>
      <c r="HV75" s="746"/>
      <c r="HW75" s="746"/>
      <c r="HX75" s="746"/>
      <c r="HY75" s="746"/>
      <c r="HZ75" s="746"/>
      <c r="IA75" s="746"/>
      <c r="IB75" s="746"/>
      <c r="IC75" s="746"/>
      <c r="ID75" s="746"/>
      <c r="IE75" s="746"/>
      <c r="IF75" s="746"/>
      <c r="IG75" s="746"/>
      <c r="IH75" s="746"/>
      <c r="II75" s="746"/>
      <c r="IJ75" s="746"/>
      <c r="IK75" s="746"/>
      <c r="IL75" s="746"/>
      <c r="IM75" s="746"/>
      <c r="IN75" s="746"/>
      <c r="IO75" s="746"/>
      <c r="IP75" s="746"/>
      <c r="IQ75" s="746"/>
      <c r="IR75" s="746"/>
      <c r="IS75" s="746"/>
      <c r="IT75" s="746"/>
      <c r="IU75" s="746"/>
      <c r="IV75" s="746"/>
    </row>
    <row r="76" spans="1:256">
      <c r="A76" s="746"/>
      <c r="B76" s="746"/>
      <c r="C76" s="746"/>
      <c r="D76" s="746"/>
      <c r="E76" s="746"/>
      <c r="F76" s="746"/>
      <c r="G76" s="746"/>
      <c r="H76" s="746"/>
      <c r="I76" s="746"/>
      <c r="J76" s="746"/>
      <c r="K76" s="746"/>
      <c r="L76" s="746"/>
      <c r="M76" s="746"/>
      <c r="N76" s="746"/>
      <c r="O76" s="746"/>
      <c r="P76" s="746"/>
      <c r="Q76" s="746"/>
      <c r="R76" s="746"/>
      <c r="S76" s="746"/>
      <c r="T76" s="746"/>
      <c r="U76" s="746"/>
      <c r="V76" s="746"/>
      <c r="W76" s="746"/>
      <c r="X76" s="746"/>
      <c r="Y76" s="746"/>
      <c r="Z76" s="746"/>
      <c r="AA76" s="746"/>
      <c r="AB76" s="746"/>
      <c r="AC76" s="746"/>
      <c r="AD76" s="746"/>
      <c r="AE76" s="746"/>
      <c r="AF76" s="746"/>
      <c r="AG76" s="746"/>
      <c r="AH76" s="746"/>
      <c r="AI76" s="746"/>
      <c r="AJ76" s="746"/>
      <c r="AK76" s="746"/>
      <c r="AL76" s="746"/>
      <c r="AM76" s="746"/>
      <c r="AN76" s="746"/>
      <c r="AO76" s="746"/>
      <c r="AP76" s="746"/>
      <c r="AQ76" s="746"/>
      <c r="AR76" s="746"/>
      <c r="AS76" s="746"/>
      <c r="AT76" s="746"/>
      <c r="AU76" s="746"/>
      <c r="AV76" s="746"/>
      <c r="AW76" s="746"/>
      <c r="AX76" s="746"/>
      <c r="AY76" s="746"/>
      <c r="AZ76" s="746"/>
      <c r="BA76" s="746"/>
      <c r="BB76" s="746"/>
      <c r="BC76" s="746"/>
      <c r="BD76" s="746"/>
      <c r="BE76" s="746"/>
      <c r="BF76" s="746"/>
      <c r="BG76" s="746"/>
      <c r="BH76" s="746"/>
      <c r="BI76" s="746"/>
      <c r="BJ76" s="746"/>
      <c r="BK76" s="746"/>
      <c r="BL76" s="746"/>
      <c r="BM76" s="746"/>
      <c r="BN76" s="746"/>
      <c r="BO76" s="746"/>
      <c r="BP76" s="746"/>
      <c r="BQ76" s="746"/>
      <c r="BR76" s="746"/>
      <c r="BS76" s="746"/>
      <c r="BT76" s="746"/>
      <c r="BU76" s="746"/>
      <c r="BV76" s="746"/>
      <c r="BW76" s="746"/>
      <c r="BX76" s="746"/>
      <c r="BY76" s="746"/>
      <c r="BZ76" s="746"/>
      <c r="CA76" s="746"/>
      <c r="CB76" s="746"/>
      <c r="CC76" s="746"/>
      <c r="CD76" s="746"/>
      <c r="CE76" s="746"/>
      <c r="CF76" s="746"/>
      <c r="CG76" s="746"/>
      <c r="CH76" s="746"/>
      <c r="CI76" s="746"/>
      <c r="CJ76" s="746"/>
      <c r="CK76" s="746"/>
      <c r="CL76" s="746"/>
      <c r="CM76" s="746"/>
      <c r="CN76" s="746"/>
      <c r="CO76" s="746"/>
      <c r="CP76" s="746"/>
      <c r="CQ76" s="746"/>
      <c r="CR76" s="746"/>
      <c r="CS76" s="746"/>
      <c r="CT76" s="746"/>
      <c r="CU76" s="746"/>
      <c r="CV76" s="746"/>
      <c r="CW76" s="746"/>
      <c r="CX76" s="746"/>
      <c r="CY76" s="746"/>
      <c r="CZ76" s="746"/>
      <c r="DA76" s="746"/>
      <c r="DB76" s="746"/>
      <c r="DC76" s="746"/>
      <c r="DD76" s="746"/>
      <c r="DE76" s="746"/>
      <c r="DF76" s="746"/>
      <c r="DG76" s="746"/>
      <c r="DH76" s="746"/>
      <c r="DI76" s="746"/>
      <c r="DJ76" s="746"/>
      <c r="DK76" s="746"/>
      <c r="DL76" s="746"/>
      <c r="DM76" s="746"/>
      <c r="DN76" s="746"/>
      <c r="DO76" s="746"/>
      <c r="DP76" s="746"/>
      <c r="DQ76" s="746"/>
      <c r="DR76" s="746"/>
      <c r="DS76" s="746"/>
      <c r="DT76" s="746"/>
      <c r="DU76" s="746"/>
      <c r="DV76" s="746"/>
      <c r="DW76" s="746"/>
      <c r="DX76" s="746"/>
      <c r="DY76" s="746"/>
      <c r="DZ76" s="746"/>
      <c r="EA76" s="746"/>
      <c r="EB76" s="746"/>
      <c r="EC76" s="746"/>
      <c r="ED76" s="746"/>
      <c r="EE76" s="746"/>
      <c r="EF76" s="746"/>
      <c r="EG76" s="746"/>
      <c r="EH76" s="746"/>
      <c r="EI76" s="746"/>
      <c r="EJ76" s="746"/>
      <c r="EK76" s="746"/>
      <c r="EL76" s="746"/>
      <c r="EM76" s="746"/>
      <c r="EN76" s="746"/>
      <c r="EO76" s="746"/>
      <c r="EP76" s="746"/>
      <c r="EQ76" s="746"/>
      <c r="ER76" s="746"/>
      <c r="ES76" s="746"/>
      <c r="ET76" s="746"/>
      <c r="EU76" s="746"/>
      <c r="EV76" s="746"/>
      <c r="EW76" s="746"/>
      <c r="EX76" s="746"/>
      <c r="EY76" s="746"/>
      <c r="EZ76" s="746"/>
      <c r="FA76" s="746"/>
      <c r="FB76" s="746"/>
      <c r="FC76" s="746"/>
      <c r="FD76" s="746"/>
      <c r="FE76" s="746"/>
      <c r="FF76" s="746"/>
      <c r="FG76" s="746"/>
      <c r="FH76" s="746"/>
      <c r="FI76" s="746"/>
      <c r="FJ76" s="746"/>
      <c r="FK76" s="746"/>
      <c r="FL76" s="746"/>
      <c r="FM76" s="746"/>
      <c r="FN76" s="746"/>
      <c r="FO76" s="746"/>
      <c r="FP76" s="746"/>
      <c r="FQ76" s="746"/>
      <c r="FR76" s="746"/>
      <c r="FS76" s="746"/>
      <c r="FT76" s="746"/>
      <c r="FU76" s="746"/>
      <c r="FV76" s="746"/>
      <c r="FW76" s="746"/>
      <c r="FX76" s="746"/>
      <c r="FY76" s="746"/>
      <c r="FZ76" s="746"/>
      <c r="GA76" s="746"/>
      <c r="GB76" s="746"/>
      <c r="GC76" s="746"/>
      <c r="GD76" s="746"/>
      <c r="GE76" s="746"/>
      <c r="GF76" s="746"/>
      <c r="GG76" s="746"/>
      <c r="GH76" s="746"/>
      <c r="GI76" s="746"/>
      <c r="GJ76" s="746"/>
      <c r="GK76" s="746"/>
      <c r="GL76" s="746"/>
      <c r="GM76" s="746"/>
      <c r="GN76" s="746"/>
      <c r="GO76" s="746"/>
      <c r="GP76" s="746"/>
      <c r="GQ76" s="746"/>
      <c r="GR76" s="746"/>
      <c r="GS76" s="746"/>
      <c r="GT76" s="746"/>
      <c r="GU76" s="746"/>
      <c r="GV76" s="746"/>
      <c r="GW76" s="746"/>
      <c r="GX76" s="746"/>
      <c r="GY76" s="746"/>
      <c r="GZ76" s="746"/>
      <c r="HA76" s="746"/>
      <c r="HB76" s="746"/>
      <c r="HC76" s="746"/>
      <c r="HD76" s="746"/>
      <c r="HE76" s="746"/>
      <c r="HF76" s="746"/>
      <c r="HG76" s="746"/>
      <c r="HH76" s="746"/>
      <c r="HI76" s="746"/>
      <c r="HJ76" s="746"/>
      <c r="HK76" s="746"/>
      <c r="HL76" s="746"/>
      <c r="HM76" s="746"/>
      <c r="HN76" s="746"/>
      <c r="HO76" s="746"/>
      <c r="HP76" s="746"/>
      <c r="HQ76" s="746"/>
      <c r="HR76" s="746"/>
      <c r="HS76" s="746"/>
      <c r="HT76" s="746"/>
      <c r="HU76" s="746"/>
      <c r="HV76" s="746"/>
      <c r="HW76" s="746"/>
      <c r="HX76" s="746"/>
      <c r="HY76" s="746"/>
      <c r="HZ76" s="746"/>
      <c r="IA76" s="746"/>
      <c r="IB76" s="746"/>
      <c r="IC76" s="746"/>
      <c r="ID76" s="746"/>
      <c r="IE76" s="746"/>
      <c r="IF76" s="746"/>
      <c r="IG76" s="746"/>
      <c r="IH76" s="746"/>
      <c r="II76" s="746"/>
      <c r="IJ76" s="746"/>
      <c r="IK76" s="746"/>
      <c r="IL76" s="746"/>
      <c r="IM76" s="746"/>
      <c r="IN76" s="746"/>
      <c r="IO76" s="746"/>
      <c r="IP76" s="746"/>
      <c r="IQ76" s="746"/>
      <c r="IR76" s="746"/>
      <c r="IS76" s="746"/>
      <c r="IT76" s="746"/>
      <c r="IU76" s="746"/>
      <c r="IV76" s="746"/>
    </row>
    <row r="77" spans="1:256">
      <c r="A77" s="746"/>
      <c r="B77" s="746"/>
      <c r="C77" s="746"/>
      <c r="D77" s="746"/>
      <c r="E77" s="746"/>
      <c r="F77" s="746"/>
      <c r="G77" s="746"/>
      <c r="H77" s="746"/>
      <c r="I77" s="746"/>
      <c r="J77" s="746"/>
      <c r="K77" s="746"/>
      <c r="L77" s="746"/>
      <c r="M77" s="746"/>
      <c r="N77" s="746"/>
      <c r="O77" s="746"/>
      <c r="P77" s="746"/>
      <c r="Q77" s="746"/>
      <c r="R77" s="746"/>
      <c r="S77" s="746"/>
      <c r="T77" s="746"/>
      <c r="U77" s="746"/>
      <c r="V77" s="746"/>
      <c r="W77" s="746"/>
      <c r="X77" s="746"/>
      <c r="Y77" s="746"/>
      <c r="Z77" s="746"/>
      <c r="AA77" s="746"/>
      <c r="AB77" s="746"/>
      <c r="AC77" s="746"/>
      <c r="AD77" s="746"/>
      <c r="AE77" s="746"/>
      <c r="AF77" s="746"/>
      <c r="AG77" s="746"/>
      <c r="AH77" s="746"/>
      <c r="AI77" s="746"/>
      <c r="AJ77" s="746"/>
      <c r="AK77" s="746"/>
      <c r="AL77" s="746"/>
      <c r="AM77" s="746"/>
      <c r="AN77" s="746"/>
      <c r="AO77" s="746"/>
      <c r="AP77" s="746"/>
      <c r="AQ77" s="746"/>
      <c r="AR77" s="746"/>
      <c r="AS77" s="746"/>
      <c r="AT77" s="746"/>
      <c r="AU77" s="746"/>
      <c r="AV77" s="746"/>
      <c r="AW77" s="746"/>
      <c r="AX77" s="746"/>
      <c r="AY77" s="746"/>
      <c r="AZ77" s="746"/>
      <c r="BA77" s="746"/>
      <c r="BB77" s="746"/>
      <c r="BC77" s="746"/>
      <c r="BD77" s="746"/>
      <c r="BE77" s="746"/>
      <c r="BF77" s="746"/>
      <c r="BG77" s="746"/>
      <c r="BH77" s="746"/>
      <c r="BI77" s="746"/>
      <c r="BJ77" s="746"/>
      <c r="BK77" s="746"/>
      <c r="BL77" s="746"/>
      <c r="BM77" s="746"/>
      <c r="BN77" s="746"/>
      <c r="BO77" s="746"/>
      <c r="BP77" s="746"/>
      <c r="BQ77" s="746"/>
      <c r="BR77" s="746"/>
      <c r="BS77" s="746"/>
      <c r="BT77" s="746"/>
      <c r="BU77" s="746"/>
      <c r="BV77" s="746"/>
      <c r="BW77" s="746"/>
      <c r="BX77" s="746"/>
      <c r="BY77" s="746"/>
      <c r="BZ77" s="746"/>
      <c r="CA77" s="746"/>
      <c r="CB77" s="746"/>
      <c r="CC77" s="746"/>
      <c r="CD77" s="746"/>
      <c r="CE77" s="746"/>
      <c r="CF77" s="746"/>
      <c r="CG77" s="746"/>
      <c r="CH77" s="746"/>
      <c r="CI77" s="746"/>
      <c r="CJ77" s="746"/>
      <c r="CK77" s="746"/>
      <c r="CL77" s="746"/>
      <c r="CM77" s="746"/>
      <c r="CN77" s="746"/>
      <c r="CO77" s="746"/>
      <c r="CP77" s="746"/>
      <c r="CQ77" s="746"/>
      <c r="CR77" s="746"/>
      <c r="CS77" s="746"/>
      <c r="CT77" s="746"/>
      <c r="CU77" s="746"/>
      <c r="CV77" s="746"/>
      <c r="CW77" s="746"/>
      <c r="CX77" s="746"/>
      <c r="CY77" s="746"/>
      <c r="CZ77" s="746"/>
      <c r="DA77" s="746"/>
      <c r="DB77" s="746"/>
      <c r="DC77" s="746"/>
      <c r="DD77" s="746"/>
      <c r="DE77" s="746"/>
      <c r="DF77" s="746"/>
      <c r="DG77" s="746"/>
      <c r="DH77" s="746"/>
      <c r="DI77" s="746"/>
      <c r="DJ77" s="746"/>
      <c r="DK77" s="746"/>
      <c r="DL77" s="746"/>
      <c r="DM77" s="746"/>
      <c r="DN77" s="746"/>
      <c r="DO77" s="746"/>
      <c r="DP77" s="746"/>
      <c r="DQ77" s="746"/>
      <c r="DR77" s="746"/>
      <c r="DS77" s="746"/>
      <c r="DT77" s="746"/>
      <c r="DU77" s="746"/>
      <c r="DV77" s="746"/>
      <c r="DW77" s="746"/>
      <c r="DX77" s="746"/>
      <c r="DY77" s="746"/>
      <c r="DZ77" s="746"/>
      <c r="EA77" s="746"/>
      <c r="EB77" s="746"/>
      <c r="EC77" s="746"/>
      <c r="ED77" s="746"/>
      <c r="EE77" s="746"/>
      <c r="EF77" s="746"/>
      <c r="EG77" s="746"/>
      <c r="EH77" s="746"/>
      <c r="EI77" s="746"/>
      <c r="EJ77" s="746"/>
      <c r="EK77" s="746"/>
      <c r="EL77" s="746"/>
      <c r="EM77" s="746"/>
      <c r="EN77" s="746"/>
      <c r="EO77" s="746"/>
      <c r="EP77" s="746"/>
      <c r="EQ77" s="746"/>
      <c r="ER77" s="746"/>
      <c r="ES77" s="746"/>
      <c r="ET77" s="746"/>
      <c r="EU77" s="746"/>
      <c r="EV77" s="746"/>
      <c r="EW77" s="746"/>
      <c r="EX77" s="746"/>
      <c r="EY77" s="746"/>
      <c r="EZ77" s="746"/>
      <c r="FA77" s="746"/>
      <c r="FB77" s="746"/>
      <c r="FC77" s="746"/>
      <c r="FD77" s="746"/>
      <c r="FE77" s="746"/>
      <c r="FF77" s="746"/>
      <c r="FG77" s="746"/>
      <c r="FH77" s="746"/>
      <c r="FI77" s="746"/>
      <c r="FJ77" s="746"/>
      <c r="FK77" s="746"/>
      <c r="FL77" s="746"/>
      <c r="FM77" s="746"/>
      <c r="FN77" s="746"/>
      <c r="FO77" s="746"/>
      <c r="FP77" s="746"/>
      <c r="FQ77" s="746"/>
      <c r="FR77" s="746"/>
      <c r="FS77" s="746"/>
      <c r="FT77" s="746"/>
      <c r="FU77" s="746"/>
      <c r="FV77" s="746"/>
      <c r="FW77" s="746"/>
      <c r="FX77" s="746"/>
      <c r="FY77" s="746"/>
      <c r="FZ77" s="746"/>
      <c r="GA77" s="746"/>
      <c r="GB77" s="746"/>
      <c r="GC77" s="746"/>
      <c r="GD77" s="746"/>
      <c r="GE77" s="746"/>
      <c r="GF77" s="746"/>
      <c r="GG77" s="746"/>
      <c r="GH77" s="746"/>
      <c r="GI77" s="746"/>
      <c r="GJ77" s="746"/>
      <c r="GK77" s="746"/>
      <c r="GL77" s="746"/>
      <c r="GM77" s="746"/>
      <c r="GN77" s="746"/>
      <c r="GO77" s="746"/>
      <c r="GP77" s="746"/>
      <c r="GQ77" s="746"/>
      <c r="GR77" s="746"/>
      <c r="GS77" s="746"/>
      <c r="GT77" s="746"/>
      <c r="GU77" s="746"/>
      <c r="GV77" s="746"/>
      <c r="GW77" s="746"/>
      <c r="GX77" s="746"/>
      <c r="GY77" s="746"/>
      <c r="GZ77" s="746"/>
      <c r="HA77" s="746"/>
      <c r="HB77" s="746"/>
      <c r="HC77" s="746"/>
      <c r="HD77" s="746"/>
      <c r="HE77" s="746"/>
      <c r="HF77" s="746"/>
      <c r="HG77" s="746"/>
      <c r="HH77" s="746"/>
      <c r="HI77" s="746"/>
      <c r="HJ77" s="746"/>
      <c r="HK77" s="746"/>
      <c r="HL77" s="746"/>
      <c r="HM77" s="746"/>
      <c r="HN77" s="746"/>
      <c r="HO77" s="746"/>
      <c r="HP77" s="746"/>
      <c r="HQ77" s="746"/>
      <c r="HR77" s="746"/>
      <c r="HS77" s="746"/>
      <c r="HT77" s="746"/>
      <c r="HU77" s="746"/>
      <c r="HV77" s="746"/>
      <c r="HW77" s="746"/>
      <c r="HX77" s="746"/>
      <c r="HY77" s="746"/>
      <c r="HZ77" s="746"/>
      <c r="IA77" s="746"/>
      <c r="IB77" s="746"/>
      <c r="IC77" s="746"/>
      <c r="ID77" s="746"/>
      <c r="IE77" s="746"/>
      <c r="IF77" s="746"/>
      <c r="IG77" s="746"/>
      <c r="IH77" s="746"/>
      <c r="II77" s="746"/>
      <c r="IJ77" s="746"/>
      <c r="IK77" s="746"/>
      <c r="IL77" s="746"/>
      <c r="IM77" s="746"/>
      <c r="IN77" s="746"/>
      <c r="IO77" s="746"/>
      <c r="IP77" s="746"/>
      <c r="IQ77" s="746"/>
      <c r="IR77" s="746"/>
      <c r="IS77" s="746"/>
      <c r="IT77" s="746"/>
      <c r="IU77" s="746"/>
      <c r="IV77" s="746"/>
    </row>
    <row r="78" spans="1:256">
      <c r="A78" s="746"/>
      <c r="B78" s="746"/>
      <c r="C78" s="746"/>
      <c r="D78" s="746"/>
      <c r="E78" s="746"/>
      <c r="F78" s="746"/>
      <c r="G78" s="746"/>
      <c r="H78" s="746"/>
      <c r="I78" s="746"/>
      <c r="J78" s="746"/>
      <c r="K78" s="746"/>
      <c r="L78" s="746"/>
      <c r="M78" s="746"/>
      <c r="N78" s="746"/>
      <c r="O78" s="746"/>
      <c r="P78" s="746"/>
      <c r="Q78" s="746"/>
      <c r="R78" s="746"/>
      <c r="S78" s="746"/>
      <c r="T78" s="746"/>
      <c r="U78" s="746"/>
      <c r="V78" s="746"/>
      <c r="W78" s="746"/>
      <c r="X78" s="746"/>
      <c r="Y78" s="746"/>
      <c r="Z78" s="746"/>
      <c r="AA78" s="746"/>
      <c r="AB78" s="746"/>
      <c r="AC78" s="746"/>
      <c r="AD78" s="746"/>
      <c r="AE78" s="746"/>
      <c r="AF78" s="746"/>
      <c r="AG78" s="746"/>
      <c r="AH78" s="746"/>
      <c r="AI78" s="746"/>
      <c r="AJ78" s="746"/>
      <c r="AK78" s="746"/>
      <c r="AL78" s="746"/>
      <c r="AM78" s="746"/>
      <c r="AN78" s="746"/>
      <c r="AO78" s="746"/>
      <c r="AP78" s="746"/>
      <c r="AQ78" s="746"/>
      <c r="AR78" s="746"/>
      <c r="AS78" s="746"/>
      <c r="AT78" s="746"/>
      <c r="AU78" s="746"/>
      <c r="AV78" s="746"/>
      <c r="AW78" s="746"/>
      <c r="AX78" s="746"/>
      <c r="AY78" s="746"/>
      <c r="AZ78" s="746"/>
      <c r="BA78" s="746"/>
      <c r="BB78" s="746"/>
      <c r="BC78" s="746"/>
      <c r="BD78" s="746"/>
      <c r="BE78" s="746"/>
      <c r="BF78" s="746"/>
      <c r="BG78" s="746"/>
      <c r="BH78" s="746"/>
      <c r="BI78" s="746"/>
      <c r="BJ78" s="746"/>
      <c r="BK78" s="746"/>
      <c r="BL78" s="746"/>
      <c r="BM78" s="746"/>
      <c r="BN78" s="746"/>
      <c r="BO78" s="746"/>
      <c r="BP78" s="746"/>
      <c r="BQ78" s="746"/>
      <c r="BR78" s="746"/>
      <c r="BS78" s="746"/>
      <c r="BT78" s="746"/>
      <c r="BU78" s="746"/>
      <c r="BV78" s="746"/>
      <c r="BW78" s="746"/>
      <c r="BX78" s="746"/>
      <c r="BY78" s="746"/>
      <c r="BZ78" s="746"/>
      <c r="CA78" s="746"/>
      <c r="CB78" s="746"/>
      <c r="CC78" s="746"/>
      <c r="CD78" s="746"/>
      <c r="CE78" s="746"/>
      <c r="CF78" s="746"/>
      <c r="CG78" s="746"/>
      <c r="CH78" s="746"/>
      <c r="CI78" s="746"/>
      <c r="CJ78" s="746"/>
      <c r="CK78" s="746"/>
      <c r="CL78" s="746"/>
      <c r="CM78" s="746"/>
      <c r="CN78" s="746"/>
      <c r="CO78" s="746"/>
      <c r="CP78" s="746"/>
      <c r="CQ78" s="746"/>
      <c r="CR78" s="746"/>
      <c r="CS78" s="746"/>
      <c r="CT78" s="746"/>
      <c r="CU78" s="746"/>
      <c r="CV78" s="746"/>
      <c r="CW78" s="746"/>
      <c r="CX78" s="746"/>
      <c r="CY78" s="746"/>
      <c r="CZ78" s="746"/>
      <c r="DA78" s="746"/>
      <c r="DB78" s="746"/>
      <c r="DC78" s="746"/>
      <c r="DD78" s="746"/>
      <c r="DE78" s="746"/>
      <c r="DF78" s="746"/>
      <c r="DG78" s="746"/>
      <c r="DH78" s="746"/>
      <c r="DI78" s="746"/>
      <c r="DJ78" s="746"/>
      <c r="DK78" s="746"/>
      <c r="DL78" s="746"/>
      <c r="DM78" s="746"/>
      <c r="DN78" s="746"/>
      <c r="DO78" s="746"/>
      <c r="DP78" s="746"/>
      <c r="DQ78" s="746"/>
      <c r="DR78" s="746"/>
      <c r="DS78" s="746"/>
      <c r="DT78" s="746"/>
      <c r="DU78" s="746"/>
      <c r="DV78" s="746"/>
      <c r="DW78" s="746"/>
      <c r="DX78" s="746"/>
      <c r="DY78" s="746"/>
      <c r="DZ78" s="746"/>
      <c r="EA78" s="746"/>
      <c r="EB78" s="746"/>
      <c r="EC78" s="746"/>
      <c r="ED78" s="746"/>
      <c r="EE78" s="746"/>
      <c r="EF78" s="746"/>
      <c r="EG78" s="746"/>
      <c r="EH78" s="746"/>
      <c r="EI78" s="746"/>
      <c r="EJ78" s="746"/>
      <c r="EK78" s="746"/>
      <c r="EL78" s="746"/>
      <c r="EM78" s="746"/>
      <c r="EN78" s="746"/>
      <c r="EO78" s="746"/>
      <c r="EP78" s="746"/>
      <c r="EQ78" s="746"/>
      <c r="ER78" s="746"/>
      <c r="ES78" s="746"/>
      <c r="ET78" s="746"/>
      <c r="EU78" s="746"/>
      <c r="EV78" s="746"/>
      <c r="EW78" s="746"/>
      <c r="EX78" s="746"/>
      <c r="EY78" s="746"/>
      <c r="EZ78" s="746"/>
      <c r="FA78" s="746"/>
      <c r="FB78" s="746"/>
      <c r="FC78" s="746"/>
      <c r="FD78" s="746"/>
      <c r="FE78" s="746"/>
      <c r="FF78" s="746"/>
      <c r="FG78" s="746"/>
      <c r="FH78" s="746"/>
      <c r="FI78" s="746"/>
      <c r="FJ78" s="746"/>
      <c r="FK78" s="746"/>
      <c r="FL78" s="746"/>
      <c r="FM78" s="746"/>
      <c r="FN78" s="746"/>
      <c r="FO78" s="746"/>
      <c r="FP78" s="746"/>
      <c r="FQ78" s="746"/>
      <c r="FR78" s="746"/>
      <c r="FS78" s="746"/>
      <c r="FT78" s="746"/>
      <c r="FU78" s="746"/>
      <c r="FV78" s="746"/>
      <c r="FW78" s="746"/>
      <c r="FX78" s="746"/>
      <c r="FY78" s="746"/>
      <c r="FZ78" s="746"/>
      <c r="GA78" s="746"/>
      <c r="GB78" s="746"/>
      <c r="GC78" s="746"/>
      <c r="GD78" s="746"/>
      <c r="GE78" s="746"/>
      <c r="GF78" s="746"/>
      <c r="GG78" s="746"/>
      <c r="GH78" s="746"/>
      <c r="GI78" s="746"/>
      <c r="GJ78" s="746"/>
      <c r="GK78" s="746"/>
      <c r="GL78" s="746"/>
      <c r="GM78" s="746"/>
      <c r="GN78" s="746"/>
      <c r="GO78" s="746"/>
      <c r="GP78" s="746"/>
      <c r="GQ78" s="746"/>
      <c r="GR78" s="746"/>
      <c r="GS78" s="746"/>
      <c r="GT78" s="746"/>
      <c r="GU78" s="746"/>
      <c r="GV78" s="746"/>
      <c r="GW78" s="746"/>
      <c r="GX78" s="746"/>
      <c r="GY78" s="746"/>
      <c r="GZ78" s="746"/>
      <c r="HA78" s="746"/>
      <c r="HB78" s="746"/>
      <c r="HC78" s="746"/>
      <c r="HD78" s="746"/>
      <c r="HE78" s="746"/>
      <c r="HF78" s="746"/>
      <c r="HG78" s="746"/>
      <c r="HH78" s="746"/>
      <c r="HI78" s="746"/>
      <c r="HJ78" s="746"/>
      <c r="HK78" s="746"/>
      <c r="HL78" s="746"/>
      <c r="HM78" s="746"/>
      <c r="HN78" s="746"/>
      <c r="HO78" s="746"/>
      <c r="HP78" s="746"/>
      <c r="HQ78" s="746"/>
      <c r="HR78" s="746"/>
      <c r="HS78" s="746"/>
      <c r="HT78" s="746"/>
      <c r="HU78" s="746"/>
      <c r="HV78" s="746"/>
      <c r="HW78" s="746"/>
      <c r="HX78" s="746"/>
      <c r="HY78" s="746"/>
      <c r="HZ78" s="746"/>
      <c r="IA78" s="746"/>
      <c r="IB78" s="746"/>
      <c r="IC78" s="746"/>
      <c r="ID78" s="746"/>
      <c r="IE78" s="746"/>
      <c r="IF78" s="746"/>
      <c r="IG78" s="746"/>
      <c r="IH78" s="746"/>
      <c r="II78" s="746"/>
      <c r="IJ78" s="746"/>
      <c r="IK78" s="746"/>
      <c r="IL78" s="746"/>
      <c r="IM78" s="746"/>
      <c r="IN78" s="746"/>
      <c r="IO78" s="746"/>
      <c r="IP78" s="746"/>
      <c r="IQ78" s="746"/>
      <c r="IR78" s="746"/>
      <c r="IS78" s="746"/>
      <c r="IT78" s="746"/>
      <c r="IU78" s="746"/>
      <c r="IV78" s="746"/>
    </row>
    <row r="79" spans="1:256">
      <c r="A79" s="746"/>
      <c r="B79" s="746"/>
      <c r="C79" s="746"/>
      <c r="D79" s="746"/>
      <c r="E79" s="746"/>
      <c r="F79" s="746"/>
      <c r="G79" s="746"/>
      <c r="H79" s="746"/>
      <c r="I79" s="746"/>
      <c r="J79" s="746"/>
      <c r="K79" s="746"/>
      <c r="L79" s="746"/>
      <c r="M79" s="746"/>
      <c r="N79" s="746"/>
      <c r="O79" s="746"/>
      <c r="P79" s="746"/>
      <c r="Q79" s="746"/>
      <c r="R79" s="746"/>
      <c r="S79" s="746"/>
      <c r="T79" s="746"/>
      <c r="U79" s="746"/>
      <c r="V79" s="746"/>
      <c r="W79" s="746"/>
      <c r="X79" s="746"/>
      <c r="Y79" s="746"/>
      <c r="Z79" s="746"/>
      <c r="AA79" s="746"/>
      <c r="AB79" s="746"/>
      <c r="AC79" s="746"/>
      <c r="AD79" s="746"/>
      <c r="AE79" s="746"/>
      <c r="AF79" s="746"/>
      <c r="AG79" s="746"/>
      <c r="AH79" s="746"/>
      <c r="AI79" s="746"/>
      <c r="AJ79" s="746"/>
      <c r="AK79" s="746"/>
      <c r="AL79" s="746"/>
      <c r="AM79" s="746"/>
      <c r="AN79" s="746"/>
      <c r="AO79" s="746"/>
      <c r="AP79" s="746"/>
      <c r="AQ79" s="746"/>
      <c r="AR79" s="746"/>
      <c r="AS79" s="746"/>
      <c r="AT79" s="746"/>
      <c r="AU79" s="746"/>
      <c r="AV79" s="746"/>
      <c r="AW79" s="746"/>
      <c r="AX79" s="746"/>
      <c r="AY79" s="746"/>
      <c r="AZ79" s="746"/>
      <c r="BA79" s="746"/>
      <c r="BB79" s="746"/>
      <c r="BC79" s="746"/>
      <c r="BD79" s="746"/>
      <c r="BE79" s="746"/>
      <c r="BF79" s="746"/>
      <c r="BG79" s="746"/>
      <c r="BH79" s="746"/>
      <c r="BI79" s="746"/>
      <c r="BJ79" s="746"/>
      <c r="BK79" s="746"/>
      <c r="BL79" s="746"/>
      <c r="BM79" s="746"/>
      <c r="BN79" s="746"/>
      <c r="BO79" s="746"/>
      <c r="BP79" s="746"/>
      <c r="BQ79" s="746"/>
      <c r="BR79" s="746"/>
      <c r="BS79" s="746"/>
      <c r="BT79" s="746"/>
      <c r="BU79" s="746"/>
      <c r="BV79" s="746"/>
      <c r="BW79" s="746"/>
      <c r="BX79" s="746"/>
      <c r="BY79" s="746"/>
      <c r="BZ79" s="746"/>
      <c r="CA79" s="746"/>
      <c r="CB79" s="746"/>
      <c r="CC79" s="746"/>
      <c r="CD79" s="746"/>
      <c r="CE79" s="746"/>
      <c r="CF79" s="746"/>
      <c r="CG79" s="746"/>
      <c r="CH79" s="746"/>
      <c r="CI79" s="746"/>
      <c r="CJ79" s="746"/>
      <c r="CK79" s="746"/>
      <c r="CL79" s="746"/>
      <c r="CM79" s="746"/>
      <c r="CN79" s="746"/>
      <c r="CO79" s="746"/>
      <c r="CP79" s="746"/>
      <c r="CQ79" s="746"/>
      <c r="CR79" s="746"/>
      <c r="CS79" s="746"/>
      <c r="CT79" s="746"/>
      <c r="CU79" s="746"/>
      <c r="CV79" s="746"/>
      <c r="CW79" s="746"/>
      <c r="CX79" s="746"/>
      <c r="CY79" s="746"/>
      <c r="CZ79" s="746"/>
      <c r="DA79" s="746"/>
      <c r="DB79" s="746"/>
      <c r="DC79" s="746"/>
      <c r="DD79" s="746"/>
      <c r="DE79" s="746"/>
      <c r="DF79" s="746"/>
      <c r="DG79" s="746"/>
      <c r="DH79" s="746"/>
      <c r="DI79" s="746"/>
      <c r="DJ79" s="746"/>
      <c r="DK79" s="746"/>
      <c r="DL79" s="746"/>
      <c r="DM79" s="746"/>
      <c r="DN79" s="746"/>
      <c r="DO79" s="746"/>
      <c r="DP79" s="746"/>
      <c r="DQ79" s="746"/>
      <c r="DR79" s="746"/>
      <c r="DS79" s="746"/>
      <c r="DT79" s="746"/>
      <c r="DU79" s="746"/>
      <c r="DV79" s="746"/>
      <c r="DW79" s="746"/>
      <c r="DX79" s="746"/>
      <c r="DY79" s="746"/>
      <c r="DZ79" s="746"/>
      <c r="EA79" s="746"/>
      <c r="EB79" s="746"/>
      <c r="EC79" s="746"/>
      <c r="ED79" s="746"/>
      <c r="EE79" s="746"/>
      <c r="EF79" s="746"/>
      <c r="EG79" s="746"/>
      <c r="EH79" s="746"/>
      <c r="EI79" s="746"/>
      <c r="EJ79" s="746"/>
      <c r="EK79" s="746"/>
      <c r="EL79" s="746"/>
      <c r="EM79" s="746"/>
      <c r="EN79" s="746"/>
      <c r="EO79" s="746"/>
      <c r="EP79" s="746"/>
      <c r="EQ79" s="746"/>
      <c r="ER79" s="746"/>
      <c r="ES79" s="746"/>
      <c r="ET79" s="746"/>
      <c r="EU79" s="746"/>
      <c r="EV79" s="746"/>
      <c r="EW79" s="746"/>
      <c r="EX79" s="746"/>
      <c r="EY79" s="746"/>
      <c r="EZ79" s="746"/>
      <c r="FA79" s="746"/>
      <c r="FB79" s="746"/>
      <c r="FC79" s="746"/>
      <c r="FD79" s="746"/>
      <c r="FE79" s="746"/>
      <c r="FF79" s="746"/>
      <c r="FG79" s="746"/>
      <c r="FH79" s="746"/>
      <c r="FI79" s="746"/>
      <c r="FJ79" s="746"/>
      <c r="FK79" s="746"/>
      <c r="FL79" s="746"/>
      <c r="FM79" s="746"/>
      <c r="FN79" s="746"/>
      <c r="FO79" s="746"/>
      <c r="FP79" s="746"/>
      <c r="FQ79" s="746"/>
      <c r="FR79" s="746"/>
      <c r="FS79" s="746"/>
      <c r="FT79" s="746"/>
      <c r="FU79" s="746"/>
      <c r="FV79" s="746"/>
      <c r="FW79" s="746"/>
      <c r="FX79" s="746"/>
      <c r="FY79" s="746"/>
      <c r="FZ79" s="746"/>
      <c r="GA79" s="746"/>
      <c r="GB79" s="746"/>
      <c r="GC79" s="746"/>
      <c r="GD79" s="746"/>
      <c r="GE79" s="746"/>
      <c r="GF79" s="746"/>
      <c r="GG79" s="746"/>
      <c r="GH79" s="746"/>
      <c r="GI79" s="746"/>
      <c r="GJ79" s="746"/>
      <c r="GK79" s="746"/>
      <c r="GL79" s="746"/>
      <c r="GM79" s="746"/>
      <c r="GN79" s="746"/>
      <c r="GO79" s="746"/>
      <c r="GP79" s="746"/>
      <c r="GQ79" s="746"/>
      <c r="GR79" s="746"/>
      <c r="GS79" s="746"/>
      <c r="GT79" s="746"/>
      <c r="GU79" s="746"/>
      <c r="GV79" s="746"/>
      <c r="GW79" s="746"/>
      <c r="GX79" s="746"/>
      <c r="GY79" s="746"/>
      <c r="GZ79" s="746"/>
      <c r="HA79" s="746"/>
      <c r="HB79" s="746"/>
      <c r="HC79" s="746"/>
      <c r="HD79" s="746"/>
      <c r="HE79" s="746"/>
      <c r="HF79" s="746"/>
      <c r="HG79" s="746"/>
      <c r="HH79" s="746"/>
      <c r="HI79" s="746"/>
      <c r="HJ79" s="746"/>
      <c r="HK79" s="746"/>
      <c r="HL79" s="746"/>
      <c r="HM79" s="746"/>
      <c r="HN79" s="746"/>
      <c r="HO79" s="746"/>
      <c r="HP79" s="746"/>
      <c r="HQ79" s="746"/>
      <c r="HR79" s="746"/>
      <c r="HS79" s="746"/>
      <c r="HT79" s="746"/>
      <c r="HU79" s="746"/>
      <c r="HV79" s="746"/>
      <c r="HW79" s="746"/>
      <c r="HX79" s="746"/>
      <c r="HY79" s="746"/>
      <c r="HZ79" s="746"/>
      <c r="IA79" s="746"/>
      <c r="IB79" s="746"/>
      <c r="IC79" s="746"/>
      <c r="ID79" s="746"/>
      <c r="IE79" s="746"/>
      <c r="IF79" s="746"/>
      <c r="IG79" s="746"/>
      <c r="IH79" s="746"/>
      <c r="II79" s="746"/>
      <c r="IJ79" s="746"/>
      <c r="IK79" s="746"/>
      <c r="IL79" s="746"/>
      <c r="IM79" s="746"/>
      <c r="IN79" s="746"/>
      <c r="IO79" s="746"/>
      <c r="IP79" s="746"/>
      <c r="IQ79" s="746"/>
      <c r="IR79" s="746"/>
      <c r="IS79" s="746"/>
      <c r="IT79" s="746"/>
      <c r="IU79" s="746"/>
      <c r="IV79" s="746"/>
    </row>
    <row r="80" spans="1:256">
      <c r="A80" s="746"/>
      <c r="B80" s="746"/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746"/>
      <c r="W80" s="746"/>
      <c r="X80" s="746"/>
      <c r="Y80" s="746"/>
      <c r="Z80" s="746"/>
      <c r="AA80" s="746"/>
      <c r="AB80" s="746"/>
      <c r="AC80" s="746"/>
      <c r="AD80" s="746"/>
      <c r="AE80" s="746"/>
      <c r="AF80" s="746"/>
      <c r="AG80" s="746"/>
      <c r="AH80" s="746"/>
      <c r="AI80" s="746"/>
      <c r="AJ80" s="746"/>
      <c r="AK80" s="746"/>
      <c r="AL80" s="746"/>
      <c r="AM80" s="746"/>
      <c r="AN80" s="746"/>
      <c r="AO80" s="746"/>
      <c r="AP80" s="746"/>
      <c r="AQ80" s="746"/>
      <c r="AR80" s="746"/>
      <c r="AS80" s="746"/>
      <c r="AT80" s="746"/>
      <c r="AU80" s="746"/>
      <c r="AV80" s="746"/>
      <c r="AW80" s="746"/>
      <c r="AX80" s="746"/>
      <c r="AY80" s="746"/>
      <c r="AZ80" s="746"/>
      <c r="BA80" s="746"/>
      <c r="BB80" s="746"/>
      <c r="BC80" s="746"/>
      <c r="BD80" s="746"/>
      <c r="BE80" s="746"/>
      <c r="BF80" s="746"/>
      <c r="BG80" s="746"/>
      <c r="BH80" s="746"/>
      <c r="BI80" s="746"/>
      <c r="BJ80" s="746"/>
      <c r="BK80" s="746"/>
      <c r="BL80" s="746"/>
      <c r="BM80" s="746"/>
      <c r="BN80" s="746"/>
      <c r="BO80" s="746"/>
      <c r="BP80" s="746"/>
      <c r="BQ80" s="746"/>
      <c r="BR80" s="746"/>
      <c r="BS80" s="746"/>
      <c r="BT80" s="746"/>
      <c r="BU80" s="746"/>
      <c r="BV80" s="746"/>
      <c r="BW80" s="746"/>
      <c r="BX80" s="746"/>
      <c r="BY80" s="746"/>
      <c r="BZ80" s="746"/>
      <c r="CA80" s="746"/>
      <c r="CB80" s="746"/>
      <c r="CC80" s="746"/>
      <c r="CD80" s="746"/>
      <c r="CE80" s="746"/>
      <c r="CF80" s="746"/>
      <c r="CG80" s="746"/>
      <c r="CH80" s="746"/>
      <c r="CI80" s="746"/>
      <c r="CJ80" s="746"/>
      <c r="CK80" s="746"/>
      <c r="CL80" s="746"/>
      <c r="CM80" s="746"/>
      <c r="CN80" s="746"/>
      <c r="CO80" s="746"/>
      <c r="CP80" s="746"/>
      <c r="CQ80" s="746"/>
      <c r="CR80" s="746"/>
      <c r="CS80" s="746"/>
      <c r="CT80" s="746"/>
      <c r="CU80" s="746"/>
      <c r="CV80" s="746"/>
      <c r="CW80" s="746"/>
      <c r="CX80" s="746"/>
      <c r="CY80" s="746"/>
      <c r="CZ80" s="746"/>
      <c r="DA80" s="746"/>
      <c r="DB80" s="746"/>
      <c r="DC80" s="746"/>
      <c r="DD80" s="746"/>
      <c r="DE80" s="746"/>
      <c r="DF80" s="746"/>
      <c r="DG80" s="746"/>
      <c r="DH80" s="746"/>
      <c r="DI80" s="746"/>
      <c r="DJ80" s="746"/>
      <c r="DK80" s="746"/>
      <c r="DL80" s="746"/>
      <c r="DM80" s="746"/>
      <c r="DN80" s="746"/>
      <c r="DO80" s="746"/>
      <c r="DP80" s="746"/>
      <c r="DQ80" s="746"/>
      <c r="DR80" s="746"/>
      <c r="DS80" s="746"/>
      <c r="DT80" s="746"/>
      <c r="DU80" s="746"/>
      <c r="DV80" s="746"/>
      <c r="DW80" s="746"/>
      <c r="DX80" s="746"/>
      <c r="DY80" s="746"/>
      <c r="DZ80" s="746"/>
      <c r="EA80" s="746"/>
      <c r="EB80" s="746"/>
      <c r="EC80" s="746"/>
      <c r="ED80" s="746"/>
      <c r="EE80" s="746"/>
      <c r="EF80" s="746"/>
      <c r="EG80" s="746"/>
      <c r="EH80" s="746"/>
      <c r="EI80" s="746"/>
      <c r="EJ80" s="746"/>
      <c r="EK80" s="746"/>
      <c r="EL80" s="746"/>
      <c r="EM80" s="746"/>
      <c r="EN80" s="746"/>
      <c r="EO80" s="746"/>
      <c r="EP80" s="746"/>
      <c r="EQ80" s="746"/>
      <c r="ER80" s="746"/>
      <c r="ES80" s="746"/>
      <c r="ET80" s="746"/>
      <c r="EU80" s="746"/>
      <c r="EV80" s="746"/>
      <c r="EW80" s="746"/>
      <c r="EX80" s="746"/>
      <c r="EY80" s="746"/>
      <c r="EZ80" s="746"/>
      <c r="FA80" s="746"/>
      <c r="FB80" s="746"/>
      <c r="FC80" s="746"/>
      <c r="FD80" s="746"/>
      <c r="FE80" s="746"/>
      <c r="FF80" s="746"/>
      <c r="FG80" s="746"/>
      <c r="FH80" s="746"/>
      <c r="FI80" s="746"/>
      <c r="FJ80" s="746"/>
      <c r="FK80" s="746"/>
      <c r="FL80" s="746"/>
      <c r="FM80" s="746"/>
      <c r="FN80" s="746"/>
      <c r="FO80" s="746"/>
      <c r="FP80" s="746"/>
      <c r="FQ80" s="746"/>
      <c r="FR80" s="746"/>
      <c r="FS80" s="746"/>
      <c r="FT80" s="746"/>
      <c r="FU80" s="746"/>
      <c r="FV80" s="746"/>
      <c r="FW80" s="746"/>
      <c r="FX80" s="746"/>
      <c r="FY80" s="746"/>
      <c r="FZ80" s="746"/>
      <c r="GA80" s="746"/>
      <c r="GB80" s="746"/>
      <c r="GC80" s="746"/>
      <c r="GD80" s="746"/>
      <c r="GE80" s="746"/>
      <c r="GF80" s="746"/>
      <c r="GG80" s="746"/>
      <c r="GH80" s="746"/>
      <c r="GI80" s="746"/>
      <c r="GJ80" s="746"/>
      <c r="GK80" s="746"/>
      <c r="GL80" s="746"/>
      <c r="GM80" s="746"/>
      <c r="GN80" s="746"/>
      <c r="GO80" s="746"/>
      <c r="GP80" s="746"/>
      <c r="GQ80" s="746"/>
      <c r="GR80" s="746"/>
      <c r="GS80" s="746"/>
      <c r="GT80" s="746"/>
      <c r="GU80" s="746"/>
      <c r="GV80" s="746"/>
      <c r="GW80" s="746"/>
      <c r="GX80" s="746"/>
      <c r="GY80" s="746"/>
      <c r="GZ80" s="746"/>
      <c r="HA80" s="746"/>
      <c r="HB80" s="746"/>
      <c r="HC80" s="746"/>
      <c r="HD80" s="746"/>
      <c r="HE80" s="746"/>
      <c r="HF80" s="746"/>
      <c r="HG80" s="746"/>
      <c r="HH80" s="746"/>
      <c r="HI80" s="746"/>
      <c r="HJ80" s="746"/>
      <c r="HK80" s="746"/>
      <c r="HL80" s="746"/>
      <c r="HM80" s="746"/>
      <c r="HN80" s="746"/>
      <c r="HO80" s="746"/>
      <c r="HP80" s="746"/>
      <c r="HQ80" s="746"/>
      <c r="HR80" s="746"/>
      <c r="HS80" s="746"/>
      <c r="HT80" s="746"/>
      <c r="HU80" s="746"/>
      <c r="HV80" s="746"/>
      <c r="HW80" s="746"/>
      <c r="HX80" s="746"/>
      <c r="HY80" s="746"/>
      <c r="HZ80" s="746"/>
      <c r="IA80" s="746"/>
      <c r="IB80" s="746"/>
      <c r="IC80" s="746"/>
      <c r="ID80" s="746"/>
      <c r="IE80" s="746"/>
      <c r="IF80" s="746"/>
      <c r="IG80" s="746"/>
      <c r="IH80" s="746"/>
      <c r="II80" s="746"/>
      <c r="IJ80" s="746"/>
      <c r="IK80" s="746"/>
      <c r="IL80" s="746"/>
      <c r="IM80" s="746"/>
      <c r="IN80" s="746"/>
      <c r="IO80" s="746"/>
      <c r="IP80" s="746"/>
      <c r="IQ80" s="746"/>
      <c r="IR80" s="746"/>
      <c r="IS80" s="746"/>
      <c r="IT80" s="746"/>
      <c r="IU80" s="746"/>
      <c r="IV80" s="746"/>
    </row>
  </sheetData>
  <mergeCells count="9">
    <mergeCell ref="A7:A8"/>
    <mergeCell ref="F1:G1"/>
    <mergeCell ref="A2:G2"/>
    <mergeCell ref="A3:G3"/>
    <mergeCell ref="F4:G4"/>
    <mergeCell ref="A5:A6"/>
    <mergeCell ref="B5:B6"/>
    <mergeCell ref="D5:E5"/>
    <mergeCell ref="F5:G5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8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B11-57E9-4DC5-8E88-5A4DA8F37FFC}">
  <sheetPr>
    <tabColor rgb="FFFFFF00"/>
    <pageSetUpPr fitToPage="1"/>
  </sheetPr>
  <dimension ref="A1:J16"/>
  <sheetViews>
    <sheetView zoomScaleNormal="100" workbookViewId="0">
      <selection activeCell="I2" sqref="I2"/>
    </sheetView>
  </sheetViews>
  <sheetFormatPr defaultRowHeight="12.75"/>
  <cols>
    <col min="1" max="2" width="13" style="31" customWidth="1"/>
    <col min="3" max="4" width="11.28515625" style="31" customWidth="1"/>
    <col min="5" max="5" width="18.42578125" style="31" customWidth="1"/>
    <col min="6" max="6" width="13.42578125" style="31" customWidth="1"/>
    <col min="7" max="7" width="20.140625" style="31" customWidth="1"/>
    <col min="8" max="8" width="18.28515625" style="31" customWidth="1"/>
    <col min="9" max="9" width="12.5703125" style="31" customWidth="1"/>
    <col min="10" max="10" width="12.85546875" style="31" customWidth="1"/>
    <col min="11" max="256" width="9.140625" style="31"/>
    <col min="257" max="258" width="13" style="31" customWidth="1"/>
    <col min="259" max="260" width="11.28515625" style="31" customWidth="1"/>
    <col min="261" max="261" width="18.42578125" style="31" customWidth="1"/>
    <col min="262" max="262" width="13.42578125" style="31" customWidth="1"/>
    <col min="263" max="263" width="20.140625" style="31" customWidth="1"/>
    <col min="264" max="264" width="18.28515625" style="31" customWidth="1"/>
    <col min="265" max="265" width="12.5703125" style="31" customWidth="1"/>
    <col min="266" max="266" width="12.85546875" style="31" customWidth="1"/>
    <col min="267" max="512" width="9.140625" style="31"/>
    <col min="513" max="514" width="13" style="31" customWidth="1"/>
    <col min="515" max="516" width="11.28515625" style="31" customWidth="1"/>
    <col min="517" max="517" width="18.42578125" style="31" customWidth="1"/>
    <col min="518" max="518" width="13.42578125" style="31" customWidth="1"/>
    <col min="519" max="519" width="20.140625" style="31" customWidth="1"/>
    <col min="520" max="520" width="18.28515625" style="31" customWidth="1"/>
    <col min="521" max="521" width="12.5703125" style="31" customWidth="1"/>
    <col min="522" max="522" width="12.85546875" style="31" customWidth="1"/>
    <col min="523" max="768" width="9.140625" style="31"/>
    <col min="769" max="770" width="13" style="31" customWidth="1"/>
    <col min="771" max="772" width="11.28515625" style="31" customWidth="1"/>
    <col min="773" max="773" width="18.42578125" style="31" customWidth="1"/>
    <col min="774" max="774" width="13.42578125" style="31" customWidth="1"/>
    <col min="775" max="775" width="20.140625" style="31" customWidth="1"/>
    <col min="776" max="776" width="18.28515625" style="31" customWidth="1"/>
    <col min="777" max="777" width="12.5703125" style="31" customWidth="1"/>
    <col min="778" max="778" width="12.85546875" style="31" customWidth="1"/>
    <col min="779" max="1024" width="9.140625" style="31"/>
    <col min="1025" max="1026" width="13" style="31" customWidth="1"/>
    <col min="1027" max="1028" width="11.28515625" style="31" customWidth="1"/>
    <col min="1029" max="1029" width="18.42578125" style="31" customWidth="1"/>
    <col min="1030" max="1030" width="13.42578125" style="31" customWidth="1"/>
    <col min="1031" max="1031" width="20.140625" style="31" customWidth="1"/>
    <col min="1032" max="1032" width="18.28515625" style="31" customWidth="1"/>
    <col min="1033" max="1033" width="12.5703125" style="31" customWidth="1"/>
    <col min="1034" max="1034" width="12.85546875" style="31" customWidth="1"/>
    <col min="1035" max="1280" width="9.140625" style="31"/>
    <col min="1281" max="1282" width="13" style="31" customWidth="1"/>
    <col min="1283" max="1284" width="11.28515625" style="31" customWidth="1"/>
    <col min="1285" max="1285" width="18.42578125" style="31" customWidth="1"/>
    <col min="1286" max="1286" width="13.42578125" style="31" customWidth="1"/>
    <col min="1287" max="1287" width="20.140625" style="31" customWidth="1"/>
    <col min="1288" max="1288" width="18.28515625" style="31" customWidth="1"/>
    <col min="1289" max="1289" width="12.5703125" style="31" customWidth="1"/>
    <col min="1290" max="1290" width="12.85546875" style="31" customWidth="1"/>
    <col min="1291" max="1536" width="9.140625" style="31"/>
    <col min="1537" max="1538" width="13" style="31" customWidth="1"/>
    <col min="1539" max="1540" width="11.28515625" style="31" customWidth="1"/>
    <col min="1541" max="1541" width="18.42578125" style="31" customWidth="1"/>
    <col min="1542" max="1542" width="13.42578125" style="31" customWidth="1"/>
    <col min="1543" max="1543" width="20.140625" style="31" customWidth="1"/>
    <col min="1544" max="1544" width="18.28515625" style="31" customWidth="1"/>
    <col min="1545" max="1545" width="12.5703125" style="31" customWidth="1"/>
    <col min="1546" max="1546" width="12.85546875" style="31" customWidth="1"/>
    <col min="1547" max="1792" width="9.140625" style="31"/>
    <col min="1793" max="1794" width="13" style="31" customWidth="1"/>
    <col min="1795" max="1796" width="11.28515625" style="31" customWidth="1"/>
    <col min="1797" max="1797" width="18.42578125" style="31" customWidth="1"/>
    <col min="1798" max="1798" width="13.42578125" style="31" customWidth="1"/>
    <col min="1799" max="1799" width="20.140625" style="31" customWidth="1"/>
    <col min="1800" max="1800" width="18.28515625" style="31" customWidth="1"/>
    <col min="1801" max="1801" width="12.5703125" style="31" customWidth="1"/>
    <col min="1802" max="1802" width="12.85546875" style="31" customWidth="1"/>
    <col min="1803" max="2048" width="9.140625" style="31"/>
    <col min="2049" max="2050" width="13" style="31" customWidth="1"/>
    <col min="2051" max="2052" width="11.28515625" style="31" customWidth="1"/>
    <col min="2053" max="2053" width="18.42578125" style="31" customWidth="1"/>
    <col min="2054" max="2054" width="13.42578125" style="31" customWidth="1"/>
    <col min="2055" max="2055" width="20.140625" style="31" customWidth="1"/>
    <col min="2056" max="2056" width="18.28515625" style="31" customWidth="1"/>
    <col min="2057" max="2057" width="12.5703125" style="31" customWidth="1"/>
    <col min="2058" max="2058" width="12.85546875" style="31" customWidth="1"/>
    <col min="2059" max="2304" width="9.140625" style="31"/>
    <col min="2305" max="2306" width="13" style="31" customWidth="1"/>
    <col min="2307" max="2308" width="11.28515625" style="31" customWidth="1"/>
    <col min="2309" max="2309" width="18.42578125" style="31" customWidth="1"/>
    <col min="2310" max="2310" width="13.42578125" style="31" customWidth="1"/>
    <col min="2311" max="2311" width="20.140625" style="31" customWidth="1"/>
    <col min="2312" max="2312" width="18.28515625" style="31" customWidth="1"/>
    <col min="2313" max="2313" width="12.5703125" style="31" customWidth="1"/>
    <col min="2314" max="2314" width="12.85546875" style="31" customWidth="1"/>
    <col min="2315" max="2560" width="9.140625" style="31"/>
    <col min="2561" max="2562" width="13" style="31" customWidth="1"/>
    <col min="2563" max="2564" width="11.28515625" style="31" customWidth="1"/>
    <col min="2565" max="2565" width="18.42578125" style="31" customWidth="1"/>
    <col min="2566" max="2566" width="13.42578125" style="31" customWidth="1"/>
    <col min="2567" max="2567" width="20.140625" style="31" customWidth="1"/>
    <col min="2568" max="2568" width="18.28515625" style="31" customWidth="1"/>
    <col min="2569" max="2569" width="12.5703125" style="31" customWidth="1"/>
    <col min="2570" max="2570" width="12.85546875" style="31" customWidth="1"/>
    <col min="2571" max="2816" width="9.140625" style="31"/>
    <col min="2817" max="2818" width="13" style="31" customWidth="1"/>
    <col min="2819" max="2820" width="11.28515625" style="31" customWidth="1"/>
    <col min="2821" max="2821" width="18.42578125" style="31" customWidth="1"/>
    <col min="2822" max="2822" width="13.42578125" style="31" customWidth="1"/>
    <col min="2823" max="2823" width="20.140625" style="31" customWidth="1"/>
    <col min="2824" max="2824" width="18.28515625" style="31" customWidth="1"/>
    <col min="2825" max="2825" width="12.5703125" style="31" customWidth="1"/>
    <col min="2826" max="2826" width="12.85546875" style="31" customWidth="1"/>
    <col min="2827" max="3072" width="9.140625" style="31"/>
    <col min="3073" max="3074" width="13" style="31" customWidth="1"/>
    <col min="3075" max="3076" width="11.28515625" style="31" customWidth="1"/>
    <col min="3077" max="3077" width="18.42578125" style="31" customWidth="1"/>
    <col min="3078" max="3078" width="13.42578125" style="31" customWidth="1"/>
    <col min="3079" max="3079" width="20.140625" style="31" customWidth="1"/>
    <col min="3080" max="3080" width="18.28515625" style="31" customWidth="1"/>
    <col min="3081" max="3081" width="12.5703125" style="31" customWidth="1"/>
    <col min="3082" max="3082" width="12.85546875" style="31" customWidth="1"/>
    <col min="3083" max="3328" width="9.140625" style="31"/>
    <col min="3329" max="3330" width="13" style="31" customWidth="1"/>
    <col min="3331" max="3332" width="11.28515625" style="31" customWidth="1"/>
    <col min="3333" max="3333" width="18.42578125" style="31" customWidth="1"/>
    <col min="3334" max="3334" width="13.42578125" style="31" customWidth="1"/>
    <col min="3335" max="3335" width="20.140625" style="31" customWidth="1"/>
    <col min="3336" max="3336" width="18.28515625" style="31" customWidth="1"/>
    <col min="3337" max="3337" width="12.5703125" style="31" customWidth="1"/>
    <col min="3338" max="3338" width="12.85546875" style="31" customWidth="1"/>
    <col min="3339" max="3584" width="9.140625" style="31"/>
    <col min="3585" max="3586" width="13" style="31" customWidth="1"/>
    <col min="3587" max="3588" width="11.28515625" style="31" customWidth="1"/>
    <col min="3589" max="3589" width="18.42578125" style="31" customWidth="1"/>
    <col min="3590" max="3590" width="13.42578125" style="31" customWidth="1"/>
    <col min="3591" max="3591" width="20.140625" style="31" customWidth="1"/>
    <col min="3592" max="3592" width="18.28515625" style="31" customWidth="1"/>
    <col min="3593" max="3593" width="12.5703125" style="31" customWidth="1"/>
    <col min="3594" max="3594" width="12.85546875" style="31" customWidth="1"/>
    <col min="3595" max="3840" width="9.140625" style="31"/>
    <col min="3841" max="3842" width="13" style="31" customWidth="1"/>
    <col min="3843" max="3844" width="11.28515625" style="31" customWidth="1"/>
    <col min="3845" max="3845" width="18.42578125" style="31" customWidth="1"/>
    <col min="3846" max="3846" width="13.42578125" style="31" customWidth="1"/>
    <col min="3847" max="3847" width="20.140625" style="31" customWidth="1"/>
    <col min="3848" max="3848" width="18.28515625" style="31" customWidth="1"/>
    <col min="3849" max="3849" width="12.5703125" style="31" customWidth="1"/>
    <col min="3850" max="3850" width="12.85546875" style="31" customWidth="1"/>
    <col min="3851" max="4096" width="9.140625" style="31"/>
    <col min="4097" max="4098" width="13" style="31" customWidth="1"/>
    <col min="4099" max="4100" width="11.28515625" style="31" customWidth="1"/>
    <col min="4101" max="4101" width="18.42578125" style="31" customWidth="1"/>
    <col min="4102" max="4102" width="13.42578125" style="31" customWidth="1"/>
    <col min="4103" max="4103" width="20.140625" style="31" customWidth="1"/>
    <col min="4104" max="4104" width="18.28515625" style="31" customWidth="1"/>
    <col min="4105" max="4105" width="12.5703125" style="31" customWidth="1"/>
    <col min="4106" max="4106" width="12.85546875" style="31" customWidth="1"/>
    <col min="4107" max="4352" width="9.140625" style="31"/>
    <col min="4353" max="4354" width="13" style="31" customWidth="1"/>
    <col min="4355" max="4356" width="11.28515625" style="31" customWidth="1"/>
    <col min="4357" max="4357" width="18.42578125" style="31" customWidth="1"/>
    <col min="4358" max="4358" width="13.42578125" style="31" customWidth="1"/>
    <col min="4359" max="4359" width="20.140625" style="31" customWidth="1"/>
    <col min="4360" max="4360" width="18.28515625" style="31" customWidth="1"/>
    <col min="4361" max="4361" width="12.5703125" style="31" customWidth="1"/>
    <col min="4362" max="4362" width="12.85546875" style="31" customWidth="1"/>
    <col min="4363" max="4608" width="9.140625" style="31"/>
    <col min="4609" max="4610" width="13" style="31" customWidth="1"/>
    <col min="4611" max="4612" width="11.28515625" style="31" customWidth="1"/>
    <col min="4613" max="4613" width="18.42578125" style="31" customWidth="1"/>
    <col min="4614" max="4614" width="13.42578125" style="31" customWidth="1"/>
    <col min="4615" max="4615" width="20.140625" style="31" customWidth="1"/>
    <col min="4616" max="4616" width="18.28515625" style="31" customWidth="1"/>
    <col min="4617" max="4617" width="12.5703125" style="31" customWidth="1"/>
    <col min="4618" max="4618" width="12.85546875" style="31" customWidth="1"/>
    <col min="4619" max="4864" width="9.140625" style="31"/>
    <col min="4865" max="4866" width="13" style="31" customWidth="1"/>
    <col min="4867" max="4868" width="11.28515625" style="31" customWidth="1"/>
    <col min="4869" max="4869" width="18.42578125" style="31" customWidth="1"/>
    <col min="4870" max="4870" width="13.42578125" style="31" customWidth="1"/>
    <col min="4871" max="4871" width="20.140625" style="31" customWidth="1"/>
    <col min="4872" max="4872" width="18.28515625" style="31" customWidth="1"/>
    <col min="4873" max="4873" width="12.5703125" style="31" customWidth="1"/>
    <col min="4874" max="4874" width="12.85546875" style="31" customWidth="1"/>
    <col min="4875" max="5120" width="9.140625" style="31"/>
    <col min="5121" max="5122" width="13" style="31" customWidth="1"/>
    <col min="5123" max="5124" width="11.28515625" style="31" customWidth="1"/>
    <col min="5125" max="5125" width="18.42578125" style="31" customWidth="1"/>
    <col min="5126" max="5126" width="13.42578125" style="31" customWidth="1"/>
    <col min="5127" max="5127" width="20.140625" style="31" customWidth="1"/>
    <col min="5128" max="5128" width="18.28515625" style="31" customWidth="1"/>
    <col min="5129" max="5129" width="12.5703125" style="31" customWidth="1"/>
    <col min="5130" max="5130" width="12.85546875" style="31" customWidth="1"/>
    <col min="5131" max="5376" width="9.140625" style="31"/>
    <col min="5377" max="5378" width="13" style="31" customWidth="1"/>
    <col min="5379" max="5380" width="11.28515625" style="31" customWidth="1"/>
    <col min="5381" max="5381" width="18.42578125" style="31" customWidth="1"/>
    <col min="5382" max="5382" width="13.42578125" style="31" customWidth="1"/>
    <col min="5383" max="5383" width="20.140625" style="31" customWidth="1"/>
    <col min="5384" max="5384" width="18.28515625" style="31" customWidth="1"/>
    <col min="5385" max="5385" width="12.5703125" style="31" customWidth="1"/>
    <col min="5386" max="5386" width="12.85546875" style="31" customWidth="1"/>
    <col min="5387" max="5632" width="9.140625" style="31"/>
    <col min="5633" max="5634" width="13" style="31" customWidth="1"/>
    <col min="5635" max="5636" width="11.28515625" style="31" customWidth="1"/>
    <col min="5637" max="5637" width="18.42578125" style="31" customWidth="1"/>
    <col min="5638" max="5638" width="13.42578125" style="31" customWidth="1"/>
    <col min="5639" max="5639" width="20.140625" style="31" customWidth="1"/>
    <col min="5640" max="5640" width="18.28515625" style="31" customWidth="1"/>
    <col min="5641" max="5641" width="12.5703125" style="31" customWidth="1"/>
    <col min="5642" max="5642" width="12.85546875" style="31" customWidth="1"/>
    <col min="5643" max="5888" width="9.140625" style="31"/>
    <col min="5889" max="5890" width="13" style="31" customWidth="1"/>
    <col min="5891" max="5892" width="11.28515625" style="31" customWidth="1"/>
    <col min="5893" max="5893" width="18.42578125" style="31" customWidth="1"/>
    <col min="5894" max="5894" width="13.42578125" style="31" customWidth="1"/>
    <col min="5895" max="5895" width="20.140625" style="31" customWidth="1"/>
    <col min="5896" max="5896" width="18.28515625" style="31" customWidth="1"/>
    <col min="5897" max="5897" width="12.5703125" style="31" customWidth="1"/>
    <col min="5898" max="5898" width="12.85546875" style="31" customWidth="1"/>
    <col min="5899" max="6144" width="9.140625" style="31"/>
    <col min="6145" max="6146" width="13" style="31" customWidth="1"/>
    <col min="6147" max="6148" width="11.28515625" style="31" customWidth="1"/>
    <col min="6149" max="6149" width="18.42578125" style="31" customWidth="1"/>
    <col min="6150" max="6150" width="13.42578125" style="31" customWidth="1"/>
    <col min="6151" max="6151" width="20.140625" style="31" customWidth="1"/>
    <col min="6152" max="6152" width="18.28515625" style="31" customWidth="1"/>
    <col min="6153" max="6153" width="12.5703125" style="31" customWidth="1"/>
    <col min="6154" max="6154" width="12.85546875" style="31" customWidth="1"/>
    <col min="6155" max="6400" width="9.140625" style="31"/>
    <col min="6401" max="6402" width="13" style="31" customWidth="1"/>
    <col min="6403" max="6404" width="11.28515625" style="31" customWidth="1"/>
    <col min="6405" max="6405" width="18.42578125" style="31" customWidth="1"/>
    <col min="6406" max="6406" width="13.42578125" style="31" customWidth="1"/>
    <col min="6407" max="6407" width="20.140625" style="31" customWidth="1"/>
    <col min="6408" max="6408" width="18.28515625" style="31" customWidth="1"/>
    <col min="6409" max="6409" width="12.5703125" style="31" customWidth="1"/>
    <col min="6410" max="6410" width="12.85546875" style="31" customWidth="1"/>
    <col min="6411" max="6656" width="9.140625" style="31"/>
    <col min="6657" max="6658" width="13" style="31" customWidth="1"/>
    <col min="6659" max="6660" width="11.28515625" style="31" customWidth="1"/>
    <col min="6661" max="6661" width="18.42578125" style="31" customWidth="1"/>
    <col min="6662" max="6662" width="13.42578125" style="31" customWidth="1"/>
    <col min="6663" max="6663" width="20.140625" style="31" customWidth="1"/>
    <col min="6664" max="6664" width="18.28515625" style="31" customWidth="1"/>
    <col min="6665" max="6665" width="12.5703125" style="31" customWidth="1"/>
    <col min="6666" max="6666" width="12.85546875" style="31" customWidth="1"/>
    <col min="6667" max="6912" width="9.140625" style="31"/>
    <col min="6913" max="6914" width="13" style="31" customWidth="1"/>
    <col min="6915" max="6916" width="11.28515625" style="31" customWidth="1"/>
    <col min="6917" max="6917" width="18.42578125" style="31" customWidth="1"/>
    <col min="6918" max="6918" width="13.42578125" style="31" customWidth="1"/>
    <col min="6919" max="6919" width="20.140625" style="31" customWidth="1"/>
    <col min="6920" max="6920" width="18.28515625" style="31" customWidth="1"/>
    <col min="6921" max="6921" width="12.5703125" style="31" customWidth="1"/>
    <col min="6922" max="6922" width="12.85546875" style="31" customWidth="1"/>
    <col min="6923" max="7168" width="9.140625" style="31"/>
    <col min="7169" max="7170" width="13" style="31" customWidth="1"/>
    <col min="7171" max="7172" width="11.28515625" style="31" customWidth="1"/>
    <col min="7173" max="7173" width="18.42578125" style="31" customWidth="1"/>
    <col min="7174" max="7174" width="13.42578125" style="31" customWidth="1"/>
    <col min="7175" max="7175" width="20.140625" style="31" customWidth="1"/>
    <col min="7176" max="7176" width="18.28515625" style="31" customWidth="1"/>
    <col min="7177" max="7177" width="12.5703125" style="31" customWidth="1"/>
    <col min="7178" max="7178" width="12.85546875" style="31" customWidth="1"/>
    <col min="7179" max="7424" width="9.140625" style="31"/>
    <col min="7425" max="7426" width="13" style="31" customWidth="1"/>
    <col min="7427" max="7428" width="11.28515625" style="31" customWidth="1"/>
    <col min="7429" max="7429" width="18.42578125" style="31" customWidth="1"/>
    <col min="7430" max="7430" width="13.42578125" style="31" customWidth="1"/>
    <col min="7431" max="7431" width="20.140625" style="31" customWidth="1"/>
    <col min="7432" max="7432" width="18.28515625" style="31" customWidth="1"/>
    <col min="7433" max="7433" width="12.5703125" style="31" customWidth="1"/>
    <col min="7434" max="7434" width="12.85546875" style="31" customWidth="1"/>
    <col min="7435" max="7680" width="9.140625" style="31"/>
    <col min="7681" max="7682" width="13" style="31" customWidth="1"/>
    <col min="7683" max="7684" width="11.28515625" style="31" customWidth="1"/>
    <col min="7685" max="7685" width="18.42578125" style="31" customWidth="1"/>
    <col min="7686" max="7686" width="13.42578125" style="31" customWidth="1"/>
    <col min="7687" max="7687" width="20.140625" style="31" customWidth="1"/>
    <col min="7688" max="7688" width="18.28515625" style="31" customWidth="1"/>
    <col min="7689" max="7689" width="12.5703125" style="31" customWidth="1"/>
    <col min="7690" max="7690" width="12.85546875" style="31" customWidth="1"/>
    <col min="7691" max="7936" width="9.140625" style="31"/>
    <col min="7937" max="7938" width="13" style="31" customWidth="1"/>
    <col min="7939" max="7940" width="11.28515625" style="31" customWidth="1"/>
    <col min="7941" max="7941" width="18.42578125" style="31" customWidth="1"/>
    <col min="7942" max="7942" width="13.42578125" style="31" customWidth="1"/>
    <col min="7943" max="7943" width="20.140625" style="31" customWidth="1"/>
    <col min="7944" max="7944" width="18.28515625" style="31" customWidth="1"/>
    <col min="7945" max="7945" width="12.5703125" style="31" customWidth="1"/>
    <col min="7946" max="7946" width="12.85546875" style="31" customWidth="1"/>
    <col min="7947" max="8192" width="9.140625" style="31"/>
    <col min="8193" max="8194" width="13" style="31" customWidth="1"/>
    <col min="8195" max="8196" width="11.28515625" style="31" customWidth="1"/>
    <col min="8197" max="8197" width="18.42578125" style="31" customWidth="1"/>
    <col min="8198" max="8198" width="13.42578125" style="31" customWidth="1"/>
    <col min="8199" max="8199" width="20.140625" style="31" customWidth="1"/>
    <col min="8200" max="8200" width="18.28515625" style="31" customWidth="1"/>
    <col min="8201" max="8201" width="12.5703125" style="31" customWidth="1"/>
    <col min="8202" max="8202" width="12.85546875" style="31" customWidth="1"/>
    <col min="8203" max="8448" width="9.140625" style="31"/>
    <col min="8449" max="8450" width="13" style="31" customWidth="1"/>
    <col min="8451" max="8452" width="11.28515625" style="31" customWidth="1"/>
    <col min="8453" max="8453" width="18.42578125" style="31" customWidth="1"/>
    <col min="8454" max="8454" width="13.42578125" style="31" customWidth="1"/>
    <col min="8455" max="8455" width="20.140625" style="31" customWidth="1"/>
    <col min="8456" max="8456" width="18.28515625" style="31" customWidth="1"/>
    <col min="8457" max="8457" width="12.5703125" style="31" customWidth="1"/>
    <col min="8458" max="8458" width="12.85546875" style="31" customWidth="1"/>
    <col min="8459" max="8704" width="9.140625" style="31"/>
    <col min="8705" max="8706" width="13" style="31" customWidth="1"/>
    <col min="8707" max="8708" width="11.28515625" style="31" customWidth="1"/>
    <col min="8709" max="8709" width="18.42578125" style="31" customWidth="1"/>
    <col min="8710" max="8710" width="13.42578125" style="31" customWidth="1"/>
    <col min="8711" max="8711" width="20.140625" style="31" customWidth="1"/>
    <col min="8712" max="8712" width="18.28515625" style="31" customWidth="1"/>
    <col min="8713" max="8713" width="12.5703125" style="31" customWidth="1"/>
    <col min="8714" max="8714" width="12.85546875" style="31" customWidth="1"/>
    <col min="8715" max="8960" width="9.140625" style="31"/>
    <col min="8961" max="8962" width="13" style="31" customWidth="1"/>
    <col min="8963" max="8964" width="11.28515625" style="31" customWidth="1"/>
    <col min="8965" max="8965" width="18.42578125" style="31" customWidth="1"/>
    <col min="8966" max="8966" width="13.42578125" style="31" customWidth="1"/>
    <col min="8967" max="8967" width="20.140625" style="31" customWidth="1"/>
    <col min="8968" max="8968" width="18.28515625" style="31" customWidth="1"/>
    <col min="8969" max="8969" width="12.5703125" style="31" customWidth="1"/>
    <col min="8970" max="8970" width="12.85546875" style="31" customWidth="1"/>
    <col min="8971" max="9216" width="9.140625" style="31"/>
    <col min="9217" max="9218" width="13" style="31" customWidth="1"/>
    <col min="9219" max="9220" width="11.28515625" style="31" customWidth="1"/>
    <col min="9221" max="9221" width="18.42578125" style="31" customWidth="1"/>
    <col min="9222" max="9222" width="13.42578125" style="31" customWidth="1"/>
    <col min="9223" max="9223" width="20.140625" style="31" customWidth="1"/>
    <col min="9224" max="9224" width="18.28515625" style="31" customWidth="1"/>
    <col min="9225" max="9225" width="12.5703125" style="31" customWidth="1"/>
    <col min="9226" max="9226" width="12.85546875" style="31" customWidth="1"/>
    <col min="9227" max="9472" width="9.140625" style="31"/>
    <col min="9473" max="9474" width="13" style="31" customWidth="1"/>
    <col min="9475" max="9476" width="11.28515625" style="31" customWidth="1"/>
    <col min="9477" max="9477" width="18.42578125" style="31" customWidth="1"/>
    <col min="9478" max="9478" width="13.42578125" style="31" customWidth="1"/>
    <col min="9479" max="9479" width="20.140625" style="31" customWidth="1"/>
    <col min="9480" max="9480" width="18.28515625" style="31" customWidth="1"/>
    <col min="9481" max="9481" width="12.5703125" style="31" customWidth="1"/>
    <col min="9482" max="9482" width="12.85546875" style="31" customWidth="1"/>
    <col min="9483" max="9728" width="9.140625" style="31"/>
    <col min="9729" max="9730" width="13" style="31" customWidth="1"/>
    <col min="9731" max="9732" width="11.28515625" style="31" customWidth="1"/>
    <col min="9733" max="9733" width="18.42578125" style="31" customWidth="1"/>
    <col min="9734" max="9734" width="13.42578125" style="31" customWidth="1"/>
    <col min="9735" max="9735" width="20.140625" style="31" customWidth="1"/>
    <col min="9736" max="9736" width="18.28515625" style="31" customWidth="1"/>
    <col min="9737" max="9737" width="12.5703125" style="31" customWidth="1"/>
    <col min="9738" max="9738" width="12.85546875" style="31" customWidth="1"/>
    <col min="9739" max="9984" width="9.140625" style="31"/>
    <col min="9985" max="9986" width="13" style="31" customWidth="1"/>
    <col min="9987" max="9988" width="11.28515625" style="31" customWidth="1"/>
    <col min="9989" max="9989" width="18.42578125" style="31" customWidth="1"/>
    <col min="9990" max="9990" width="13.42578125" style="31" customWidth="1"/>
    <col min="9991" max="9991" width="20.140625" style="31" customWidth="1"/>
    <col min="9992" max="9992" width="18.28515625" style="31" customWidth="1"/>
    <col min="9993" max="9993" width="12.5703125" style="31" customWidth="1"/>
    <col min="9994" max="9994" width="12.85546875" style="31" customWidth="1"/>
    <col min="9995" max="10240" width="9.140625" style="31"/>
    <col min="10241" max="10242" width="13" style="31" customWidth="1"/>
    <col min="10243" max="10244" width="11.28515625" style="31" customWidth="1"/>
    <col min="10245" max="10245" width="18.42578125" style="31" customWidth="1"/>
    <col min="10246" max="10246" width="13.42578125" style="31" customWidth="1"/>
    <col min="10247" max="10247" width="20.140625" style="31" customWidth="1"/>
    <col min="10248" max="10248" width="18.28515625" style="31" customWidth="1"/>
    <col min="10249" max="10249" width="12.5703125" style="31" customWidth="1"/>
    <col min="10250" max="10250" width="12.85546875" style="31" customWidth="1"/>
    <col min="10251" max="10496" width="9.140625" style="31"/>
    <col min="10497" max="10498" width="13" style="31" customWidth="1"/>
    <col min="10499" max="10500" width="11.28515625" style="31" customWidth="1"/>
    <col min="10501" max="10501" width="18.42578125" style="31" customWidth="1"/>
    <col min="10502" max="10502" width="13.42578125" style="31" customWidth="1"/>
    <col min="10503" max="10503" width="20.140625" style="31" customWidth="1"/>
    <col min="10504" max="10504" width="18.28515625" style="31" customWidth="1"/>
    <col min="10505" max="10505" width="12.5703125" style="31" customWidth="1"/>
    <col min="10506" max="10506" width="12.85546875" style="31" customWidth="1"/>
    <col min="10507" max="10752" width="9.140625" style="31"/>
    <col min="10753" max="10754" width="13" style="31" customWidth="1"/>
    <col min="10755" max="10756" width="11.28515625" style="31" customWidth="1"/>
    <col min="10757" max="10757" width="18.42578125" style="31" customWidth="1"/>
    <col min="10758" max="10758" width="13.42578125" style="31" customWidth="1"/>
    <col min="10759" max="10759" width="20.140625" style="31" customWidth="1"/>
    <col min="10760" max="10760" width="18.28515625" style="31" customWidth="1"/>
    <col min="10761" max="10761" width="12.5703125" style="31" customWidth="1"/>
    <col min="10762" max="10762" width="12.85546875" style="31" customWidth="1"/>
    <col min="10763" max="11008" width="9.140625" style="31"/>
    <col min="11009" max="11010" width="13" style="31" customWidth="1"/>
    <col min="11011" max="11012" width="11.28515625" style="31" customWidth="1"/>
    <col min="11013" max="11013" width="18.42578125" style="31" customWidth="1"/>
    <col min="11014" max="11014" width="13.42578125" style="31" customWidth="1"/>
    <col min="11015" max="11015" width="20.140625" style="31" customWidth="1"/>
    <col min="11016" max="11016" width="18.28515625" style="31" customWidth="1"/>
    <col min="11017" max="11017" width="12.5703125" style="31" customWidth="1"/>
    <col min="11018" max="11018" width="12.85546875" style="31" customWidth="1"/>
    <col min="11019" max="11264" width="9.140625" style="31"/>
    <col min="11265" max="11266" width="13" style="31" customWidth="1"/>
    <col min="11267" max="11268" width="11.28515625" style="31" customWidth="1"/>
    <col min="11269" max="11269" width="18.42578125" style="31" customWidth="1"/>
    <col min="11270" max="11270" width="13.42578125" style="31" customWidth="1"/>
    <col min="11271" max="11271" width="20.140625" style="31" customWidth="1"/>
    <col min="11272" max="11272" width="18.28515625" style="31" customWidth="1"/>
    <col min="11273" max="11273" width="12.5703125" style="31" customWidth="1"/>
    <col min="11274" max="11274" width="12.85546875" style="31" customWidth="1"/>
    <col min="11275" max="11520" width="9.140625" style="31"/>
    <col min="11521" max="11522" width="13" style="31" customWidth="1"/>
    <col min="11523" max="11524" width="11.28515625" style="31" customWidth="1"/>
    <col min="11525" max="11525" width="18.42578125" style="31" customWidth="1"/>
    <col min="11526" max="11526" width="13.42578125" style="31" customWidth="1"/>
    <col min="11527" max="11527" width="20.140625" style="31" customWidth="1"/>
    <col min="11528" max="11528" width="18.28515625" style="31" customWidth="1"/>
    <col min="11529" max="11529" width="12.5703125" style="31" customWidth="1"/>
    <col min="11530" max="11530" width="12.85546875" style="31" customWidth="1"/>
    <col min="11531" max="11776" width="9.140625" style="31"/>
    <col min="11777" max="11778" width="13" style="31" customWidth="1"/>
    <col min="11779" max="11780" width="11.28515625" style="31" customWidth="1"/>
    <col min="11781" max="11781" width="18.42578125" style="31" customWidth="1"/>
    <col min="11782" max="11782" width="13.42578125" style="31" customWidth="1"/>
    <col min="11783" max="11783" width="20.140625" style="31" customWidth="1"/>
    <col min="11784" max="11784" width="18.28515625" style="31" customWidth="1"/>
    <col min="11785" max="11785" width="12.5703125" style="31" customWidth="1"/>
    <col min="11786" max="11786" width="12.85546875" style="31" customWidth="1"/>
    <col min="11787" max="12032" width="9.140625" style="31"/>
    <col min="12033" max="12034" width="13" style="31" customWidth="1"/>
    <col min="12035" max="12036" width="11.28515625" style="31" customWidth="1"/>
    <col min="12037" max="12037" width="18.42578125" style="31" customWidth="1"/>
    <col min="12038" max="12038" width="13.42578125" style="31" customWidth="1"/>
    <col min="12039" max="12039" width="20.140625" style="31" customWidth="1"/>
    <col min="12040" max="12040" width="18.28515625" style="31" customWidth="1"/>
    <col min="12041" max="12041" width="12.5703125" style="31" customWidth="1"/>
    <col min="12042" max="12042" width="12.85546875" style="31" customWidth="1"/>
    <col min="12043" max="12288" width="9.140625" style="31"/>
    <col min="12289" max="12290" width="13" style="31" customWidth="1"/>
    <col min="12291" max="12292" width="11.28515625" style="31" customWidth="1"/>
    <col min="12293" max="12293" width="18.42578125" style="31" customWidth="1"/>
    <col min="12294" max="12294" width="13.42578125" style="31" customWidth="1"/>
    <col min="12295" max="12295" width="20.140625" style="31" customWidth="1"/>
    <col min="12296" max="12296" width="18.28515625" style="31" customWidth="1"/>
    <col min="12297" max="12297" width="12.5703125" style="31" customWidth="1"/>
    <col min="12298" max="12298" width="12.85546875" style="31" customWidth="1"/>
    <col min="12299" max="12544" width="9.140625" style="31"/>
    <col min="12545" max="12546" width="13" style="31" customWidth="1"/>
    <col min="12547" max="12548" width="11.28515625" style="31" customWidth="1"/>
    <col min="12549" max="12549" width="18.42578125" style="31" customWidth="1"/>
    <col min="12550" max="12550" width="13.42578125" style="31" customWidth="1"/>
    <col min="12551" max="12551" width="20.140625" style="31" customWidth="1"/>
    <col min="12552" max="12552" width="18.28515625" style="31" customWidth="1"/>
    <col min="12553" max="12553" width="12.5703125" style="31" customWidth="1"/>
    <col min="12554" max="12554" width="12.85546875" style="31" customWidth="1"/>
    <col min="12555" max="12800" width="9.140625" style="31"/>
    <col min="12801" max="12802" width="13" style="31" customWidth="1"/>
    <col min="12803" max="12804" width="11.28515625" style="31" customWidth="1"/>
    <col min="12805" max="12805" width="18.42578125" style="31" customWidth="1"/>
    <col min="12806" max="12806" width="13.42578125" style="31" customWidth="1"/>
    <col min="12807" max="12807" width="20.140625" style="31" customWidth="1"/>
    <col min="12808" max="12808" width="18.28515625" style="31" customWidth="1"/>
    <col min="12809" max="12809" width="12.5703125" style="31" customWidth="1"/>
    <col min="12810" max="12810" width="12.85546875" style="31" customWidth="1"/>
    <col min="12811" max="13056" width="9.140625" style="31"/>
    <col min="13057" max="13058" width="13" style="31" customWidth="1"/>
    <col min="13059" max="13060" width="11.28515625" style="31" customWidth="1"/>
    <col min="13061" max="13061" width="18.42578125" style="31" customWidth="1"/>
    <col min="13062" max="13062" width="13.42578125" style="31" customWidth="1"/>
    <col min="13063" max="13063" width="20.140625" style="31" customWidth="1"/>
    <col min="13064" max="13064" width="18.28515625" style="31" customWidth="1"/>
    <col min="13065" max="13065" width="12.5703125" style="31" customWidth="1"/>
    <col min="13066" max="13066" width="12.85546875" style="31" customWidth="1"/>
    <col min="13067" max="13312" width="9.140625" style="31"/>
    <col min="13313" max="13314" width="13" style="31" customWidth="1"/>
    <col min="13315" max="13316" width="11.28515625" style="31" customWidth="1"/>
    <col min="13317" max="13317" width="18.42578125" style="31" customWidth="1"/>
    <col min="13318" max="13318" width="13.42578125" style="31" customWidth="1"/>
    <col min="13319" max="13319" width="20.140625" style="31" customWidth="1"/>
    <col min="13320" max="13320" width="18.28515625" style="31" customWidth="1"/>
    <col min="13321" max="13321" width="12.5703125" style="31" customWidth="1"/>
    <col min="13322" max="13322" width="12.85546875" style="31" customWidth="1"/>
    <col min="13323" max="13568" width="9.140625" style="31"/>
    <col min="13569" max="13570" width="13" style="31" customWidth="1"/>
    <col min="13571" max="13572" width="11.28515625" style="31" customWidth="1"/>
    <col min="13573" max="13573" width="18.42578125" style="31" customWidth="1"/>
    <col min="13574" max="13574" width="13.42578125" style="31" customWidth="1"/>
    <col min="13575" max="13575" width="20.140625" style="31" customWidth="1"/>
    <col min="13576" max="13576" width="18.28515625" style="31" customWidth="1"/>
    <col min="13577" max="13577" width="12.5703125" style="31" customWidth="1"/>
    <col min="13578" max="13578" width="12.85546875" style="31" customWidth="1"/>
    <col min="13579" max="13824" width="9.140625" style="31"/>
    <col min="13825" max="13826" width="13" style="31" customWidth="1"/>
    <col min="13827" max="13828" width="11.28515625" style="31" customWidth="1"/>
    <col min="13829" max="13829" width="18.42578125" style="31" customWidth="1"/>
    <col min="13830" max="13830" width="13.42578125" style="31" customWidth="1"/>
    <col min="13831" max="13831" width="20.140625" style="31" customWidth="1"/>
    <col min="13832" max="13832" width="18.28515625" style="31" customWidth="1"/>
    <col min="13833" max="13833" width="12.5703125" style="31" customWidth="1"/>
    <col min="13834" max="13834" width="12.85546875" style="31" customWidth="1"/>
    <col min="13835" max="14080" width="9.140625" style="31"/>
    <col min="14081" max="14082" width="13" style="31" customWidth="1"/>
    <col min="14083" max="14084" width="11.28515625" style="31" customWidth="1"/>
    <col min="14085" max="14085" width="18.42578125" style="31" customWidth="1"/>
    <col min="14086" max="14086" width="13.42578125" style="31" customWidth="1"/>
    <col min="14087" max="14087" width="20.140625" style="31" customWidth="1"/>
    <col min="14088" max="14088" width="18.28515625" style="31" customWidth="1"/>
    <col min="14089" max="14089" width="12.5703125" style="31" customWidth="1"/>
    <col min="14090" max="14090" width="12.85546875" style="31" customWidth="1"/>
    <col min="14091" max="14336" width="9.140625" style="31"/>
    <col min="14337" max="14338" width="13" style="31" customWidth="1"/>
    <col min="14339" max="14340" width="11.28515625" style="31" customWidth="1"/>
    <col min="14341" max="14341" width="18.42578125" style="31" customWidth="1"/>
    <col min="14342" max="14342" width="13.42578125" style="31" customWidth="1"/>
    <col min="14343" max="14343" width="20.140625" style="31" customWidth="1"/>
    <col min="14344" max="14344" width="18.28515625" style="31" customWidth="1"/>
    <col min="14345" max="14345" width="12.5703125" style="31" customWidth="1"/>
    <col min="14346" max="14346" width="12.85546875" style="31" customWidth="1"/>
    <col min="14347" max="14592" width="9.140625" style="31"/>
    <col min="14593" max="14594" width="13" style="31" customWidth="1"/>
    <col min="14595" max="14596" width="11.28515625" style="31" customWidth="1"/>
    <col min="14597" max="14597" width="18.42578125" style="31" customWidth="1"/>
    <col min="14598" max="14598" width="13.42578125" style="31" customWidth="1"/>
    <col min="14599" max="14599" width="20.140625" style="31" customWidth="1"/>
    <col min="14600" max="14600" width="18.28515625" style="31" customWidth="1"/>
    <col min="14601" max="14601" width="12.5703125" style="31" customWidth="1"/>
    <col min="14602" max="14602" width="12.85546875" style="31" customWidth="1"/>
    <col min="14603" max="14848" width="9.140625" style="31"/>
    <col min="14849" max="14850" width="13" style="31" customWidth="1"/>
    <col min="14851" max="14852" width="11.28515625" style="31" customWidth="1"/>
    <col min="14853" max="14853" width="18.42578125" style="31" customWidth="1"/>
    <col min="14854" max="14854" width="13.42578125" style="31" customWidth="1"/>
    <col min="14855" max="14855" width="20.140625" style="31" customWidth="1"/>
    <col min="14856" max="14856" width="18.28515625" style="31" customWidth="1"/>
    <col min="14857" max="14857" width="12.5703125" style="31" customWidth="1"/>
    <col min="14858" max="14858" width="12.85546875" style="31" customWidth="1"/>
    <col min="14859" max="15104" width="9.140625" style="31"/>
    <col min="15105" max="15106" width="13" style="31" customWidth="1"/>
    <col min="15107" max="15108" width="11.28515625" style="31" customWidth="1"/>
    <col min="15109" max="15109" width="18.42578125" style="31" customWidth="1"/>
    <col min="15110" max="15110" width="13.42578125" style="31" customWidth="1"/>
    <col min="15111" max="15111" width="20.140625" style="31" customWidth="1"/>
    <col min="15112" max="15112" width="18.28515625" style="31" customWidth="1"/>
    <col min="15113" max="15113" width="12.5703125" style="31" customWidth="1"/>
    <col min="15114" max="15114" width="12.85546875" style="31" customWidth="1"/>
    <col min="15115" max="15360" width="9.140625" style="31"/>
    <col min="15361" max="15362" width="13" style="31" customWidth="1"/>
    <col min="15363" max="15364" width="11.28515625" style="31" customWidth="1"/>
    <col min="15365" max="15365" width="18.42578125" style="31" customWidth="1"/>
    <col min="15366" max="15366" width="13.42578125" style="31" customWidth="1"/>
    <col min="15367" max="15367" width="20.140625" style="31" customWidth="1"/>
    <col min="15368" max="15368" width="18.28515625" style="31" customWidth="1"/>
    <col min="15369" max="15369" width="12.5703125" style="31" customWidth="1"/>
    <col min="15370" max="15370" width="12.85546875" style="31" customWidth="1"/>
    <col min="15371" max="15616" width="9.140625" style="31"/>
    <col min="15617" max="15618" width="13" style="31" customWidth="1"/>
    <col min="15619" max="15620" width="11.28515625" style="31" customWidth="1"/>
    <col min="15621" max="15621" width="18.42578125" style="31" customWidth="1"/>
    <col min="15622" max="15622" width="13.42578125" style="31" customWidth="1"/>
    <col min="15623" max="15623" width="20.140625" style="31" customWidth="1"/>
    <col min="15624" max="15624" width="18.28515625" style="31" customWidth="1"/>
    <col min="15625" max="15625" width="12.5703125" style="31" customWidth="1"/>
    <col min="15626" max="15626" width="12.85546875" style="31" customWidth="1"/>
    <col min="15627" max="15872" width="9.140625" style="31"/>
    <col min="15873" max="15874" width="13" style="31" customWidth="1"/>
    <col min="15875" max="15876" width="11.28515625" style="31" customWidth="1"/>
    <col min="15877" max="15877" width="18.42578125" style="31" customWidth="1"/>
    <col min="15878" max="15878" width="13.42578125" style="31" customWidth="1"/>
    <col min="15879" max="15879" width="20.140625" style="31" customWidth="1"/>
    <col min="15880" max="15880" width="18.28515625" style="31" customWidth="1"/>
    <col min="15881" max="15881" width="12.5703125" style="31" customWidth="1"/>
    <col min="15882" max="15882" width="12.85546875" style="31" customWidth="1"/>
    <col min="15883" max="16128" width="9.140625" style="31"/>
    <col min="16129" max="16130" width="13" style="31" customWidth="1"/>
    <col min="16131" max="16132" width="11.28515625" style="31" customWidth="1"/>
    <col min="16133" max="16133" width="18.42578125" style="31" customWidth="1"/>
    <col min="16134" max="16134" width="13.42578125" style="31" customWidth="1"/>
    <col min="16135" max="16135" width="20.140625" style="31" customWidth="1"/>
    <col min="16136" max="16136" width="18.28515625" style="31" customWidth="1"/>
    <col min="16137" max="16137" width="12.5703125" style="31" customWidth="1"/>
    <col min="16138" max="16138" width="12.85546875" style="31" customWidth="1"/>
    <col min="16139" max="16384" width="9.140625" style="31"/>
  </cols>
  <sheetData>
    <row r="1" spans="1:10" ht="19.5">
      <c r="I1" s="1805" t="s">
        <v>1681</v>
      </c>
      <c r="J1" s="1805"/>
    </row>
    <row r="2" spans="1:10" ht="13.5">
      <c r="A2" s="34"/>
      <c r="B2" s="34"/>
      <c r="C2" s="34"/>
      <c r="D2" s="34"/>
      <c r="E2" s="34"/>
      <c r="F2" s="34"/>
      <c r="G2" s="34"/>
      <c r="H2" s="34"/>
      <c r="I2" s="280"/>
      <c r="J2" s="280"/>
    </row>
    <row r="4" spans="1:10" ht="42" customHeight="1">
      <c r="A4" s="1806" t="s">
        <v>1511</v>
      </c>
      <c r="B4" s="1806"/>
      <c r="C4" s="1806"/>
      <c r="D4" s="1806"/>
      <c r="E4" s="1806"/>
      <c r="F4" s="1806"/>
      <c r="G4" s="1806"/>
      <c r="H4" s="1806"/>
      <c r="I4" s="1806"/>
      <c r="J4" s="1806"/>
    </row>
    <row r="5" spans="1:10" ht="21.75" customHeight="1">
      <c r="C5" s="32"/>
      <c r="D5" s="32"/>
      <c r="E5" s="32"/>
      <c r="F5" s="32"/>
      <c r="G5" s="32"/>
      <c r="H5" s="32"/>
      <c r="I5" s="1807" t="s">
        <v>703</v>
      </c>
      <c r="J5" s="1807"/>
    </row>
    <row r="6" spans="1:10" ht="24.75" customHeight="1">
      <c r="A6" s="1808" t="s">
        <v>42</v>
      </c>
      <c r="B6" s="1808"/>
      <c r="C6" s="1808"/>
      <c r="D6" s="1808"/>
      <c r="E6" s="1808"/>
      <c r="F6" s="1808"/>
      <c r="G6" s="1808"/>
      <c r="H6" s="1808"/>
      <c r="I6" s="1808"/>
      <c r="J6" s="1808"/>
    </row>
    <row r="7" spans="1:10" ht="29.25" customHeight="1">
      <c r="A7" s="1809" t="s">
        <v>1510</v>
      </c>
      <c r="B7" s="1809" t="s">
        <v>1509</v>
      </c>
      <c r="C7" s="1804" t="s">
        <v>1508</v>
      </c>
      <c r="D7" s="1810" t="s">
        <v>1507</v>
      </c>
      <c r="E7" s="1809" t="s">
        <v>1506</v>
      </c>
      <c r="F7" s="1804" t="s">
        <v>1505</v>
      </c>
      <c r="G7" s="1804" t="s">
        <v>1504</v>
      </c>
      <c r="H7" s="1804"/>
      <c r="I7" s="1804"/>
      <c r="J7" s="1804" t="s">
        <v>1503</v>
      </c>
    </row>
    <row r="8" spans="1:10" ht="81.75" customHeight="1">
      <c r="A8" s="1809"/>
      <c r="B8" s="1809"/>
      <c r="C8" s="1804"/>
      <c r="D8" s="1811"/>
      <c r="E8" s="1809"/>
      <c r="F8" s="1804"/>
      <c r="G8" s="1358" t="s">
        <v>270</v>
      </c>
      <c r="H8" s="1358" t="s">
        <v>271</v>
      </c>
      <c r="I8" s="1359" t="s">
        <v>382</v>
      </c>
      <c r="J8" s="1804"/>
    </row>
    <row r="9" spans="1:10" s="33" customFormat="1" ht="15" customHeight="1">
      <c r="A9" s="277">
        <v>1</v>
      </c>
      <c r="B9" s="277">
        <v>2</v>
      </c>
      <c r="C9" s="278">
        <v>3</v>
      </c>
      <c r="D9" s="278">
        <v>4</v>
      </c>
      <c r="E9" s="278">
        <v>5</v>
      </c>
      <c r="F9" s="278">
        <v>6</v>
      </c>
      <c r="G9" s="278">
        <v>7</v>
      </c>
      <c r="H9" s="278">
        <v>8</v>
      </c>
      <c r="I9" s="278">
        <v>9</v>
      </c>
      <c r="J9" s="278">
        <v>10</v>
      </c>
    </row>
    <row r="10" spans="1:10" ht="24" customHeight="1">
      <c r="A10" s="279"/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>
      <c r="A11" s="280"/>
      <c r="B11" s="280"/>
      <c r="C11" s="280"/>
      <c r="D11" s="280"/>
      <c r="E11" s="280"/>
      <c r="F11" s="280"/>
      <c r="G11" s="280"/>
      <c r="H11" s="280"/>
      <c r="I11" s="280"/>
      <c r="J11" s="280"/>
    </row>
    <row r="12" spans="1:10">
      <c r="A12" s="280"/>
      <c r="B12" s="280"/>
      <c r="C12" s="280"/>
      <c r="D12" s="280"/>
      <c r="E12" s="280"/>
      <c r="F12" s="280"/>
      <c r="G12" s="280"/>
      <c r="H12" s="280"/>
      <c r="I12" s="280"/>
      <c r="J12" s="280"/>
    </row>
    <row r="13" spans="1:10" ht="15">
      <c r="A13" s="281" t="s">
        <v>376</v>
      </c>
      <c r="B13" s="281"/>
      <c r="C13" s="281"/>
      <c r="D13" s="281"/>
      <c r="E13" s="280"/>
      <c r="F13" s="280"/>
      <c r="G13" s="280"/>
      <c r="H13" s="280"/>
      <c r="I13" s="280"/>
      <c r="J13" s="280"/>
    </row>
    <row r="14" spans="1:10">
      <c r="A14" s="282"/>
      <c r="B14" s="282"/>
      <c r="C14" s="282"/>
      <c r="D14" s="282"/>
      <c r="E14" s="280"/>
      <c r="F14" s="280"/>
      <c r="G14" s="280"/>
      <c r="H14" s="280"/>
      <c r="I14" s="280"/>
      <c r="J14" s="280"/>
    </row>
    <row r="15" spans="1:10">
      <c r="A15" s="282" t="s">
        <v>119</v>
      </c>
      <c r="B15" s="282"/>
      <c r="C15" s="282"/>
      <c r="D15" s="282"/>
      <c r="E15" s="280"/>
      <c r="F15" s="280"/>
      <c r="G15" s="280"/>
      <c r="H15" s="280"/>
      <c r="I15" s="280"/>
      <c r="J15" s="280"/>
    </row>
    <row r="16" spans="1:10">
      <c r="A16" s="280"/>
      <c r="B16" s="280"/>
      <c r="C16" s="280"/>
      <c r="D16" s="280"/>
      <c r="E16" s="280"/>
      <c r="F16" s="280"/>
      <c r="G16" s="280"/>
      <c r="H16" s="280"/>
      <c r="I16" s="280"/>
      <c r="J16" s="280"/>
    </row>
  </sheetData>
  <mergeCells count="12">
    <mergeCell ref="F7:F8"/>
    <mergeCell ref="G7:I7"/>
    <mergeCell ref="I1:J1"/>
    <mergeCell ref="J7:J8"/>
    <mergeCell ref="A4:J4"/>
    <mergeCell ref="I5:J5"/>
    <mergeCell ref="A6:J6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B94A-9A52-4D35-97B9-B037A0E6F8BC}">
  <sheetPr>
    <tabColor rgb="FFFFFF00"/>
  </sheetPr>
  <dimension ref="A1:G36"/>
  <sheetViews>
    <sheetView workbookViewId="0">
      <selection activeCell="F2" sqref="F2"/>
    </sheetView>
  </sheetViews>
  <sheetFormatPr defaultRowHeight="15"/>
  <cols>
    <col min="1" max="1" width="7.5703125" style="1370" bestFit="1" customWidth="1"/>
    <col min="2" max="2" width="29.42578125" style="1370" customWidth="1"/>
    <col min="3" max="4" width="9.140625" style="1370"/>
    <col min="5" max="6" width="11.42578125" style="1370" customWidth="1"/>
    <col min="7" max="16384" width="9.140625" style="1370"/>
  </cols>
  <sheetData>
    <row r="1" spans="1:7">
      <c r="F1" s="1814" t="s">
        <v>1152</v>
      </c>
      <c r="G1" s="1814"/>
    </row>
    <row r="2" spans="1:7">
      <c r="F2" s="1377"/>
      <c r="G2" s="1377"/>
    </row>
    <row r="3" spans="1:7" ht="14.45" customHeight="1">
      <c r="A3" s="1815" t="s">
        <v>1558</v>
      </c>
      <c r="B3" s="1815"/>
      <c r="C3" s="1815"/>
      <c r="D3" s="1815"/>
      <c r="E3" s="1815"/>
      <c r="F3" s="1815"/>
      <c r="G3" s="1815"/>
    </row>
    <row r="4" spans="1:7" ht="14.45" customHeight="1">
      <c r="A4" s="1815" t="s">
        <v>1557</v>
      </c>
      <c r="B4" s="1815"/>
      <c r="C4" s="1815"/>
      <c r="D4" s="1815"/>
      <c r="E4" s="1815"/>
      <c r="F4" s="1815"/>
      <c r="G4" s="1815"/>
    </row>
    <row r="6" spans="1:7" ht="29.1" customHeight="1">
      <c r="A6" s="1375" t="s">
        <v>134</v>
      </c>
      <c r="B6" s="1812" t="s">
        <v>899</v>
      </c>
      <c r="C6" s="1812" t="s">
        <v>1556</v>
      </c>
      <c r="D6" s="1812" t="s">
        <v>1555</v>
      </c>
      <c r="E6" s="1812" t="s">
        <v>1554</v>
      </c>
      <c r="F6" s="1812" t="s">
        <v>1504</v>
      </c>
      <c r="G6" s="1812" t="s">
        <v>1553</v>
      </c>
    </row>
    <row r="7" spans="1:7">
      <c r="A7" s="1375" t="s">
        <v>118</v>
      </c>
      <c r="B7" s="1812"/>
      <c r="C7" s="1812"/>
      <c r="D7" s="1812"/>
      <c r="E7" s="1812"/>
      <c r="F7" s="1812"/>
      <c r="G7" s="1812"/>
    </row>
    <row r="8" spans="1:7">
      <c r="A8" s="1376" t="s">
        <v>1552</v>
      </c>
      <c r="B8" s="1375" t="s">
        <v>1551</v>
      </c>
      <c r="C8" s="1375">
        <v>1</v>
      </c>
      <c r="D8" s="1375">
        <v>2</v>
      </c>
      <c r="E8" s="1375">
        <v>3</v>
      </c>
      <c r="F8" s="1375">
        <v>4</v>
      </c>
      <c r="G8" s="1375">
        <v>5</v>
      </c>
    </row>
    <row r="9" spans="1:7">
      <c r="A9" s="1373">
        <v>1</v>
      </c>
      <c r="B9" s="1372" t="s">
        <v>1550</v>
      </c>
      <c r="C9" s="1374"/>
      <c r="D9" s="1374"/>
      <c r="E9" s="1371"/>
      <c r="F9" s="1371"/>
      <c r="G9" s="1371"/>
    </row>
    <row r="10" spans="1:7">
      <c r="A10" s="1373">
        <v>2</v>
      </c>
      <c r="B10" s="1372" t="s">
        <v>1549</v>
      </c>
      <c r="C10" s="1374"/>
      <c r="D10" s="1374"/>
      <c r="E10" s="1371"/>
      <c r="F10" s="1371"/>
      <c r="G10" s="1371"/>
    </row>
    <row r="11" spans="1:7" ht="38.25">
      <c r="A11" s="1813">
        <v>3</v>
      </c>
      <c r="B11" s="1372" t="s">
        <v>1548</v>
      </c>
      <c r="C11" s="1374"/>
      <c r="D11" s="1374"/>
      <c r="E11" s="1371"/>
      <c r="F11" s="1371"/>
      <c r="G11" s="1371"/>
    </row>
    <row r="12" spans="1:7">
      <c r="A12" s="1813"/>
      <c r="B12" s="1372" t="s">
        <v>123</v>
      </c>
      <c r="C12" s="1374"/>
      <c r="D12" s="1374"/>
      <c r="E12" s="1371"/>
      <c r="F12" s="1371"/>
      <c r="G12" s="1371"/>
    </row>
    <row r="13" spans="1:7">
      <c r="A13" s="1373" t="s">
        <v>561</v>
      </c>
      <c r="B13" s="1372" t="s">
        <v>37</v>
      </c>
      <c r="C13" s="1374"/>
      <c r="D13" s="1374"/>
      <c r="E13" s="1371"/>
      <c r="F13" s="1371"/>
      <c r="G13" s="1371"/>
    </row>
    <row r="14" spans="1:7">
      <c r="A14" s="1373" t="s">
        <v>566</v>
      </c>
      <c r="B14" s="1372" t="s">
        <v>1547</v>
      </c>
      <c r="C14" s="1374"/>
      <c r="D14" s="1374"/>
      <c r="E14" s="1371"/>
      <c r="F14" s="1371"/>
      <c r="G14" s="1371"/>
    </row>
    <row r="15" spans="1:7">
      <c r="A15" s="1373" t="s">
        <v>569</v>
      </c>
      <c r="B15" s="1372" t="s">
        <v>1546</v>
      </c>
      <c r="C15" s="1374"/>
      <c r="D15" s="1374"/>
      <c r="E15" s="1371"/>
      <c r="F15" s="1371"/>
      <c r="G15" s="1371"/>
    </row>
    <row r="16" spans="1:7" ht="25.5">
      <c r="A16" s="1373" t="s">
        <v>572</v>
      </c>
      <c r="B16" s="1372" t="s">
        <v>1545</v>
      </c>
      <c r="C16" s="1374"/>
      <c r="D16" s="1374"/>
      <c r="E16" s="1371"/>
      <c r="F16" s="1371"/>
      <c r="G16" s="1371"/>
    </row>
    <row r="17" spans="1:7">
      <c r="A17" s="1373" t="s">
        <v>761</v>
      </c>
      <c r="B17" s="1372" t="s">
        <v>417</v>
      </c>
      <c r="C17" s="1374"/>
      <c r="D17" s="1374"/>
      <c r="E17" s="1371"/>
      <c r="F17" s="1371"/>
      <c r="G17" s="1371"/>
    </row>
    <row r="18" spans="1:7">
      <c r="A18" s="1373" t="s">
        <v>1544</v>
      </c>
      <c r="B18" s="1372" t="s">
        <v>1543</v>
      </c>
      <c r="C18" s="1374"/>
      <c r="D18" s="1374"/>
      <c r="E18" s="1371"/>
      <c r="F18" s="1371"/>
      <c r="G18" s="1371"/>
    </row>
    <row r="19" spans="1:7">
      <c r="A19" s="1373" t="s">
        <v>1542</v>
      </c>
      <c r="B19" s="1372" t="s">
        <v>1541</v>
      </c>
      <c r="C19" s="1374"/>
      <c r="D19" s="1374"/>
      <c r="E19" s="1371"/>
      <c r="F19" s="1371"/>
      <c r="G19" s="1371"/>
    </row>
    <row r="20" spans="1:7" ht="25.5">
      <c r="A20" s="1373" t="s">
        <v>1540</v>
      </c>
      <c r="B20" s="1372" t="s">
        <v>1539</v>
      </c>
      <c r="C20" s="1374"/>
      <c r="D20" s="1374"/>
      <c r="E20" s="1371"/>
      <c r="F20" s="1371"/>
      <c r="G20" s="1371"/>
    </row>
    <row r="21" spans="1:7" ht="25.5">
      <c r="A21" s="1373" t="s">
        <v>1538</v>
      </c>
      <c r="B21" s="1372" t="s">
        <v>1537</v>
      </c>
      <c r="C21" s="1374"/>
      <c r="D21" s="1374"/>
      <c r="E21" s="1371"/>
      <c r="F21" s="1371"/>
      <c r="G21" s="1371"/>
    </row>
    <row r="22" spans="1:7" ht="25.5">
      <c r="A22" s="1373" t="s">
        <v>1536</v>
      </c>
      <c r="B22" s="1372" t="s">
        <v>1535</v>
      </c>
      <c r="C22" s="1374"/>
      <c r="D22" s="1374"/>
      <c r="E22" s="1371"/>
      <c r="F22" s="1371"/>
      <c r="G22" s="1371"/>
    </row>
    <row r="23" spans="1:7" ht="25.5">
      <c r="A23" s="1373" t="s">
        <v>1534</v>
      </c>
      <c r="B23" s="1372" t="s">
        <v>1533</v>
      </c>
      <c r="C23" s="1374"/>
      <c r="D23" s="1374"/>
      <c r="E23" s="1371"/>
      <c r="F23" s="1371"/>
      <c r="G23" s="1371"/>
    </row>
    <row r="24" spans="1:7">
      <c r="A24" s="1373" t="s">
        <v>1532</v>
      </c>
      <c r="B24" s="1372" t="s">
        <v>1531</v>
      </c>
      <c r="C24" s="1374"/>
      <c r="D24" s="1374"/>
      <c r="E24" s="1371"/>
      <c r="F24" s="1371"/>
      <c r="G24" s="1371"/>
    </row>
    <row r="25" spans="1:7" ht="51">
      <c r="A25" s="1373">
        <v>4</v>
      </c>
      <c r="B25" s="1372" t="s">
        <v>1530</v>
      </c>
      <c r="C25" s="1374"/>
      <c r="D25" s="1374"/>
      <c r="E25" s="1371"/>
      <c r="F25" s="1371"/>
      <c r="G25" s="1371"/>
    </row>
    <row r="26" spans="1:7" ht="25.5">
      <c r="A26" s="1373">
        <v>5</v>
      </c>
      <c r="B26" s="1372" t="s">
        <v>1529</v>
      </c>
      <c r="C26" s="1374"/>
      <c r="D26" s="1374"/>
      <c r="E26" s="1371"/>
      <c r="F26" s="1371"/>
      <c r="G26" s="1371"/>
    </row>
    <row r="27" spans="1:7" ht="25.5">
      <c r="A27" s="1373">
        <v>6</v>
      </c>
      <c r="B27" s="1372" t="s">
        <v>1528</v>
      </c>
      <c r="C27" s="1374"/>
      <c r="D27" s="1374"/>
      <c r="E27" s="1371"/>
      <c r="F27" s="1371"/>
      <c r="G27" s="1371"/>
    </row>
    <row r="28" spans="1:7" ht="38.25">
      <c r="A28" s="1373">
        <v>7</v>
      </c>
      <c r="B28" s="1372" t="s">
        <v>1527</v>
      </c>
      <c r="C28" s="1374"/>
      <c r="D28" s="1374"/>
      <c r="E28" s="1371"/>
      <c r="F28" s="1371"/>
      <c r="G28" s="1371"/>
    </row>
    <row r="29" spans="1:7" ht="38.25">
      <c r="A29" s="1373">
        <v>8</v>
      </c>
      <c r="B29" s="1372" t="s">
        <v>1526</v>
      </c>
      <c r="C29" s="1374"/>
      <c r="D29" s="1374"/>
      <c r="E29" s="1371"/>
      <c r="F29" s="1371"/>
      <c r="G29" s="1371"/>
    </row>
    <row r="30" spans="1:7" ht="38.25">
      <c r="A30" s="1373">
        <v>9</v>
      </c>
      <c r="B30" s="1372" t="s">
        <v>1525</v>
      </c>
      <c r="C30" s="1374"/>
      <c r="D30" s="1374"/>
      <c r="E30" s="1371"/>
      <c r="F30" s="1371"/>
      <c r="G30" s="1371"/>
    </row>
    <row r="31" spans="1:7" ht="38.25">
      <c r="A31" s="1813">
        <v>10</v>
      </c>
      <c r="B31" s="1372" t="s">
        <v>1524</v>
      </c>
      <c r="C31" s="1374"/>
      <c r="D31" s="1374"/>
      <c r="E31" s="1371"/>
      <c r="F31" s="1371"/>
      <c r="G31" s="1371"/>
    </row>
    <row r="32" spans="1:7">
      <c r="A32" s="1813"/>
      <c r="B32" s="1372" t="s">
        <v>1523</v>
      </c>
      <c r="C32" s="1374"/>
      <c r="D32" s="1374"/>
      <c r="E32" s="1371"/>
      <c r="F32" s="1371"/>
      <c r="G32" s="1371"/>
    </row>
    <row r="33" spans="1:7" ht="51">
      <c r="A33" s="1373" t="s">
        <v>1522</v>
      </c>
      <c r="B33" s="1372" t="s">
        <v>1521</v>
      </c>
      <c r="C33" s="1374"/>
      <c r="D33" s="1374"/>
      <c r="E33" s="1371"/>
      <c r="F33" s="1371"/>
      <c r="G33" s="1371"/>
    </row>
    <row r="34" spans="1:7" ht="25.5">
      <c r="A34" s="1373" t="s">
        <v>1520</v>
      </c>
      <c r="B34" s="1372" t="s">
        <v>1519</v>
      </c>
      <c r="C34" s="1374"/>
      <c r="D34" s="1374"/>
      <c r="E34" s="1371"/>
      <c r="F34" s="1371"/>
      <c r="G34" s="1371"/>
    </row>
    <row r="35" spans="1:7" ht="76.5">
      <c r="A35" s="1373">
        <v>11</v>
      </c>
      <c r="B35" s="1372" t="s">
        <v>1518</v>
      </c>
      <c r="C35" s="1371"/>
      <c r="D35" s="1371"/>
      <c r="E35" s="1371"/>
      <c r="F35" s="1371"/>
      <c r="G35" s="1371"/>
    </row>
    <row r="36" spans="1:7" ht="51">
      <c r="A36" s="1373">
        <v>12</v>
      </c>
      <c r="B36" s="1372" t="s">
        <v>1517</v>
      </c>
      <c r="C36" s="1371"/>
      <c r="D36" s="1371"/>
      <c r="E36" s="1371"/>
      <c r="F36" s="1371"/>
      <c r="G36" s="1371"/>
    </row>
  </sheetData>
  <mergeCells count="11">
    <mergeCell ref="F6:F7"/>
    <mergeCell ref="A31:A32"/>
    <mergeCell ref="A11:A12"/>
    <mergeCell ref="B6:B7"/>
    <mergeCell ref="F1:G1"/>
    <mergeCell ref="G6:G7"/>
    <mergeCell ref="D6:D7"/>
    <mergeCell ref="A3:G3"/>
    <mergeCell ref="A4:G4"/>
    <mergeCell ref="C6:C7"/>
    <mergeCell ref="E6:E7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4285-B865-444B-80B3-836E0F3932F6}">
  <sheetPr>
    <tabColor rgb="FFFFFF00"/>
  </sheetPr>
  <dimension ref="A1:D24"/>
  <sheetViews>
    <sheetView view="pageBreakPreview" zoomScale="60" zoomScaleNormal="100" workbookViewId="0">
      <selection activeCell="A2" sqref="A2:D2"/>
    </sheetView>
  </sheetViews>
  <sheetFormatPr defaultRowHeight="12.75"/>
  <cols>
    <col min="1" max="1" width="65.28515625" style="956" customWidth="1"/>
    <col min="2" max="4" width="12.5703125" style="956" customWidth="1"/>
    <col min="5" max="256" width="9.140625" style="956"/>
    <col min="257" max="257" width="65.28515625" style="956" customWidth="1"/>
    <col min="258" max="260" width="12.5703125" style="956" customWidth="1"/>
    <col min="261" max="512" width="9.140625" style="956"/>
    <col min="513" max="513" width="65.28515625" style="956" customWidth="1"/>
    <col min="514" max="516" width="12.5703125" style="956" customWidth="1"/>
    <col min="517" max="768" width="9.140625" style="956"/>
    <col min="769" max="769" width="65.28515625" style="956" customWidth="1"/>
    <col min="770" max="772" width="12.5703125" style="956" customWidth="1"/>
    <col min="773" max="1024" width="9.140625" style="956"/>
    <col min="1025" max="1025" width="65.28515625" style="956" customWidth="1"/>
    <col min="1026" max="1028" width="12.5703125" style="956" customWidth="1"/>
    <col min="1029" max="1280" width="9.140625" style="956"/>
    <col min="1281" max="1281" width="65.28515625" style="956" customWidth="1"/>
    <col min="1282" max="1284" width="12.5703125" style="956" customWidth="1"/>
    <col min="1285" max="1536" width="9.140625" style="956"/>
    <col min="1537" max="1537" width="65.28515625" style="956" customWidth="1"/>
    <col min="1538" max="1540" width="12.5703125" style="956" customWidth="1"/>
    <col min="1541" max="1792" width="9.140625" style="956"/>
    <col min="1793" max="1793" width="65.28515625" style="956" customWidth="1"/>
    <col min="1794" max="1796" width="12.5703125" style="956" customWidth="1"/>
    <col min="1797" max="2048" width="9.140625" style="956"/>
    <col min="2049" max="2049" width="65.28515625" style="956" customWidth="1"/>
    <col min="2050" max="2052" width="12.5703125" style="956" customWidth="1"/>
    <col min="2053" max="2304" width="9.140625" style="956"/>
    <col min="2305" max="2305" width="65.28515625" style="956" customWidth="1"/>
    <col min="2306" max="2308" width="12.5703125" style="956" customWidth="1"/>
    <col min="2309" max="2560" width="9.140625" style="956"/>
    <col min="2561" max="2561" width="65.28515625" style="956" customWidth="1"/>
    <col min="2562" max="2564" width="12.5703125" style="956" customWidth="1"/>
    <col min="2565" max="2816" width="9.140625" style="956"/>
    <col min="2817" max="2817" width="65.28515625" style="956" customWidth="1"/>
    <col min="2818" max="2820" width="12.5703125" style="956" customWidth="1"/>
    <col min="2821" max="3072" width="9.140625" style="956"/>
    <col min="3073" max="3073" width="65.28515625" style="956" customWidth="1"/>
    <col min="3074" max="3076" width="12.5703125" style="956" customWidth="1"/>
    <col min="3077" max="3328" width="9.140625" style="956"/>
    <col min="3329" max="3329" width="65.28515625" style="956" customWidth="1"/>
    <col min="3330" max="3332" width="12.5703125" style="956" customWidth="1"/>
    <col min="3333" max="3584" width="9.140625" style="956"/>
    <col min="3585" max="3585" width="65.28515625" style="956" customWidth="1"/>
    <col min="3586" max="3588" width="12.5703125" style="956" customWidth="1"/>
    <col min="3589" max="3840" width="9.140625" style="956"/>
    <col min="3841" max="3841" width="65.28515625" style="956" customWidth="1"/>
    <col min="3842" max="3844" width="12.5703125" style="956" customWidth="1"/>
    <col min="3845" max="4096" width="9.140625" style="956"/>
    <col min="4097" max="4097" width="65.28515625" style="956" customWidth="1"/>
    <col min="4098" max="4100" width="12.5703125" style="956" customWidth="1"/>
    <col min="4101" max="4352" width="9.140625" style="956"/>
    <col min="4353" max="4353" width="65.28515625" style="956" customWidth="1"/>
    <col min="4354" max="4356" width="12.5703125" style="956" customWidth="1"/>
    <col min="4357" max="4608" width="9.140625" style="956"/>
    <col min="4609" max="4609" width="65.28515625" style="956" customWidth="1"/>
    <col min="4610" max="4612" width="12.5703125" style="956" customWidth="1"/>
    <col min="4613" max="4864" width="9.140625" style="956"/>
    <col min="4865" max="4865" width="65.28515625" style="956" customWidth="1"/>
    <col min="4866" max="4868" width="12.5703125" style="956" customWidth="1"/>
    <col min="4869" max="5120" width="9.140625" style="956"/>
    <col min="5121" max="5121" width="65.28515625" style="956" customWidth="1"/>
    <col min="5122" max="5124" width="12.5703125" style="956" customWidth="1"/>
    <col min="5125" max="5376" width="9.140625" style="956"/>
    <col min="5377" max="5377" width="65.28515625" style="956" customWidth="1"/>
    <col min="5378" max="5380" width="12.5703125" style="956" customWidth="1"/>
    <col min="5381" max="5632" width="9.140625" style="956"/>
    <col min="5633" max="5633" width="65.28515625" style="956" customWidth="1"/>
    <col min="5634" max="5636" width="12.5703125" style="956" customWidth="1"/>
    <col min="5637" max="5888" width="9.140625" style="956"/>
    <col min="5889" max="5889" width="65.28515625" style="956" customWidth="1"/>
    <col min="5890" max="5892" width="12.5703125" style="956" customWidth="1"/>
    <col min="5893" max="6144" width="9.140625" style="956"/>
    <col min="6145" max="6145" width="65.28515625" style="956" customWidth="1"/>
    <col min="6146" max="6148" width="12.5703125" style="956" customWidth="1"/>
    <col min="6149" max="6400" width="9.140625" style="956"/>
    <col min="6401" max="6401" width="65.28515625" style="956" customWidth="1"/>
    <col min="6402" max="6404" width="12.5703125" style="956" customWidth="1"/>
    <col min="6405" max="6656" width="9.140625" style="956"/>
    <col min="6657" max="6657" width="65.28515625" style="956" customWidth="1"/>
    <col min="6658" max="6660" width="12.5703125" style="956" customWidth="1"/>
    <col min="6661" max="6912" width="9.140625" style="956"/>
    <col min="6913" max="6913" width="65.28515625" style="956" customWidth="1"/>
    <col min="6914" max="6916" width="12.5703125" style="956" customWidth="1"/>
    <col min="6917" max="7168" width="9.140625" style="956"/>
    <col min="7169" max="7169" width="65.28515625" style="956" customWidth="1"/>
    <col min="7170" max="7172" width="12.5703125" style="956" customWidth="1"/>
    <col min="7173" max="7424" width="9.140625" style="956"/>
    <col min="7425" max="7425" width="65.28515625" style="956" customWidth="1"/>
    <col min="7426" max="7428" width="12.5703125" style="956" customWidth="1"/>
    <col min="7429" max="7680" width="9.140625" style="956"/>
    <col min="7681" max="7681" width="65.28515625" style="956" customWidth="1"/>
    <col min="7682" max="7684" width="12.5703125" style="956" customWidth="1"/>
    <col min="7685" max="7936" width="9.140625" style="956"/>
    <col min="7937" max="7937" width="65.28515625" style="956" customWidth="1"/>
    <col min="7938" max="7940" width="12.5703125" style="956" customWidth="1"/>
    <col min="7941" max="8192" width="9.140625" style="956"/>
    <col min="8193" max="8193" width="65.28515625" style="956" customWidth="1"/>
    <col min="8194" max="8196" width="12.5703125" style="956" customWidth="1"/>
    <col min="8197" max="8448" width="9.140625" style="956"/>
    <col min="8449" max="8449" width="65.28515625" style="956" customWidth="1"/>
    <col min="8450" max="8452" width="12.5703125" style="956" customWidth="1"/>
    <col min="8453" max="8704" width="9.140625" style="956"/>
    <col min="8705" max="8705" width="65.28515625" style="956" customWidth="1"/>
    <col min="8706" max="8708" width="12.5703125" style="956" customWidth="1"/>
    <col min="8709" max="8960" width="9.140625" style="956"/>
    <col min="8961" max="8961" width="65.28515625" style="956" customWidth="1"/>
    <col min="8962" max="8964" width="12.5703125" style="956" customWidth="1"/>
    <col min="8965" max="9216" width="9.140625" style="956"/>
    <col min="9217" max="9217" width="65.28515625" style="956" customWidth="1"/>
    <col min="9218" max="9220" width="12.5703125" style="956" customWidth="1"/>
    <col min="9221" max="9472" width="9.140625" style="956"/>
    <col min="9473" max="9473" width="65.28515625" style="956" customWidth="1"/>
    <col min="9474" max="9476" width="12.5703125" style="956" customWidth="1"/>
    <col min="9477" max="9728" width="9.140625" style="956"/>
    <col min="9729" max="9729" width="65.28515625" style="956" customWidth="1"/>
    <col min="9730" max="9732" width="12.5703125" style="956" customWidth="1"/>
    <col min="9733" max="9984" width="9.140625" style="956"/>
    <col min="9985" max="9985" width="65.28515625" style="956" customWidth="1"/>
    <col min="9986" max="9988" width="12.5703125" style="956" customWidth="1"/>
    <col min="9989" max="10240" width="9.140625" style="956"/>
    <col min="10241" max="10241" width="65.28515625" style="956" customWidth="1"/>
    <col min="10242" max="10244" width="12.5703125" style="956" customWidth="1"/>
    <col min="10245" max="10496" width="9.140625" style="956"/>
    <col min="10497" max="10497" width="65.28515625" style="956" customWidth="1"/>
    <col min="10498" max="10500" width="12.5703125" style="956" customWidth="1"/>
    <col min="10501" max="10752" width="9.140625" style="956"/>
    <col min="10753" max="10753" width="65.28515625" style="956" customWidth="1"/>
    <col min="10754" max="10756" width="12.5703125" style="956" customWidth="1"/>
    <col min="10757" max="11008" width="9.140625" style="956"/>
    <col min="11009" max="11009" width="65.28515625" style="956" customWidth="1"/>
    <col min="11010" max="11012" width="12.5703125" style="956" customWidth="1"/>
    <col min="11013" max="11264" width="9.140625" style="956"/>
    <col min="11265" max="11265" width="65.28515625" style="956" customWidth="1"/>
    <col min="11266" max="11268" width="12.5703125" style="956" customWidth="1"/>
    <col min="11269" max="11520" width="9.140625" style="956"/>
    <col min="11521" max="11521" width="65.28515625" style="956" customWidth="1"/>
    <col min="11522" max="11524" width="12.5703125" style="956" customWidth="1"/>
    <col min="11525" max="11776" width="9.140625" style="956"/>
    <col min="11777" max="11777" width="65.28515625" style="956" customWidth="1"/>
    <col min="11778" max="11780" width="12.5703125" style="956" customWidth="1"/>
    <col min="11781" max="12032" width="9.140625" style="956"/>
    <col min="12033" max="12033" width="65.28515625" style="956" customWidth="1"/>
    <col min="12034" max="12036" width="12.5703125" style="956" customWidth="1"/>
    <col min="12037" max="12288" width="9.140625" style="956"/>
    <col min="12289" max="12289" width="65.28515625" style="956" customWidth="1"/>
    <col min="12290" max="12292" width="12.5703125" style="956" customWidth="1"/>
    <col min="12293" max="12544" width="9.140625" style="956"/>
    <col min="12545" max="12545" width="65.28515625" style="956" customWidth="1"/>
    <col min="12546" max="12548" width="12.5703125" style="956" customWidth="1"/>
    <col min="12549" max="12800" width="9.140625" style="956"/>
    <col min="12801" max="12801" width="65.28515625" style="956" customWidth="1"/>
    <col min="12802" max="12804" width="12.5703125" style="956" customWidth="1"/>
    <col min="12805" max="13056" width="9.140625" style="956"/>
    <col min="13057" max="13057" width="65.28515625" style="956" customWidth="1"/>
    <col min="13058" max="13060" width="12.5703125" style="956" customWidth="1"/>
    <col min="13061" max="13312" width="9.140625" style="956"/>
    <col min="13313" max="13313" width="65.28515625" style="956" customWidth="1"/>
    <col min="13314" max="13316" width="12.5703125" style="956" customWidth="1"/>
    <col min="13317" max="13568" width="9.140625" style="956"/>
    <col min="13569" max="13569" width="65.28515625" style="956" customWidth="1"/>
    <col min="13570" max="13572" width="12.5703125" style="956" customWidth="1"/>
    <col min="13573" max="13824" width="9.140625" style="956"/>
    <col min="13825" max="13825" width="65.28515625" style="956" customWidth="1"/>
    <col min="13826" max="13828" width="12.5703125" style="956" customWidth="1"/>
    <col min="13829" max="14080" width="9.140625" style="956"/>
    <col min="14081" max="14081" width="65.28515625" style="956" customWidth="1"/>
    <col min="14082" max="14084" width="12.5703125" style="956" customWidth="1"/>
    <col min="14085" max="14336" width="9.140625" style="956"/>
    <col min="14337" max="14337" width="65.28515625" style="956" customWidth="1"/>
    <col min="14338" max="14340" width="12.5703125" style="956" customWidth="1"/>
    <col min="14341" max="14592" width="9.140625" style="956"/>
    <col min="14593" max="14593" width="65.28515625" style="956" customWidth="1"/>
    <col min="14594" max="14596" width="12.5703125" style="956" customWidth="1"/>
    <col min="14597" max="14848" width="9.140625" style="956"/>
    <col min="14849" max="14849" width="65.28515625" style="956" customWidth="1"/>
    <col min="14850" max="14852" width="12.5703125" style="956" customWidth="1"/>
    <col min="14853" max="15104" width="9.140625" style="956"/>
    <col min="15105" max="15105" width="65.28515625" style="956" customWidth="1"/>
    <col min="15106" max="15108" width="12.5703125" style="956" customWidth="1"/>
    <col min="15109" max="15360" width="9.140625" style="956"/>
    <col min="15361" max="15361" width="65.28515625" style="956" customWidth="1"/>
    <col min="15362" max="15364" width="12.5703125" style="956" customWidth="1"/>
    <col min="15365" max="15616" width="9.140625" style="956"/>
    <col min="15617" max="15617" width="65.28515625" style="956" customWidth="1"/>
    <col min="15618" max="15620" width="12.5703125" style="956" customWidth="1"/>
    <col min="15621" max="15872" width="9.140625" style="956"/>
    <col min="15873" max="15873" width="65.28515625" style="956" customWidth="1"/>
    <col min="15874" max="15876" width="12.5703125" style="956" customWidth="1"/>
    <col min="15877" max="16128" width="9.140625" style="956"/>
    <col min="16129" max="16129" width="65.28515625" style="956" customWidth="1"/>
    <col min="16130" max="16132" width="12.5703125" style="956" customWidth="1"/>
    <col min="16133" max="16384" width="9.140625" style="956"/>
  </cols>
  <sheetData>
    <row r="1" spans="1:4" ht="15.75">
      <c r="A1" s="797"/>
      <c r="B1" s="798"/>
      <c r="C1" s="1816" t="s">
        <v>1397</v>
      </c>
      <c r="D1" s="1816"/>
    </row>
    <row r="2" spans="1:4" ht="45" customHeight="1">
      <c r="A2" s="1817" t="s">
        <v>1654</v>
      </c>
      <c r="B2" s="1817"/>
      <c r="C2" s="1817"/>
      <c r="D2" s="1817"/>
    </row>
    <row r="3" spans="1:4" ht="19.5">
      <c r="A3" s="1818" t="s">
        <v>851</v>
      </c>
      <c r="B3" s="1818"/>
      <c r="C3" s="1818"/>
      <c r="D3" s="1818"/>
    </row>
    <row r="4" spans="1:4">
      <c r="A4" s="1819" t="s">
        <v>852</v>
      </c>
      <c r="B4" s="1819"/>
      <c r="C4" s="1819"/>
      <c r="D4" s="1819"/>
    </row>
    <row r="5" spans="1:4">
      <c r="A5" s="799"/>
      <c r="B5" s="1154"/>
      <c r="C5" s="1154"/>
      <c r="D5" s="800" t="s">
        <v>853</v>
      </c>
    </row>
    <row r="6" spans="1:4">
      <c r="A6" s="1820"/>
      <c r="B6" s="1821" t="s">
        <v>854</v>
      </c>
      <c r="C6" s="1821" t="s">
        <v>855</v>
      </c>
      <c r="D6" s="1821" t="s">
        <v>856</v>
      </c>
    </row>
    <row r="7" spans="1:4" ht="19.5" customHeight="1">
      <c r="A7" s="1820"/>
      <c r="B7" s="1822"/>
      <c r="C7" s="1822"/>
      <c r="D7" s="1822"/>
    </row>
    <row r="8" spans="1:4">
      <c r="A8" s="801">
        <v>1</v>
      </c>
      <c r="B8" s="802">
        <v>2</v>
      </c>
      <c r="C8" s="802">
        <v>3</v>
      </c>
      <c r="D8" s="802">
        <v>4</v>
      </c>
    </row>
    <row r="9" spans="1:4" ht="28.5">
      <c r="A9" s="803" t="s">
        <v>857</v>
      </c>
      <c r="B9" s="804"/>
      <c r="C9" s="804"/>
      <c r="D9" s="804"/>
    </row>
    <row r="10" spans="1:4" ht="15">
      <c r="A10" s="805" t="s">
        <v>858</v>
      </c>
      <c r="B10" s="804"/>
      <c r="C10" s="804"/>
      <c r="D10" s="804"/>
    </row>
    <row r="11" spans="1:4" ht="15">
      <c r="A11" s="806" t="s">
        <v>859</v>
      </c>
      <c r="B11" s="804"/>
      <c r="C11" s="804"/>
      <c r="D11" s="804"/>
    </row>
    <row r="12" spans="1:4" ht="15">
      <c r="A12" s="805" t="s">
        <v>860</v>
      </c>
      <c r="B12" s="804"/>
      <c r="C12" s="804"/>
      <c r="D12" s="804"/>
    </row>
    <row r="13" spans="1:4" ht="42.75">
      <c r="A13" s="806" t="s">
        <v>861</v>
      </c>
      <c r="B13" s="804"/>
      <c r="C13" s="804"/>
      <c r="D13" s="804"/>
    </row>
    <row r="14" spans="1:4" ht="30">
      <c r="A14" s="807" t="s">
        <v>1290</v>
      </c>
      <c r="B14" s="804"/>
      <c r="C14" s="804"/>
      <c r="D14" s="804"/>
    </row>
    <row r="15" spans="1:4" ht="15">
      <c r="A15" s="807" t="s">
        <v>1289</v>
      </c>
      <c r="B15" s="804"/>
      <c r="C15" s="804"/>
      <c r="D15" s="804"/>
    </row>
    <row r="16" spans="1:4" ht="30">
      <c r="A16" s="807" t="s">
        <v>1288</v>
      </c>
      <c r="B16" s="804"/>
      <c r="C16" s="804"/>
      <c r="D16" s="804"/>
    </row>
    <row r="17" spans="1:4" ht="45">
      <c r="A17" s="807" t="s">
        <v>1287</v>
      </c>
      <c r="B17" s="804"/>
      <c r="C17" s="804"/>
      <c r="D17" s="804"/>
    </row>
    <row r="18" spans="1:4" ht="60">
      <c r="A18" s="807" t="s">
        <v>1286</v>
      </c>
      <c r="B18" s="804"/>
      <c r="C18" s="804"/>
      <c r="D18" s="804"/>
    </row>
    <row r="19" spans="1:4" ht="60">
      <c r="A19" s="807" t="s">
        <v>1285</v>
      </c>
      <c r="B19" s="804"/>
      <c r="C19" s="804"/>
      <c r="D19" s="804"/>
    </row>
    <row r="20" spans="1:4" ht="60">
      <c r="A20" s="807" t="s">
        <v>1284</v>
      </c>
      <c r="B20" s="804"/>
      <c r="C20" s="804"/>
      <c r="D20" s="804"/>
    </row>
    <row r="21" spans="1:4" ht="15">
      <c r="A21" s="807" t="s">
        <v>1283</v>
      </c>
      <c r="B21" s="804"/>
      <c r="C21" s="804"/>
      <c r="D21" s="804"/>
    </row>
    <row r="22" spans="1:4" ht="15">
      <c r="A22" s="808"/>
      <c r="B22" s="809"/>
      <c r="C22" s="809"/>
      <c r="D22" s="809"/>
    </row>
    <row r="23" spans="1:4" ht="14.25">
      <c r="A23" s="810" t="s">
        <v>376</v>
      </c>
      <c r="B23" s="809"/>
      <c r="C23" s="809"/>
      <c r="D23" s="809"/>
    </row>
    <row r="24" spans="1:4" ht="14.25">
      <c r="A24" s="811" t="s">
        <v>119</v>
      </c>
      <c r="B24" s="809"/>
      <c r="C24" s="809"/>
      <c r="D24" s="809"/>
    </row>
  </sheetData>
  <mergeCells count="8">
    <mergeCell ref="C1:D1"/>
    <mergeCell ref="A2:D2"/>
    <mergeCell ref="A3:D3"/>
    <mergeCell ref="A4:D4"/>
    <mergeCell ref="A6:A7"/>
    <mergeCell ref="B6:B7"/>
    <mergeCell ref="C6:C7"/>
    <mergeCell ref="D6:D7"/>
  </mergeCells>
  <pageMargins left="0.51181102362204722" right="0.51181102362204722" top="0.74803149606299213" bottom="0.74803149606299213" header="0.31496062992125984" footer="0.31496062992125984"/>
  <pageSetup paperSize="9" scale="87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5A0D-4DA0-4B52-8CE8-F31AB064D1B0}">
  <sheetPr>
    <tabColor rgb="FFFFFF00"/>
  </sheetPr>
  <dimension ref="A1:L27"/>
  <sheetViews>
    <sheetView view="pageBreakPreview" zoomScale="60" zoomScaleNormal="100" workbookViewId="0">
      <selection activeCell="A2" sqref="A2:K2"/>
    </sheetView>
  </sheetViews>
  <sheetFormatPr defaultColWidth="9" defaultRowHeight="12.75"/>
  <cols>
    <col min="1" max="1" width="45" style="565" customWidth="1"/>
    <col min="2" max="2" width="11.7109375" style="273" customWidth="1"/>
    <col min="3" max="3" width="16.28515625" style="273" customWidth="1"/>
    <col min="4" max="4" width="10.140625" style="273" customWidth="1"/>
    <col min="5" max="5" width="9.42578125" style="273" customWidth="1"/>
    <col min="6" max="6" width="10.7109375" style="273" customWidth="1"/>
    <col min="7" max="7" width="11.28515625" style="273" customWidth="1"/>
    <col min="8" max="9" width="9" style="273"/>
    <col min="10" max="10" width="9.7109375" style="273" customWidth="1"/>
    <col min="11" max="11" width="10.140625" style="273" customWidth="1"/>
    <col min="12" max="12" width="12.28515625" style="273" customWidth="1"/>
    <col min="13" max="256" width="9" style="273"/>
    <col min="257" max="257" width="45" style="273" customWidth="1"/>
    <col min="258" max="258" width="11.7109375" style="273" customWidth="1"/>
    <col min="259" max="259" width="16.28515625" style="273" customWidth="1"/>
    <col min="260" max="260" width="10.140625" style="273" customWidth="1"/>
    <col min="261" max="261" width="9.42578125" style="273" customWidth="1"/>
    <col min="262" max="262" width="10.7109375" style="273" customWidth="1"/>
    <col min="263" max="263" width="11.28515625" style="273" customWidth="1"/>
    <col min="264" max="265" width="9" style="273"/>
    <col min="266" max="266" width="9.7109375" style="273" customWidth="1"/>
    <col min="267" max="267" width="10.140625" style="273" customWidth="1"/>
    <col min="268" max="268" width="12.28515625" style="273" customWidth="1"/>
    <col min="269" max="512" width="9" style="273"/>
    <col min="513" max="513" width="45" style="273" customWidth="1"/>
    <col min="514" max="514" width="11.7109375" style="273" customWidth="1"/>
    <col min="515" max="515" width="16.28515625" style="273" customWidth="1"/>
    <col min="516" max="516" width="10.140625" style="273" customWidth="1"/>
    <col min="517" max="517" width="9.42578125" style="273" customWidth="1"/>
    <col min="518" max="518" width="10.7109375" style="273" customWidth="1"/>
    <col min="519" max="519" width="11.28515625" style="273" customWidth="1"/>
    <col min="520" max="521" width="9" style="273"/>
    <col min="522" max="522" width="9.7109375" style="273" customWidth="1"/>
    <col min="523" max="523" width="10.140625" style="273" customWidth="1"/>
    <col min="524" max="524" width="12.28515625" style="273" customWidth="1"/>
    <col min="525" max="768" width="9" style="273"/>
    <col min="769" max="769" width="45" style="273" customWidth="1"/>
    <col min="770" max="770" width="11.7109375" style="273" customWidth="1"/>
    <col min="771" max="771" width="16.28515625" style="273" customWidth="1"/>
    <col min="772" max="772" width="10.140625" style="273" customWidth="1"/>
    <col min="773" max="773" width="9.42578125" style="273" customWidth="1"/>
    <col min="774" max="774" width="10.7109375" style="273" customWidth="1"/>
    <col min="775" max="775" width="11.28515625" style="273" customWidth="1"/>
    <col min="776" max="777" width="9" style="273"/>
    <col min="778" max="778" width="9.7109375" style="273" customWidth="1"/>
    <col min="779" max="779" width="10.140625" style="273" customWidth="1"/>
    <col min="780" max="780" width="12.28515625" style="273" customWidth="1"/>
    <col min="781" max="1024" width="9" style="273"/>
    <col min="1025" max="1025" width="45" style="273" customWidth="1"/>
    <col min="1026" max="1026" width="11.7109375" style="273" customWidth="1"/>
    <col min="1027" max="1027" width="16.28515625" style="273" customWidth="1"/>
    <col min="1028" max="1028" width="10.140625" style="273" customWidth="1"/>
    <col min="1029" max="1029" width="9.42578125" style="273" customWidth="1"/>
    <col min="1030" max="1030" width="10.7109375" style="273" customWidth="1"/>
    <col min="1031" max="1031" width="11.28515625" style="273" customWidth="1"/>
    <col min="1032" max="1033" width="9" style="273"/>
    <col min="1034" max="1034" width="9.7109375" style="273" customWidth="1"/>
    <col min="1035" max="1035" width="10.140625" style="273" customWidth="1"/>
    <col min="1036" max="1036" width="12.28515625" style="273" customWidth="1"/>
    <col min="1037" max="1280" width="9" style="273"/>
    <col min="1281" max="1281" width="45" style="273" customWidth="1"/>
    <col min="1282" max="1282" width="11.7109375" style="273" customWidth="1"/>
    <col min="1283" max="1283" width="16.28515625" style="273" customWidth="1"/>
    <col min="1284" max="1284" width="10.140625" style="273" customWidth="1"/>
    <col min="1285" max="1285" width="9.42578125" style="273" customWidth="1"/>
    <col min="1286" max="1286" width="10.7109375" style="273" customWidth="1"/>
    <col min="1287" max="1287" width="11.28515625" style="273" customWidth="1"/>
    <col min="1288" max="1289" width="9" style="273"/>
    <col min="1290" max="1290" width="9.7109375" style="273" customWidth="1"/>
    <col min="1291" max="1291" width="10.140625" style="273" customWidth="1"/>
    <col min="1292" max="1292" width="12.28515625" style="273" customWidth="1"/>
    <col min="1293" max="1536" width="9" style="273"/>
    <col min="1537" max="1537" width="45" style="273" customWidth="1"/>
    <col min="1538" max="1538" width="11.7109375" style="273" customWidth="1"/>
    <col min="1539" max="1539" width="16.28515625" style="273" customWidth="1"/>
    <col min="1540" max="1540" width="10.140625" style="273" customWidth="1"/>
    <col min="1541" max="1541" width="9.42578125" style="273" customWidth="1"/>
    <col min="1542" max="1542" width="10.7109375" style="273" customWidth="1"/>
    <col min="1543" max="1543" width="11.28515625" style="273" customWidth="1"/>
    <col min="1544" max="1545" width="9" style="273"/>
    <col min="1546" max="1546" width="9.7109375" style="273" customWidth="1"/>
    <col min="1547" max="1547" width="10.140625" style="273" customWidth="1"/>
    <col min="1548" max="1548" width="12.28515625" style="273" customWidth="1"/>
    <col min="1549" max="1792" width="9" style="273"/>
    <col min="1793" max="1793" width="45" style="273" customWidth="1"/>
    <col min="1794" max="1794" width="11.7109375" style="273" customWidth="1"/>
    <col min="1795" max="1795" width="16.28515625" style="273" customWidth="1"/>
    <col min="1796" max="1796" width="10.140625" style="273" customWidth="1"/>
    <col min="1797" max="1797" width="9.42578125" style="273" customWidth="1"/>
    <col min="1798" max="1798" width="10.7109375" style="273" customWidth="1"/>
    <col min="1799" max="1799" width="11.28515625" style="273" customWidth="1"/>
    <col min="1800" max="1801" width="9" style="273"/>
    <col min="1802" max="1802" width="9.7109375" style="273" customWidth="1"/>
    <col min="1803" max="1803" width="10.140625" style="273" customWidth="1"/>
    <col min="1804" max="1804" width="12.28515625" style="273" customWidth="1"/>
    <col min="1805" max="2048" width="9" style="273"/>
    <col min="2049" max="2049" width="45" style="273" customWidth="1"/>
    <col min="2050" max="2050" width="11.7109375" style="273" customWidth="1"/>
    <col min="2051" max="2051" width="16.28515625" style="273" customWidth="1"/>
    <col min="2052" max="2052" width="10.140625" style="273" customWidth="1"/>
    <col min="2053" max="2053" width="9.42578125" style="273" customWidth="1"/>
    <col min="2054" max="2054" width="10.7109375" style="273" customWidth="1"/>
    <col min="2055" max="2055" width="11.28515625" style="273" customWidth="1"/>
    <col min="2056" max="2057" width="9" style="273"/>
    <col min="2058" max="2058" width="9.7109375" style="273" customWidth="1"/>
    <col min="2059" max="2059" width="10.140625" style="273" customWidth="1"/>
    <col min="2060" max="2060" width="12.28515625" style="273" customWidth="1"/>
    <col min="2061" max="2304" width="9" style="273"/>
    <col min="2305" max="2305" width="45" style="273" customWidth="1"/>
    <col min="2306" max="2306" width="11.7109375" style="273" customWidth="1"/>
    <col min="2307" max="2307" width="16.28515625" style="273" customWidth="1"/>
    <col min="2308" max="2308" width="10.140625" style="273" customWidth="1"/>
    <col min="2309" max="2309" width="9.42578125" style="273" customWidth="1"/>
    <col min="2310" max="2310" width="10.7109375" style="273" customWidth="1"/>
    <col min="2311" max="2311" width="11.28515625" style="273" customWidth="1"/>
    <col min="2312" max="2313" width="9" style="273"/>
    <col min="2314" max="2314" width="9.7109375" style="273" customWidth="1"/>
    <col min="2315" max="2315" width="10.140625" style="273" customWidth="1"/>
    <col min="2316" max="2316" width="12.28515625" style="273" customWidth="1"/>
    <col min="2317" max="2560" width="9" style="273"/>
    <col min="2561" max="2561" width="45" style="273" customWidth="1"/>
    <col min="2562" max="2562" width="11.7109375" style="273" customWidth="1"/>
    <col min="2563" max="2563" width="16.28515625" style="273" customWidth="1"/>
    <col min="2564" max="2564" width="10.140625" style="273" customWidth="1"/>
    <col min="2565" max="2565" width="9.42578125" style="273" customWidth="1"/>
    <col min="2566" max="2566" width="10.7109375" style="273" customWidth="1"/>
    <col min="2567" max="2567" width="11.28515625" style="273" customWidth="1"/>
    <col min="2568" max="2569" width="9" style="273"/>
    <col min="2570" max="2570" width="9.7109375" style="273" customWidth="1"/>
    <col min="2571" max="2571" width="10.140625" style="273" customWidth="1"/>
    <col min="2572" max="2572" width="12.28515625" style="273" customWidth="1"/>
    <col min="2573" max="2816" width="9" style="273"/>
    <col min="2817" max="2817" width="45" style="273" customWidth="1"/>
    <col min="2818" max="2818" width="11.7109375" style="273" customWidth="1"/>
    <col min="2819" max="2819" width="16.28515625" style="273" customWidth="1"/>
    <col min="2820" max="2820" width="10.140625" style="273" customWidth="1"/>
    <col min="2821" max="2821" width="9.42578125" style="273" customWidth="1"/>
    <col min="2822" max="2822" width="10.7109375" style="273" customWidth="1"/>
    <col min="2823" max="2823" width="11.28515625" style="273" customWidth="1"/>
    <col min="2824" max="2825" width="9" style="273"/>
    <col min="2826" max="2826" width="9.7109375" style="273" customWidth="1"/>
    <col min="2827" max="2827" width="10.140625" style="273" customWidth="1"/>
    <col min="2828" max="2828" width="12.28515625" style="273" customWidth="1"/>
    <col min="2829" max="3072" width="9" style="273"/>
    <col min="3073" max="3073" width="45" style="273" customWidth="1"/>
    <col min="3074" max="3074" width="11.7109375" style="273" customWidth="1"/>
    <col min="3075" max="3075" width="16.28515625" style="273" customWidth="1"/>
    <col min="3076" max="3076" width="10.140625" style="273" customWidth="1"/>
    <col min="3077" max="3077" width="9.42578125" style="273" customWidth="1"/>
    <col min="3078" max="3078" width="10.7109375" style="273" customWidth="1"/>
    <col min="3079" max="3079" width="11.28515625" style="273" customWidth="1"/>
    <col min="3080" max="3081" width="9" style="273"/>
    <col min="3082" max="3082" width="9.7109375" style="273" customWidth="1"/>
    <col min="3083" max="3083" width="10.140625" style="273" customWidth="1"/>
    <col min="3084" max="3084" width="12.28515625" style="273" customWidth="1"/>
    <col min="3085" max="3328" width="9" style="273"/>
    <col min="3329" max="3329" width="45" style="273" customWidth="1"/>
    <col min="3330" max="3330" width="11.7109375" style="273" customWidth="1"/>
    <col min="3331" max="3331" width="16.28515625" style="273" customWidth="1"/>
    <col min="3332" max="3332" width="10.140625" style="273" customWidth="1"/>
    <col min="3333" max="3333" width="9.42578125" style="273" customWidth="1"/>
    <col min="3334" max="3334" width="10.7109375" style="273" customWidth="1"/>
    <col min="3335" max="3335" width="11.28515625" style="273" customWidth="1"/>
    <col min="3336" max="3337" width="9" style="273"/>
    <col min="3338" max="3338" width="9.7109375" style="273" customWidth="1"/>
    <col min="3339" max="3339" width="10.140625" style="273" customWidth="1"/>
    <col min="3340" max="3340" width="12.28515625" style="273" customWidth="1"/>
    <col min="3341" max="3584" width="9" style="273"/>
    <col min="3585" max="3585" width="45" style="273" customWidth="1"/>
    <col min="3586" max="3586" width="11.7109375" style="273" customWidth="1"/>
    <col min="3587" max="3587" width="16.28515625" style="273" customWidth="1"/>
    <col min="3588" max="3588" width="10.140625" style="273" customWidth="1"/>
    <col min="3589" max="3589" width="9.42578125" style="273" customWidth="1"/>
    <col min="3590" max="3590" width="10.7109375" style="273" customWidth="1"/>
    <col min="3591" max="3591" width="11.28515625" style="273" customWidth="1"/>
    <col min="3592" max="3593" width="9" style="273"/>
    <col min="3594" max="3594" width="9.7109375" style="273" customWidth="1"/>
    <col min="3595" max="3595" width="10.140625" style="273" customWidth="1"/>
    <col min="3596" max="3596" width="12.28515625" style="273" customWidth="1"/>
    <col min="3597" max="3840" width="9" style="273"/>
    <col min="3841" max="3841" width="45" style="273" customWidth="1"/>
    <col min="3842" max="3842" width="11.7109375" style="273" customWidth="1"/>
    <col min="3843" max="3843" width="16.28515625" style="273" customWidth="1"/>
    <col min="3844" max="3844" width="10.140625" style="273" customWidth="1"/>
    <col min="3845" max="3845" width="9.42578125" style="273" customWidth="1"/>
    <col min="3846" max="3846" width="10.7109375" style="273" customWidth="1"/>
    <col min="3847" max="3847" width="11.28515625" style="273" customWidth="1"/>
    <col min="3848" max="3849" width="9" style="273"/>
    <col min="3850" max="3850" width="9.7109375" style="273" customWidth="1"/>
    <col min="3851" max="3851" width="10.140625" style="273" customWidth="1"/>
    <col min="3852" max="3852" width="12.28515625" style="273" customWidth="1"/>
    <col min="3853" max="4096" width="9" style="273"/>
    <col min="4097" max="4097" width="45" style="273" customWidth="1"/>
    <col min="4098" max="4098" width="11.7109375" style="273" customWidth="1"/>
    <col min="4099" max="4099" width="16.28515625" style="273" customWidth="1"/>
    <col min="4100" max="4100" width="10.140625" style="273" customWidth="1"/>
    <col min="4101" max="4101" width="9.42578125" style="273" customWidth="1"/>
    <col min="4102" max="4102" width="10.7109375" style="273" customWidth="1"/>
    <col min="4103" max="4103" width="11.28515625" style="273" customWidth="1"/>
    <col min="4104" max="4105" width="9" style="273"/>
    <col min="4106" max="4106" width="9.7109375" style="273" customWidth="1"/>
    <col min="4107" max="4107" width="10.140625" style="273" customWidth="1"/>
    <col min="4108" max="4108" width="12.28515625" style="273" customWidth="1"/>
    <col min="4109" max="4352" width="9" style="273"/>
    <col min="4353" max="4353" width="45" style="273" customWidth="1"/>
    <col min="4354" max="4354" width="11.7109375" style="273" customWidth="1"/>
    <col min="4355" max="4355" width="16.28515625" style="273" customWidth="1"/>
    <col min="4356" max="4356" width="10.140625" style="273" customWidth="1"/>
    <col min="4357" max="4357" width="9.42578125" style="273" customWidth="1"/>
    <col min="4358" max="4358" width="10.7109375" style="273" customWidth="1"/>
    <col min="4359" max="4359" width="11.28515625" style="273" customWidth="1"/>
    <col min="4360" max="4361" width="9" style="273"/>
    <col min="4362" max="4362" width="9.7109375" style="273" customWidth="1"/>
    <col min="4363" max="4363" width="10.140625" style="273" customWidth="1"/>
    <col min="4364" max="4364" width="12.28515625" style="273" customWidth="1"/>
    <col min="4365" max="4608" width="9" style="273"/>
    <col min="4609" max="4609" width="45" style="273" customWidth="1"/>
    <col min="4610" max="4610" width="11.7109375" style="273" customWidth="1"/>
    <col min="4611" max="4611" width="16.28515625" style="273" customWidth="1"/>
    <col min="4612" max="4612" width="10.140625" style="273" customWidth="1"/>
    <col min="4613" max="4613" width="9.42578125" style="273" customWidth="1"/>
    <col min="4614" max="4614" width="10.7109375" style="273" customWidth="1"/>
    <col min="4615" max="4615" width="11.28515625" style="273" customWidth="1"/>
    <col min="4616" max="4617" width="9" style="273"/>
    <col min="4618" max="4618" width="9.7109375" style="273" customWidth="1"/>
    <col min="4619" max="4619" width="10.140625" style="273" customWidth="1"/>
    <col min="4620" max="4620" width="12.28515625" style="273" customWidth="1"/>
    <col min="4621" max="4864" width="9" style="273"/>
    <col min="4865" max="4865" width="45" style="273" customWidth="1"/>
    <col min="4866" max="4866" width="11.7109375" style="273" customWidth="1"/>
    <col min="4867" max="4867" width="16.28515625" style="273" customWidth="1"/>
    <col min="4868" max="4868" width="10.140625" style="273" customWidth="1"/>
    <col min="4869" max="4869" width="9.42578125" style="273" customWidth="1"/>
    <col min="4870" max="4870" width="10.7109375" style="273" customWidth="1"/>
    <col min="4871" max="4871" width="11.28515625" style="273" customWidth="1"/>
    <col min="4872" max="4873" width="9" style="273"/>
    <col min="4874" max="4874" width="9.7109375" style="273" customWidth="1"/>
    <col min="4875" max="4875" width="10.140625" style="273" customWidth="1"/>
    <col min="4876" max="4876" width="12.28515625" style="273" customWidth="1"/>
    <col min="4877" max="5120" width="9" style="273"/>
    <col min="5121" max="5121" width="45" style="273" customWidth="1"/>
    <col min="5122" max="5122" width="11.7109375" style="273" customWidth="1"/>
    <col min="5123" max="5123" width="16.28515625" style="273" customWidth="1"/>
    <col min="5124" max="5124" width="10.140625" style="273" customWidth="1"/>
    <col min="5125" max="5125" width="9.42578125" style="273" customWidth="1"/>
    <col min="5126" max="5126" width="10.7109375" style="273" customWidth="1"/>
    <col min="5127" max="5127" width="11.28515625" style="273" customWidth="1"/>
    <col min="5128" max="5129" width="9" style="273"/>
    <col min="5130" max="5130" width="9.7109375" style="273" customWidth="1"/>
    <col min="5131" max="5131" width="10.140625" style="273" customWidth="1"/>
    <col min="5132" max="5132" width="12.28515625" style="273" customWidth="1"/>
    <col min="5133" max="5376" width="9" style="273"/>
    <col min="5377" max="5377" width="45" style="273" customWidth="1"/>
    <col min="5378" max="5378" width="11.7109375" style="273" customWidth="1"/>
    <col min="5379" max="5379" width="16.28515625" style="273" customWidth="1"/>
    <col min="5380" max="5380" width="10.140625" style="273" customWidth="1"/>
    <col min="5381" max="5381" width="9.42578125" style="273" customWidth="1"/>
    <col min="5382" max="5382" width="10.7109375" style="273" customWidth="1"/>
    <col min="5383" max="5383" width="11.28515625" style="273" customWidth="1"/>
    <col min="5384" max="5385" width="9" style="273"/>
    <col min="5386" max="5386" width="9.7109375" style="273" customWidth="1"/>
    <col min="5387" max="5387" width="10.140625" style="273" customWidth="1"/>
    <col min="5388" max="5388" width="12.28515625" style="273" customWidth="1"/>
    <col min="5389" max="5632" width="9" style="273"/>
    <col min="5633" max="5633" width="45" style="273" customWidth="1"/>
    <col min="5634" max="5634" width="11.7109375" style="273" customWidth="1"/>
    <col min="5635" max="5635" width="16.28515625" style="273" customWidth="1"/>
    <col min="5636" max="5636" width="10.140625" style="273" customWidth="1"/>
    <col min="5637" max="5637" width="9.42578125" style="273" customWidth="1"/>
    <col min="5638" max="5638" width="10.7109375" style="273" customWidth="1"/>
    <col min="5639" max="5639" width="11.28515625" style="273" customWidth="1"/>
    <col min="5640" max="5641" width="9" style="273"/>
    <col min="5642" max="5642" width="9.7109375" style="273" customWidth="1"/>
    <col min="5643" max="5643" width="10.140625" style="273" customWidth="1"/>
    <col min="5644" max="5644" width="12.28515625" style="273" customWidth="1"/>
    <col min="5645" max="5888" width="9" style="273"/>
    <col min="5889" max="5889" width="45" style="273" customWidth="1"/>
    <col min="5890" max="5890" width="11.7109375" style="273" customWidth="1"/>
    <col min="5891" max="5891" width="16.28515625" style="273" customWidth="1"/>
    <col min="5892" max="5892" width="10.140625" style="273" customWidth="1"/>
    <col min="5893" max="5893" width="9.42578125" style="273" customWidth="1"/>
    <col min="5894" max="5894" width="10.7109375" style="273" customWidth="1"/>
    <col min="5895" max="5895" width="11.28515625" style="273" customWidth="1"/>
    <col min="5896" max="5897" width="9" style="273"/>
    <col min="5898" max="5898" width="9.7109375" style="273" customWidth="1"/>
    <col min="5899" max="5899" width="10.140625" style="273" customWidth="1"/>
    <col min="5900" max="5900" width="12.28515625" style="273" customWidth="1"/>
    <col min="5901" max="6144" width="9" style="273"/>
    <col min="6145" max="6145" width="45" style="273" customWidth="1"/>
    <col min="6146" max="6146" width="11.7109375" style="273" customWidth="1"/>
    <col min="6147" max="6147" width="16.28515625" style="273" customWidth="1"/>
    <col min="6148" max="6148" width="10.140625" style="273" customWidth="1"/>
    <col min="6149" max="6149" width="9.42578125" style="273" customWidth="1"/>
    <col min="6150" max="6150" width="10.7109375" style="273" customWidth="1"/>
    <col min="6151" max="6151" width="11.28515625" style="273" customWidth="1"/>
    <col min="6152" max="6153" width="9" style="273"/>
    <col min="6154" max="6154" width="9.7109375" style="273" customWidth="1"/>
    <col min="6155" max="6155" width="10.140625" style="273" customWidth="1"/>
    <col min="6156" max="6156" width="12.28515625" style="273" customWidth="1"/>
    <col min="6157" max="6400" width="9" style="273"/>
    <col min="6401" max="6401" width="45" style="273" customWidth="1"/>
    <col min="6402" max="6402" width="11.7109375" style="273" customWidth="1"/>
    <col min="6403" max="6403" width="16.28515625" style="273" customWidth="1"/>
    <col min="6404" max="6404" width="10.140625" style="273" customWidth="1"/>
    <col min="6405" max="6405" width="9.42578125" style="273" customWidth="1"/>
    <col min="6406" max="6406" width="10.7109375" style="273" customWidth="1"/>
    <col min="6407" max="6407" width="11.28515625" style="273" customWidth="1"/>
    <col min="6408" max="6409" width="9" style="273"/>
    <col min="6410" max="6410" width="9.7109375" style="273" customWidth="1"/>
    <col min="6411" max="6411" width="10.140625" style="273" customWidth="1"/>
    <col min="6412" max="6412" width="12.28515625" style="273" customWidth="1"/>
    <col min="6413" max="6656" width="9" style="273"/>
    <col min="6657" max="6657" width="45" style="273" customWidth="1"/>
    <col min="6658" max="6658" width="11.7109375" style="273" customWidth="1"/>
    <col min="6659" max="6659" width="16.28515625" style="273" customWidth="1"/>
    <col min="6660" max="6660" width="10.140625" style="273" customWidth="1"/>
    <col min="6661" max="6661" width="9.42578125" style="273" customWidth="1"/>
    <col min="6662" max="6662" width="10.7109375" style="273" customWidth="1"/>
    <col min="6663" max="6663" width="11.28515625" style="273" customWidth="1"/>
    <col min="6664" max="6665" width="9" style="273"/>
    <col min="6666" max="6666" width="9.7109375" style="273" customWidth="1"/>
    <col min="6667" max="6667" width="10.140625" style="273" customWidth="1"/>
    <col min="6668" max="6668" width="12.28515625" style="273" customWidth="1"/>
    <col min="6669" max="6912" width="9" style="273"/>
    <col min="6913" max="6913" width="45" style="273" customWidth="1"/>
    <col min="6914" max="6914" width="11.7109375" style="273" customWidth="1"/>
    <col min="6915" max="6915" width="16.28515625" style="273" customWidth="1"/>
    <col min="6916" max="6916" width="10.140625" style="273" customWidth="1"/>
    <col min="6917" max="6917" width="9.42578125" style="273" customWidth="1"/>
    <col min="6918" max="6918" width="10.7109375" style="273" customWidth="1"/>
    <col min="6919" max="6919" width="11.28515625" style="273" customWidth="1"/>
    <col min="6920" max="6921" width="9" style="273"/>
    <col min="6922" max="6922" width="9.7109375" style="273" customWidth="1"/>
    <col min="6923" max="6923" width="10.140625" style="273" customWidth="1"/>
    <col min="6924" max="6924" width="12.28515625" style="273" customWidth="1"/>
    <col min="6925" max="7168" width="9" style="273"/>
    <col min="7169" max="7169" width="45" style="273" customWidth="1"/>
    <col min="7170" max="7170" width="11.7109375" style="273" customWidth="1"/>
    <col min="7171" max="7171" width="16.28515625" style="273" customWidth="1"/>
    <col min="7172" max="7172" width="10.140625" style="273" customWidth="1"/>
    <col min="7173" max="7173" width="9.42578125" style="273" customWidth="1"/>
    <col min="7174" max="7174" width="10.7109375" style="273" customWidth="1"/>
    <col min="7175" max="7175" width="11.28515625" style="273" customWidth="1"/>
    <col min="7176" max="7177" width="9" style="273"/>
    <col min="7178" max="7178" width="9.7109375" style="273" customWidth="1"/>
    <col min="7179" max="7179" width="10.140625" style="273" customWidth="1"/>
    <col min="7180" max="7180" width="12.28515625" style="273" customWidth="1"/>
    <col min="7181" max="7424" width="9" style="273"/>
    <col min="7425" max="7425" width="45" style="273" customWidth="1"/>
    <col min="7426" max="7426" width="11.7109375" style="273" customWidth="1"/>
    <col min="7427" max="7427" width="16.28515625" style="273" customWidth="1"/>
    <col min="7428" max="7428" width="10.140625" style="273" customWidth="1"/>
    <col min="7429" max="7429" width="9.42578125" style="273" customWidth="1"/>
    <col min="7430" max="7430" width="10.7109375" style="273" customWidth="1"/>
    <col min="7431" max="7431" width="11.28515625" style="273" customWidth="1"/>
    <col min="7432" max="7433" width="9" style="273"/>
    <col min="7434" max="7434" width="9.7109375" style="273" customWidth="1"/>
    <col min="7435" max="7435" width="10.140625" style="273" customWidth="1"/>
    <col min="7436" max="7436" width="12.28515625" style="273" customWidth="1"/>
    <col min="7437" max="7680" width="9" style="273"/>
    <col min="7681" max="7681" width="45" style="273" customWidth="1"/>
    <col min="7682" max="7682" width="11.7109375" style="273" customWidth="1"/>
    <col min="7683" max="7683" width="16.28515625" style="273" customWidth="1"/>
    <col min="7684" max="7684" width="10.140625" style="273" customWidth="1"/>
    <col min="7685" max="7685" width="9.42578125" style="273" customWidth="1"/>
    <col min="7686" max="7686" width="10.7109375" style="273" customWidth="1"/>
    <col min="7687" max="7687" width="11.28515625" style="273" customWidth="1"/>
    <col min="7688" max="7689" width="9" style="273"/>
    <col min="7690" max="7690" width="9.7109375" style="273" customWidth="1"/>
    <col min="7691" max="7691" width="10.140625" style="273" customWidth="1"/>
    <col min="7692" max="7692" width="12.28515625" style="273" customWidth="1"/>
    <col min="7693" max="7936" width="9" style="273"/>
    <col min="7937" max="7937" width="45" style="273" customWidth="1"/>
    <col min="7938" max="7938" width="11.7109375" style="273" customWidth="1"/>
    <col min="7939" max="7939" width="16.28515625" style="273" customWidth="1"/>
    <col min="7940" max="7940" width="10.140625" style="273" customWidth="1"/>
    <col min="7941" max="7941" width="9.42578125" style="273" customWidth="1"/>
    <col min="7942" max="7942" width="10.7109375" style="273" customWidth="1"/>
    <col min="7943" max="7943" width="11.28515625" style="273" customWidth="1"/>
    <col min="7944" max="7945" width="9" style="273"/>
    <col min="7946" max="7946" width="9.7109375" style="273" customWidth="1"/>
    <col min="7947" max="7947" width="10.140625" style="273" customWidth="1"/>
    <col min="7948" max="7948" width="12.28515625" style="273" customWidth="1"/>
    <col min="7949" max="8192" width="9" style="273"/>
    <col min="8193" max="8193" width="45" style="273" customWidth="1"/>
    <col min="8194" max="8194" width="11.7109375" style="273" customWidth="1"/>
    <col min="8195" max="8195" width="16.28515625" style="273" customWidth="1"/>
    <col min="8196" max="8196" width="10.140625" style="273" customWidth="1"/>
    <col min="8197" max="8197" width="9.42578125" style="273" customWidth="1"/>
    <col min="8198" max="8198" width="10.7109375" style="273" customWidth="1"/>
    <col min="8199" max="8199" width="11.28515625" style="273" customWidth="1"/>
    <col min="8200" max="8201" width="9" style="273"/>
    <col min="8202" max="8202" width="9.7109375" style="273" customWidth="1"/>
    <col min="8203" max="8203" width="10.140625" style="273" customWidth="1"/>
    <col min="8204" max="8204" width="12.28515625" style="273" customWidth="1"/>
    <col min="8205" max="8448" width="9" style="273"/>
    <col min="8449" max="8449" width="45" style="273" customWidth="1"/>
    <col min="8450" max="8450" width="11.7109375" style="273" customWidth="1"/>
    <col min="8451" max="8451" width="16.28515625" style="273" customWidth="1"/>
    <col min="8452" max="8452" width="10.140625" style="273" customWidth="1"/>
    <col min="8453" max="8453" width="9.42578125" style="273" customWidth="1"/>
    <col min="8454" max="8454" width="10.7109375" style="273" customWidth="1"/>
    <col min="8455" max="8455" width="11.28515625" style="273" customWidth="1"/>
    <col min="8456" max="8457" width="9" style="273"/>
    <col min="8458" max="8458" width="9.7109375" style="273" customWidth="1"/>
    <col min="8459" max="8459" width="10.140625" style="273" customWidth="1"/>
    <col min="8460" max="8460" width="12.28515625" style="273" customWidth="1"/>
    <col min="8461" max="8704" width="9" style="273"/>
    <col min="8705" max="8705" width="45" style="273" customWidth="1"/>
    <col min="8706" max="8706" width="11.7109375" style="273" customWidth="1"/>
    <col min="8707" max="8707" width="16.28515625" style="273" customWidth="1"/>
    <col min="8708" max="8708" width="10.140625" style="273" customWidth="1"/>
    <col min="8709" max="8709" width="9.42578125" style="273" customWidth="1"/>
    <col min="8710" max="8710" width="10.7109375" style="273" customWidth="1"/>
    <col min="8711" max="8711" width="11.28515625" style="273" customWidth="1"/>
    <col min="8712" max="8713" width="9" style="273"/>
    <col min="8714" max="8714" width="9.7109375" style="273" customWidth="1"/>
    <col min="8715" max="8715" width="10.140625" style="273" customWidth="1"/>
    <col min="8716" max="8716" width="12.28515625" style="273" customWidth="1"/>
    <col min="8717" max="8960" width="9" style="273"/>
    <col min="8961" max="8961" width="45" style="273" customWidth="1"/>
    <col min="8962" max="8962" width="11.7109375" style="273" customWidth="1"/>
    <col min="8963" max="8963" width="16.28515625" style="273" customWidth="1"/>
    <col min="8964" max="8964" width="10.140625" style="273" customWidth="1"/>
    <col min="8965" max="8965" width="9.42578125" style="273" customWidth="1"/>
    <col min="8966" max="8966" width="10.7109375" style="273" customWidth="1"/>
    <col min="8967" max="8967" width="11.28515625" style="273" customWidth="1"/>
    <col min="8968" max="8969" width="9" style="273"/>
    <col min="8970" max="8970" width="9.7109375" style="273" customWidth="1"/>
    <col min="8971" max="8971" width="10.140625" style="273" customWidth="1"/>
    <col min="8972" max="8972" width="12.28515625" style="273" customWidth="1"/>
    <col min="8973" max="9216" width="9" style="273"/>
    <col min="9217" max="9217" width="45" style="273" customWidth="1"/>
    <col min="9218" max="9218" width="11.7109375" style="273" customWidth="1"/>
    <col min="9219" max="9219" width="16.28515625" style="273" customWidth="1"/>
    <col min="9220" max="9220" width="10.140625" style="273" customWidth="1"/>
    <col min="9221" max="9221" width="9.42578125" style="273" customWidth="1"/>
    <col min="9222" max="9222" width="10.7109375" style="273" customWidth="1"/>
    <col min="9223" max="9223" width="11.28515625" style="273" customWidth="1"/>
    <col min="9224" max="9225" width="9" style="273"/>
    <col min="9226" max="9226" width="9.7109375" style="273" customWidth="1"/>
    <col min="9227" max="9227" width="10.140625" style="273" customWidth="1"/>
    <col min="9228" max="9228" width="12.28515625" style="273" customWidth="1"/>
    <col min="9229" max="9472" width="9" style="273"/>
    <col min="9473" max="9473" width="45" style="273" customWidth="1"/>
    <col min="9474" max="9474" width="11.7109375" style="273" customWidth="1"/>
    <col min="9475" max="9475" width="16.28515625" style="273" customWidth="1"/>
    <col min="9476" max="9476" width="10.140625" style="273" customWidth="1"/>
    <col min="9477" max="9477" width="9.42578125" style="273" customWidth="1"/>
    <col min="9478" max="9478" width="10.7109375" style="273" customWidth="1"/>
    <col min="9479" max="9479" width="11.28515625" style="273" customWidth="1"/>
    <col min="9480" max="9481" width="9" style="273"/>
    <col min="9482" max="9482" width="9.7109375" style="273" customWidth="1"/>
    <col min="9483" max="9483" width="10.140625" style="273" customWidth="1"/>
    <col min="9484" max="9484" width="12.28515625" style="273" customWidth="1"/>
    <col min="9485" max="9728" width="9" style="273"/>
    <col min="9729" max="9729" width="45" style="273" customWidth="1"/>
    <col min="9730" max="9730" width="11.7109375" style="273" customWidth="1"/>
    <col min="9731" max="9731" width="16.28515625" style="273" customWidth="1"/>
    <col min="9732" max="9732" width="10.140625" style="273" customWidth="1"/>
    <col min="9733" max="9733" width="9.42578125" style="273" customWidth="1"/>
    <col min="9734" max="9734" width="10.7109375" style="273" customWidth="1"/>
    <col min="9735" max="9735" width="11.28515625" style="273" customWidth="1"/>
    <col min="9736" max="9737" width="9" style="273"/>
    <col min="9738" max="9738" width="9.7109375" style="273" customWidth="1"/>
    <col min="9739" max="9739" width="10.140625" style="273" customWidth="1"/>
    <col min="9740" max="9740" width="12.28515625" style="273" customWidth="1"/>
    <col min="9741" max="9984" width="9" style="273"/>
    <col min="9985" max="9985" width="45" style="273" customWidth="1"/>
    <col min="9986" max="9986" width="11.7109375" style="273" customWidth="1"/>
    <col min="9987" max="9987" width="16.28515625" style="273" customWidth="1"/>
    <col min="9988" max="9988" width="10.140625" style="273" customWidth="1"/>
    <col min="9989" max="9989" width="9.42578125" style="273" customWidth="1"/>
    <col min="9990" max="9990" width="10.7109375" style="273" customWidth="1"/>
    <col min="9991" max="9991" width="11.28515625" style="273" customWidth="1"/>
    <col min="9992" max="9993" width="9" style="273"/>
    <col min="9994" max="9994" width="9.7109375" style="273" customWidth="1"/>
    <col min="9995" max="9995" width="10.140625" style="273" customWidth="1"/>
    <col min="9996" max="9996" width="12.28515625" style="273" customWidth="1"/>
    <col min="9997" max="10240" width="9" style="273"/>
    <col min="10241" max="10241" width="45" style="273" customWidth="1"/>
    <col min="10242" max="10242" width="11.7109375" style="273" customWidth="1"/>
    <col min="10243" max="10243" width="16.28515625" style="273" customWidth="1"/>
    <col min="10244" max="10244" width="10.140625" style="273" customWidth="1"/>
    <col min="10245" max="10245" width="9.42578125" style="273" customWidth="1"/>
    <col min="10246" max="10246" width="10.7109375" style="273" customWidth="1"/>
    <col min="10247" max="10247" width="11.28515625" style="273" customWidth="1"/>
    <col min="10248" max="10249" width="9" style="273"/>
    <col min="10250" max="10250" width="9.7109375" style="273" customWidth="1"/>
    <col min="10251" max="10251" width="10.140625" style="273" customWidth="1"/>
    <col min="10252" max="10252" width="12.28515625" style="273" customWidth="1"/>
    <col min="10253" max="10496" width="9" style="273"/>
    <col min="10497" max="10497" width="45" style="273" customWidth="1"/>
    <col min="10498" max="10498" width="11.7109375" style="273" customWidth="1"/>
    <col min="10499" max="10499" width="16.28515625" style="273" customWidth="1"/>
    <col min="10500" max="10500" width="10.140625" style="273" customWidth="1"/>
    <col min="10501" max="10501" width="9.42578125" style="273" customWidth="1"/>
    <col min="10502" max="10502" width="10.7109375" style="273" customWidth="1"/>
    <col min="10503" max="10503" width="11.28515625" style="273" customWidth="1"/>
    <col min="10504" max="10505" width="9" style="273"/>
    <col min="10506" max="10506" width="9.7109375" style="273" customWidth="1"/>
    <col min="10507" max="10507" width="10.140625" style="273" customWidth="1"/>
    <col min="10508" max="10508" width="12.28515625" style="273" customWidth="1"/>
    <col min="10509" max="10752" width="9" style="273"/>
    <col min="10753" max="10753" width="45" style="273" customWidth="1"/>
    <col min="10754" max="10754" width="11.7109375" style="273" customWidth="1"/>
    <col min="10755" max="10755" width="16.28515625" style="273" customWidth="1"/>
    <col min="10756" max="10756" width="10.140625" style="273" customWidth="1"/>
    <col min="10757" max="10757" width="9.42578125" style="273" customWidth="1"/>
    <col min="10758" max="10758" width="10.7109375" style="273" customWidth="1"/>
    <col min="10759" max="10759" width="11.28515625" style="273" customWidth="1"/>
    <col min="10760" max="10761" width="9" style="273"/>
    <col min="10762" max="10762" width="9.7109375" style="273" customWidth="1"/>
    <col min="10763" max="10763" width="10.140625" style="273" customWidth="1"/>
    <col min="10764" max="10764" width="12.28515625" style="273" customWidth="1"/>
    <col min="10765" max="11008" width="9" style="273"/>
    <col min="11009" max="11009" width="45" style="273" customWidth="1"/>
    <col min="11010" max="11010" width="11.7109375" style="273" customWidth="1"/>
    <col min="11011" max="11011" width="16.28515625" style="273" customWidth="1"/>
    <col min="11012" max="11012" width="10.140625" style="273" customWidth="1"/>
    <col min="11013" max="11013" width="9.42578125" style="273" customWidth="1"/>
    <col min="11014" max="11014" width="10.7109375" style="273" customWidth="1"/>
    <col min="11015" max="11015" width="11.28515625" style="273" customWidth="1"/>
    <col min="11016" max="11017" width="9" style="273"/>
    <col min="11018" max="11018" width="9.7109375" style="273" customWidth="1"/>
    <col min="11019" max="11019" width="10.140625" style="273" customWidth="1"/>
    <col min="11020" max="11020" width="12.28515625" style="273" customWidth="1"/>
    <col min="11021" max="11264" width="9" style="273"/>
    <col min="11265" max="11265" width="45" style="273" customWidth="1"/>
    <col min="11266" max="11266" width="11.7109375" style="273" customWidth="1"/>
    <col min="11267" max="11267" width="16.28515625" style="273" customWidth="1"/>
    <col min="11268" max="11268" width="10.140625" style="273" customWidth="1"/>
    <col min="11269" max="11269" width="9.42578125" style="273" customWidth="1"/>
    <col min="11270" max="11270" width="10.7109375" style="273" customWidth="1"/>
    <col min="11271" max="11271" width="11.28515625" style="273" customWidth="1"/>
    <col min="11272" max="11273" width="9" style="273"/>
    <col min="11274" max="11274" width="9.7109375" style="273" customWidth="1"/>
    <col min="11275" max="11275" width="10.140625" style="273" customWidth="1"/>
    <col min="11276" max="11276" width="12.28515625" style="273" customWidth="1"/>
    <col min="11277" max="11520" width="9" style="273"/>
    <col min="11521" max="11521" width="45" style="273" customWidth="1"/>
    <col min="11522" max="11522" width="11.7109375" style="273" customWidth="1"/>
    <col min="11523" max="11523" width="16.28515625" style="273" customWidth="1"/>
    <col min="11524" max="11524" width="10.140625" style="273" customWidth="1"/>
    <col min="11525" max="11525" width="9.42578125" style="273" customWidth="1"/>
    <col min="11526" max="11526" width="10.7109375" style="273" customWidth="1"/>
    <col min="11527" max="11527" width="11.28515625" style="273" customWidth="1"/>
    <col min="11528" max="11529" width="9" style="273"/>
    <col min="11530" max="11530" width="9.7109375" style="273" customWidth="1"/>
    <col min="11531" max="11531" width="10.140625" style="273" customWidth="1"/>
    <col min="11532" max="11532" width="12.28515625" style="273" customWidth="1"/>
    <col min="11533" max="11776" width="9" style="273"/>
    <col min="11777" max="11777" width="45" style="273" customWidth="1"/>
    <col min="11778" max="11778" width="11.7109375" style="273" customWidth="1"/>
    <col min="11779" max="11779" width="16.28515625" style="273" customWidth="1"/>
    <col min="11780" max="11780" width="10.140625" style="273" customWidth="1"/>
    <col min="11781" max="11781" width="9.42578125" style="273" customWidth="1"/>
    <col min="11782" max="11782" width="10.7109375" style="273" customWidth="1"/>
    <col min="11783" max="11783" width="11.28515625" style="273" customWidth="1"/>
    <col min="11784" max="11785" width="9" style="273"/>
    <col min="11786" max="11786" width="9.7109375" style="273" customWidth="1"/>
    <col min="11787" max="11787" width="10.140625" style="273" customWidth="1"/>
    <col min="11788" max="11788" width="12.28515625" style="273" customWidth="1"/>
    <col min="11789" max="12032" width="9" style="273"/>
    <col min="12033" max="12033" width="45" style="273" customWidth="1"/>
    <col min="12034" max="12034" width="11.7109375" style="273" customWidth="1"/>
    <col min="12035" max="12035" width="16.28515625" style="273" customWidth="1"/>
    <col min="12036" max="12036" width="10.140625" style="273" customWidth="1"/>
    <col min="12037" max="12037" width="9.42578125" style="273" customWidth="1"/>
    <col min="12038" max="12038" width="10.7109375" style="273" customWidth="1"/>
    <col min="12039" max="12039" width="11.28515625" style="273" customWidth="1"/>
    <col min="12040" max="12041" width="9" style="273"/>
    <col min="12042" max="12042" width="9.7109375" style="273" customWidth="1"/>
    <col min="12043" max="12043" width="10.140625" style="273" customWidth="1"/>
    <col min="12044" max="12044" width="12.28515625" style="273" customWidth="1"/>
    <col min="12045" max="12288" width="9" style="273"/>
    <col min="12289" max="12289" width="45" style="273" customWidth="1"/>
    <col min="12290" max="12290" width="11.7109375" style="273" customWidth="1"/>
    <col min="12291" max="12291" width="16.28515625" style="273" customWidth="1"/>
    <col min="12292" max="12292" width="10.140625" style="273" customWidth="1"/>
    <col min="12293" max="12293" width="9.42578125" style="273" customWidth="1"/>
    <col min="12294" max="12294" width="10.7109375" style="273" customWidth="1"/>
    <col min="12295" max="12295" width="11.28515625" style="273" customWidth="1"/>
    <col min="12296" max="12297" width="9" style="273"/>
    <col min="12298" max="12298" width="9.7109375" style="273" customWidth="1"/>
    <col min="12299" max="12299" width="10.140625" style="273" customWidth="1"/>
    <col min="12300" max="12300" width="12.28515625" style="273" customWidth="1"/>
    <col min="12301" max="12544" width="9" style="273"/>
    <col min="12545" max="12545" width="45" style="273" customWidth="1"/>
    <col min="12546" max="12546" width="11.7109375" style="273" customWidth="1"/>
    <col min="12547" max="12547" width="16.28515625" style="273" customWidth="1"/>
    <col min="12548" max="12548" width="10.140625" style="273" customWidth="1"/>
    <col min="12549" max="12549" width="9.42578125" style="273" customWidth="1"/>
    <col min="12550" max="12550" width="10.7109375" style="273" customWidth="1"/>
    <col min="12551" max="12551" width="11.28515625" style="273" customWidth="1"/>
    <col min="12552" max="12553" width="9" style="273"/>
    <col min="12554" max="12554" width="9.7109375" style="273" customWidth="1"/>
    <col min="12555" max="12555" width="10.140625" style="273" customWidth="1"/>
    <col min="12556" max="12556" width="12.28515625" style="273" customWidth="1"/>
    <col min="12557" max="12800" width="9" style="273"/>
    <col min="12801" max="12801" width="45" style="273" customWidth="1"/>
    <col min="12802" max="12802" width="11.7109375" style="273" customWidth="1"/>
    <col min="12803" max="12803" width="16.28515625" style="273" customWidth="1"/>
    <col min="12804" max="12804" width="10.140625" style="273" customWidth="1"/>
    <col min="12805" max="12805" width="9.42578125" style="273" customWidth="1"/>
    <col min="12806" max="12806" width="10.7109375" style="273" customWidth="1"/>
    <col min="12807" max="12807" width="11.28515625" style="273" customWidth="1"/>
    <col min="12808" max="12809" width="9" style="273"/>
    <col min="12810" max="12810" width="9.7109375" style="273" customWidth="1"/>
    <col min="12811" max="12811" width="10.140625" style="273" customWidth="1"/>
    <col min="12812" max="12812" width="12.28515625" style="273" customWidth="1"/>
    <col min="12813" max="13056" width="9" style="273"/>
    <col min="13057" max="13057" width="45" style="273" customWidth="1"/>
    <col min="13058" max="13058" width="11.7109375" style="273" customWidth="1"/>
    <col min="13059" max="13059" width="16.28515625" style="273" customWidth="1"/>
    <col min="13060" max="13060" width="10.140625" style="273" customWidth="1"/>
    <col min="13061" max="13061" width="9.42578125" style="273" customWidth="1"/>
    <col min="13062" max="13062" width="10.7109375" style="273" customWidth="1"/>
    <col min="13063" max="13063" width="11.28515625" style="273" customWidth="1"/>
    <col min="13064" max="13065" width="9" style="273"/>
    <col min="13066" max="13066" width="9.7109375" style="273" customWidth="1"/>
    <col min="13067" max="13067" width="10.140625" style="273" customWidth="1"/>
    <col min="13068" max="13068" width="12.28515625" style="273" customWidth="1"/>
    <col min="13069" max="13312" width="9" style="273"/>
    <col min="13313" max="13313" width="45" style="273" customWidth="1"/>
    <col min="13314" max="13314" width="11.7109375" style="273" customWidth="1"/>
    <col min="13315" max="13315" width="16.28515625" style="273" customWidth="1"/>
    <col min="13316" max="13316" width="10.140625" style="273" customWidth="1"/>
    <col min="13317" max="13317" width="9.42578125" style="273" customWidth="1"/>
    <col min="13318" max="13318" width="10.7109375" style="273" customWidth="1"/>
    <col min="13319" max="13319" width="11.28515625" style="273" customWidth="1"/>
    <col min="13320" max="13321" width="9" style="273"/>
    <col min="13322" max="13322" width="9.7109375" style="273" customWidth="1"/>
    <col min="13323" max="13323" width="10.140625" style="273" customWidth="1"/>
    <col min="13324" max="13324" width="12.28515625" style="273" customWidth="1"/>
    <col min="13325" max="13568" width="9" style="273"/>
    <col min="13569" max="13569" width="45" style="273" customWidth="1"/>
    <col min="13570" max="13570" width="11.7109375" style="273" customWidth="1"/>
    <col min="13571" max="13571" width="16.28515625" style="273" customWidth="1"/>
    <col min="13572" max="13572" width="10.140625" style="273" customWidth="1"/>
    <col min="13573" max="13573" width="9.42578125" style="273" customWidth="1"/>
    <col min="13574" max="13574" width="10.7109375" style="273" customWidth="1"/>
    <col min="13575" max="13575" width="11.28515625" style="273" customWidth="1"/>
    <col min="13576" max="13577" width="9" style="273"/>
    <col min="13578" max="13578" width="9.7109375" style="273" customWidth="1"/>
    <col min="13579" max="13579" width="10.140625" style="273" customWidth="1"/>
    <col min="13580" max="13580" width="12.28515625" style="273" customWidth="1"/>
    <col min="13581" max="13824" width="9" style="273"/>
    <col min="13825" max="13825" width="45" style="273" customWidth="1"/>
    <col min="13826" max="13826" width="11.7109375" style="273" customWidth="1"/>
    <col min="13827" max="13827" width="16.28515625" style="273" customWidth="1"/>
    <col min="13828" max="13828" width="10.140625" style="273" customWidth="1"/>
    <col min="13829" max="13829" width="9.42578125" style="273" customWidth="1"/>
    <col min="13830" max="13830" width="10.7109375" style="273" customWidth="1"/>
    <col min="13831" max="13831" width="11.28515625" style="273" customWidth="1"/>
    <col min="13832" max="13833" width="9" style="273"/>
    <col min="13834" max="13834" width="9.7109375" style="273" customWidth="1"/>
    <col min="13835" max="13835" width="10.140625" style="273" customWidth="1"/>
    <col min="13836" max="13836" width="12.28515625" style="273" customWidth="1"/>
    <col min="13837" max="14080" width="9" style="273"/>
    <col min="14081" max="14081" width="45" style="273" customWidth="1"/>
    <col min="14082" max="14082" width="11.7109375" style="273" customWidth="1"/>
    <col min="14083" max="14083" width="16.28515625" style="273" customWidth="1"/>
    <col min="14084" max="14084" width="10.140625" style="273" customWidth="1"/>
    <col min="14085" max="14085" width="9.42578125" style="273" customWidth="1"/>
    <col min="14086" max="14086" width="10.7109375" style="273" customWidth="1"/>
    <col min="14087" max="14087" width="11.28515625" style="273" customWidth="1"/>
    <col min="14088" max="14089" width="9" style="273"/>
    <col min="14090" max="14090" width="9.7109375" style="273" customWidth="1"/>
    <col min="14091" max="14091" width="10.140625" style="273" customWidth="1"/>
    <col min="14092" max="14092" width="12.28515625" style="273" customWidth="1"/>
    <col min="14093" max="14336" width="9" style="273"/>
    <col min="14337" max="14337" width="45" style="273" customWidth="1"/>
    <col min="14338" max="14338" width="11.7109375" style="273" customWidth="1"/>
    <col min="14339" max="14339" width="16.28515625" style="273" customWidth="1"/>
    <col min="14340" max="14340" width="10.140625" style="273" customWidth="1"/>
    <col min="14341" max="14341" width="9.42578125" style="273" customWidth="1"/>
    <col min="14342" max="14342" width="10.7109375" style="273" customWidth="1"/>
    <col min="14343" max="14343" width="11.28515625" style="273" customWidth="1"/>
    <col min="14344" max="14345" width="9" style="273"/>
    <col min="14346" max="14346" width="9.7109375" style="273" customWidth="1"/>
    <col min="14347" max="14347" width="10.140625" style="273" customWidth="1"/>
    <col min="14348" max="14348" width="12.28515625" style="273" customWidth="1"/>
    <col min="14349" max="14592" width="9" style="273"/>
    <col min="14593" max="14593" width="45" style="273" customWidth="1"/>
    <col min="14594" max="14594" width="11.7109375" style="273" customWidth="1"/>
    <col min="14595" max="14595" width="16.28515625" style="273" customWidth="1"/>
    <col min="14596" max="14596" width="10.140625" style="273" customWidth="1"/>
    <col min="14597" max="14597" width="9.42578125" style="273" customWidth="1"/>
    <col min="14598" max="14598" width="10.7109375" style="273" customWidth="1"/>
    <col min="14599" max="14599" width="11.28515625" style="273" customWidth="1"/>
    <col min="14600" max="14601" width="9" style="273"/>
    <col min="14602" max="14602" width="9.7109375" style="273" customWidth="1"/>
    <col min="14603" max="14603" width="10.140625" style="273" customWidth="1"/>
    <col min="14604" max="14604" width="12.28515625" style="273" customWidth="1"/>
    <col min="14605" max="14848" width="9" style="273"/>
    <col min="14849" max="14849" width="45" style="273" customWidth="1"/>
    <col min="14850" max="14850" width="11.7109375" style="273" customWidth="1"/>
    <col min="14851" max="14851" width="16.28515625" style="273" customWidth="1"/>
    <col min="14852" max="14852" width="10.140625" style="273" customWidth="1"/>
    <col min="14853" max="14853" width="9.42578125" style="273" customWidth="1"/>
    <col min="14854" max="14854" width="10.7109375" style="273" customWidth="1"/>
    <col min="14855" max="14855" width="11.28515625" style="273" customWidth="1"/>
    <col min="14856" max="14857" width="9" style="273"/>
    <col min="14858" max="14858" width="9.7109375" style="273" customWidth="1"/>
    <col min="14859" max="14859" width="10.140625" style="273" customWidth="1"/>
    <col min="14860" max="14860" width="12.28515625" style="273" customWidth="1"/>
    <col min="14861" max="15104" width="9" style="273"/>
    <col min="15105" max="15105" width="45" style="273" customWidth="1"/>
    <col min="15106" max="15106" width="11.7109375" style="273" customWidth="1"/>
    <col min="15107" max="15107" width="16.28515625" style="273" customWidth="1"/>
    <col min="15108" max="15108" width="10.140625" style="273" customWidth="1"/>
    <col min="15109" max="15109" width="9.42578125" style="273" customWidth="1"/>
    <col min="15110" max="15110" width="10.7109375" style="273" customWidth="1"/>
    <col min="15111" max="15111" width="11.28515625" style="273" customWidth="1"/>
    <col min="15112" max="15113" width="9" style="273"/>
    <col min="15114" max="15114" width="9.7109375" style="273" customWidth="1"/>
    <col min="15115" max="15115" width="10.140625" style="273" customWidth="1"/>
    <col min="15116" max="15116" width="12.28515625" style="273" customWidth="1"/>
    <col min="15117" max="15360" width="9" style="273"/>
    <col min="15361" max="15361" width="45" style="273" customWidth="1"/>
    <col min="15362" max="15362" width="11.7109375" style="273" customWidth="1"/>
    <col min="15363" max="15363" width="16.28515625" style="273" customWidth="1"/>
    <col min="15364" max="15364" width="10.140625" style="273" customWidth="1"/>
    <col min="15365" max="15365" width="9.42578125" style="273" customWidth="1"/>
    <col min="15366" max="15366" width="10.7109375" style="273" customWidth="1"/>
    <col min="15367" max="15367" width="11.28515625" style="273" customWidth="1"/>
    <col min="15368" max="15369" width="9" style="273"/>
    <col min="15370" max="15370" width="9.7109375" style="273" customWidth="1"/>
    <col min="15371" max="15371" width="10.140625" style="273" customWidth="1"/>
    <col min="15372" max="15372" width="12.28515625" style="273" customWidth="1"/>
    <col min="15373" max="15616" width="9" style="273"/>
    <col min="15617" max="15617" width="45" style="273" customWidth="1"/>
    <col min="15618" max="15618" width="11.7109375" style="273" customWidth="1"/>
    <col min="15619" max="15619" width="16.28515625" style="273" customWidth="1"/>
    <col min="15620" max="15620" width="10.140625" style="273" customWidth="1"/>
    <col min="15621" max="15621" width="9.42578125" style="273" customWidth="1"/>
    <col min="15622" max="15622" width="10.7109375" style="273" customWidth="1"/>
    <col min="15623" max="15623" width="11.28515625" style="273" customWidth="1"/>
    <col min="15624" max="15625" width="9" style="273"/>
    <col min="15626" max="15626" width="9.7109375" style="273" customWidth="1"/>
    <col min="15627" max="15627" width="10.140625" style="273" customWidth="1"/>
    <col min="15628" max="15628" width="12.28515625" style="273" customWidth="1"/>
    <col min="15629" max="15872" width="9" style="273"/>
    <col min="15873" max="15873" width="45" style="273" customWidth="1"/>
    <col min="15874" max="15874" width="11.7109375" style="273" customWidth="1"/>
    <col min="15875" max="15875" width="16.28515625" style="273" customWidth="1"/>
    <col min="15876" max="15876" width="10.140625" style="273" customWidth="1"/>
    <col min="15877" max="15877" width="9.42578125" style="273" customWidth="1"/>
    <col min="15878" max="15878" width="10.7109375" style="273" customWidth="1"/>
    <col min="15879" max="15879" width="11.28515625" style="273" customWidth="1"/>
    <col min="15880" max="15881" width="9" style="273"/>
    <col min="15882" max="15882" width="9.7109375" style="273" customWidth="1"/>
    <col min="15883" max="15883" width="10.140625" style="273" customWidth="1"/>
    <col min="15884" max="15884" width="12.28515625" style="273" customWidth="1"/>
    <col min="15885" max="16128" width="9" style="273"/>
    <col min="16129" max="16129" width="45" style="273" customWidth="1"/>
    <col min="16130" max="16130" width="11.7109375" style="273" customWidth="1"/>
    <col min="16131" max="16131" width="16.28515625" style="273" customWidth="1"/>
    <col min="16132" max="16132" width="10.140625" style="273" customWidth="1"/>
    <col min="16133" max="16133" width="9.42578125" style="273" customWidth="1"/>
    <col min="16134" max="16134" width="10.7109375" style="273" customWidth="1"/>
    <col min="16135" max="16135" width="11.28515625" style="273" customWidth="1"/>
    <col min="16136" max="16137" width="9" style="273"/>
    <col min="16138" max="16138" width="9.7109375" style="273" customWidth="1"/>
    <col min="16139" max="16139" width="10.140625" style="273" customWidth="1"/>
    <col min="16140" max="16140" width="12.28515625" style="273" customWidth="1"/>
    <col min="16141" max="16384" width="9" style="273"/>
  </cols>
  <sheetData>
    <row r="1" spans="1:12" ht="24" customHeight="1">
      <c r="A1" s="566" t="s">
        <v>318</v>
      </c>
      <c r="B1" s="21"/>
      <c r="C1" s="21"/>
      <c r="D1" s="21"/>
      <c r="E1" s="21"/>
      <c r="F1" s="21"/>
      <c r="G1" s="243"/>
      <c r="H1" s="23"/>
      <c r="I1" s="556" t="s">
        <v>1398</v>
      </c>
      <c r="J1" s="284"/>
      <c r="K1" s="23"/>
      <c r="L1" s="22"/>
    </row>
    <row r="2" spans="1:12" ht="20.25" customHeight="1">
      <c r="A2" s="1823" t="s">
        <v>1655</v>
      </c>
      <c r="B2" s="1823"/>
      <c r="C2" s="1823"/>
      <c r="D2" s="1823"/>
      <c r="E2" s="1823"/>
      <c r="F2" s="1823"/>
      <c r="G2" s="1823"/>
      <c r="H2" s="1823"/>
      <c r="I2" s="1823"/>
      <c r="J2" s="1823"/>
      <c r="K2" s="1823"/>
      <c r="L2" s="285"/>
    </row>
    <row r="3" spans="1:12" ht="20.25">
      <c r="A3" s="557" t="s">
        <v>196</v>
      </c>
      <c r="B3" s="1155"/>
      <c r="C3" s="1155"/>
      <c r="D3" s="1155"/>
      <c r="E3" s="1155"/>
      <c r="F3" s="1155"/>
      <c r="G3" s="1155"/>
      <c r="H3" s="1155"/>
      <c r="I3" s="1155"/>
      <c r="J3" s="1155"/>
      <c r="K3" s="1155"/>
      <c r="L3" s="285"/>
    </row>
    <row r="4" spans="1:12" ht="20.25">
      <c r="A4" s="268" t="s">
        <v>427</v>
      </c>
      <c r="B4" s="1155"/>
      <c r="C4" s="1155"/>
      <c r="D4" s="1155"/>
      <c r="E4" s="1155"/>
      <c r="F4" s="1155"/>
      <c r="G4" s="1155"/>
      <c r="H4" s="1155"/>
      <c r="I4" s="1155"/>
      <c r="J4" s="1155"/>
      <c r="K4" s="1155"/>
      <c r="L4" s="558" t="s">
        <v>853</v>
      </c>
    </row>
    <row r="5" spans="1:12" s="565" customFormat="1" ht="15" customHeight="1">
      <c r="A5" s="1824" t="s">
        <v>692</v>
      </c>
      <c r="B5" s="1826" t="s">
        <v>693</v>
      </c>
      <c r="C5" s="1828" t="s">
        <v>646</v>
      </c>
      <c r="D5" s="1830" t="s">
        <v>135</v>
      </c>
      <c r="E5" s="1830"/>
      <c r="F5" s="1830"/>
      <c r="G5" s="1830"/>
      <c r="H5" s="1830"/>
      <c r="I5" s="1830"/>
      <c r="J5" s="1830"/>
      <c r="K5" s="1830"/>
      <c r="L5" s="1830"/>
    </row>
    <row r="6" spans="1:12" s="565" customFormat="1" ht="90">
      <c r="A6" s="1825"/>
      <c r="B6" s="1827"/>
      <c r="C6" s="1829"/>
      <c r="D6" s="1253" t="s">
        <v>1063</v>
      </c>
      <c r="E6" s="1253" t="s">
        <v>647</v>
      </c>
      <c r="F6" s="1253" t="s">
        <v>1062</v>
      </c>
      <c r="G6" s="1253" t="s">
        <v>1061</v>
      </c>
      <c r="H6" s="1253" t="s">
        <v>648</v>
      </c>
      <c r="I6" s="1253" t="s">
        <v>649</v>
      </c>
      <c r="J6" s="1253" t="s">
        <v>1060</v>
      </c>
      <c r="K6" s="1253" t="s">
        <v>650</v>
      </c>
      <c r="L6" s="1253" t="s">
        <v>651</v>
      </c>
    </row>
    <row r="7" spans="1:12" s="567" customFormat="1" ht="11.25">
      <c r="A7" s="559">
        <v>1</v>
      </c>
      <c r="B7" s="560">
        <v>2</v>
      </c>
      <c r="C7" s="561">
        <v>3</v>
      </c>
      <c r="D7" s="559">
        <v>4</v>
      </c>
      <c r="E7" s="559">
        <v>5</v>
      </c>
      <c r="F7" s="559">
        <v>6</v>
      </c>
      <c r="G7" s="559">
        <v>7</v>
      </c>
      <c r="H7" s="559">
        <v>8</v>
      </c>
      <c r="I7" s="559">
        <v>9</v>
      </c>
      <c r="J7" s="559">
        <v>10</v>
      </c>
      <c r="K7" s="559">
        <v>11</v>
      </c>
      <c r="L7" s="559">
        <v>12</v>
      </c>
    </row>
    <row r="8" spans="1:12" ht="15.6" customHeight="1">
      <c r="A8" s="807" t="s">
        <v>136</v>
      </c>
      <c r="B8" s="24"/>
      <c r="C8" s="24"/>
      <c r="D8" s="24"/>
      <c r="E8" s="24"/>
      <c r="F8" s="24"/>
      <c r="G8" s="24"/>
      <c r="H8" s="271"/>
      <c r="I8" s="271"/>
      <c r="J8" s="271"/>
      <c r="K8" s="271"/>
      <c r="L8" s="286"/>
    </row>
    <row r="9" spans="1:12" ht="17.45" customHeight="1">
      <c r="A9" s="807" t="s">
        <v>137</v>
      </c>
      <c r="B9" s="24"/>
      <c r="C9" s="24"/>
      <c r="D9" s="24"/>
      <c r="E9" s="24"/>
      <c r="F9" s="24"/>
      <c r="G9" s="24"/>
      <c r="H9" s="287"/>
      <c r="I9" s="287"/>
      <c r="J9" s="287"/>
      <c r="K9" s="271"/>
      <c r="L9" s="271"/>
    </row>
    <row r="10" spans="1:12" ht="55.9" customHeight="1">
      <c r="A10" s="807" t="s">
        <v>652</v>
      </c>
      <c r="B10" s="24"/>
      <c r="C10" s="24"/>
      <c r="D10" s="24"/>
      <c r="E10" s="24"/>
      <c r="F10" s="24"/>
      <c r="G10" s="24"/>
      <c r="H10" s="271"/>
      <c r="I10" s="271"/>
      <c r="J10" s="271"/>
      <c r="K10" s="271"/>
      <c r="L10" s="271"/>
    </row>
    <row r="11" spans="1:12" ht="14.45" customHeight="1">
      <c r="A11" s="807" t="s">
        <v>138</v>
      </c>
      <c r="B11" s="24"/>
      <c r="C11" s="24"/>
      <c r="D11" s="24"/>
      <c r="E11" s="24"/>
      <c r="F11" s="24"/>
      <c r="G11" s="24"/>
      <c r="H11" s="271"/>
      <c r="I11" s="271"/>
      <c r="J11" s="271"/>
      <c r="K11" s="271"/>
      <c r="L11" s="271"/>
    </row>
    <row r="12" spans="1:12" ht="16.149999999999999" customHeight="1">
      <c r="A12" s="807" t="s">
        <v>139</v>
      </c>
      <c r="B12" s="24"/>
      <c r="C12" s="24"/>
      <c r="D12" s="24"/>
      <c r="E12" s="24"/>
      <c r="F12" s="24"/>
      <c r="G12" s="24"/>
      <c r="H12" s="271"/>
      <c r="I12" s="271"/>
      <c r="J12" s="271"/>
      <c r="K12" s="271"/>
      <c r="L12" s="271"/>
    </row>
    <row r="13" spans="1:12" ht="26.45" customHeight="1">
      <c r="A13" s="807" t="s">
        <v>140</v>
      </c>
      <c r="B13" s="269"/>
      <c r="C13" s="269"/>
      <c r="D13" s="269"/>
      <c r="E13" s="269"/>
      <c r="F13" s="269"/>
      <c r="G13" s="270"/>
      <c r="H13" s="288"/>
      <c r="I13" s="288"/>
      <c r="J13" s="288"/>
      <c r="K13" s="288"/>
      <c r="L13" s="288"/>
    </row>
    <row r="14" spans="1:12" ht="27" customHeight="1">
      <c r="A14" s="807" t="s">
        <v>141</v>
      </c>
      <c r="B14" s="24"/>
      <c r="C14" s="24"/>
      <c r="D14" s="24"/>
      <c r="E14" s="24"/>
      <c r="F14" s="24"/>
      <c r="G14" s="24"/>
      <c r="H14" s="271"/>
      <c r="I14" s="271"/>
      <c r="J14" s="271"/>
      <c r="K14" s="271"/>
      <c r="L14" s="271"/>
    </row>
    <row r="15" spans="1:12" ht="29.25" customHeight="1">
      <c r="A15" s="807" t="s">
        <v>142</v>
      </c>
      <c r="B15" s="24"/>
      <c r="C15" s="24"/>
      <c r="D15" s="24"/>
      <c r="E15" s="24"/>
      <c r="F15" s="24"/>
      <c r="G15" s="24"/>
      <c r="H15" s="271"/>
      <c r="I15" s="271"/>
      <c r="J15" s="271"/>
      <c r="K15" s="271"/>
      <c r="L15" s="271"/>
    </row>
    <row r="16" spans="1:12" ht="16.149999999999999" customHeight="1">
      <c r="A16" s="807" t="s">
        <v>143</v>
      </c>
      <c r="B16" s="24"/>
      <c r="C16" s="24"/>
      <c r="D16" s="24"/>
      <c r="E16" s="24"/>
      <c r="F16" s="24"/>
      <c r="G16" s="24"/>
      <c r="H16" s="271"/>
      <c r="I16" s="271"/>
      <c r="J16" s="271"/>
      <c r="K16" s="271"/>
      <c r="L16" s="271"/>
    </row>
    <row r="17" spans="1:12" ht="15.6" customHeight="1">
      <c r="A17" s="807" t="s">
        <v>144</v>
      </c>
      <c r="B17" s="24"/>
      <c r="C17" s="24"/>
      <c r="D17" s="24"/>
      <c r="E17" s="24"/>
      <c r="F17" s="24"/>
      <c r="G17" s="24"/>
      <c r="H17" s="271"/>
      <c r="I17" s="271"/>
      <c r="J17" s="271"/>
      <c r="K17" s="271"/>
      <c r="L17" s="271"/>
    </row>
    <row r="18" spans="1:12" ht="16.149999999999999" customHeight="1">
      <c r="A18" s="807" t="s">
        <v>436</v>
      </c>
      <c r="B18" s="24"/>
      <c r="C18" s="24"/>
      <c r="D18" s="24"/>
      <c r="E18" s="24"/>
      <c r="F18" s="24"/>
      <c r="G18" s="24"/>
      <c r="H18" s="271"/>
      <c r="I18" s="271"/>
      <c r="J18" s="271"/>
      <c r="K18" s="271"/>
      <c r="L18" s="271"/>
    </row>
    <row r="19" spans="1:12" ht="14.45" customHeight="1">
      <c r="A19" s="807" t="s">
        <v>117</v>
      </c>
      <c r="B19" s="24"/>
      <c r="C19" s="24"/>
      <c r="D19" s="24"/>
      <c r="E19" s="24"/>
      <c r="F19" s="24"/>
      <c r="G19" s="24"/>
      <c r="H19" s="271"/>
      <c r="I19" s="271"/>
      <c r="J19" s="271"/>
      <c r="K19" s="271"/>
      <c r="L19" s="271"/>
    </row>
    <row r="20" spans="1:12" ht="16.899999999999999" customHeight="1">
      <c r="A20" s="957" t="s">
        <v>145</v>
      </c>
      <c r="B20" s="24"/>
      <c r="C20" s="24"/>
      <c r="D20" s="24"/>
      <c r="E20" s="24"/>
      <c r="F20" s="24"/>
      <c r="G20" s="24"/>
      <c r="H20" s="271"/>
      <c r="I20" s="271"/>
      <c r="J20" s="271"/>
      <c r="K20" s="271"/>
      <c r="L20" s="271"/>
    </row>
    <row r="21" spans="1:12" ht="41.45" customHeight="1">
      <c r="A21" s="807" t="s">
        <v>146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20">
      <c r="A22" s="807" t="s">
        <v>694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4.25">
      <c r="A23" s="562" t="s">
        <v>269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5">
      <c r="A24" s="289" t="s">
        <v>147</v>
      </c>
      <c r="B24" s="290"/>
      <c r="C24" s="290"/>
      <c r="D24" s="290"/>
      <c r="E24" s="290"/>
      <c r="F24" s="290"/>
      <c r="G24" s="290"/>
      <c r="H24" s="291"/>
      <c r="I24" s="291"/>
      <c r="J24" s="291"/>
      <c r="K24" s="291"/>
      <c r="L24" s="290"/>
    </row>
    <row r="25" spans="1:12" ht="15">
      <c r="A25" s="289"/>
      <c r="B25" s="290"/>
      <c r="C25" s="290"/>
      <c r="D25" s="290"/>
      <c r="E25" s="290"/>
      <c r="F25" s="290"/>
      <c r="G25" s="290"/>
      <c r="H25" s="291"/>
      <c r="I25" s="291"/>
      <c r="J25" s="291"/>
      <c r="K25" s="291"/>
      <c r="L25" s="290"/>
    </row>
    <row r="26" spans="1:12" ht="15.75">
      <c r="A26" s="563" t="s">
        <v>376</v>
      </c>
      <c r="B26" s="292"/>
      <c r="C26" s="290"/>
      <c r="D26" s="290"/>
      <c r="E26" s="290"/>
      <c r="F26" s="290"/>
      <c r="G26" s="290"/>
      <c r="H26" s="291"/>
      <c r="I26" s="291"/>
      <c r="J26" s="291"/>
      <c r="K26" s="291"/>
      <c r="L26" s="290"/>
    </row>
    <row r="27" spans="1:12" ht="14.25">
      <c r="A27" s="564" t="s">
        <v>119</v>
      </c>
      <c r="B27" s="27"/>
      <c r="C27" s="27"/>
      <c r="D27" s="27"/>
      <c r="E27" s="27"/>
      <c r="F27" s="27"/>
      <c r="G27" s="27"/>
      <c r="H27" s="25"/>
      <c r="I27" s="25"/>
      <c r="J27" s="25"/>
      <c r="K27" s="25"/>
      <c r="L27" s="26"/>
    </row>
  </sheetData>
  <mergeCells count="5">
    <mergeCell ref="A2:K2"/>
    <mergeCell ref="A5:A6"/>
    <mergeCell ref="B5:B6"/>
    <mergeCell ref="C5:C6"/>
    <mergeCell ref="D5:L5"/>
  </mergeCells>
  <pageMargins left="0.7" right="0.7" top="0.75" bottom="0.75" header="0.3" footer="0.3"/>
  <pageSetup paperSize="9" scale="63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0734-9760-441E-9955-B0B257B58180}">
  <sheetPr>
    <tabColor rgb="FFFFFF00"/>
  </sheetPr>
  <dimension ref="A1:G28"/>
  <sheetViews>
    <sheetView view="pageBreakPreview" zoomScaleNormal="110" zoomScaleSheetLayoutView="100" workbookViewId="0">
      <selection activeCell="A2" sqref="A2:G2"/>
    </sheetView>
  </sheetViews>
  <sheetFormatPr defaultRowHeight="12.75"/>
  <cols>
    <col min="1" max="1" width="37.7109375" style="956" customWidth="1"/>
    <col min="2" max="256" width="9.140625" style="956"/>
    <col min="257" max="257" width="37.7109375" style="956" customWidth="1"/>
    <col min="258" max="512" width="9.140625" style="956"/>
    <col min="513" max="513" width="37.7109375" style="956" customWidth="1"/>
    <col min="514" max="768" width="9.140625" style="956"/>
    <col min="769" max="769" width="37.7109375" style="956" customWidth="1"/>
    <col min="770" max="1024" width="9.140625" style="956"/>
    <col min="1025" max="1025" width="37.7109375" style="956" customWidth="1"/>
    <col min="1026" max="1280" width="9.140625" style="956"/>
    <col min="1281" max="1281" width="37.7109375" style="956" customWidth="1"/>
    <col min="1282" max="1536" width="9.140625" style="956"/>
    <col min="1537" max="1537" width="37.7109375" style="956" customWidth="1"/>
    <col min="1538" max="1792" width="9.140625" style="956"/>
    <col min="1793" max="1793" width="37.7109375" style="956" customWidth="1"/>
    <col min="1794" max="2048" width="9.140625" style="956"/>
    <col min="2049" max="2049" width="37.7109375" style="956" customWidth="1"/>
    <col min="2050" max="2304" width="9.140625" style="956"/>
    <col min="2305" max="2305" width="37.7109375" style="956" customWidth="1"/>
    <col min="2306" max="2560" width="9.140625" style="956"/>
    <col min="2561" max="2561" width="37.7109375" style="956" customWidth="1"/>
    <col min="2562" max="2816" width="9.140625" style="956"/>
    <col min="2817" max="2817" width="37.7109375" style="956" customWidth="1"/>
    <col min="2818" max="3072" width="9.140625" style="956"/>
    <col min="3073" max="3073" width="37.7109375" style="956" customWidth="1"/>
    <col min="3074" max="3328" width="9.140625" style="956"/>
    <col min="3329" max="3329" width="37.7109375" style="956" customWidth="1"/>
    <col min="3330" max="3584" width="9.140625" style="956"/>
    <col min="3585" max="3585" width="37.7109375" style="956" customWidth="1"/>
    <col min="3586" max="3840" width="9.140625" style="956"/>
    <col min="3841" max="3841" width="37.7109375" style="956" customWidth="1"/>
    <col min="3842" max="4096" width="9.140625" style="956"/>
    <col min="4097" max="4097" width="37.7109375" style="956" customWidth="1"/>
    <col min="4098" max="4352" width="9.140625" style="956"/>
    <col min="4353" max="4353" width="37.7109375" style="956" customWidth="1"/>
    <col min="4354" max="4608" width="9.140625" style="956"/>
    <col min="4609" max="4609" width="37.7109375" style="956" customWidth="1"/>
    <col min="4610" max="4864" width="9.140625" style="956"/>
    <col min="4865" max="4865" width="37.7109375" style="956" customWidth="1"/>
    <col min="4866" max="5120" width="9.140625" style="956"/>
    <col min="5121" max="5121" width="37.7109375" style="956" customWidth="1"/>
    <col min="5122" max="5376" width="9.140625" style="956"/>
    <col min="5377" max="5377" width="37.7109375" style="956" customWidth="1"/>
    <col min="5378" max="5632" width="9.140625" style="956"/>
    <col min="5633" max="5633" width="37.7109375" style="956" customWidth="1"/>
    <col min="5634" max="5888" width="9.140625" style="956"/>
    <col min="5889" max="5889" width="37.7109375" style="956" customWidth="1"/>
    <col min="5890" max="6144" width="9.140625" style="956"/>
    <col min="6145" max="6145" width="37.7109375" style="956" customWidth="1"/>
    <col min="6146" max="6400" width="9.140625" style="956"/>
    <col min="6401" max="6401" width="37.7109375" style="956" customWidth="1"/>
    <col min="6402" max="6656" width="9.140625" style="956"/>
    <col min="6657" max="6657" width="37.7109375" style="956" customWidth="1"/>
    <col min="6658" max="6912" width="9.140625" style="956"/>
    <col min="6913" max="6913" width="37.7109375" style="956" customWidth="1"/>
    <col min="6914" max="7168" width="9.140625" style="956"/>
    <col min="7169" max="7169" width="37.7109375" style="956" customWidth="1"/>
    <col min="7170" max="7424" width="9.140625" style="956"/>
    <col min="7425" max="7425" width="37.7109375" style="956" customWidth="1"/>
    <col min="7426" max="7680" width="9.140625" style="956"/>
    <col min="7681" max="7681" width="37.7109375" style="956" customWidth="1"/>
    <col min="7682" max="7936" width="9.140625" style="956"/>
    <col min="7937" max="7937" width="37.7109375" style="956" customWidth="1"/>
    <col min="7938" max="8192" width="9.140625" style="956"/>
    <col min="8193" max="8193" width="37.7109375" style="956" customWidth="1"/>
    <col min="8194" max="8448" width="9.140625" style="956"/>
    <col min="8449" max="8449" width="37.7109375" style="956" customWidth="1"/>
    <col min="8450" max="8704" width="9.140625" style="956"/>
    <col min="8705" max="8705" width="37.7109375" style="956" customWidth="1"/>
    <col min="8706" max="8960" width="9.140625" style="956"/>
    <col min="8961" max="8961" width="37.7109375" style="956" customWidth="1"/>
    <col min="8962" max="9216" width="9.140625" style="956"/>
    <col min="9217" max="9217" width="37.7109375" style="956" customWidth="1"/>
    <col min="9218" max="9472" width="9.140625" style="956"/>
    <col min="9473" max="9473" width="37.7109375" style="956" customWidth="1"/>
    <col min="9474" max="9728" width="9.140625" style="956"/>
    <col min="9729" max="9729" width="37.7109375" style="956" customWidth="1"/>
    <col min="9730" max="9984" width="9.140625" style="956"/>
    <col min="9985" max="9985" width="37.7109375" style="956" customWidth="1"/>
    <col min="9986" max="10240" width="9.140625" style="956"/>
    <col min="10241" max="10241" width="37.7109375" style="956" customWidth="1"/>
    <col min="10242" max="10496" width="9.140625" style="956"/>
    <col min="10497" max="10497" width="37.7109375" style="956" customWidth="1"/>
    <col min="10498" max="10752" width="9.140625" style="956"/>
    <col min="10753" max="10753" width="37.7109375" style="956" customWidth="1"/>
    <col min="10754" max="11008" width="9.140625" style="956"/>
    <col min="11009" max="11009" width="37.7109375" style="956" customWidth="1"/>
    <col min="11010" max="11264" width="9.140625" style="956"/>
    <col min="11265" max="11265" width="37.7109375" style="956" customWidth="1"/>
    <col min="11266" max="11520" width="9.140625" style="956"/>
    <col min="11521" max="11521" width="37.7109375" style="956" customWidth="1"/>
    <col min="11522" max="11776" width="9.140625" style="956"/>
    <col min="11777" max="11777" width="37.7109375" style="956" customWidth="1"/>
    <col min="11778" max="12032" width="9.140625" style="956"/>
    <col min="12033" max="12033" width="37.7109375" style="956" customWidth="1"/>
    <col min="12034" max="12288" width="9.140625" style="956"/>
    <col min="12289" max="12289" width="37.7109375" style="956" customWidth="1"/>
    <col min="12290" max="12544" width="9.140625" style="956"/>
    <col min="12545" max="12545" width="37.7109375" style="956" customWidth="1"/>
    <col min="12546" max="12800" width="9.140625" style="956"/>
    <col min="12801" max="12801" width="37.7109375" style="956" customWidth="1"/>
    <col min="12802" max="13056" width="9.140625" style="956"/>
    <col min="13057" max="13057" width="37.7109375" style="956" customWidth="1"/>
    <col min="13058" max="13312" width="9.140625" style="956"/>
    <col min="13313" max="13313" width="37.7109375" style="956" customWidth="1"/>
    <col min="13314" max="13568" width="9.140625" style="956"/>
    <col min="13569" max="13569" width="37.7109375" style="956" customWidth="1"/>
    <col min="13570" max="13824" width="9.140625" style="956"/>
    <col min="13825" max="13825" width="37.7109375" style="956" customWidth="1"/>
    <col min="13826" max="14080" width="9.140625" style="956"/>
    <col min="14081" max="14081" width="37.7109375" style="956" customWidth="1"/>
    <col min="14082" max="14336" width="9.140625" style="956"/>
    <col min="14337" max="14337" width="37.7109375" style="956" customWidth="1"/>
    <col min="14338" max="14592" width="9.140625" style="956"/>
    <col min="14593" max="14593" width="37.7109375" style="956" customWidth="1"/>
    <col min="14594" max="14848" width="9.140625" style="956"/>
    <col min="14849" max="14849" width="37.7109375" style="956" customWidth="1"/>
    <col min="14850" max="15104" width="9.140625" style="956"/>
    <col min="15105" max="15105" width="37.7109375" style="956" customWidth="1"/>
    <col min="15106" max="15360" width="9.140625" style="956"/>
    <col min="15361" max="15361" width="37.7109375" style="956" customWidth="1"/>
    <col min="15362" max="15616" width="9.140625" style="956"/>
    <col min="15617" max="15617" width="37.7109375" style="956" customWidth="1"/>
    <col min="15618" max="15872" width="9.140625" style="956"/>
    <col min="15873" max="15873" width="37.7109375" style="956" customWidth="1"/>
    <col min="15874" max="16128" width="9.140625" style="956"/>
    <col min="16129" max="16129" width="37.7109375" style="956" customWidth="1"/>
    <col min="16130" max="16384" width="9.140625" style="956"/>
  </cols>
  <sheetData>
    <row r="1" spans="1:7" ht="15">
      <c r="A1" s="283" t="s">
        <v>148</v>
      </c>
      <c r="B1" s="21"/>
      <c r="C1" s="21"/>
      <c r="D1" s="21"/>
      <c r="E1" s="21"/>
      <c r="F1" s="1833" t="s">
        <v>1682</v>
      </c>
      <c r="G1" s="1833"/>
    </row>
    <row r="2" spans="1:7" ht="48.75" customHeight="1">
      <c r="A2" s="1823" t="s">
        <v>655</v>
      </c>
      <c r="B2" s="1823"/>
      <c r="C2" s="1823"/>
      <c r="D2" s="1823"/>
      <c r="E2" s="1823"/>
      <c r="F2" s="1823"/>
      <c r="G2" s="1823"/>
    </row>
    <row r="3" spans="1:7" ht="20.25">
      <c r="A3" s="293" t="s">
        <v>149</v>
      </c>
      <c r="B3" s="294"/>
      <c r="C3" s="294"/>
      <c r="D3" s="294"/>
      <c r="E3" s="294"/>
      <c r="F3" s="294"/>
      <c r="G3" s="294"/>
    </row>
    <row r="4" spans="1:7" ht="20.25">
      <c r="A4" s="295" t="s">
        <v>150</v>
      </c>
      <c r="B4" s="294"/>
      <c r="C4" s="294"/>
      <c r="D4" s="294"/>
      <c r="E4" s="294"/>
      <c r="F4" s="294"/>
      <c r="G4" s="294"/>
    </row>
    <row r="5" spans="1:7" ht="15">
      <c r="A5" s="22"/>
      <c r="B5" s="21"/>
      <c r="C5" s="296"/>
      <c r="D5" s="296"/>
      <c r="E5" s="569" t="s">
        <v>656</v>
      </c>
      <c r="F5" s="22"/>
      <c r="G5" s="296"/>
    </row>
    <row r="6" spans="1:7" ht="47.25" customHeight="1">
      <c r="A6" s="1834" t="s">
        <v>1065</v>
      </c>
      <c r="B6" s="1835" t="s">
        <v>1656</v>
      </c>
      <c r="C6" s="1836"/>
      <c r="D6" s="1836"/>
      <c r="E6" s="1836"/>
      <c r="F6" s="1836"/>
      <c r="G6" s="1836"/>
    </row>
    <row r="7" spans="1:7" ht="15" customHeight="1">
      <c r="A7" s="1834"/>
      <c r="B7" s="1830" t="s">
        <v>20</v>
      </c>
      <c r="C7" s="1830"/>
      <c r="D7" s="1830" t="s">
        <v>233</v>
      </c>
      <c r="E7" s="1830"/>
      <c r="F7" s="1830" t="s">
        <v>151</v>
      </c>
      <c r="G7" s="1830"/>
    </row>
    <row r="8" spans="1:7" ht="77.25" customHeight="1">
      <c r="A8" s="1834"/>
      <c r="B8" s="297" t="s">
        <v>382</v>
      </c>
      <c r="C8" s="568" t="s">
        <v>152</v>
      </c>
      <c r="D8" s="297" t="s">
        <v>382</v>
      </c>
      <c r="E8" s="568" t="s">
        <v>152</v>
      </c>
      <c r="F8" s="297" t="s">
        <v>382</v>
      </c>
      <c r="G8" s="568" t="s">
        <v>152</v>
      </c>
    </row>
    <row r="9" spans="1:7">
      <c r="A9" s="298">
        <v>1</v>
      </c>
      <c r="B9" s="299">
        <v>2</v>
      </c>
      <c r="C9" s="299">
        <v>3</v>
      </c>
      <c r="D9" s="299">
        <v>4</v>
      </c>
      <c r="E9" s="299">
        <v>5</v>
      </c>
      <c r="F9" s="299">
        <v>6</v>
      </c>
      <c r="G9" s="299">
        <v>7</v>
      </c>
    </row>
    <row r="10" spans="1:7" ht="15" customHeight="1">
      <c r="A10" s="805" t="s">
        <v>136</v>
      </c>
      <c r="B10" s="24"/>
      <c r="C10" s="24"/>
      <c r="D10" s="24"/>
      <c r="E10" s="24"/>
      <c r="F10" s="24"/>
      <c r="G10" s="271"/>
    </row>
    <row r="11" spans="1:7" ht="15" customHeight="1">
      <c r="A11" s="805" t="s">
        <v>137</v>
      </c>
      <c r="B11" s="24"/>
      <c r="C11" s="24"/>
      <c r="D11" s="24"/>
      <c r="E11" s="24"/>
      <c r="F11" s="24"/>
      <c r="G11" s="287"/>
    </row>
    <row r="12" spans="1:7" ht="74.25" customHeight="1">
      <c r="A12" s="807" t="s">
        <v>1064</v>
      </c>
      <c r="B12" s="24"/>
      <c r="C12" s="24"/>
      <c r="D12" s="24"/>
      <c r="E12" s="24"/>
      <c r="F12" s="24"/>
      <c r="G12" s="271"/>
    </row>
    <row r="13" spans="1:7" ht="73.5" customHeight="1">
      <c r="A13" s="807" t="s">
        <v>652</v>
      </c>
      <c r="B13" s="24"/>
      <c r="C13" s="24"/>
      <c r="D13" s="24"/>
      <c r="E13" s="24"/>
      <c r="F13" s="24"/>
      <c r="G13" s="271"/>
    </row>
    <row r="14" spans="1:7" ht="15">
      <c r="A14" s="805" t="s">
        <v>138</v>
      </c>
      <c r="B14" s="24"/>
      <c r="C14" s="24"/>
      <c r="D14" s="24"/>
      <c r="E14" s="24"/>
      <c r="F14" s="24"/>
      <c r="G14" s="271"/>
    </row>
    <row r="15" spans="1:7" ht="15" customHeight="1">
      <c r="A15" s="805" t="s">
        <v>139</v>
      </c>
      <c r="B15" s="24"/>
      <c r="C15" s="24"/>
      <c r="D15" s="24"/>
      <c r="E15" s="24"/>
      <c r="F15" s="24"/>
      <c r="G15" s="271"/>
    </row>
    <row r="16" spans="1:7" ht="30">
      <c r="A16" s="805" t="s">
        <v>140</v>
      </c>
      <c r="B16" s="269"/>
      <c r="C16" s="269"/>
      <c r="D16" s="269"/>
      <c r="E16" s="269"/>
      <c r="F16" s="270"/>
      <c r="G16" s="288"/>
    </row>
    <row r="17" spans="1:7" ht="30">
      <c r="A17" s="805" t="s">
        <v>141</v>
      </c>
      <c r="B17" s="24"/>
      <c r="C17" s="24"/>
      <c r="D17" s="24"/>
      <c r="E17" s="24"/>
      <c r="F17" s="24"/>
      <c r="G17" s="271"/>
    </row>
    <row r="18" spans="1:7" ht="30">
      <c r="A18" s="805" t="s">
        <v>142</v>
      </c>
      <c r="B18" s="24"/>
      <c r="C18" s="24"/>
      <c r="D18" s="24"/>
      <c r="E18" s="24"/>
      <c r="F18" s="24"/>
      <c r="G18" s="271"/>
    </row>
    <row r="19" spans="1:7" ht="30">
      <c r="A19" s="805" t="s">
        <v>143</v>
      </c>
      <c r="B19" s="24"/>
      <c r="C19" s="24"/>
      <c r="D19" s="24"/>
      <c r="E19" s="24"/>
      <c r="F19" s="24"/>
      <c r="G19" s="271"/>
    </row>
    <row r="20" spans="1:7" ht="30">
      <c r="A20" s="805" t="s">
        <v>144</v>
      </c>
      <c r="B20" s="24"/>
      <c r="C20" s="24"/>
      <c r="D20" s="24"/>
      <c r="E20" s="24"/>
      <c r="F20" s="24"/>
      <c r="G20" s="271"/>
    </row>
    <row r="21" spans="1:7" ht="15" customHeight="1">
      <c r="A21" s="805" t="s">
        <v>436</v>
      </c>
      <c r="B21" s="24"/>
      <c r="C21" s="24"/>
      <c r="D21" s="24"/>
      <c r="E21" s="24"/>
      <c r="F21" s="24"/>
      <c r="G21" s="271"/>
    </row>
    <row r="22" spans="1:7" ht="15">
      <c r="A22" s="805" t="s">
        <v>117</v>
      </c>
      <c r="B22" s="24"/>
      <c r="C22" s="24"/>
      <c r="D22" s="24"/>
      <c r="E22" s="24"/>
      <c r="F22" s="24"/>
      <c r="G22" s="271"/>
    </row>
    <row r="23" spans="1:7" ht="28.5">
      <c r="A23" s="959" t="s">
        <v>153</v>
      </c>
      <c r="B23" s="24"/>
      <c r="C23" s="24"/>
      <c r="D23" s="24"/>
      <c r="E23" s="24"/>
      <c r="F23" s="24"/>
      <c r="G23" s="271"/>
    </row>
    <row r="24" spans="1:7" ht="46.5" customHeight="1">
      <c r="A24" s="805" t="s">
        <v>146</v>
      </c>
      <c r="B24" s="24"/>
      <c r="C24" s="24"/>
      <c r="D24" s="24"/>
      <c r="E24" s="24"/>
      <c r="F24" s="24"/>
      <c r="G24" s="24"/>
    </row>
    <row r="25" spans="1:7" ht="23.25" customHeight="1">
      <c r="A25" s="958" t="s">
        <v>269</v>
      </c>
      <c r="B25" s="24"/>
      <c r="C25" s="24"/>
      <c r="D25" s="24"/>
      <c r="E25" s="24"/>
      <c r="F25" s="24"/>
      <c r="G25" s="24"/>
    </row>
    <row r="26" spans="1:7" ht="36" customHeight="1">
      <c r="A26" s="1831" t="s">
        <v>437</v>
      </c>
      <c r="B26" s="1832"/>
      <c r="C26" s="1832"/>
      <c r="D26" s="1832"/>
      <c r="E26" s="1832"/>
      <c r="F26" s="1832"/>
      <c r="G26" s="1832"/>
    </row>
    <row r="27" spans="1:7" ht="22.5" customHeight="1">
      <c r="A27" s="274" t="s">
        <v>376</v>
      </c>
      <c r="B27" s="244"/>
      <c r="C27" s="244"/>
      <c r="D27" s="244"/>
      <c r="E27" s="244"/>
      <c r="F27" s="244"/>
      <c r="G27" s="244"/>
    </row>
    <row r="28" spans="1:7" ht="14.25">
      <c r="A28" s="275" t="s">
        <v>119</v>
      </c>
      <c r="B28" s="244"/>
      <c r="C28" s="244"/>
      <c r="D28" s="244"/>
      <c r="E28" s="244"/>
      <c r="F28" s="244"/>
      <c r="G28" s="244"/>
    </row>
  </sheetData>
  <mergeCells count="8">
    <mergeCell ref="A26:G26"/>
    <mergeCell ref="F1:G1"/>
    <mergeCell ref="A2:G2"/>
    <mergeCell ref="A6:A8"/>
    <mergeCell ref="B6:G6"/>
    <mergeCell ref="B7:C7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974A-F79B-4C9F-A48B-2CBE73EC98A4}">
  <sheetPr>
    <tabColor rgb="FFFFFF00"/>
  </sheetPr>
  <dimension ref="A1:D96"/>
  <sheetViews>
    <sheetView view="pageBreakPreview" zoomScale="60" zoomScaleNormal="110" workbookViewId="0">
      <selection activeCell="C2" sqref="C2"/>
    </sheetView>
  </sheetViews>
  <sheetFormatPr defaultColWidth="9.140625" defaultRowHeight="12.75"/>
  <cols>
    <col min="1" max="1" width="45" style="960" bestFit="1" customWidth="1"/>
    <col min="2" max="2" width="9.140625" style="960"/>
    <col min="3" max="4" width="10.28515625" style="960" customWidth="1"/>
    <col min="5" max="256" width="9.140625" style="960"/>
    <col min="257" max="257" width="45" style="960" bestFit="1" customWidth="1"/>
    <col min="258" max="258" width="9.140625" style="960"/>
    <col min="259" max="260" width="10.28515625" style="960" customWidth="1"/>
    <col min="261" max="512" width="9.140625" style="960"/>
    <col min="513" max="513" width="45" style="960" bestFit="1" customWidth="1"/>
    <col min="514" max="514" width="9.140625" style="960"/>
    <col min="515" max="516" width="10.28515625" style="960" customWidth="1"/>
    <col min="517" max="768" width="9.140625" style="960"/>
    <col min="769" max="769" width="45" style="960" bestFit="1" customWidth="1"/>
    <col min="770" max="770" width="9.140625" style="960"/>
    <col min="771" max="772" width="10.28515625" style="960" customWidth="1"/>
    <col min="773" max="1024" width="9.140625" style="960"/>
    <col min="1025" max="1025" width="45" style="960" bestFit="1" customWidth="1"/>
    <col min="1026" max="1026" width="9.140625" style="960"/>
    <col min="1027" max="1028" width="10.28515625" style="960" customWidth="1"/>
    <col min="1029" max="1280" width="9.140625" style="960"/>
    <col min="1281" max="1281" width="45" style="960" bestFit="1" customWidth="1"/>
    <col min="1282" max="1282" width="9.140625" style="960"/>
    <col min="1283" max="1284" width="10.28515625" style="960" customWidth="1"/>
    <col min="1285" max="1536" width="9.140625" style="960"/>
    <col min="1537" max="1537" width="45" style="960" bestFit="1" customWidth="1"/>
    <col min="1538" max="1538" width="9.140625" style="960"/>
    <col min="1539" max="1540" width="10.28515625" style="960" customWidth="1"/>
    <col min="1541" max="1792" width="9.140625" style="960"/>
    <col min="1793" max="1793" width="45" style="960" bestFit="1" customWidth="1"/>
    <col min="1794" max="1794" width="9.140625" style="960"/>
    <col min="1795" max="1796" width="10.28515625" style="960" customWidth="1"/>
    <col min="1797" max="2048" width="9.140625" style="960"/>
    <col min="2049" max="2049" width="45" style="960" bestFit="1" customWidth="1"/>
    <col min="2050" max="2050" width="9.140625" style="960"/>
    <col min="2051" max="2052" width="10.28515625" style="960" customWidth="1"/>
    <col min="2053" max="2304" width="9.140625" style="960"/>
    <col min="2305" max="2305" width="45" style="960" bestFit="1" customWidth="1"/>
    <col min="2306" max="2306" width="9.140625" style="960"/>
    <col min="2307" max="2308" width="10.28515625" style="960" customWidth="1"/>
    <col min="2309" max="2560" width="9.140625" style="960"/>
    <col min="2561" max="2561" width="45" style="960" bestFit="1" customWidth="1"/>
    <col min="2562" max="2562" width="9.140625" style="960"/>
    <col min="2563" max="2564" width="10.28515625" style="960" customWidth="1"/>
    <col min="2565" max="2816" width="9.140625" style="960"/>
    <col min="2817" max="2817" width="45" style="960" bestFit="1" customWidth="1"/>
    <col min="2818" max="2818" width="9.140625" style="960"/>
    <col min="2819" max="2820" width="10.28515625" style="960" customWidth="1"/>
    <col min="2821" max="3072" width="9.140625" style="960"/>
    <col min="3073" max="3073" width="45" style="960" bestFit="1" customWidth="1"/>
    <col min="3074" max="3074" width="9.140625" style="960"/>
    <col min="3075" max="3076" width="10.28515625" style="960" customWidth="1"/>
    <col min="3077" max="3328" width="9.140625" style="960"/>
    <col min="3329" max="3329" width="45" style="960" bestFit="1" customWidth="1"/>
    <col min="3330" max="3330" width="9.140625" style="960"/>
    <col min="3331" max="3332" width="10.28515625" style="960" customWidth="1"/>
    <col min="3333" max="3584" width="9.140625" style="960"/>
    <col min="3585" max="3585" width="45" style="960" bestFit="1" customWidth="1"/>
    <col min="3586" max="3586" width="9.140625" style="960"/>
    <col min="3587" max="3588" width="10.28515625" style="960" customWidth="1"/>
    <col min="3589" max="3840" width="9.140625" style="960"/>
    <col min="3841" max="3841" width="45" style="960" bestFit="1" customWidth="1"/>
    <col min="3842" max="3842" width="9.140625" style="960"/>
    <col min="3843" max="3844" width="10.28515625" style="960" customWidth="1"/>
    <col min="3845" max="4096" width="9.140625" style="960"/>
    <col min="4097" max="4097" width="45" style="960" bestFit="1" customWidth="1"/>
    <col min="4098" max="4098" width="9.140625" style="960"/>
    <col min="4099" max="4100" width="10.28515625" style="960" customWidth="1"/>
    <col min="4101" max="4352" width="9.140625" style="960"/>
    <col min="4353" max="4353" width="45" style="960" bestFit="1" customWidth="1"/>
    <col min="4354" max="4354" width="9.140625" style="960"/>
    <col min="4355" max="4356" width="10.28515625" style="960" customWidth="1"/>
    <col min="4357" max="4608" width="9.140625" style="960"/>
    <col min="4609" max="4609" width="45" style="960" bestFit="1" customWidth="1"/>
    <col min="4610" max="4610" width="9.140625" style="960"/>
    <col min="4611" max="4612" width="10.28515625" style="960" customWidth="1"/>
    <col min="4613" max="4864" width="9.140625" style="960"/>
    <col min="4865" max="4865" width="45" style="960" bestFit="1" customWidth="1"/>
    <col min="4866" max="4866" width="9.140625" style="960"/>
    <col min="4867" max="4868" width="10.28515625" style="960" customWidth="1"/>
    <col min="4869" max="5120" width="9.140625" style="960"/>
    <col min="5121" max="5121" width="45" style="960" bestFit="1" customWidth="1"/>
    <col min="5122" max="5122" width="9.140625" style="960"/>
    <col min="5123" max="5124" width="10.28515625" style="960" customWidth="1"/>
    <col min="5125" max="5376" width="9.140625" style="960"/>
    <col min="5377" max="5377" width="45" style="960" bestFit="1" customWidth="1"/>
    <col min="5378" max="5378" width="9.140625" style="960"/>
    <col min="5379" max="5380" width="10.28515625" style="960" customWidth="1"/>
    <col min="5381" max="5632" width="9.140625" style="960"/>
    <col min="5633" max="5633" width="45" style="960" bestFit="1" customWidth="1"/>
    <col min="5634" max="5634" width="9.140625" style="960"/>
    <col min="5635" max="5636" width="10.28515625" style="960" customWidth="1"/>
    <col min="5637" max="5888" width="9.140625" style="960"/>
    <col min="5889" max="5889" width="45" style="960" bestFit="1" customWidth="1"/>
    <col min="5890" max="5890" width="9.140625" style="960"/>
    <col min="5891" max="5892" width="10.28515625" style="960" customWidth="1"/>
    <col min="5893" max="6144" width="9.140625" style="960"/>
    <col min="6145" max="6145" width="45" style="960" bestFit="1" customWidth="1"/>
    <col min="6146" max="6146" width="9.140625" style="960"/>
    <col min="6147" max="6148" width="10.28515625" style="960" customWidth="1"/>
    <col min="6149" max="6400" width="9.140625" style="960"/>
    <col min="6401" max="6401" width="45" style="960" bestFit="1" customWidth="1"/>
    <col min="6402" max="6402" width="9.140625" style="960"/>
    <col min="6403" max="6404" width="10.28515625" style="960" customWidth="1"/>
    <col min="6405" max="6656" width="9.140625" style="960"/>
    <col min="6657" max="6657" width="45" style="960" bestFit="1" customWidth="1"/>
    <col min="6658" max="6658" width="9.140625" style="960"/>
    <col min="6659" max="6660" width="10.28515625" style="960" customWidth="1"/>
    <col min="6661" max="6912" width="9.140625" style="960"/>
    <col min="6913" max="6913" width="45" style="960" bestFit="1" customWidth="1"/>
    <col min="6914" max="6914" width="9.140625" style="960"/>
    <col min="6915" max="6916" width="10.28515625" style="960" customWidth="1"/>
    <col min="6917" max="7168" width="9.140625" style="960"/>
    <col min="7169" max="7169" width="45" style="960" bestFit="1" customWidth="1"/>
    <col min="7170" max="7170" width="9.140625" style="960"/>
    <col min="7171" max="7172" width="10.28515625" style="960" customWidth="1"/>
    <col min="7173" max="7424" width="9.140625" style="960"/>
    <col min="7425" max="7425" width="45" style="960" bestFit="1" customWidth="1"/>
    <col min="7426" max="7426" width="9.140625" style="960"/>
    <col min="7427" max="7428" width="10.28515625" style="960" customWidth="1"/>
    <col min="7429" max="7680" width="9.140625" style="960"/>
    <col min="7681" max="7681" width="45" style="960" bestFit="1" customWidth="1"/>
    <col min="7682" max="7682" width="9.140625" style="960"/>
    <col min="7683" max="7684" width="10.28515625" style="960" customWidth="1"/>
    <col min="7685" max="7936" width="9.140625" style="960"/>
    <col min="7937" max="7937" width="45" style="960" bestFit="1" customWidth="1"/>
    <col min="7938" max="7938" width="9.140625" style="960"/>
    <col min="7939" max="7940" width="10.28515625" style="960" customWidth="1"/>
    <col min="7941" max="8192" width="9.140625" style="960"/>
    <col min="8193" max="8193" width="45" style="960" bestFit="1" customWidth="1"/>
    <col min="8194" max="8194" width="9.140625" style="960"/>
    <col min="8195" max="8196" width="10.28515625" style="960" customWidth="1"/>
    <col min="8197" max="8448" width="9.140625" style="960"/>
    <col min="8449" max="8449" width="45" style="960" bestFit="1" customWidth="1"/>
    <col min="8450" max="8450" width="9.140625" style="960"/>
    <col min="8451" max="8452" width="10.28515625" style="960" customWidth="1"/>
    <col min="8453" max="8704" width="9.140625" style="960"/>
    <col min="8705" max="8705" width="45" style="960" bestFit="1" customWidth="1"/>
    <col min="8706" max="8706" width="9.140625" style="960"/>
    <col min="8707" max="8708" width="10.28515625" style="960" customWidth="1"/>
    <col min="8709" max="8960" width="9.140625" style="960"/>
    <col min="8961" max="8961" width="45" style="960" bestFit="1" customWidth="1"/>
    <col min="8962" max="8962" width="9.140625" style="960"/>
    <col min="8963" max="8964" width="10.28515625" style="960" customWidth="1"/>
    <col min="8965" max="9216" width="9.140625" style="960"/>
    <col min="9217" max="9217" width="45" style="960" bestFit="1" customWidth="1"/>
    <col min="9218" max="9218" width="9.140625" style="960"/>
    <col min="9219" max="9220" width="10.28515625" style="960" customWidth="1"/>
    <col min="9221" max="9472" width="9.140625" style="960"/>
    <col min="9473" max="9473" width="45" style="960" bestFit="1" customWidth="1"/>
    <col min="9474" max="9474" width="9.140625" style="960"/>
    <col min="9475" max="9476" width="10.28515625" style="960" customWidth="1"/>
    <col min="9477" max="9728" width="9.140625" style="960"/>
    <col min="9729" max="9729" width="45" style="960" bestFit="1" customWidth="1"/>
    <col min="9730" max="9730" width="9.140625" style="960"/>
    <col min="9731" max="9732" width="10.28515625" style="960" customWidth="1"/>
    <col min="9733" max="9984" width="9.140625" style="960"/>
    <col min="9985" max="9985" width="45" style="960" bestFit="1" customWidth="1"/>
    <col min="9986" max="9986" width="9.140625" style="960"/>
    <col min="9987" max="9988" width="10.28515625" style="960" customWidth="1"/>
    <col min="9989" max="10240" width="9.140625" style="960"/>
    <col min="10241" max="10241" width="45" style="960" bestFit="1" customWidth="1"/>
    <col min="10242" max="10242" width="9.140625" style="960"/>
    <col min="10243" max="10244" width="10.28515625" style="960" customWidth="1"/>
    <col min="10245" max="10496" width="9.140625" style="960"/>
    <col min="10497" max="10497" width="45" style="960" bestFit="1" customWidth="1"/>
    <col min="10498" max="10498" width="9.140625" style="960"/>
    <col min="10499" max="10500" width="10.28515625" style="960" customWidth="1"/>
    <col min="10501" max="10752" width="9.140625" style="960"/>
    <col min="10753" max="10753" width="45" style="960" bestFit="1" customWidth="1"/>
    <col min="10754" max="10754" width="9.140625" style="960"/>
    <col min="10755" max="10756" width="10.28515625" style="960" customWidth="1"/>
    <col min="10757" max="11008" width="9.140625" style="960"/>
    <col min="11009" max="11009" width="45" style="960" bestFit="1" customWidth="1"/>
    <col min="11010" max="11010" width="9.140625" style="960"/>
    <col min="11011" max="11012" width="10.28515625" style="960" customWidth="1"/>
    <col min="11013" max="11264" width="9.140625" style="960"/>
    <col min="11265" max="11265" width="45" style="960" bestFit="1" customWidth="1"/>
    <col min="11266" max="11266" width="9.140625" style="960"/>
    <col min="11267" max="11268" width="10.28515625" style="960" customWidth="1"/>
    <col min="11269" max="11520" width="9.140625" style="960"/>
    <col min="11521" max="11521" width="45" style="960" bestFit="1" customWidth="1"/>
    <col min="11522" max="11522" width="9.140625" style="960"/>
    <col min="11523" max="11524" width="10.28515625" style="960" customWidth="1"/>
    <col min="11525" max="11776" width="9.140625" style="960"/>
    <col min="11777" max="11777" width="45" style="960" bestFit="1" customWidth="1"/>
    <col min="11778" max="11778" width="9.140625" style="960"/>
    <col min="11779" max="11780" width="10.28515625" style="960" customWidth="1"/>
    <col min="11781" max="12032" width="9.140625" style="960"/>
    <col min="12033" max="12033" width="45" style="960" bestFit="1" customWidth="1"/>
    <col min="12034" max="12034" width="9.140625" style="960"/>
    <col min="12035" max="12036" width="10.28515625" style="960" customWidth="1"/>
    <col min="12037" max="12288" width="9.140625" style="960"/>
    <col min="12289" max="12289" width="45" style="960" bestFit="1" customWidth="1"/>
    <col min="12290" max="12290" width="9.140625" style="960"/>
    <col min="12291" max="12292" width="10.28515625" style="960" customWidth="1"/>
    <col min="12293" max="12544" width="9.140625" style="960"/>
    <col min="12545" max="12545" width="45" style="960" bestFit="1" customWidth="1"/>
    <col min="12546" max="12546" width="9.140625" style="960"/>
    <col min="12547" max="12548" width="10.28515625" style="960" customWidth="1"/>
    <col min="12549" max="12800" width="9.140625" style="960"/>
    <col min="12801" max="12801" width="45" style="960" bestFit="1" customWidth="1"/>
    <col min="12802" max="12802" width="9.140625" style="960"/>
    <col min="12803" max="12804" width="10.28515625" style="960" customWidth="1"/>
    <col min="12805" max="13056" width="9.140625" style="960"/>
    <col min="13057" max="13057" width="45" style="960" bestFit="1" customWidth="1"/>
    <col min="13058" max="13058" width="9.140625" style="960"/>
    <col min="13059" max="13060" width="10.28515625" style="960" customWidth="1"/>
    <col min="13061" max="13312" width="9.140625" style="960"/>
    <col min="13313" max="13313" width="45" style="960" bestFit="1" customWidth="1"/>
    <col min="13314" max="13314" width="9.140625" style="960"/>
    <col min="13315" max="13316" width="10.28515625" style="960" customWidth="1"/>
    <col min="13317" max="13568" width="9.140625" style="960"/>
    <col min="13569" max="13569" width="45" style="960" bestFit="1" customWidth="1"/>
    <col min="13570" max="13570" width="9.140625" style="960"/>
    <col min="13571" max="13572" width="10.28515625" style="960" customWidth="1"/>
    <col min="13573" max="13824" width="9.140625" style="960"/>
    <col min="13825" max="13825" width="45" style="960" bestFit="1" customWidth="1"/>
    <col min="13826" max="13826" width="9.140625" style="960"/>
    <col min="13827" max="13828" width="10.28515625" style="960" customWidth="1"/>
    <col min="13829" max="14080" width="9.140625" style="960"/>
    <col min="14081" max="14081" width="45" style="960" bestFit="1" customWidth="1"/>
    <col min="14082" max="14082" width="9.140625" style="960"/>
    <col min="14083" max="14084" width="10.28515625" style="960" customWidth="1"/>
    <col min="14085" max="14336" width="9.140625" style="960"/>
    <col min="14337" max="14337" width="45" style="960" bestFit="1" customWidth="1"/>
    <col min="14338" max="14338" width="9.140625" style="960"/>
    <col min="14339" max="14340" width="10.28515625" style="960" customWidth="1"/>
    <col min="14341" max="14592" width="9.140625" style="960"/>
    <col min="14593" max="14593" width="45" style="960" bestFit="1" customWidth="1"/>
    <col min="14594" max="14594" width="9.140625" style="960"/>
    <col min="14595" max="14596" width="10.28515625" style="960" customWidth="1"/>
    <col min="14597" max="14848" width="9.140625" style="960"/>
    <col min="14849" max="14849" width="45" style="960" bestFit="1" customWidth="1"/>
    <col min="14850" max="14850" width="9.140625" style="960"/>
    <col min="14851" max="14852" width="10.28515625" style="960" customWidth="1"/>
    <col min="14853" max="15104" width="9.140625" style="960"/>
    <col min="15105" max="15105" width="45" style="960" bestFit="1" customWidth="1"/>
    <col min="15106" max="15106" width="9.140625" style="960"/>
    <col min="15107" max="15108" width="10.28515625" style="960" customWidth="1"/>
    <col min="15109" max="15360" width="9.140625" style="960"/>
    <col min="15361" max="15361" width="45" style="960" bestFit="1" customWidth="1"/>
    <col min="15362" max="15362" width="9.140625" style="960"/>
    <col min="15363" max="15364" width="10.28515625" style="960" customWidth="1"/>
    <col min="15365" max="15616" width="9.140625" style="960"/>
    <col min="15617" max="15617" width="45" style="960" bestFit="1" customWidth="1"/>
    <col min="15618" max="15618" width="9.140625" style="960"/>
    <col min="15619" max="15620" width="10.28515625" style="960" customWidth="1"/>
    <col min="15621" max="15872" width="9.140625" style="960"/>
    <col min="15873" max="15873" width="45" style="960" bestFit="1" customWidth="1"/>
    <col min="15874" max="15874" width="9.140625" style="960"/>
    <col min="15875" max="15876" width="10.28515625" style="960" customWidth="1"/>
    <col min="15877" max="16128" width="9.140625" style="960"/>
    <col min="16129" max="16129" width="45" style="960" bestFit="1" customWidth="1"/>
    <col min="16130" max="16130" width="9.140625" style="960"/>
    <col min="16131" max="16132" width="10.28515625" style="960" customWidth="1"/>
    <col min="16133" max="16384" width="9.140625" style="960"/>
  </cols>
  <sheetData>
    <row r="1" spans="1:4" ht="18.75">
      <c r="A1" s="300" t="s">
        <v>148</v>
      </c>
      <c r="B1" s="983"/>
      <c r="C1" s="984" t="s">
        <v>1683</v>
      </c>
      <c r="D1" s="981"/>
    </row>
    <row r="2" spans="1:4" ht="18.75">
      <c r="A2" s="300" t="s">
        <v>438</v>
      </c>
      <c r="B2" s="983"/>
      <c r="C2" s="982"/>
      <c r="D2" s="981"/>
    </row>
    <row r="3" spans="1:4" ht="39" customHeight="1">
      <c r="A3" s="1837" t="s">
        <v>439</v>
      </c>
      <c r="B3" s="1837"/>
      <c r="C3" s="1837"/>
      <c r="D3" s="1837"/>
    </row>
    <row r="4" spans="1:4" ht="19.5">
      <c r="A4" s="1838" t="s">
        <v>198</v>
      </c>
      <c r="B4" s="1838"/>
      <c r="C4" s="1838"/>
      <c r="D4" s="1838"/>
    </row>
    <row r="5" spans="1:4" ht="15" customHeight="1">
      <c r="A5" s="1839" t="s">
        <v>1089</v>
      </c>
      <c r="B5" s="1839"/>
      <c r="C5" s="1839"/>
      <c r="D5" s="980" t="s">
        <v>654</v>
      </c>
    </row>
    <row r="6" spans="1:4" ht="12.75" customHeight="1">
      <c r="A6" s="1840" t="s">
        <v>363</v>
      </c>
      <c r="B6" s="1842" t="s">
        <v>1657</v>
      </c>
      <c r="C6" s="1842" t="s">
        <v>1658</v>
      </c>
      <c r="D6" s="1842" t="s">
        <v>1659</v>
      </c>
    </row>
    <row r="7" spans="1:4" ht="36" customHeight="1">
      <c r="A7" s="1841"/>
      <c r="B7" s="1842"/>
      <c r="C7" s="1842"/>
      <c r="D7" s="1842"/>
    </row>
    <row r="8" spans="1:4" ht="47.25">
      <c r="A8" s="354" t="s">
        <v>440</v>
      </c>
      <c r="B8" s="979"/>
      <c r="C8" s="978"/>
      <c r="D8" s="978"/>
    </row>
    <row r="9" spans="1:4" ht="15.75">
      <c r="A9" s="426" t="s">
        <v>441</v>
      </c>
      <c r="B9" s="979"/>
      <c r="C9" s="978"/>
      <c r="D9" s="978"/>
    </row>
    <row r="10" spans="1:4" ht="15">
      <c r="A10" s="301" t="s">
        <v>442</v>
      </c>
      <c r="B10" s="968"/>
      <c r="C10" s="966"/>
      <c r="D10" s="967"/>
    </row>
    <row r="11" spans="1:4" ht="30">
      <c r="A11" s="301" t="s">
        <v>443</v>
      </c>
      <c r="B11" s="968"/>
      <c r="C11" s="966"/>
      <c r="D11" s="967"/>
    </row>
    <row r="12" spans="1:4" ht="15">
      <c r="A12" s="301" t="s">
        <v>444</v>
      </c>
      <c r="B12" s="968"/>
      <c r="C12" s="966"/>
      <c r="D12" s="967"/>
    </row>
    <row r="13" spans="1:4" ht="30">
      <c r="A13" s="301" t="s">
        <v>445</v>
      </c>
      <c r="B13" s="968"/>
      <c r="C13" s="966"/>
      <c r="D13" s="967"/>
    </row>
    <row r="14" spans="1:4" ht="30">
      <c r="A14" s="301" t="s">
        <v>446</v>
      </c>
      <c r="B14" s="968"/>
      <c r="C14" s="966"/>
      <c r="D14" s="967"/>
    </row>
    <row r="15" spans="1:4" ht="30">
      <c r="A15" s="301" t="s">
        <v>447</v>
      </c>
      <c r="B15" s="968"/>
      <c r="C15" s="966"/>
      <c r="D15" s="967"/>
    </row>
    <row r="16" spans="1:4" ht="30">
      <c r="A16" s="301" t="s">
        <v>488</v>
      </c>
      <c r="B16" s="968"/>
      <c r="C16" s="966"/>
      <c r="D16" s="967"/>
    </row>
    <row r="17" spans="1:4" ht="30">
      <c r="A17" s="301" t="s">
        <v>448</v>
      </c>
      <c r="B17" s="968"/>
      <c r="C17" s="966"/>
      <c r="D17" s="967"/>
    </row>
    <row r="18" spans="1:4" ht="15">
      <c r="A18" s="977" t="s">
        <v>489</v>
      </c>
      <c r="B18" s="968"/>
      <c r="C18" s="966"/>
      <c r="D18" s="967"/>
    </row>
    <row r="19" spans="1:4" ht="47.25">
      <c r="A19" s="30" t="s">
        <v>1088</v>
      </c>
      <c r="B19" s="968"/>
      <c r="C19" s="966"/>
      <c r="D19" s="967"/>
    </row>
    <row r="20" spans="1:4" ht="15">
      <c r="A20" s="301" t="s">
        <v>449</v>
      </c>
      <c r="B20" s="968"/>
      <c r="C20" s="966"/>
      <c r="D20" s="967"/>
    </row>
    <row r="21" spans="1:4" ht="30">
      <c r="A21" s="301" t="s">
        <v>450</v>
      </c>
      <c r="B21" s="968"/>
      <c r="C21" s="966"/>
      <c r="D21" s="967"/>
    </row>
    <row r="22" spans="1:4" ht="15">
      <c r="A22" s="301" t="s">
        <v>451</v>
      </c>
      <c r="B22" s="968"/>
      <c r="C22" s="966"/>
      <c r="D22" s="967"/>
    </row>
    <row r="23" spans="1:4" ht="45">
      <c r="A23" s="301" t="s">
        <v>1087</v>
      </c>
      <c r="B23" s="968"/>
      <c r="C23" s="966"/>
      <c r="D23" s="967"/>
    </row>
    <row r="24" spans="1:4" ht="30">
      <c r="A24" s="301" t="s">
        <v>452</v>
      </c>
      <c r="B24" s="968"/>
      <c r="C24" s="966"/>
      <c r="D24" s="967"/>
    </row>
    <row r="25" spans="1:4" ht="30">
      <c r="A25" s="301" t="s">
        <v>453</v>
      </c>
      <c r="B25" s="968"/>
      <c r="C25" s="966"/>
      <c r="D25" s="967"/>
    </row>
    <row r="26" spans="1:4" ht="30">
      <c r="A26" s="301" t="s">
        <v>454</v>
      </c>
      <c r="B26" s="968"/>
      <c r="C26" s="966"/>
      <c r="D26" s="967"/>
    </row>
    <row r="27" spans="1:4" ht="30">
      <c r="A27" s="301" t="s">
        <v>455</v>
      </c>
      <c r="B27" s="968"/>
      <c r="C27" s="966"/>
      <c r="D27" s="967"/>
    </row>
    <row r="28" spans="1:4" ht="15">
      <c r="A28" s="977" t="s">
        <v>490</v>
      </c>
      <c r="B28" s="968"/>
      <c r="C28" s="966"/>
      <c r="D28" s="967"/>
    </row>
    <row r="29" spans="1:4" ht="15.75">
      <c r="A29" s="355" t="s">
        <v>507</v>
      </c>
      <c r="B29" s="968"/>
      <c r="C29" s="966"/>
      <c r="D29" s="967"/>
    </row>
    <row r="30" spans="1:4" ht="31.5">
      <c r="A30" s="30" t="s">
        <v>456</v>
      </c>
      <c r="B30" s="968"/>
      <c r="C30" s="966"/>
      <c r="D30" s="967"/>
    </row>
    <row r="31" spans="1:4" ht="15">
      <c r="A31" s="301" t="s">
        <v>457</v>
      </c>
      <c r="B31" s="968"/>
      <c r="C31" s="966"/>
      <c r="D31" s="967"/>
    </row>
    <row r="32" spans="1:4" ht="15">
      <c r="A32" s="301" t="s">
        <v>458</v>
      </c>
      <c r="B32" s="968"/>
      <c r="C32" s="966"/>
      <c r="D32" s="967"/>
    </row>
    <row r="33" spans="1:4" ht="30">
      <c r="A33" s="301" t="s">
        <v>1086</v>
      </c>
      <c r="B33" s="968"/>
      <c r="C33" s="966"/>
      <c r="D33" s="967"/>
    </row>
    <row r="34" spans="1:4" ht="15">
      <c r="A34" s="301" t="s">
        <v>459</v>
      </c>
      <c r="B34" s="968"/>
      <c r="C34" s="966"/>
      <c r="D34" s="967"/>
    </row>
    <row r="35" spans="1:4" ht="15">
      <c r="A35" s="301" t="s">
        <v>460</v>
      </c>
      <c r="B35" s="968"/>
      <c r="C35" s="966"/>
      <c r="D35" s="967"/>
    </row>
    <row r="36" spans="1:4" ht="30">
      <c r="A36" s="301" t="s">
        <v>461</v>
      </c>
      <c r="B36" s="968"/>
      <c r="C36" s="966"/>
      <c r="D36" s="967"/>
    </row>
    <row r="37" spans="1:4" ht="15">
      <c r="A37" s="301" t="s">
        <v>462</v>
      </c>
      <c r="B37" s="968"/>
      <c r="C37" s="966"/>
      <c r="D37" s="967"/>
    </row>
    <row r="38" spans="1:4" ht="141.75">
      <c r="A38" s="976" t="s">
        <v>463</v>
      </c>
      <c r="B38" s="968"/>
      <c r="C38" s="966"/>
      <c r="D38" s="967"/>
    </row>
    <row r="39" spans="1:4" ht="31.5">
      <c r="A39" s="355" t="s">
        <v>1085</v>
      </c>
      <c r="B39" s="968"/>
      <c r="C39" s="966"/>
      <c r="D39" s="967"/>
    </row>
    <row r="40" spans="1:4" ht="47.25">
      <c r="A40" s="427" t="s">
        <v>1084</v>
      </c>
      <c r="B40" s="968"/>
      <c r="C40" s="966"/>
      <c r="D40" s="967"/>
    </row>
    <row r="41" spans="1:4" ht="30">
      <c r="A41" s="301" t="s">
        <v>464</v>
      </c>
      <c r="B41" s="968"/>
      <c r="C41" s="966"/>
      <c r="D41" s="967"/>
    </row>
    <row r="42" spans="1:4" ht="15">
      <c r="A42" s="301" t="s">
        <v>465</v>
      </c>
      <c r="B42" s="968"/>
      <c r="C42" s="966"/>
      <c r="D42" s="967"/>
    </row>
    <row r="43" spans="1:4" ht="45">
      <c r="A43" s="301" t="s">
        <v>1083</v>
      </c>
      <c r="B43" s="968"/>
      <c r="C43" s="966"/>
      <c r="D43" s="967"/>
    </row>
    <row r="44" spans="1:4" ht="30">
      <c r="A44" s="301" t="s">
        <v>364</v>
      </c>
      <c r="B44" s="968"/>
      <c r="C44" s="966"/>
      <c r="D44" s="967"/>
    </row>
    <row r="45" spans="1:4" ht="15">
      <c r="A45" s="301" t="s">
        <v>365</v>
      </c>
      <c r="B45" s="968"/>
      <c r="C45" s="966"/>
      <c r="D45" s="967"/>
    </row>
    <row r="46" spans="1:4" ht="30">
      <c r="A46" s="301" t="s">
        <v>366</v>
      </c>
      <c r="B46" s="968"/>
      <c r="C46" s="966"/>
      <c r="D46" s="967"/>
    </row>
    <row r="47" spans="1:4" ht="47.25">
      <c r="A47" s="30" t="s">
        <v>1082</v>
      </c>
      <c r="B47" s="968"/>
      <c r="C47" s="966"/>
      <c r="D47" s="967"/>
    </row>
    <row r="48" spans="1:4" ht="30">
      <c r="A48" s="301" t="s">
        <v>466</v>
      </c>
      <c r="B48" s="968"/>
      <c r="C48" s="966"/>
      <c r="D48" s="967"/>
    </row>
    <row r="49" spans="1:4" ht="15">
      <c r="A49" s="301" t="s">
        <v>465</v>
      </c>
      <c r="B49" s="968"/>
      <c r="C49" s="966"/>
      <c r="D49" s="967"/>
    </row>
    <row r="50" spans="1:4" ht="45">
      <c r="A50" s="301" t="s">
        <v>1081</v>
      </c>
      <c r="B50" s="968"/>
      <c r="C50" s="966"/>
      <c r="D50" s="967"/>
    </row>
    <row r="51" spans="1:4" ht="30">
      <c r="A51" s="301" t="s">
        <v>467</v>
      </c>
      <c r="B51" s="968"/>
      <c r="C51" s="966"/>
      <c r="D51" s="967"/>
    </row>
    <row r="52" spans="1:4" ht="15">
      <c r="A52" s="301" t="s">
        <v>468</v>
      </c>
      <c r="B52" s="968"/>
      <c r="C52" s="966"/>
      <c r="D52" s="967"/>
    </row>
    <row r="53" spans="1:4" ht="15">
      <c r="A53" s="301" t="s">
        <v>469</v>
      </c>
      <c r="B53" s="968"/>
      <c r="C53" s="966"/>
      <c r="D53" s="967"/>
    </row>
    <row r="54" spans="1:4" ht="47.25">
      <c r="A54" s="30" t="s">
        <v>1080</v>
      </c>
      <c r="B54" s="968"/>
      <c r="C54" s="966"/>
      <c r="D54" s="967"/>
    </row>
    <row r="55" spans="1:4" ht="45">
      <c r="A55" s="301" t="s">
        <v>1079</v>
      </c>
      <c r="B55" s="968"/>
      <c r="C55" s="966"/>
      <c r="D55" s="967"/>
    </row>
    <row r="56" spans="1:4" ht="30">
      <c r="A56" s="301" t="s">
        <v>470</v>
      </c>
      <c r="B56" s="968"/>
      <c r="C56" s="966"/>
      <c r="D56" s="967"/>
    </row>
    <row r="57" spans="1:4" ht="15">
      <c r="A57" s="301" t="s">
        <v>471</v>
      </c>
      <c r="B57" s="968"/>
      <c r="C57" s="966"/>
      <c r="D57" s="967"/>
    </row>
    <row r="58" spans="1:4" ht="31.5">
      <c r="A58" s="355" t="s">
        <v>472</v>
      </c>
      <c r="B58" s="975"/>
      <c r="C58" s="974"/>
      <c r="D58" s="973"/>
    </row>
    <row r="59" spans="1:4" ht="31.5">
      <c r="A59" s="427" t="s">
        <v>1078</v>
      </c>
      <c r="B59" s="968"/>
      <c r="C59" s="966"/>
      <c r="D59" s="967"/>
    </row>
    <row r="60" spans="1:4" ht="30">
      <c r="A60" s="301" t="s">
        <v>491</v>
      </c>
      <c r="B60" s="968"/>
      <c r="C60" s="966"/>
      <c r="D60" s="967"/>
    </row>
    <row r="61" spans="1:4" ht="30">
      <c r="A61" s="301" t="s">
        <v>492</v>
      </c>
      <c r="B61" s="968"/>
      <c r="C61" s="966"/>
      <c r="D61" s="967"/>
    </row>
    <row r="62" spans="1:4" ht="30">
      <c r="A62" s="301" t="s">
        <v>493</v>
      </c>
      <c r="B62" s="968"/>
      <c r="C62" s="966"/>
      <c r="D62" s="967"/>
    </row>
    <row r="63" spans="1:4" ht="47.25">
      <c r="A63" s="972" t="s">
        <v>1077</v>
      </c>
      <c r="B63" s="968"/>
      <c r="C63" s="966"/>
      <c r="D63" s="967"/>
    </row>
    <row r="64" spans="1:4" ht="30">
      <c r="A64" s="301" t="s">
        <v>473</v>
      </c>
      <c r="B64" s="968"/>
      <c r="C64" s="966"/>
      <c r="D64" s="967"/>
    </row>
    <row r="65" spans="1:4" ht="30">
      <c r="A65" s="301" t="s">
        <v>474</v>
      </c>
      <c r="B65" s="968"/>
      <c r="C65" s="966"/>
      <c r="D65" s="967"/>
    </row>
    <row r="66" spans="1:4" ht="30">
      <c r="A66" s="301" t="s">
        <v>475</v>
      </c>
      <c r="B66" s="968"/>
      <c r="C66" s="966"/>
      <c r="D66" s="967"/>
    </row>
    <row r="67" spans="1:4" ht="15">
      <c r="A67" s="301" t="s">
        <v>476</v>
      </c>
      <c r="B67" s="968"/>
      <c r="C67" s="966"/>
      <c r="D67" s="967"/>
    </row>
    <row r="68" spans="1:4" ht="77.25" customHeight="1">
      <c r="A68" s="355" t="s">
        <v>1076</v>
      </c>
      <c r="B68" s="971"/>
      <c r="C68" s="970"/>
      <c r="D68" s="969"/>
    </row>
    <row r="69" spans="1:4" ht="15">
      <c r="A69" s="301" t="s">
        <v>477</v>
      </c>
      <c r="B69" s="968"/>
      <c r="C69" s="966"/>
      <c r="D69" s="967"/>
    </row>
    <row r="70" spans="1:4" ht="15">
      <c r="A70" s="301" t="s">
        <v>478</v>
      </c>
      <c r="B70" s="968"/>
      <c r="C70" s="966"/>
      <c r="D70" s="967"/>
    </row>
    <row r="71" spans="1:4" ht="15.75">
      <c r="A71" s="355" t="s">
        <v>479</v>
      </c>
      <c r="B71" s="968"/>
      <c r="C71" s="966"/>
      <c r="D71" s="967"/>
    </row>
    <row r="72" spans="1:4" ht="47.25">
      <c r="A72" s="30" t="s">
        <v>1075</v>
      </c>
      <c r="B72" s="968"/>
      <c r="C72" s="966"/>
      <c r="D72" s="967"/>
    </row>
    <row r="73" spans="1:4" ht="15">
      <c r="A73" s="356" t="s">
        <v>1074</v>
      </c>
      <c r="B73" s="968"/>
      <c r="C73" s="966"/>
      <c r="D73" s="967"/>
    </row>
    <row r="74" spans="1:4" ht="30">
      <c r="A74" s="301" t="s">
        <v>1073</v>
      </c>
      <c r="B74" s="966"/>
      <c r="C74" s="966"/>
      <c r="D74" s="966"/>
    </row>
    <row r="75" spans="1:4" ht="15">
      <c r="A75" s="301" t="s">
        <v>494</v>
      </c>
      <c r="B75" s="965"/>
      <c r="C75" s="965"/>
      <c r="D75" s="965"/>
    </row>
    <row r="76" spans="1:4" ht="45">
      <c r="A76" s="301" t="s">
        <v>1072</v>
      </c>
      <c r="B76" s="965"/>
      <c r="C76" s="965"/>
      <c r="D76" s="965"/>
    </row>
    <row r="77" spans="1:4" ht="30">
      <c r="A77" s="301" t="s">
        <v>495</v>
      </c>
      <c r="B77" s="965"/>
      <c r="C77" s="965"/>
      <c r="D77" s="965"/>
    </row>
    <row r="78" spans="1:4" ht="15">
      <c r="A78" s="301" t="s">
        <v>496</v>
      </c>
      <c r="B78" s="964"/>
      <c r="C78" s="964"/>
      <c r="D78" s="964"/>
    </row>
    <row r="79" spans="1:4" ht="30">
      <c r="A79" s="301" t="s">
        <v>497</v>
      </c>
      <c r="B79" s="964"/>
      <c r="C79" s="964"/>
      <c r="D79" s="964"/>
    </row>
    <row r="80" spans="1:4" ht="30">
      <c r="A80" s="301" t="s">
        <v>1071</v>
      </c>
      <c r="B80" s="964"/>
      <c r="C80" s="964"/>
      <c r="D80" s="964"/>
    </row>
    <row r="81" spans="1:4" ht="15">
      <c r="A81" s="301" t="s">
        <v>498</v>
      </c>
      <c r="B81" s="964"/>
      <c r="C81" s="964"/>
      <c r="D81" s="964"/>
    </row>
    <row r="82" spans="1:4" ht="30">
      <c r="A82" s="301" t="s">
        <v>499</v>
      </c>
      <c r="B82" s="963"/>
      <c r="C82" s="963"/>
      <c r="D82" s="963"/>
    </row>
    <row r="83" spans="1:4" ht="47.25">
      <c r="A83" s="30" t="s">
        <v>1070</v>
      </c>
      <c r="B83" s="963"/>
      <c r="C83" s="963"/>
      <c r="D83" s="963"/>
    </row>
    <row r="84" spans="1:4" ht="15">
      <c r="A84" s="356" t="s">
        <v>1069</v>
      </c>
      <c r="B84" s="968"/>
      <c r="C84" s="966"/>
      <c r="D84" s="967"/>
    </row>
    <row r="85" spans="1:4" ht="30">
      <c r="A85" s="301" t="s">
        <v>1068</v>
      </c>
      <c r="B85" s="966"/>
      <c r="C85" s="966"/>
      <c r="D85" s="966"/>
    </row>
    <row r="86" spans="1:4" ht="15">
      <c r="A86" s="301" t="s">
        <v>500</v>
      </c>
      <c r="B86" s="965"/>
      <c r="C86" s="965"/>
      <c r="D86" s="965"/>
    </row>
    <row r="87" spans="1:4" ht="45">
      <c r="A87" s="301" t="s">
        <v>1067</v>
      </c>
      <c r="B87" s="965"/>
      <c r="C87" s="965"/>
      <c r="D87" s="965"/>
    </row>
    <row r="88" spans="1:4" ht="30">
      <c r="A88" s="301" t="s">
        <v>501</v>
      </c>
      <c r="B88" s="965"/>
      <c r="C88" s="965"/>
      <c r="D88" s="965"/>
    </row>
    <row r="89" spans="1:4" ht="15">
      <c r="A89" s="301" t="s">
        <v>502</v>
      </c>
      <c r="B89" s="964"/>
      <c r="C89" s="964"/>
      <c r="D89" s="964"/>
    </row>
    <row r="90" spans="1:4" ht="30">
      <c r="A90" s="301" t="s">
        <v>503</v>
      </c>
      <c r="B90" s="964"/>
      <c r="C90" s="964"/>
      <c r="D90" s="964"/>
    </row>
    <row r="91" spans="1:4" ht="30">
      <c r="A91" s="301" t="s">
        <v>1066</v>
      </c>
      <c r="B91" s="964"/>
      <c r="C91" s="964"/>
      <c r="D91" s="964"/>
    </row>
    <row r="92" spans="1:4" ht="15">
      <c r="A92" s="301" t="s">
        <v>504</v>
      </c>
      <c r="B92" s="964"/>
      <c r="C92" s="964"/>
      <c r="D92" s="964"/>
    </row>
    <row r="93" spans="1:4" ht="30">
      <c r="A93" s="301" t="s">
        <v>505</v>
      </c>
      <c r="B93" s="963"/>
      <c r="C93" s="963"/>
      <c r="D93" s="963"/>
    </row>
    <row r="95" spans="1:4" ht="14.25">
      <c r="A95" s="962" t="s">
        <v>376</v>
      </c>
    </row>
    <row r="96" spans="1:4">
      <c r="A96" s="961" t="s">
        <v>119</v>
      </c>
    </row>
  </sheetData>
  <mergeCells count="7">
    <mergeCell ref="A3:D3"/>
    <mergeCell ref="A4:D4"/>
    <mergeCell ref="A5:C5"/>
    <mergeCell ref="A6:A7"/>
    <mergeCell ref="B6:B7"/>
    <mergeCell ref="C6:C7"/>
    <mergeCell ref="D6:D7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B712-DD84-4407-A9FF-189B57E1D225}">
  <sheetPr>
    <tabColor rgb="FFFFFF00"/>
  </sheetPr>
  <dimension ref="A1:L25"/>
  <sheetViews>
    <sheetView view="pageBreakPreview" zoomScale="60" zoomScaleNormal="100" workbookViewId="0">
      <selection activeCell="J2" sqref="J2"/>
    </sheetView>
  </sheetViews>
  <sheetFormatPr defaultColWidth="9.140625" defaultRowHeight="12.75"/>
  <cols>
    <col min="1" max="1" width="31.42578125" style="960" customWidth="1"/>
    <col min="2" max="2" width="5" style="960" customWidth="1"/>
    <col min="3" max="3" width="5.5703125" style="960" customWidth="1"/>
    <col min="4" max="4" width="4" style="960" customWidth="1"/>
    <col min="5" max="5" width="3.7109375" style="960" customWidth="1"/>
    <col min="6" max="6" width="3.42578125" style="960" customWidth="1"/>
    <col min="7" max="256" width="9.140625" style="960"/>
    <col min="257" max="257" width="22.140625" style="960" customWidth="1"/>
    <col min="258" max="258" width="5" style="960" customWidth="1"/>
    <col min="259" max="259" width="5.5703125" style="960" customWidth="1"/>
    <col min="260" max="260" width="4" style="960" customWidth="1"/>
    <col min="261" max="261" width="3.7109375" style="960" customWidth="1"/>
    <col min="262" max="262" width="3.42578125" style="960" customWidth="1"/>
    <col min="263" max="512" width="9.140625" style="960"/>
    <col min="513" max="513" width="22.140625" style="960" customWidth="1"/>
    <col min="514" max="514" width="5" style="960" customWidth="1"/>
    <col min="515" max="515" width="5.5703125" style="960" customWidth="1"/>
    <col min="516" max="516" width="4" style="960" customWidth="1"/>
    <col min="517" max="517" width="3.7109375" style="960" customWidth="1"/>
    <col min="518" max="518" width="3.42578125" style="960" customWidth="1"/>
    <col min="519" max="768" width="9.140625" style="960"/>
    <col min="769" max="769" width="22.140625" style="960" customWidth="1"/>
    <col min="770" max="770" width="5" style="960" customWidth="1"/>
    <col min="771" max="771" width="5.5703125" style="960" customWidth="1"/>
    <col min="772" max="772" width="4" style="960" customWidth="1"/>
    <col min="773" max="773" width="3.7109375" style="960" customWidth="1"/>
    <col min="774" max="774" width="3.42578125" style="960" customWidth="1"/>
    <col min="775" max="1024" width="9.140625" style="960"/>
    <col min="1025" max="1025" width="22.140625" style="960" customWidth="1"/>
    <col min="1026" max="1026" width="5" style="960" customWidth="1"/>
    <col min="1027" max="1027" width="5.5703125" style="960" customWidth="1"/>
    <col min="1028" max="1028" width="4" style="960" customWidth="1"/>
    <col min="1029" max="1029" width="3.7109375" style="960" customWidth="1"/>
    <col min="1030" max="1030" width="3.42578125" style="960" customWidth="1"/>
    <col min="1031" max="1280" width="9.140625" style="960"/>
    <col min="1281" max="1281" width="22.140625" style="960" customWidth="1"/>
    <col min="1282" max="1282" width="5" style="960" customWidth="1"/>
    <col min="1283" max="1283" width="5.5703125" style="960" customWidth="1"/>
    <col min="1284" max="1284" width="4" style="960" customWidth="1"/>
    <col min="1285" max="1285" width="3.7109375" style="960" customWidth="1"/>
    <col min="1286" max="1286" width="3.42578125" style="960" customWidth="1"/>
    <col min="1287" max="1536" width="9.140625" style="960"/>
    <col min="1537" max="1537" width="22.140625" style="960" customWidth="1"/>
    <col min="1538" max="1538" width="5" style="960" customWidth="1"/>
    <col min="1539" max="1539" width="5.5703125" style="960" customWidth="1"/>
    <col min="1540" max="1540" width="4" style="960" customWidth="1"/>
    <col min="1541" max="1541" width="3.7109375" style="960" customWidth="1"/>
    <col min="1542" max="1542" width="3.42578125" style="960" customWidth="1"/>
    <col min="1543" max="1792" width="9.140625" style="960"/>
    <col min="1793" max="1793" width="22.140625" style="960" customWidth="1"/>
    <col min="1794" max="1794" width="5" style="960" customWidth="1"/>
    <col min="1795" max="1795" width="5.5703125" style="960" customWidth="1"/>
    <col min="1796" max="1796" width="4" style="960" customWidth="1"/>
    <col min="1797" max="1797" width="3.7109375" style="960" customWidth="1"/>
    <col min="1798" max="1798" width="3.42578125" style="960" customWidth="1"/>
    <col min="1799" max="2048" width="9.140625" style="960"/>
    <col min="2049" max="2049" width="22.140625" style="960" customWidth="1"/>
    <col min="2050" max="2050" width="5" style="960" customWidth="1"/>
    <col min="2051" max="2051" width="5.5703125" style="960" customWidth="1"/>
    <col min="2052" max="2052" width="4" style="960" customWidth="1"/>
    <col min="2053" max="2053" width="3.7109375" style="960" customWidth="1"/>
    <col min="2054" max="2054" width="3.42578125" style="960" customWidth="1"/>
    <col min="2055" max="2304" width="9.140625" style="960"/>
    <col min="2305" max="2305" width="22.140625" style="960" customWidth="1"/>
    <col min="2306" max="2306" width="5" style="960" customWidth="1"/>
    <col min="2307" max="2307" width="5.5703125" style="960" customWidth="1"/>
    <col min="2308" max="2308" width="4" style="960" customWidth="1"/>
    <col min="2309" max="2309" width="3.7109375" style="960" customWidth="1"/>
    <col min="2310" max="2310" width="3.42578125" style="960" customWidth="1"/>
    <col min="2311" max="2560" width="9.140625" style="960"/>
    <col min="2561" max="2561" width="22.140625" style="960" customWidth="1"/>
    <col min="2562" max="2562" width="5" style="960" customWidth="1"/>
    <col min="2563" max="2563" width="5.5703125" style="960" customWidth="1"/>
    <col min="2564" max="2564" width="4" style="960" customWidth="1"/>
    <col min="2565" max="2565" width="3.7109375" style="960" customWidth="1"/>
    <col min="2566" max="2566" width="3.42578125" style="960" customWidth="1"/>
    <col min="2567" max="2816" width="9.140625" style="960"/>
    <col min="2817" max="2817" width="22.140625" style="960" customWidth="1"/>
    <col min="2818" max="2818" width="5" style="960" customWidth="1"/>
    <col min="2819" max="2819" width="5.5703125" style="960" customWidth="1"/>
    <col min="2820" max="2820" width="4" style="960" customWidth="1"/>
    <col min="2821" max="2821" width="3.7109375" style="960" customWidth="1"/>
    <col min="2822" max="2822" width="3.42578125" style="960" customWidth="1"/>
    <col min="2823" max="3072" width="9.140625" style="960"/>
    <col min="3073" max="3073" width="22.140625" style="960" customWidth="1"/>
    <col min="3074" max="3074" width="5" style="960" customWidth="1"/>
    <col min="3075" max="3075" width="5.5703125" style="960" customWidth="1"/>
    <col min="3076" max="3076" width="4" style="960" customWidth="1"/>
    <col min="3077" max="3077" width="3.7109375" style="960" customWidth="1"/>
    <col min="3078" max="3078" width="3.42578125" style="960" customWidth="1"/>
    <col min="3079" max="3328" width="9.140625" style="960"/>
    <col min="3329" max="3329" width="22.140625" style="960" customWidth="1"/>
    <col min="3330" max="3330" width="5" style="960" customWidth="1"/>
    <col min="3331" max="3331" width="5.5703125" style="960" customWidth="1"/>
    <col min="3332" max="3332" width="4" style="960" customWidth="1"/>
    <col min="3333" max="3333" width="3.7109375" style="960" customWidth="1"/>
    <col min="3334" max="3334" width="3.42578125" style="960" customWidth="1"/>
    <col min="3335" max="3584" width="9.140625" style="960"/>
    <col min="3585" max="3585" width="22.140625" style="960" customWidth="1"/>
    <col min="3586" max="3586" width="5" style="960" customWidth="1"/>
    <col min="3587" max="3587" width="5.5703125" style="960" customWidth="1"/>
    <col min="3588" max="3588" width="4" style="960" customWidth="1"/>
    <col min="3589" max="3589" width="3.7109375" style="960" customWidth="1"/>
    <col min="3590" max="3590" width="3.42578125" style="960" customWidth="1"/>
    <col min="3591" max="3840" width="9.140625" style="960"/>
    <col min="3841" max="3841" width="22.140625" style="960" customWidth="1"/>
    <col min="3842" max="3842" width="5" style="960" customWidth="1"/>
    <col min="3843" max="3843" width="5.5703125" style="960" customWidth="1"/>
    <col min="3844" max="3844" width="4" style="960" customWidth="1"/>
    <col min="3845" max="3845" width="3.7109375" style="960" customWidth="1"/>
    <col min="3846" max="3846" width="3.42578125" style="960" customWidth="1"/>
    <col min="3847" max="4096" width="9.140625" style="960"/>
    <col min="4097" max="4097" width="22.140625" style="960" customWidth="1"/>
    <col min="4098" max="4098" width="5" style="960" customWidth="1"/>
    <col min="4099" max="4099" width="5.5703125" style="960" customWidth="1"/>
    <col min="4100" max="4100" width="4" style="960" customWidth="1"/>
    <col min="4101" max="4101" width="3.7109375" style="960" customWidth="1"/>
    <col min="4102" max="4102" width="3.42578125" style="960" customWidth="1"/>
    <col min="4103" max="4352" width="9.140625" style="960"/>
    <col min="4353" max="4353" width="22.140625" style="960" customWidth="1"/>
    <col min="4354" max="4354" width="5" style="960" customWidth="1"/>
    <col min="4355" max="4355" width="5.5703125" style="960" customWidth="1"/>
    <col min="4356" max="4356" width="4" style="960" customWidth="1"/>
    <col min="4357" max="4357" width="3.7109375" style="960" customWidth="1"/>
    <col min="4358" max="4358" width="3.42578125" style="960" customWidth="1"/>
    <col min="4359" max="4608" width="9.140625" style="960"/>
    <col min="4609" max="4609" width="22.140625" style="960" customWidth="1"/>
    <col min="4610" max="4610" width="5" style="960" customWidth="1"/>
    <col min="4611" max="4611" width="5.5703125" style="960" customWidth="1"/>
    <col min="4612" max="4612" width="4" style="960" customWidth="1"/>
    <col min="4613" max="4613" width="3.7109375" style="960" customWidth="1"/>
    <col min="4614" max="4614" width="3.42578125" style="960" customWidth="1"/>
    <col min="4615" max="4864" width="9.140625" style="960"/>
    <col min="4865" max="4865" width="22.140625" style="960" customWidth="1"/>
    <col min="4866" max="4866" width="5" style="960" customWidth="1"/>
    <col min="4867" max="4867" width="5.5703125" style="960" customWidth="1"/>
    <col min="4868" max="4868" width="4" style="960" customWidth="1"/>
    <col min="4869" max="4869" width="3.7109375" style="960" customWidth="1"/>
    <col min="4870" max="4870" width="3.42578125" style="960" customWidth="1"/>
    <col min="4871" max="5120" width="9.140625" style="960"/>
    <col min="5121" max="5121" width="22.140625" style="960" customWidth="1"/>
    <col min="5122" max="5122" width="5" style="960" customWidth="1"/>
    <col min="5123" max="5123" width="5.5703125" style="960" customWidth="1"/>
    <col min="5124" max="5124" width="4" style="960" customWidth="1"/>
    <col min="5125" max="5125" width="3.7109375" style="960" customWidth="1"/>
    <col min="5126" max="5126" width="3.42578125" style="960" customWidth="1"/>
    <col min="5127" max="5376" width="9.140625" style="960"/>
    <col min="5377" max="5377" width="22.140625" style="960" customWidth="1"/>
    <col min="5378" max="5378" width="5" style="960" customWidth="1"/>
    <col min="5379" max="5379" width="5.5703125" style="960" customWidth="1"/>
    <col min="5380" max="5380" width="4" style="960" customWidth="1"/>
    <col min="5381" max="5381" width="3.7109375" style="960" customWidth="1"/>
    <col min="5382" max="5382" width="3.42578125" style="960" customWidth="1"/>
    <col min="5383" max="5632" width="9.140625" style="960"/>
    <col min="5633" max="5633" width="22.140625" style="960" customWidth="1"/>
    <col min="5634" max="5634" width="5" style="960" customWidth="1"/>
    <col min="5635" max="5635" width="5.5703125" style="960" customWidth="1"/>
    <col min="5636" max="5636" width="4" style="960" customWidth="1"/>
    <col min="5637" max="5637" width="3.7109375" style="960" customWidth="1"/>
    <col min="5638" max="5638" width="3.42578125" style="960" customWidth="1"/>
    <col min="5639" max="5888" width="9.140625" style="960"/>
    <col min="5889" max="5889" width="22.140625" style="960" customWidth="1"/>
    <col min="5890" max="5890" width="5" style="960" customWidth="1"/>
    <col min="5891" max="5891" width="5.5703125" style="960" customWidth="1"/>
    <col min="5892" max="5892" width="4" style="960" customWidth="1"/>
    <col min="5893" max="5893" width="3.7109375" style="960" customWidth="1"/>
    <col min="5894" max="5894" width="3.42578125" style="960" customWidth="1"/>
    <col min="5895" max="6144" width="9.140625" style="960"/>
    <col min="6145" max="6145" width="22.140625" style="960" customWidth="1"/>
    <col min="6146" max="6146" width="5" style="960" customWidth="1"/>
    <col min="6147" max="6147" width="5.5703125" style="960" customWidth="1"/>
    <col min="6148" max="6148" width="4" style="960" customWidth="1"/>
    <col min="6149" max="6149" width="3.7109375" style="960" customWidth="1"/>
    <col min="6150" max="6150" width="3.42578125" style="960" customWidth="1"/>
    <col min="6151" max="6400" width="9.140625" style="960"/>
    <col min="6401" max="6401" width="22.140625" style="960" customWidth="1"/>
    <col min="6402" max="6402" width="5" style="960" customWidth="1"/>
    <col min="6403" max="6403" width="5.5703125" style="960" customWidth="1"/>
    <col min="6404" max="6404" width="4" style="960" customWidth="1"/>
    <col min="6405" max="6405" width="3.7109375" style="960" customWidth="1"/>
    <col min="6406" max="6406" width="3.42578125" style="960" customWidth="1"/>
    <col min="6407" max="6656" width="9.140625" style="960"/>
    <col min="6657" max="6657" width="22.140625" style="960" customWidth="1"/>
    <col min="6658" max="6658" width="5" style="960" customWidth="1"/>
    <col min="6659" max="6659" width="5.5703125" style="960" customWidth="1"/>
    <col min="6660" max="6660" width="4" style="960" customWidth="1"/>
    <col min="6661" max="6661" width="3.7109375" style="960" customWidth="1"/>
    <col min="6662" max="6662" width="3.42578125" style="960" customWidth="1"/>
    <col min="6663" max="6912" width="9.140625" style="960"/>
    <col min="6913" max="6913" width="22.140625" style="960" customWidth="1"/>
    <col min="6914" max="6914" width="5" style="960" customWidth="1"/>
    <col min="6915" max="6915" width="5.5703125" style="960" customWidth="1"/>
    <col min="6916" max="6916" width="4" style="960" customWidth="1"/>
    <col min="6917" max="6917" width="3.7109375" style="960" customWidth="1"/>
    <col min="6918" max="6918" width="3.42578125" style="960" customWidth="1"/>
    <col min="6919" max="7168" width="9.140625" style="960"/>
    <col min="7169" max="7169" width="22.140625" style="960" customWidth="1"/>
    <col min="7170" max="7170" width="5" style="960" customWidth="1"/>
    <col min="7171" max="7171" width="5.5703125" style="960" customWidth="1"/>
    <col min="7172" max="7172" width="4" style="960" customWidth="1"/>
    <col min="7173" max="7173" width="3.7109375" style="960" customWidth="1"/>
    <col min="7174" max="7174" width="3.42578125" style="960" customWidth="1"/>
    <col min="7175" max="7424" width="9.140625" style="960"/>
    <col min="7425" max="7425" width="22.140625" style="960" customWidth="1"/>
    <col min="7426" max="7426" width="5" style="960" customWidth="1"/>
    <col min="7427" max="7427" width="5.5703125" style="960" customWidth="1"/>
    <col min="7428" max="7428" width="4" style="960" customWidth="1"/>
    <col min="7429" max="7429" width="3.7109375" style="960" customWidth="1"/>
    <col min="7430" max="7430" width="3.42578125" style="960" customWidth="1"/>
    <col min="7431" max="7680" width="9.140625" style="960"/>
    <col min="7681" max="7681" width="22.140625" style="960" customWidth="1"/>
    <col min="7682" max="7682" width="5" style="960" customWidth="1"/>
    <col min="7683" max="7683" width="5.5703125" style="960" customWidth="1"/>
    <col min="7684" max="7684" width="4" style="960" customWidth="1"/>
    <col min="7685" max="7685" width="3.7109375" style="960" customWidth="1"/>
    <col min="7686" max="7686" width="3.42578125" style="960" customWidth="1"/>
    <col min="7687" max="7936" width="9.140625" style="960"/>
    <col min="7937" max="7937" width="22.140625" style="960" customWidth="1"/>
    <col min="7938" max="7938" width="5" style="960" customWidth="1"/>
    <col min="7939" max="7939" width="5.5703125" style="960" customWidth="1"/>
    <col min="7940" max="7940" width="4" style="960" customWidth="1"/>
    <col min="7941" max="7941" width="3.7109375" style="960" customWidth="1"/>
    <col min="7942" max="7942" width="3.42578125" style="960" customWidth="1"/>
    <col min="7943" max="8192" width="9.140625" style="960"/>
    <col min="8193" max="8193" width="22.140625" style="960" customWidth="1"/>
    <col min="8194" max="8194" width="5" style="960" customWidth="1"/>
    <col min="8195" max="8195" width="5.5703125" style="960" customWidth="1"/>
    <col min="8196" max="8196" width="4" style="960" customWidth="1"/>
    <col min="8197" max="8197" width="3.7109375" style="960" customWidth="1"/>
    <col min="8198" max="8198" width="3.42578125" style="960" customWidth="1"/>
    <col min="8199" max="8448" width="9.140625" style="960"/>
    <col min="8449" max="8449" width="22.140625" style="960" customWidth="1"/>
    <col min="8450" max="8450" width="5" style="960" customWidth="1"/>
    <col min="8451" max="8451" width="5.5703125" style="960" customWidth="1"/>
    <col min="8452" max="8452" width="4" style="960" customWidth="1"/>
    <col min="8453" max="8453" width="3.7109375" style="960" customWidth="1"/>
    <col min="8454" max="8454" width="3.42578125" style="960" customWidth="1"/>
    <col min="8455" max="8704" width="9.140625" style="960"/>
    <col min="8705" max="8705" width="22.140625" style="960" customWidth="1"/>
    <col min="8706" max="8706" width="5" style="960" customWidth="1"/>
    <col min="8707" max="8707" width="5.5703125" style="960" customWidth="1"/>
    <col min="8708" max="8708" width="4" style="960" customWidth="1"/>
    <col min="8709" max="8709" width="3.7109375" style="960" customWidth="1"/>
    <col min="8710" max="8710" width="3.42578125" style="960" customWidth="1"/>
    <col min="8711" max="8960" width="9.140625" style="960"/>
    <col min="8961" max="8961" width="22.140625" style="960" customWidth="1"/>
    <col min="8962" max="8962" width="5" style="960" customWidth="1"/>
    <col min="8963" max="8963" width="5.5703125" style="960" customWidth="1"/>
    <col min="8964" max="8964" width="4" style="960" customWidth="1"/>
    <col min="8965" max="8965" width="3.7109375" style="960" customWidth="1"/>
    <col min="8966" max="8966" width="3.42578125" style="960" customWidth="1"/>
    <col min="8967" max="9216" width="9.140625" style="960"/>
    <col min="9217" max="9217" width="22.140625" style="960" customWidth="1"/>
    <col min="9218" max="9218" width="5" style="960" customWidth="1"/>
    <col min="9219" max="9219" width="5.5703125" style="960" customWidth="1"/>
    <col min="9220" max="9220" width="4" style="960" customWidth="1"/>
    <col min="9221" max="9221" width="3.7109375" style="960" customWidth="1"/>
    <col min="9222" max="9222" width="3.42578125" style="960" customWidth="1"/>
    <col min="9223" max="9472" width="9.140625" style="960"/>
    <col min="9473" max="9473" width="22.140625" style="960" customWidth="1"/>
    <col min="9474" max="9474" width="5" style="960" customWidth="1"/>
    <col min="9475" max="9475" width="5.5703125" style="960" customWidth="1"/>
    <col min="9476" max="9476" width="4" style="960" customWidth="1"/>
    <col min="9477" max="9477" width="3.7109375" style="960" customWidth="1"/>
    <col min="9478" max="9478" width="3.42578125" style="960" customWidth="1"/>
    <col min="9479" max="9728" width="9.140625" style="960"/>
    <col min="9729" max="9729" width="22.140625" style="960" customWidth="1"/>
    <col min="9730" max="9730" width="5" style="960" customWidth="1"/>
    <col min="9731" max="9731" width="5.5703125" style="960" customWidth="1"/>
    <col min="9732" max="9732" width="4" style="960" customWidth="1"/>
    <col min="9733" max="9733" width="3.7109375" style="960" customWidth="1"/>
    <col min="9734" max="9734" width="3.42578125" style="960" customWidth="1"/>
    <col min="9735" max="9984" width="9.140625" style="960"/>
    <col min="9985" max="9985" width="22.140625" style="960" customWidth="1"/>
    <col min="9986" max="9986" width="5" style="960" customWidth="1"/>
    <col min="9987" max="9987" width="5.5703125" style="960" customWidth="1"/>
    <col min="9988" max="9988" width="4" style="960" customWidth="1"/>
    <col min="9989" max="9989" width="3.7109375" style="960" customWidth="1"/>
    <col min="9990" max="9990" width="3.42578125" style="960" customWidth="1"/>
    <col min="9991" max="10240" width="9.140625" style="960"/>
    <col min="10241" max="10241" width="22.140625" style="960" customWidth="1"/>
    <col min="10242" max="10242" width="5" style="960" customWidth="1"/>
    <col min="10243" max="10243" width="5.5703125" style="960" customWidth="1"/>
    <col min="10244" max="10244" width="4" style="960" customWidth="1"/>
    <col min="10245" max="10245" width="3.7109375" style="960" customWidth="1"/>
    <col min="10246" max="10246" width="3.42578125" style="960" customWidth="1"/>
    <col min="10247" max="10496" width="9.140625" style="960"/>
    <col min="10497" max="10497" width="22.140625" style="960" customWidth="1"/>
    <col min="10498" max="10498" width="5" style="960" customWidth="1"/>
    <col min="10499" max="10499" width="5.5703125" style="960" customWidth="1"/>
    <col min="10500" max="10500" width="4" style="960" customWidth="1"/>
    <col min="10501" max="10501" width="3.7109375" style="960" customWidth="1"/>
    <col min="10502" max="10502" width="3.42578125" style="960" customWidth="1"/>
    <col min="10503" max="10752" width="9.140625" style="960"/>
    <col min="10753" max="10753" width="22.140625" style="960" customWidth="1"/>
    <col min="10754" max="10754" width="5" style="960" customWidth="1"/>
    <col min="10755" max="10755" width="5.5703125" style="960" customWidth="1"/>
    <col min="10756" max="10756" width="4" style="960" customWidth="1"/>
    <col min="10757" max="10757" width="3.7109375" style="960" customWidth="1"/>
    <col min="10758" max="10758" width="3.42578125" style="960" customWidth="1"/>
    <col min="10759" max="11008" width="9.140625" style="960"/>
    <col min="11009" max="11009" width="22.140625" style="960" customWidth="1"/>
    <col min="11010" max="11010" width="5" style="960" customWidth="1"/>
    <col min="11011" max="11011" width="5.5703125" style="960" customWidth="1"/>
    <col min="11012" max="11012" width="4" style="960" customWidth="1"/>
    <col min="11013" max="11013" width="3.7109375" style="960" customWidth="1"/>
    <col min="11014" max="11014" width="3.42578125" style="960" customWidth="1"/>
    <col min="11015" max="11264" width="9.140625" style="960"/>
    <col min="11265" max="11265" width="22.140625" style="960" customWidth="1"/>
    <col min="11266" max="11266" width="5" style="960" customWidth="1"/>
    <col min="11267" max="11267" width="5.5703125" style="960" customWidth="1"/>
    <col min="11268" max="11268" width="4" style="960" customWidth="1"/>
    <col min="11269" max="11269" width="3.7109375" style="960" customWidth="1"/>
    <col min="11270" max="11270" width="3.42578125" style="960" customWidth="1"/>
    <col min="11271" max="11520" width="9.140625" style="960"/>
    <col min="11521" max="11521" width="22.140625" style="960" customWidth="1"/>
    <col min="11522" max="11522" width="5" style="960" customWidth="1"/>
    <col min="11523" max="11523" width="5.5703125" style="960" customWidth="1"/>
    <col min="11524" max="11524" width="4" style="960" customWidth="1"/>
    <col min="11525" max="11525" width="3.7109375" style="960" customWidth="1"/>
    <col min="11526" max="11526" width="3.42578125" style="960" customWidth="1"/>
    <col min="11527" max="11776" width="9.140625" style="960"/>
    <col min="11777" max="11777" width="22.140625" style="960" customWidth="1"/>
    <col min="11778" max="11778" width="5" style="960" customWidth="1"/>
    <col min="11779" max="11779" width="5.5703125" style="960" customWidth="1"/>
    <col min="11780" max="11780" width="4" style="960" customWidth="1"/>
    <col min="11781" max="11781" width="3.7109375" style="960" customWidth="1"/>
    <col min="11782" max="11782" width="3.42578125" style="960" customWidth="1"/>
    <col min="11783" max="12032" width="9.140625" style="960"/>
    <col min="12033" max="12033" width="22.140625" style="960" customWidth="1"/>
    <col min="12034" max="12034" width="5" style="960" customWidth="1"/>
    <col min="12035" max="12035" width="5.5703125" style="960" customWidth="1"/>
    <col min="12036" max="12036" width="4" style="960" customWidth="1"/>
    <col min="12037" max="12037" width="3.7109375" style="960" customWidth="1"/>
    <col min="12038" max="12038" width="3.42578125" style="960" customWidth="1"/>
    <col min="12039" max="12288" width="9.140625" style="960"/>
    <col min="12289" max="12289" width="22.140625" style="960" customWidth="1"/>
    <col min="12290" max="12290" width="5" style="960" customWidth="1"/>
    <col min="12291" max="12291" width="5.5703125" style="960" customWidth="1"/>
    <col min="12292" max="12292" width="4" style="960" customWidth="1"/>
    <col min="12293" max="12293" width="3.7109375" style="960" customWidth="1"/>
    <col min="12294" max="12294" width="3.42578125" style="960" customWidth="1"/>
    <col min="12295" max="12544" width="9.140625" style="960"/>
    <col min="12545" max="12545" width="22.140625" style="960" customWidth="1"/>
    <col min="12546" max="12546" width="5" style="960" customWidth="1"/>
    <col min="12547" max="12547" width="5.5703125" style="960" customWidth="1"/>
    <col min="12548" max="12548" width="4" style="960" customWidth="1"/>
    <col min="12549" max="12549" width="3.7109375" style="960" customWidth="1"/>
    <col min="12550" max="12550" width="3.42578125" style="960" customWidth="1"/>
    <col min="12551" max="12800" width="9.140625" style="960"/>
    <col min="12801" max="12801" width="22.140625" style="960" customWidth="1"/>
    <col min="12802" max="12802" width="5" style="960" customWidth="1"/>
    <col min="12803" max="12803" width="5.5703125" style="960" customWidth="1"/>
    <col min="12804" max="12804" width="4" style="960" customWidth="1"/>
    <col min="12805" max="12805" width="3.7109375" style="960" customWidth="1"/>
    <col min="12806" max="12806" width="3.42578125" style="960" customWidth="1"/>
    <col min="12807" max="13056" width="9.140625" style="960"/>
    <col min="13057" max="13057" width="22.140625" style="960" customWidth="1"/>
    <col min="13058" max="13058" width="5" style="960" customWidth="1"/>
    <col min="13059" max="13059" width="5.5703125" style="960" customWidth="1"/>
    <col min="13060" max="13060" width="4" style="960" customWidth="1"/>
    <col min="13061" max="13061" width="3.7109375" style="960" customWidth="1"/>
    <col min="13062" max="13062" width="3.42578125" style="960" customWidth="1"/>
    <col min="13063" max="13312" width="9.140625" style="960"/>
    <col min="13313" max="13313" width="22.140625" style="960" customWidth="1"/>
    <col min="13314" max="13314" width="5" style="960" customWidth="1"/>
    <col min="13315" max="13315" width="5.5703125" style="960" customWidth="1"/>
    <col min="13316" max="13316" width="4" style="960" customWidth="1"/>
    <col min="13317" max="13317" width="3.7109375" style="960" customWidth="1"/>
    <col min="13318" max="13318" width="3.42578125" style="960" customWidth="1"/>
    <col min="13319" max="13568" width="9.140625" style="960"/>
    <col min="13569" max="13569" width="22.140625" style="960" customWidth="1"/>
    <col min="13570" max="13570" width="5" style="960" customWidth="1"/>
    <col min="13571" max="13571" width="5.5703125" style="960" customWidth="1"/>
    <col min="13572" max="13572" width="4" style="960" customWidth="1"/>
    <col min="13573" max="13573" width="3.7109375" style="960" customWidth="1"/>
    <col min="13574" max="13574" width="3.42578125" style="960" customWidth="1"/>
    <col min="13575" max="13824" width="9.140625" style="960"/>
    <col min="13825" max="13825" width="22.140625" style="960" customWidth="1"/>
    <col min="13826" max="13826" width="5" style="960" customWidth="1"/>
    <col min="13827" max="13827" width="5.5703125" style="960" customWidth="1"/>
    <col min="13828" max="13828" width="4" style="960" customWidth="1"/>
    <col min="13829" max="13829" width="3.7109375" style="960" customWidth="1"/>
    <col min="13830" max="13830" width="3.42578125" style="960" customWidth="1"/>
    <col min="13831" max="14080" width="9.140625" style="960"/>
    <col min="14081" max="14081" width="22.140625" style="960" customWidth="1"/>
    <col min="14082" max="14082" width="5" style="960" customWidth="1"/>
    <col min="14083" max="14083" width="5.5703125" style="960" customWidth="1"/>
    <col min="14084" max="14084" width="4" style="960" customWidth="1"/>
    <col min="14085" max="14085" width="3.7109375" style="960" customWidth="1"/>
    <col min="14086" max="14086" width="3.42578125" style="960" customWidth="1"/>
    <col min="14087" max="14336" width="9.140625" style="960"/>
    <col min="14337" max="14337" width="22.140625" style="960" customWidth="1"/>
    <col min="14338" max="14338" width="5" style="960" customWidth="1"/>
    <col min="14339" max="14339" width="5.5703125" style="960" customWidth="1"/>
    <col min="14340" max="14340" width="4" style="960" customWidth="1"/>
    <col min="14341" max="14341" width="3.7109375" style="960" customWidth="1"/>
    <col min="14342" max="14342" width="3.42578125" style="960" customWidth="1"/>
    <col min="14343" max="14592" width="9.140625" style="960"/>
    <col min="14593" max="14593" width="22.140625" style="960" customWidth="1"/>
    <col min="14594" max="14594" width="5" style="960" customWidth="1"/>
    <col min="14595" max="14595" width="5.5703125" style="960" customWidth="1"/>
    <col min="14596" max="14596" width="4" style="960" customWidth="1"/>
    <col min="14597" max="14597" width="3.7109375" style="960" customWidth="1"/>
    <col min="14598" max="14598" width="3.42578125" style="960" customWidth="1"/>
    <col min="14599" max="14848" width="9.140625" style="960"/>
    <col min="14849" max="14849" width="22.140625" style="960" customWidth="1"/>
    <col min="14850" max="14850" width="5" style="960" customWidth="1"/>
    <col min="14851" max="14851" width="5.5703125" style="960" customWidth="1"/>
    <col min="14852" max="14852" width="4" style="960" customWidth="1"/>
    <col min="14853" max="14853" width="3.7109375" style="960" customWidth="1"/>
    <col min="14854" max="14854" width="3.42578125" style="960" customWidth="1"/>
    <col min="14855" max="15104" width="9.140625" style="960"/>
    <col min="15105" max="15105" width="22.140625" style="960" customWidth="1"/>
    <col min="15106" max="15106" width="5" style="960" customWidth="1"/>
    <col min="15107" max="15107" width="5.5703125" style="960" customWidth="1"/>
    <col min="15108" max="15108" width="4" style="960" customWidth="1"/>
    <col min="15109" max="15109" width="3.7109375" style="960" customWidth="1"/>
    <col min="15110" max="15110" width="3.42578125" style="960" customWidth="1"/>
    <col min="15111" max="15360" width="9.140625" style="960"/>
    <col min="15361" max="15361" width="22.140625" style="960" customWidth="1"/>
    <col min="15362" max="15362" width="5" style="960" customWidth="1"/>
    <col min="15363" max="15363" width="5.5703125" style="960" customWidth="1"/>
    <col min="15364" max="15364" width="4" style="960" customWidth="1"/>
    <col min="15365" max="15365" width="3.7109375" style="960" customWidth="1"/>
    <col min="15366" max="15366" width="3.42578125" style="960" customWidth="1"/>
    <col min="15367" max="15616" width="9.140625" style="960"/>
    <col min="15617" max="15617" width="22.140625" style="960" customWidth="1"/>
    <col min="15618" max="15618" width="5" style="960" customWidth="1"/>
    <col min="15619" max="15619" width="5.5703125" style="960" customWidth="1"/>
    <col min="15620" max="15620" width="4" style="960" customWidth="1"/>
    <col min="15621" max="15621" width="3.7109375" style="960" customWidth="1"/>
    <col min="15622" max="15622" width="3.42578125" style="960" customWidth="1"/>
    <col min="15623" max="15872" width="9.140625" style="960"/>
    <col min="15873" max="15873" width="22.140625" style="960" customWidth="1"/>
    <col min="15874" max="15874" width="5" style="960" customWidth="1"/>
    <col min="15875" max="15875" width="5.5703125" style="960" customWidth="1"/>
    <col min="15876" max="15876" width="4" style="960" customWidth="1"/>
    <col min="15877" max="15877" width="3.7109375" style="960" customWidth="1"/>
    <col min="15878" max="15878" width="3.42578125" style="960" customWidth="1"/>
    <col min="15879" max="16128" width="9.140625" style="960"/>
    <col min="16129" max="16129" width="22.140625" style="960" customWidth="1"/>
    <col min="16130" max="16130" width="5" style="960" customWidth="1"/>
    <col min="16131" max="16131" width="5.5703125" style="960" customWidth="1"/>
    <col min="16132" max="16132" width="4" style="960" customWidth="1"/>
    <col min="16133" max="16133" width="3.7109375" style="960" customWidth="1"/>
    <col min="16134" max="16134" width="3.42578125" style="960" customWidth="1"/>
    <col min="16135" max="16384" width="9.140625" style="960"/>
  </cols>
  <sheetData>
    <row r="1" spans="1:12">
      <c r="A1" s="987"/>
      <c r="B1" s="154"/>
      <c r="C1" s="154"/>
      <c r="D1" s="154"/>
      <c r="E1" s="154"/>
      <c r="F1" s="154"/>
      <c r="G1" s="153"/>
      <c r="H1" s="153"/>
      <c r="I1" s="153"/>
      <c r="J1" s="1861" t="s">
        <v>1684</v>
      </c>
      <c r="K1" s="1861"/>
      <c r="L1" s="153"/>
    </row>
    <row r="2" spans="1:12">
      <c r="A2" s="153" t="s">
        <v>318</v>
      </c>
      <c r="B2" s="154"/>
      <c r="C2" s="154"/>
      <c r="D2" s="154"/>
      <c r="E2" s="154"/>
      <c r="F2" s="154"/>
      <c r="G2" s="153"/>
      <c r="H2" s="153"/>
      <c r="I2" s="153"/>
      <c r="J2" s="1156"/>
      <c r="K2" s="1156"/>
      <c r="L2" s="153"/>
    </row>
    <row r="3" spans="1:12" ht="18.75">
      <c r="A3" s="1862" t="s">
        <v>245</v>
      </c>
      <c r="B3" s="1862"/>
      <c r="C3" s="1862"/>
      <c r="D3" s="1862"/>
      <c r="E3" s="1862"/>
      <c r="F3" s="1862"/>
      <c r="G3" s="1862"/>
      <c r="H3" s="1862"/>
      <c r="I3" s="1862"/>
      <c r="J3" s="1862"/>
      <c r="K3" s="1862"/>
      <c r="L3" s="1862"/>
    </row>
    <row r="4" spans="1:12" ht="18.75">
      <c r="A4" s="1862" t="s">
        <v>480</v>
      </c>
      <c r="B4" s="1862"/>
      <c r="C4" s="1862"/>
      <c r="D4" s="1862"/>
      <c r="E4" s="1862"/>
      <c r="F4" s="1862"/>
      <c r="G4" s="1862"/>
      <c r="H4" s="1862"/>
      <c r="I4" s="1862"/>
      <c r="J4" s="1862"/>
      <c r="K4" s="1862"/>
      <c r="L4" s="1862"/>
    </row>
    <row r="5" spans="1:12" ht="18.75">
      <c r="A5" s="1863" t="s">
        <v>653</v>
      </c>
      <c r="B5" s="1863"/>
      <c r="C5" s="1863"/>
      <c r="D5" s="1863"/>
      <c r="E5" s="1863"/>
      <c r="F5" s="1863"/>
      <c r="G5" s="1863"/>
      <c r="H5" s="1863"/>
      <c r="I5" s="1863"/>
      <c r="J5" s="1863"/>
      <c r="K5" s="1863"/>
      <c r="L5" s="1863"/>
    </row>
    <row r="6" spans="1:12">
      <c r="A6" s="546"/>
      <c r="B6" s="153" t="s">
        <v>1094</v>
      </c>
      <c r="C6" s="153"/>
      <c r="D6" s="153"/>
      <c r="E6" s="153"/>
      <c r="F6" s="153"/>
      <c r="G6" s="153"/>
      <c r="H6" s="153"/>
      <c r="I6" s="546"/>
      <c r="J6" s="546"/>
      <c r="K6" s="546"/>
      <c r="L6" s="546"/>
    </row>
    <row r="7" spans="1:12">
      <c r="A7" s="153"/>
      <c r="B7" s="1864"/>
      <c r="C7" s="1864"/>
      <c r="D7" s="1864"/>
      <c r="E7" s="1864"/>
      <c r="F7" s="1864"/>
      <c r="G7" s="229"/>
      <c r="H7" s="229"/>
      <c r="I7" s="1865" t="s">
        <v>1093</v>
      </c>
      <c r="J7" s="1865"/>
      <c r="K7" s="1865"/>
      <c r="L7" s="1865"/>
    </row>
    <row r="8" spans="1:12" ht="12.75" customHeight="1">
      <c r="A8" s="1843" t="s">
        <v>221</v>
      </c>
      <c r="B8" s="1846" t="s">
        <v>246</v>
      </c>
      <c r="C8" s="1847"/>
      <c r="D8" s="1846" t="s">
        <v>247</v>
      </c>
      <c r="E8" s="1850"/>
      <c r="F8" s="1851"/>
      <c r="G8" s="1854" t="s">
        <v>340</v>
      </c>
      <c r="H8" s="1855"/>
      <c r="I8" s="1854" t="s">
        <v>258</v>
      </c>
      <c r="J8" s="1855"/>
      <c r="K8" s="1854" t="s">
        <v>124</v>
      </c>
      <c r="L8" s="1855"/>
    </row>
    <row r="9" spans="1:12" ht="22.5" customHeight="1">
      <c r="A9" s="1844"/>
      <c r="B9" s="1848"/>
      <c r="C9" s="1849"/>
      <c r="D9" s="1848"/>
      <c r="E9" s="1852"/>
      <c r="F9" s="1853"/>
      <c r="G9" s="1859" t="s">
        <v>1660</v>
      </c>
      <c r="H9" s="1860"/>
      <c r="I9" s="1859" t="s">
        <v>1661</v>
      </c>
      <c r="J9" s="1860"/>
      <c r="K9" s="1859" t="s">
        <v>1662</v>
      </c>
      <c r="L9" s="1860"/>
    </row>
    <row r="10" spans="1:12" ht="12.75" customHeight="1">
      <c r="A10" s="1844"/>
      <c r="B10" s="1857" t="s">
        <v>248</v>
      </c>
      <c r="C10" s="1857" t="s">
        <v>249</v>
      </c>
      <c r="D10" s="1857" t="s">
        <v>250</v>
      </c>
      <c r="E10" s="1857" t="s">
        <v>248</v>
      </c>
      <c r="F10" s="1857" t="s">
        <v>249</v>
      </c>
      <c r="G10" s="1843" t="s">
        <v>251</v>
      </c>
      <c r="H10" s="1843" t="s">
        <v>252</v>
      </c>
      <c r="I10" s="1843" t="s">
        <v>251</v>
      </c>
      <c r="J10" s="1843" t="s">
        <v>252</v>
      </c>
      <c r="K10" s="1843" t="s">
        <v>251</v>
      </c>
      <c r="L10" s="1843" t="s">
        <v>252</v>
      </c>
    </row>
    <row r="11" spans="1:12" ht="48" customHeight="1">
      <c r="A11" s="1845"/>
      <c r="B11" s="1858"/>
      <c r="C11" s="1858"/>
      <c r="D11" s="1858"/>
      <c r="E11" s="1858"/>
      <c r="F11" s="1858"/>
      <c r="G11" s="1856"/>
      <c r="H11" s="1856"/>
      <c r="I11" s="1856"/>
      <c r="J11" s="1856"/>
      <c r="K11" s="1856"/>
      <c r="L11" s="1856"/>
    </row>
    <row r="12" spans="1:12" ht="63.75">
      <c r="A12" s="155" t="s">
        <v>367</v>
      </c>
      <c r="B12" s="156">
        <v>46</v>
      </c>
      <c r="C12" s="156">
        <v>3</v>
      </c>
      <c r="D12" s="157">
        <v>0</v>
      </c>
      <c r="E12" s="157">
        <v>9</v>
      </c>
      <c r="F12" s="157">
        <v>0</v>
      </c>
      <c r="G12" s="158"/>
      <c r="H12" s="158"/>
      <c r="I12" s="158"/>
      <c r="J12" s="158"/>
      <c r="K12" s="158"/>
      <c r="L12" s="158"/>
    </row>
    <row r="13" spans="1:12" ht="63.75">
      <c r="A13" s="155" t="s">
        <v>434</v>
      </c>
      <c r="B13" s="156">
        <v>46</v>
      </c>
      <c r="C13" s="156">
        <v>4</v>
      </c>
      <c r="D13" s="157">
        <v>0</v>
      </c>
      <c r="E13" s="157">
        <v>9</v>
      </c>
      <c r="F13" s="157">
        <v>0</v>
      </c>
      <c r="G13" s="158"/>
      <c r="H13" s="158"/>
      <c r="I13" s="158"/>
      <c r="J13" s="158"/>
      <c r="K13" s="158"/>
      <c r="L13" s="158"/>
    </row>
    <row r="14" spans="1:12" ht="51">
      <c r="A14" s="155" t="s">
        <v>13</v>
      </c>
      <c r="B14" s="156">
        <v>46</v>
      </c>
      <c r="C14" s="156">
        <v>5</v>
      </c>
      <c r="D14" s="157">
        <v>0</v>
      </c>
      <c r="E14" s="157">
        <v>9</v>
      </c>
      <c r="F14" s="157">
        <v>0</v>
      </c>
      <c r="G14" s="159"/>
      <c r="H14" s="158"/>
      <c r="I14" s="159"/>
      <c r="J14" s="158"/>
      <c r="K14" s="159"/>
      <c r="L14" s="158"/>
    </row>
    <row r="15" spans="1:12" ht="76.5">
      <c r="A15" s="155" t="s">
        <v>368</v>
      </c>
      <c r="B15" s="156">
        <v>46</v>
      </c>
      <c r="C15" s="156">
        <v>6</v>
      </c>
      <c r="D15" s="157">
        <v>0</v>
      </c>
      <c r="E15" s="157">
        <v>9</v>
      </c>
      <c r="F15" s="157">
        <v>9</v>
      </c>
      <c r="G15" s="159"/>
      <c r="H15" s="158"/>
      <c r="I15" s="159"/>
      <c r="J15" s="158"/>
      <c r="K15" s="159"/>
      <c r="L15" s="158"/>
    </row>
    <row r="16" spans="1:12" ht="63.75">
      <c r="A16" s="155" t="s">
        <v>369</v>
      </c>
      <c r="B16" s="156">
        <v>46</v>
      </c>
      <c r="C16" s="156">
        <v>7</v>
      </c>
      <c r="D16" s="157">
        <v>56</v>
      </c>
      <c r="E16" s="157">
        <v>9</v>
      </c>
      <c r="F16" s="157">
        <v>7</v>
      </c>
      <c r="G16" s="158"/>
      <c r="H16" s="158"/>
      <c r="I16" s="158"/>
      <c r="J16" s="158"/>
      <c r="K16" s="158"/>
      <c r="L16" s="158"/>
    </row>
    <row r="17" spans="1:12" ht="153">
      <c r="A17" s="155" t="s">
        <v>1262</v>
      </c>
      <c r="B17" s="156">
        <v>46</v>
      </c>
      <c r="C17" s="156">
        <v>8</v>
      </c>
      <c r="D17" s="157">
        <v>0</v>
      </c>
      <c r="E17" s="157">
        <v>9</v>
      </c>
      <c r="F17" s="157">
        <v>0</v>
      </c>
      <c r="G17" s="159" t="s">
        <v>51</v>
      </c>
      <c r="H17" s="158"/>
      <c r="I17" s="159" t="s">
        <v>51</v>
      </c>
      <c r="J17" s="158"/>
      <c r="K17" s="159" t="s">
        <v>51</v>
      </c>
      <c r="L17" s="158"/>
    </row>
    <row r="18" spans="1:12" ht="63.75">
      <c r="A18" s="155" t="s">
        <v>1092</v>
      </c>
      <c r="B18" s="156">
        <v>46</v>
      </c>
      <c r="C18" s="156">
        <v>12</v>
      </c>
      <c r="D18" s="157">
        <v>0</v>
      </c>
      <c r="E18" s="157">
        <v>9</v>
      </c>
      <c r="F18" s="157">
        <v>0</v>
      </c>
      <c r="G18" s="159"/>
      <c r="H18" s="158"/>
      <c r="I18" s="159"/>
      <c r="J18" s="158"/>
      <c r="K18" s="159"/>
      <c r="L18" s="158"/>
    </row>
    <row r="19" spans="1:12" ht="38.25">
      <c r="A19" s="155" t="s">
        <v>1091</v>
      </c>
      <c r="B19" s="156">
        <v>46</v>
      </c>
      <c r="C19" s="156">
        <v>15</v>
      </c>
      <c r="D19" s="157">
        <v>0</v>
      </c>
      <c r="E19" s="157">
        <v>9</v>
      </c>
      <c r="F19" s="157">
        <v>0</v>
      </c>
      <c r="G19" s="159"/>
      <c r="H19" s="158"/>
      <c r="I19" s="159"/>
      <c r="J19" s="158"/>
      <c r="K19" s="159"/>
      <c r="L19" s="158"/>
    </row>
    <row r="20" spans="1:12" ht="38.25">
      <c r="A20" s="155" t="s">
        <v>197</v>
      </c>
      <c r="B20" s="156">
        <v>46</v>
      </c>
      <c r="C20" s="156">
        <v>30</v>
      </c>
      <c r="D20" s="157">
        <v>0</v>
      </c>
      <c r="E20" s="157">
        <v>9</v>
      </c>
      <c r="F20" s="157">
        <v>0</v>
      </c>
      <c r="G20" s="159" t="s">
        <v>51</v>
      </c>
      <c r="H20" s="158"/>
      <c r="I20" s="159" t="s">
        <v>51</v>
      </c>
      <c r="J20" s="158"/>
      <c r="K20" s="159" t="s">
        <v>51</v>
      </c>
      <c r="L20" s="158"/>
    </row>
    <row r="21" spans="1:12" ht="29.25">
      <c r="A21" s="160" t="s">
        <v>1090</v>
      </c>
      <c r="B21" s="161">
        <v>46</v>
      </c>
      <c r="C21" s="161">
        <v>0</v>
      </c>
      <c r="D21" s="162">
        <v>0</v>
      </c>
      <c r="E21" s="162">
        <v>9</v>
      </c>
      <c r="F21" s="162">
        <v>0</v>
      </c>
      <c r="G21" s="159" t="s">
        <v>51</v>
      </c>
      <c r="H21" s="163"/>
      <c r="I21" s="159" t="s">
        <v>51</v>
      </c>
      <c r="J21" s="163"/>
      <c r="K21" s="159" t="s">
        <v>51</v>
      </c>
      <c r="L21" s="162"/>
    </row>
    <row r="22" spans="1:12">
      <c r="A22" s="302"/>
      <c r="B22" s="303"/>
      <c r="C22" s="303"/>
      <c r="D22" s="304"/>
      <c r="E22" s="304"/>
      <c r="F22" s="304"/>
      <c r="G22" s="305"/>
      <c r="H22" s="305"/>
      <c r="I22" s="305"/>
      <c r="J22" s="305"/>
      <c r="K22" s="305"/>
      <c r="L22" s="306"/>
    </row>
    <row r="23" spans="1:12" hidden="1">
      <c r="A23" s="302"/>
      <c r="B23" s="303"/>
      <c r="C23" s="303"/>
      <c r="D23" s="304"/>
      <c r="E23" s="304"/>
      <c r="F23" s="304"/>
      <c r="G23" s="305"/>
      <c r="H23" s="305"/>
      <c r="I23" s="305"/>
      <c r="J23" s="305"/>
      <c r="K23" s="305"/>
      <c r="L23" s="306"/>
    </row>
    <row r="24" spans="1:12" ht="14.25">
      <c r="A24" s="986" t="s">
        <v>376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153"/>
    </row>
    <row r="25" spans="1:12">
      <c r="A25" s="985" t="s">
        <v>119</v>
      </c>
      <c r="B25" s="154"/>
      <c r="C25" s="154"/>
      <c r="D25" s="154"/>
      <c r="E25" s="154"/>
      <c r="F25" s="154"/>
      <c r="G25" s="153"/>
      <c r="H25" s="153"/>
      <c r="I25" s="153"/>
      <c r="J25" s="153"/>
      <c r="K25" s="153"/>
      <c r="L25" s="153"/>
    </row>
  </sheetData>
  <mergeCells count="26">
    <mergeCell ref="J1:K1"/>
    <mergeCell ref="A3:L3"/>
    <mergeCell ref="A4:L4"/>
    <mergeCell ref="A5:L5"/>
    <mergeCell ref="B7:F7"/>
    <mergeCell ref="I7:L7"/>
    <mergeCell ref="K8:L8"/>
    <mergeCell ref="G9:H9"/>
    <mergeCell ref="I9:J9"/>
    <mergeCell ref="K9:L9"/>
    <mergeCell ref="B10:B11"/>
    <mergeCell ref="K10:K11"/>
    <mergeCell ref="L10:L11"/>
    <mergeCell ref="F10:F11"/>
    <mergeCell ref="G10:G11"/>
    <mergeCell ref="H10:H11"/>
    <mergeCell ref="A8:A11"/>
    <mergeCell ref="B8:C9"/>
    <mergeCell ref="D8:F9"/>
    <mergeCell ref="G8:H8"/>
    <mergeCell ref="I8:J8"/>
    <mergeCell ref="I10:I11"/>
    <mergeCell ref="J10:J11"/>
    <mergeCell ref="C10:C11"/>
    <mergeCell ref="D10:D11"/>
    <mergeCell ref="E10:E11"/>
  </mergeCells>
  <pageMargins left="0.62992125984251968" right="0.62992125984251968" top="0.74803149606299213" bottom="0.74803149606299213" header="0.31496062992125984" footer="0.31496062992125984"/>
  <pageSetup paperSize="9" scale="8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4822-6823-467C-8778-29D9BD3ADA64}">
  <sheetPr>
    <tabColor rgb="FFFFFF00"/>
    <pageSetUpPr fitToPage="1"/>
  </sheetPr>
  <dimension ref="A1:S83"/>
  <sheetViews>
    <sheetView view="pageBreakPreview" zoomScale="60" zoomScaleNormal="100" workbookViewId="0">
      <selection activeCell="N2" sqref="N2"/>
    </sheetView>
  </sheetViews>
  <sheetFormatPr defaultColWidth="8.85546875" defaultRowHeight="15"/>
  <cols>
    <col min="1" max="1" width="46.42578125" style="545" customWidth="1"/>
    <col min="2" max="2" width="10" style="544" customWidth="1"/>
    <col min="3" max="3" width="3.5703125" style="544" customWidth="1"/>
    <col min="4" max="4" width="11.28515625" style="544" customWidth="1"/>
    <col min="5" max="5" width="9.28515625" style="544" customWidth="1"/>
    <col min="6" max="6" width="16.7109375" style="544" customWidth="1"/>
    <col min="7" max="7" width="8.85546875" style="536"/>
    <col min="8" max="8" width="8.7109375" style="536" customWidth="1"/>
    <col min="9" max="9" width="9.42578125" style="536" customWidth="1"/>
    <col min="10" max="10" width="12.7109375" style="536" customWidth="1"/>
    <col min="11" max="11" width="13" style="536" customWidth="1"/>
    <col min="12" max="12" width="8.28515625" style="536" customWidth="1"/>
    <col min="13" max="13" width="8.7109375" style="536" customWidth="1"/>
    <col min="14" max="14" width="10.85546875" style="536" customWidth="1"/>
    <col min="15" max="15" width="14.42578125" style="536" customWidth="1"/>
    <col min="16" max="16" width="13.85546875" style="536" customWidth="1"/>
    <col min="17" max="16384" width="8.85546875" style="536"/>
  </cols>
  <sheetData>
    <row r="1" spans="1:19" ht="19.5" customHeight="1">
      <c r="A1" s="532"/>
      <c r="B1" s="533"/>
      <c r="C1" s="533"/>
      <c r="D1" s="534"/>
      <c r="E1" s="534"/>
      <c r="F1" s="534"/>
      <c r="G1" s="535"/>
      <c r="H1" s="535"/>
      <c r="I1" s="535"/>
      <c r="J1" s="535"/>
      <c r="L1" s="537"/>
      <c r="M1" s="537"/>
      <c r="N1" s="1044" t="s">
        <v>1685</v>
      </c>
      <c r="P1" s="538"/>
    </row>
    <row r="2" spans="1:19" ht="19.5" customHeight="1">
      <c r="A2" s="692"/>
      <c r="B2" s="693"/>
      <c r="C2" s="693"/>
      <c r="D2" s="694"/>
      <c r="E2" s="694"/>
      <c r="F2" s="694"/>
      <c r="G2" s="694"/>
      <c r="H2" s="694"/>
      <c r="I2" s="694"/>
      <c r="J2" s="695"/>
      <c r="K2" s="695"/>
      <c r="L2" s="695"/>
      <c r="M2" s="695"/>
      <c r="N2" s="574"/>
      <c r="O2" s="696"/>
      <c r="P2" s="696"/>
      <c r="Q2" s="574"/>
      <c r="R2" s="1888" t="s">
        <v>609</v>
      </c>
      <c r="S2" s="1888"/>
    </row>
    <row r="3" spans="1:19" ht="55.9" customHeight="1">
      <c r="A3" s="1896" t="s">
        <v>1456</v>
      </c>
      <c r="B3" s="1896"/>
      <c r="C3" s="1896"/>
      <c r="D3" s="1896"/>
      <c r="E3" s="1896"/>
      <c r="F3" s="1896"/>
      <c r="G3" s="1896"/>
      <c r="H3" s="1896"/>
      <c r="I3" s="1896"/>
      <c r="J3" s="1896"/>
      <c r="K3" s="1896"/>
      <c r="L3" s="1896"/>
      <c r="M3" s="1896"/>
      <c r="N3" s="1896"/>
      <c r="O3" s="1896"/>
      <c r="P3" s="1896"/>
      <c r="Q3" s="1896"/>
      <c r="R3" s="1896"/>
      <c r="S3" s="1896"/>
    </row>
    <row r="4" spans="1:19" ht="18.600000000000001" customHeight="1">
      <c r="A4" s="570" t="s">
        <v>657</v>
      </c>
      <c r="B4" s="571"/>
      <c r="C4" s="571"/>
      <c r="D4" s="571"/>
      <c r="E4" s="571"/>
      <c r="F4" s="571"/>
      <c r="G4" s="571"/>
      <c r="H4" s="571"/>
      <c r="I4" s="571"/>
      <c r="J4" s="572"/>
      <c r="K4" s="572"/>
      <c r="L4" s="572"/>
      <c r="M4" s="572"/>
      <c r="N4" s="573"/>
      <c r="O4" s="573"/>
      <c r="P4" s="574"/>
      <c r="Q4" s="574"/>
      <c r="R4" s="574"/>
      <c r="S4" s="574"/>
    </row>
    <row r="5" spans="1:19" ht="18.600000000000001" customHeight="1">
      <c r="A5" s="570" t="s">
        <v>658</v>
      </c>
      <c r="B5" s="571"/>
      <c r="C5" s="571"/>
      <c r="D5" s="575"/>
      <c r="E5" s="575"/>
      <c r="F5" s="575"/>
      <c r="G5" s="575"/>
      <c r="H5" s="575"/>
      <c r="I5" s="575"/>
      <c r="J5" s="572"/>
      <c r="K5" s="572"/>
      <c r="L5" s="572"/>
      <c r="M5" s="572"/>
      <c r="N5" s="573"/>
      <c r="O5" s="573"/>
      <c r="P5" s="574"/>
      <c r="Q5" s="574"/>
      <c r="R5" s="574"/>
      <c r="S5" s="574"/>
    </row>
    <row r="6" spans="1:19" ht="16.899999999999999" customHeight="1">
      <c r="A6" s="570" t="s">
        <v>610</v>
      </c>
      <c r="B6" s="571"/>
      <c r="C6" s="571"/>
      <c r="D6" s="575"/>
      <c r="E6" s="575"/>
      <c r="F6" s="575"/>
      <c r="G6" s="575"/>
      <c r="H6" s="575"/>
      <c r="I6" s="575"/>
      <c r="J6" s="572"/>
      <c r="K6" s="572"/>
      <c r="L6" s="572"/>
      <c r="M6" s="572"/>
      <c r="N6" s="573"/>
      <c r="O6" s="573"/>
      <c r="P6" s="574"/>
      <c r="Q6" s="574"/>
      <c r="R6" s="574"/>
      <c r="S6" s="574"/>
    </row>
    <row r="7" spans="1:19" ht="0.6" customHeight="1">
      <c r="A7" s="570"/>
      <c r="B7" s="571"/>
      <c r="C7" s="571"/>
      <c r="D7" s="575"/>
      <c r="E7" s="575"/>
      <c r="F7" s="575"/>
      <c r="G7" s="575"/>
      <c r="H7" s="575"/>
      <c r="I7" s="575"/>
      <c r="J7" s="572"/>
      <c r="K7" s="572"/>
      <c r="L7" s="572"/>
      <c r="M7" s="572"/>
      <c r="N7" s="573"/>
      <c r="O7" s="573"/>
      <c r="P7" s="574"/>
      <c r="Q7" s="574"/>
      <c r="R7" s="574"/>
      <c r="S7" s="574"/>
    </row>
    <row r="8" spans="1:19" ht="9" hidden="1" customHeight="1">
      <c r="A8" s="576"/>
      <c r="B8" s="577"/>
      <c r="C8" s="577"/>
      <c r="D8" s="578"/>
      <c r="E8" s="578"/>
      <c r="F8" s="578"/>
      <c r="G8" s="578"/>
      <c r="H8" s="578"/>
      <c r="I8" s="578"/>
      <c r="J8" s="579"/>
      <c r="K8" s="579"/>
      <c r="L8" s="579"/>
      <c r="M8" s="579"/>
      <c r="N8" s="574"/>
      <c r="O8" s="574"/>
      <c r="P8" s="574"/>
      <c r="Q8" s="574"/>
      <c r="R8" s="574"/>
      <c r="S8" s="574"/>
    </row>
    <row r="9" spans="1:19" ht="24.6" customHeight="1">
      <c r="A9" s="697" t="s">
        <v>698</v>
      </c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74"/>
      <c r="O9" s="574"/>
      <c r="P9" s="574"/>
      <c r="Q9" s="580"/>
      <c r="R9" s="574"/>
      <c r="S9" s="574"/>
    </row>
    <row r="10" spans="1:19" s="539" customFormat="1" ht="29.25" customHeight="1">
      <c r="A10" s="1878" t="s">
        <v>611</v>
      </c>
      <c r="B10" s="1897" t="s">
        <v>612</v>
      </c>
      <c r="C10" s="1897" t="s">
        <v>699</v>
      </c>
      <c r="D10" s="1889" t="s">
        <v>1457</v>
      </c>
      <c r="E10" s="1889"/>
      <c r="F10" s="1889"/>
      <c r="G10" s="1889"/>
      <c r="H10" s="1889"/>
      <c r="I10" s="1889"/>
      <c r="J10" s="1890" t="s">
        <v>1458</v>
      </c>
      <c r="K10" s="1891"/>
      <c r="L10" s="1891"/>
      <c r="M10" s="1891"/>
      <c r="N10" s="1892"/>
      <c r="O10" s="1890" t="s">
        <v>1459</v>
      </c>
      <c r="P10" s="1891"/>
      <c r="Q10" s="1891"/>
      <c r="R10" s="1891"/>
      <c r="S10" s="1892"/>
    </row>
    <row r="11" spans="1:19" s="539" customFormat="1" ht="27.6" hidden="1" customHeight="1">
      <c r="A11" s="1879"/>
      <c r="B11" s="1898"/>
      <c r="C11" s="1898"/>
      <c r="D11" s="1889"/>
      <c r="E11" s="1889"/>
      <c r="F11" s="1889"/>
      <c r="G11" s="1889"/>
      <c r="H11" s="1889"/>
      <c r="I11" s="1889"/>
      <c r="J11" s="1893"/>
      <c r="K11" s="1894"/>
      <c r="L11" s="1894"/>
      <c r="M11" s="1894"/>
      <c r="N11" s="1895"/>
      <c r="O11" s="1893"/>
      <c r="P11" s="1894"/>
      <c r="Q11" s="1894"/>
      <c r="R11" s="1894"/>
      <c r="S11" s="1895"/>
    </row>
    <row r="12" spans="1:19" s="539" customFormat="1" ht="39.6" customHeight="1">
      <c r="A12" s="1879"/>
      <c r="B12" s="1898"/>
      <c r="C12" s="1898"/>
      <c r="D12" s="1884" t="s">
        <v>700</v>
      </c>
      <c r="E12" s="1871" t="s">
        <v>659</v>
      </c>
      <c r="F12" s="1887" t="s">
        <v>701</v>
      </c>
      <c r="G12" s="1887"/>
      <c r="H12" s="1887"/>
      <c r="I12" s="1871" t="s">
        <v>660</v>
      </c>
      <c r="J12" s="1884" t="s">
        <v>661</v>
      </c>
      <c r="K12" s="1871" t="s">
        <v>613</v>
      </c>
      <c r="L12" s="1868" t="s">
        <v>662</v>
      </c>
      <c r="M12" s="1869"/>
      <c r="N12" s="1870"/>
      <c r="O12" s="1884" t="s">
        <v>663</v>
      </c>
      <c r="P12" s="1871" t="s">
        <v>613</v>
      </c>
      <c r="Q12" s="1868" t="s">
        <v>662</v>
      </c>
      <c r="R12" s="1869"/>
      <c r="S12" s="1870"/>
    </row>
    <row r="13" spans="1:19" s="539" customFormat="1" ht="13.15" customHeight="1">
      <c r="A13" s="1879"/>
      <c r="B13" s="1898"/>
      <c r="C13" s="1898"/>
      <c r="D13" s="1885"/>
      <c r="E13" s="1883"/>
      <c r="F13" s="1871" t="s">
        <v>350</v>
      </c>
      <c r="G13" s="1873" t="s">
        <v>614</v>
      </c>
      <c r="H13" s="1874"/>
      <c r="I13" s="1883"/>
      <c r="J13" s="1885"/>
      <c r="K13" s="1883"/>
      <c r="L13" s="1871" t="s">
        <v>350</v>
      </c>
      <c r="M13" s="1873" t="s">
        <v>614</v>
      </c>
      <c r="N13" s="1874"/>
      <c r="O13" s="1885"/>
      <c r="P13" s="1883"/>
      <c r="Q13" s="1871" t="s">
        <v>350</v>
      </c>
      <c r="R13" s="1873" t="s">
        <v>614</v>
      </c>
      <c r="S13" s="1874"/>
    </row>
    <row r="14" spans="1:19" s="539" customFormat="1" ht="52.5" customHeight="1">
      <c r="A14" s="1880"/>
      <c r="B14" s="1899"/>
      <c r="C14" s="1899"/>
      <c r="D14" s="1886"/>
      <c r="E14" s="1872"/>
      <c r="F14" s="1872"/>
      <c r="G14" s="581" t="s">
        <v>615</v>
      </c>
      <c r="H14" s="582" t="s">
        <v>616</v>
      </c>
      <c r="I14" s="1872"/>
      <c r="J14" s="1886"/>
      <c r="K14" s="1872"/>
      <c r="L14" s="1872"/>
      <c r="M14" s="581" t="s">
        <v>615</v>
      </c>
      <c r="N14" s="582" t="s">
        <v>616</v>
      </c>
      <c r="O14" s="1886"/>
      <c r="P14" s="1872"/>
      <c r="Q14" s="1872"/>
      <c r="R14" s="581" t="s">
        <v>615</v>
      </c>
      <c r="S14" s="582" t="s">
        <v>616</v>
      </c>
    </row>
    <row r="15" spans="1:19" s="540" customFormat="1" ht="13.15" customHeight="1">
      <c r="A15" s="583">
        <v>1</v>
      </c>
      <c r="B15" s="584">
        <v>2</v>
      </c>
      <c r="C15" s="584">
        <v>3</v>
      </c>
      <c r="D15" s="584">
        <v>4</v>
      </c>
      <c r="E15" s="585">
        <v>5</v>
      </c>
      <c r="F15" s="585">
        <v>6</v>
      </c>
      <c r="G15" s="585">
        <v>7</v>
      </c>
      <c r="H15" s="585">
        <v>8</v>
      </c>
      <c r="I15" s="585">
        <v>9</v>
      </c>
      <c r="J15" s="585">
        <v>10</v>
      </c>
      <c r="K15" s="585">
        <v>11</v>
      </c>
      <c r="L15" s="585">
        <v>12</v>
      </c>
      <c r="M15" s="585">
        <v>13</v>
      </c>
      <c r="N15" s="586">
        <v>14</v>
      </c>
      <c r="O15" s="586">
        <v>15</v>
      </c>
      <c r="P15" s="587">
        <v>16</v>
      </c>
      <c r="Q15" s="587">
        <v>17</v>
      </c>
      <c r="R15" s="587">
        <v>18</v>
      </c>
      <c r="S15" s="587">
        <v>19</v>
      </c>
    </row>
    <row r="16" spans="1:19" s="540" customFormat="1" ht="35.450000000000003" customHeight="1">
      <c r="A16" s="1881" t="s">
        <v>1302</v>
      </c>
      <c r="B16" s="1882"/>
      <c r="C16" s="1882"/>
      <c r="D16" s="1882"/>
      <c r="E16" s="1882"/>
      <c r="F16" s="1882"/>
      <c r="G16" s="1882"/>
      <c r="H16" s="1882"/>
      <c r="I16" s="1882"/>
      <c r="J16" s="1882"/>
      <c r="K16" s="1882"/>
      <c r="L16" s="1882"/>
      <c r="M16" s="1882"/>
      <c r="N16" s="1882"/>
      <c r="O16" s="1882"/>
      <c r="P16" s="1882"/>
      <c r="Q16" s="1882"/>
      <c r="R16" s="1882"/>
      <c r="S16" s="1882"/>
    </row>
    <row r="17" spans="1:19" s="541" customFormat="1" ht="45" customHeight="1">
      <c r="A17" s="583" t="s">
        <v>1301</v>
      </c>
      <c r="B17" s="588" t="s">
        <v>617</v>
      </c>
      <c r="C17" s="589">
        <v>1</v>
      </c>
      <c r="D17" s="588"/>
      <c r="E17" s="590"/>
      <c r="F17" s="591"/>
      <c r="G17" s="591"/>
      <c r="H17" s="591"/>
      <c r="I17" s="591"/>
      <c r="J17" s="591"/>
      <c r="K17" s="590"/>
      <c r="L17" s="591"/>
      <c r="M17" s="591"/>
      <c r="N17" s="591"/>
      <c r="O17" s="591"/>
      <c r="P17" s="590"/>
      <c r="Q17" s="592"/>
      <c r="R17" s="593"/>
      <c r="S17" s="593"/>
    </row>
    <row r="18" spans="1:19" s="541" customFormat="1" ht="59.25" customHeight="1">
      <c r="A18" s="594" t="s">
        <v>618</v>
      </c>
      <c r="B18" s="595" t="s">
        <v>619</v>
      </c>
      <c r="C18" s="596">
        <v>2</v>
      </c>
      <c r="D18" s="588"/>
      <c r="E18" s="590"/>
      <c r="F18" s="591"/>
      <c r="G18" s="591"/>
      <c r="H18" s="591"/>
      <c r="I18" s="591"/>
      <c r="J18" s="591"/>
      <c r="K18" s="590"/>
      <c r="L18" s="591"/>
      <c r="M18" s="591"/>
      <c r="N18" s="591"/>
      <c r="O18" s="591"/>
      <c r="P18" s="590"/>
      <c r="Q18" s="592"/>
      <c r="R18" s="593"/>
      <c r="S18" s="593"/>
    </row>
    <row r="19" spans="1:19" s="542" customFormat="1" ht="32.25" customHeight="1">
      <c r="A19" s="583" t="s">
        <v>620</v>
      </c>
      <c r="B19" s="588" t="s">
        <v>621</v>
      </c>
      <c r="C19" s="589">
        <v>3</v>
      </c>
      <c r="D19" s="588"/>
      <c r="E19" s="590"/>
      <c r="F19" s="588"/>
      <c r="G19" s="588"/>
      <c r="H19" s="588"/>
      <c r="I19" s="588"/>
      <c r="J19" s="591"/>
      <c r="K19" s="590"/>
      <c r="L19" s="591"/>
      <c r="M19" s="591"/>
      <c r="N19" s="591"/>
      <c r="O19" s="591"/>
      <c r="P19" s="590"/>
      <c r="Q19" s="592"/>
      <c r="R19" s="592"/>
      <c r="S19" s="592"/>
    </row>
    <row r="20" spans="1:19" s="542" customFormat="1" ht="44.25" customHeight="1">
      <c r="A20" s="583" t="s">
        <v>1322</v>
      </c>
      <c r="B20" s="588" t="s">
        <v>622</v>
      </c>
      <c r="C20" s="589">
        <v>4</v>
      </c>
      <c r="D20" s="588"/>
      <c r="E20" s="590"/>
      <c r="F20" s="588"/>
      <c r="G20" s="588"/>
      <c r="H20" s="588"/>
      <c r="I20" s="588"/>
      <c r="J20" s="591"/>
      <c r="K20" s="590"/>
      <c r="L20" s="591"/>
      <c r="M20" s="591"/>
      <c r="N20" s="591"/>
      <c r="O20" s="591"/>
      <c r="P20" s="590"/>
      <c r="Q20" s="592"/>
      <c r="R20" s="592"/>
      <c r="S20" s="592"/>
    </row>
    <row r="21" spans="1:19" s="542" customFormat="1" ht="45.75" customHeight="1">
      <c r="A21" s="583" t="s">
        <v>623</v>
      </c>
      <c r="B21" s="588" t="s">
        <v>624</v>
      </c>
      <c r="C21" s="589">
        <v>5</v>
      </c>
      <c r="D21" s="588"/>
      <c r="E21" s="590"/>
      <c r="F21" s="588"/>
      <c r="G21" s="588"/>
      <c r="H21" s="588"/>
      <c r="I21" s="588"/>
      <c r="J21" s="591"/>
      <c r="K21" s="590"/>
      <c r="L21" s="591"/>
      <c r="M21" s="591"/>
      <c r="N21" s="591"/>
      <c r="O21" s="591"/>
      <c r="P21" s="590"/>
      <c r="Q21" s="592"/>
      <c r="R21" s="592"/>
      <c r="S21" s="592"/>
    </row>
    <row r="22" spans="1:19" s="542" customFormat="1" ht="45.75" customHeight="1">
      <c r="A22" s="583" t="s">
        <v>625</v>
      </c>
      <c r="B22" s="588" t="s">
        <v>626</v>
      </c>
      <c r="C22" s="589">
        <v>6</v>
      </c>
      <c r="D22" s="588"/>
      <c r="E22" s="590"/>
      <c r="F22" s="588"/>
      <c r="G22" s="588"/>
      <c r="H22" s="588"/>
      <c r="I22" s="588"/>
      <c r="J22" s="591"/>
      <c r="K22" s="590"/>
      <c r="L22" s="591"/>
      <c r="M22" s="591"/>
      <c r="N22" s="591"/>
      <c r="O22" s="591"/>
      <c r="P22" s="590"/>
      <c r="Q22" s="592"/>
      <c r="R22" s="592"/>
      <c r="S22" s="592"/>
    </row>
    <row r="23" spans="1:19" s="542" customFormat="1" ht="32.25" customHeight="1">
      <c r="A23" s="583" t="s">
        <v>627</v>
      </c>
      <c r="B23" s="588" t="s">
        <v>628</v>
      </c>
      <c r="C23" s="589">
        <v>7</v>
      </c>
      <c r="D23" s="588"/>
      <c r="E23" s="590"/>
      <c r="F23" s="588"/>
      <c r="G23" s="588"/>
      <c r="H23" s="588"/>
      <c r="I23" s="588"/>
      <c r="J23" s="591"/>
      <c r="K23" s="590"/>
      <c r="L23" s="591"/>
      <c r="M23" s="591"/>
      <c r="N23" s="591"/>
      <c r="O23" s="591"/>
      <c r="P23" s="590"/>
      <c r="Q23" s="592"/>
      <c r="R23" s="592"/>
      <c r="S23" s="592"/>
    </row>
    <row r="24" spans="1:19" s="542" customFormat="1" ht="30" customHeight="1">
      <c r="A24" s="583" t="s">
        <v>629</v>
      </c>
      <c r="B24" s="588" t="s">
        <v>630</v>
      </c>
      <c r="C24" s="589">
        <v>8</v>
      </c>
      <c r="D24" s="588"/>
      <c r="E24" s="590"/>
      <c r="F24" s="588"/>
      <c r="G24" s="588"/>
      <c r="H24" s="588"/>
      <c r="I24" s="588"/>
      <c r="J24" s="591"/>
      <c r="K24" s="590"/>
      <c r="L24" s="591"/>
      <c r="M24" s="591"/>
      <c r="N24" s="591"/>
      <c r="O24" s="591"/>
      <c r="P24" s="590"/>
      <c r="Q24" s="592"/>
      <c r="R24" s="592"/>
      <c r="S24" s="592"/>
    </row>
    <row r="25" spans="1:19" s="542" customFormat="1" ht="30" customHeight="1">
      <c r="A25" s="583" t="s">
        <v>631</v>
      </c>
      <c r="B25" s="588" t="s">
        <v>632</v>
      </c>
      <c r="C25" s="589">
        <v>9</v>
      </c>
      <c r="D25" s="588"/>
      <c r="E25" s="590"/>
      <c r="F25" s="588"/>
      <c r="G25" s="588"/>
      <c r="H25" s="588"/>
      <c r="I25" s="588"/>
      <c r="J25" s="591"/>
      <c r="K25" s="590"/>
      <c r="L25" s="591"/>
      <c r="M25" s="591"/>
      <c r="N25" s="591"/>
      <c r="O25" s="591"/>
      <c r="P25" s="590"/>
      <c r="Q25" s="592"/>
      <c r="R25" s="592"/>
      <c r="S25" s="592"/>
    </row>
    <row r="26" spans="1:19" s="542" customFormat="1" ht="74.25" customHeight="1">
      <c r="A26" s="583" t="s">
        <v>1300</v>
      </c>
      <c r="B26" s="588" t="s">
        <v>1299</v>
      </c>
      <c r="C26" s="589">
        <v>10</v>
      </c>
      <c r="D26" s="588"/>
      <c r="E26" s="590"/>
      <c r="F26" s="588"/>
      <c r="G26" s="588"/>
      <c r="H26" s="588"/>
      <c r="I26" s="588"/>
      <c r="J26" s="591"/>
      <c r="K26" s="590"/>
      <c r="L26" s="591"/>
      <c r="M26" s="591"/>
      <c r="N26" s="591"/>
      <c r="O26" s="591"/>
      <c r="P26" s="590"/>
      <c r="Q26" s="592"/>
      <c r="R26" s="592"/>
      <c r="S26" s="592"/>
    </row>
    <row r="27" spans="1:19" s="542" customFormat="1" ht="32.25" customHeight="1">
      <c r="A27" s="583" t="s">
        <v>1298</v>
      </c>
      <c r="B27" s="588" t="s">
        <v>1297</v>
      </c>
      <c r="C27" s="589">
        <v>11</v>
      </c>
      <c r="D27" s="588"/>
      <c r="E27" s="590"/>
      <c r="F27" s="588"/>
      <c r="G27" s="588"/>
      <c r="H27" s="588"/>
      <c r="I27" s="588"/>
      <c r="J27" s="591"/>
      <c r="K27" s="590"/>
      <c r="L27" s="591"/>
      <c r="M27" s="591"/>
      <c r="N27" s="591"/>
      <c r="O27" s="591"/>
      <c r="P27" s="590"/>
      <c r="Q27" s="592"/>
      <c r="R27" s="592"/>
      <c r="S27" s="592"/>
    </row>
    <row r="28" spans="1:19" s="542" customFormat="1" ht="80.25" customHeight="1">
      <c r="A28" s="583" t="s">
        <v>1295</v>
      </c>
      <c r="B28" s="588" t="s">
        <v>633</v>
      </c>
      <c r="C28" s="589">
        <v>12</v>
      </c>
      <c r="D28" s="588"/>
      <c r="E28" s="590"/>
      <c r="F28" s="588"/>
      <c r="G28" s="588"/>
      <c r="H28" s="588"/>
      <c r="I28" s="588"/>
      <c r="J28" s="591"/>
      <c r="K28" s="590"/>
      <c r="L28" s="591"/>
      <c r="M28" s="591"/>
      <c r="N28" s="591"/>
      <c r="O28" s="591"/>
      <c r="P28" s="590"/>
      <c r="Q28" s="592"/>
      <c r="R28" s="592"/>
      <c r="S28" s="592"/>
    </row>
    <row r="29" spans="1:19" s="542" customFormat="1" ht="36.75" customHeight="1">
      <c r="A29" s="583" t="s">
        <v>1296</v>
      </c>
      <c r="B29" s="588"/>
      <c r="C29" s="589">
        <v>13</v>
      </c>
      <c r="D29" s="588"/>
      <c r="E29" s="590"/>
      <c r="F29" s="588"/>
      <c r="G29" s="588"/>
      <c r="H29" s="588"/>
      <c r="I29" s="588"/>
      <c r="J29" s="591"/>
      <c r="K29" s="590"/>
      <c r="L29" s="591"/>
      <c r="M29" s="591"/>
      <c r="N29" s="591"/>
      <c r="O29" s="591"/>
      <c r="P29" s="590"/>
      <c r="Q29" s="592"/>
      <c r="R29" s="592"/>
      <c r="S29" s="592"/>
    </row>
    <row r="30" spans="1:19" ht="33" customHeight="1">
      <c r="A30" s="1875" t="s">
        <v>634</v>
      </c>
      <c r="B30" s="1876"/>
      <c r="C30" s="1876"/>
      <c r="D30" s="1876"/>
      <c r="E30" s="1876"/>
      <c r="F30" s="1876"/>
      <c r="G30" s="1876"/>
      <c r="H30" s="1876"/>
      <c r="I30" s="1876"/>
      <c r="J30" s="1876"/>
      <c r="K30" s="1876"/>
      <c r="L30" s="1876"/>
      <c r="M30" s="1876"/>
      <c r="N30" s="1876"/>
      <c r="O30" s="1876"/>
      <c r="P30" s="1876"/>
      <c r="Q30" s="1876"/>
      <c r="R30" s="1876"/>
      <c r="S30" s="1877"/>
    </row>
    <row r="31" spans="1:19" ht="49.15" customHeight="1">
      <c r="A31" s="583" t="s">
        <v>635</v>
      </c>
      <c r="B31" s="588" t="s">
        <v>636</v>
      </c>
      <c r="C31" s="590">
        <v>14</v>
      </c>
      <c r="D31" s="597"/>
      <c r="E31" s="590"/>
      <c r="F31" s="597"/>
      <c r="G31" s="597"/>
      <c r="H31" s="597"/>
      <c r="I31" s="597"/>
      <c r="J31" s="597"/>
      <c r="K31" s="590"/>
      <c r="L31" s="597"/>
      <c r="M31" s="597"/>
      <c r="N31" s="597"/>
      <c r="O31" s="597"/>
      <c r="P31" s="590"/>
      <c r="Q31" s="597"/>
      <c r="R31" s="597"/>
      <c r="S31" s="597"/>
    </row>
    <row r="32" spans="1:19" ht="77.25" customHeight="1">
      <c r="A32" s="583" t="s">
        <v>637</v>
      </c>
      <c r="B32" s="588" t="s">
        <v>638</v>
      </c>
      <c r="C32" s="589">
        <v>15</v>
      </c>
      <c r="D32" s="588"/>
      <c r="E32" s="598"/>
      <c r="F32" s="590"/>
      <c r="G32" s="590"/>
      <c r="H32" s="590"/>
      <c r="I32" s="590"/>
      <c r="J32" s="591"/>
      <c r="K32" s="598"/>
      <c r="L32" s="590"/>
      <c r="M32" s="590"/>
      <c r="N32" s="590"/>
      <c r="O32" s="591"/>
      <c r="P32" s="598"/>
      <c r="Q32" s="590"/>
      <c r="R32" s="590"/>
      <c r="S32" s="590"/>
    </row>
    <row r="33" spans="1:19" s="542" customFormat="1" ht="91.5" customHeight="1">
      <c r="A33" s="583" t="s">
        <v>639</v>
      </c>
      <c r="B33" s="588" t="s">
        <v>664</v>
      </c>
      <c r="C33" s="589">
        <v>16</v>
      </c>
      <c r="D33" s="588"/>
      <c r="E33" s="598"/>
      <c r="F33" s="590"/>
      <c r="G33" s="590"/>
      <c r="H33" s="590"/>
      <c r="I33" s="590"/>
      <c r="J33" s="591"/>
      <c r="K33" s="598"/>
      <c r="L33" s="590"/>
      <c r="M33" s="590"/>
      <c r="N33" s="590"/>
      <c r="O33" s="591"/>
      <c r="P33" s="598"/>
      <c r="Q33" s="590"/>
      <c r="R33" s="590"/>
      <c r="S33" s="590"/>
    </row>
    <row r="34" spans="1:19" s="542" customFormat="1" ht="75">
      <c r="A34" s="583" t="s">
        <v>1295</v>
      </c>
      <c r="B34" s="588" t="s">
        <v>665</v>
      </c>
      <c r="C34" s="599">
        <v>17</v>
      </c>
      <c r="D34" s="588"/>
      <c r="E34" s="598"/>
      <c r="F34" s="590"/>
      <c r="G34" s="590"/>
      <c r="H34" s="590"/>
      <c r="I34" s="590"/>
      <c r="J34" s="591"/>
      <c r="K34" s="598"/>
      <c r="L34" s="590"/>
      <c r="M34" s="590"/>
      <c r="N34" s="590"/>
      <c r="O34" s="591"/>
      <c r="P34" s="598"/>
      <c r="Q34" s="590"/>
      <c r="R34" s="590"/>
      <c r="S34" s="590"/>
    </row>
    <row r="35" spans="1:19" s="542" customFormat="1" ht="63" customHeight="1">
      <c r="A35" s="583" t="s">
        <v>1294</v>
      </c>
      <c r="B35" s="592" t="s">
        <v>640</v>
      </c>
      <c r="C35" s="600">
        <v>18</v>
      </c>
      <c r="D35" s="592"/>
      <c r="E35" s="598"/>
      <c r="F35" s="590"/>
      <c r="G35" s="590"/>
      <c r="H35" s="590"/>
      <c r="I35" s="590"/>
      <c r="J35" s="591"/>
      <c r="K35" s="598"/>
      <c r="L35" s="590"/>
      <c r="M35" s="590"/>
      <c r="N35" s="590"/>
      <c r="O35" s="591"/>
      <c r="P35" s="598"/>
      <c r="Q35" s="590"/>
      <c r="R35" s="590"/>
      <c r="S35" s="590"/>
    </row>
    <row r="36" spans="1:19" s="542" customFormat="1" ht="60.75" customHeight="1">
      <c r="A36" s="583" t="s">
        <v>1293</v>
      </c>
      <c r="B36" s="601" t="s">
        <v>641</v>
      </c>
      <c r="C36" s="602">
        <v>19</v>
      </c>
      <c r="D36" s="601"/>
      <c r="E36" s="598"/>
      <c r="F36" s="590"/>
      <c r="G36" s="590"/>
      <c r="H36" s="590"/>
      <c r="I36" s="590"/>
      <c r="J36" s="591"/>
      <c r="K36" s="598"/>
      <c r="L36" s="590"/>
      <c r="M36" s="590"/>
      <c r="N36" s="590"/>
      <c r="O36" s="591"/>
      <c r="P36" s="598"/>
      <c r="Q36" s="590"/>
      <c r="R36" s="590"/>
      <c r="S36" s="590"/>
    </row>
    <row r="37" spans="1:19" s="542" customFormat="1" ht="90">
      <c r="A37" s="583" t="s">
        <v>642</v>
      </c>
      <c r="B37" s="592" t="s">
        <v>666</v>
      </c>
      <c r="C37" s="600">
        <v>20</v>
      </c>
      <c r="D37" s="592"/>
      <c r="E37" s="598"/>
      <c r="F37" s="590"/>
      <c r="G37" s="590"/>
      <c r="H37" s="590"/>
      <c r="I37" s="590"/>
      <c r="J37" s="591"/>
      <c r="K37" s="598"/>
      <c r="L37" s="590"/>
      <c r="M37" s="590"/>
      <c r="N37" s="590"/>
      <c r="O37" s="591"/>
      <c r="P37" s="598"/>
      <c r="Q37" s="590"/>
      <c r="R37" s="590"/>
      <c r="S37" s="590"/>
    </row>
    <row r="38" spans="1:19" s="542" customFormat="1" ht="51" customHeight="1">
      <c r="A38" s="583" t="s">
        <v>643</v>
      </c>
      <c r="B38" s="603" t="s">
        <v>667</v>
      </c>
      <c r="C38" s="599">
        <v>21</v>
      </c>
      <c r="D38" s="603"/>
      <c r="E38" s="598"/>
      <c r="F38" s="590"/>
      <c r="G38" s="590"/>
      <c r="H38" s="590"/>
      <c r="I38" s="590"/>
      <c r="J38" s="591"/>
      <c r="K38" s="598"/>
      <c r="L38" s="590"/>
      <c r="M38" s="590"/>
      <c r="N38" s="590"/>
      <c r="O38" s="591"/>
      <c r="P38" s="598"/>
      <c r="Q38" s="590"/>
      <c r="R38" s="590"/>
      <c r="S38" s="590"/>
    </row>
    <row r="39" spans="1:19" s="542" customFormat="1" ht="60" customHeight="1">
      <c r="A39" s="604" t="s">
        <v>1292</v>
      </c>
      <c r="B39" s="603" t="s">
        <v>668</v>
      </c>
      <c r="C39" s="599">
        <v>22</v>
      </c>
      <c r="D39" s="603"/>
      <c r="E39" s="603"/>
      <c r="F39" s="590"/>
      <c r="G39" s="590"/>
      <c r="H39" s="590"/>
      <c r="I39" s="590"/>
      <c r="J39" s="591"/>
      <c r="K39" s="591"/>
      <c r="L39" s="590"/>
      <c r="M39" s="590"/>
      <c r="N39" s="590"/>
      <c r="O39" s="591"/>
      <c r="P39" s="605"/>
      <c r="Q39" s="590"/>
      <c r="R39" s="590"/>
      <c r="S39" s="590"/>
    </row>
    <row r="40" spans="1:19" s="542" customFormat="1" ht="45.75" customHeight="1">
      <c r="A40" s="604" t="s">
        <v>1291</v>
      </c>
      <c r="B40" s="588" t="s">
        <v>668</v>
      </c>
      <c r="C40" s="589">
        <v>23</v>
      </c>
      <c r="D40" s="588"/>
      <c r="E40" s="588"/>
      <c r="F40" s="588"/>
      <c r="G40" s="588"/>
      <c r="H40" s="588"/>
      <c r="I40" s="588"/>
      <c r="J40" s="428"/>
      <c r="K40" s="428"/>
      <c r="L40" s="428"/>
      <c r="M40" s="428"/>
      <c r="N40" s="428"/>
      <c r="O40" s="428"/>
      <c r="P40" s="606"/>
      <c r="Q40" s="606"/>
      <c r="R40" s="606"/>
      <c r="S40" s="606"/>
    </row>
    <row r="41" spans="1:19" s="543" customFormat="1" ht="24.75" customHeight="1">
      <c r="A41" s="607"/>
      <c r="B41" s="608"/>
      <c r="C41" s="609"/>
      <c r="D41" s="608"/>
      <c r="E41" s="608"/>
      <c r="F41" s="608"/>
      <c r="G41" s="608"/>
      <c r="H41" s="608"/>
      <c r="I41" s="608"/>
      <c r="J41" s="610"/>
      <c r="K41" s="610"/>
      <c r="L41" s="610"/>
      <c r="M41" s="610"/>
      <c r="N41" s="610"/>
      <c r="O41" s="610"/>
      <c r="P41" s="611"/>
      <c r="Q41" s="611"/>
      <c r="R41" s="611"/>
      <c r="S41" s="611"/>
    </row>
    <row r="42" spans="1:19" s="543" customFormat="1" ht="57" customHeight="1">
      <c r="A42" s="1866" t="s">
        <v>669</v>
      </c>
      <c r="B42" s="1866"/>
      <c r="C42" s="1866"/>
      <c r="D42" s="1866"/>
      <c r="E42" s="1866"/>
      <c r="F42" s="1866"/>
      <c r="G42" s="1866"/>
      <c r="H42" s="1866"/>
      <c r="I42" s="1866"/>
      <c r="J42" s="1866"/>
      <c r="K42" s="1866"/>
      <c r="L42" s="1866"/>
      <c r="M42" s="1866"/>
      <c r="N42" s="1866"/>
      <c r="O42" s="1866"/>
      <c r="P42" s="1866"/>
      <c r="Q42" s="1866"/>
      <c r="R42" s="1866"/>
      <c r="S42" s="1866"/>
    </row>
    <row r="43" spans="1:19" s="543" customFormat="1">
      <c r="A43" s="612" t="s">
        <v>26</v>
      </c>
      <c r="B43" s="613"/>
      <c r="C43" s="613"/>
      <c r="D43" s="613"/>
      <c r="E43" s="613"/>
      <c r="F43" s="613"/>
      <c r="G43" s="613"/>
      <c r="H43" s="613"/>
      <c r="I43" s="613"/>
      <c r="J43" s="1867"/>
      <c r="K43" s="1867"/>
      <c r="L43" s="1867"/>
      <c r="M43" s="1867"/>
      <c r="N43" s="1867"/>
      <c r="O43" s="574"/>
      <c r="P43" s="574"/>
      <c r="Q43" s="574"/>
      <c r="R43" s="574"/>
      <c r="S43" s="574"/>
    </row>
    <row r="44" spans="1:19" s="543" customFormat="1" ht="37.15" customHeight="1">
      <c r="A44" s="612" t="s">
        <v>644</v>
      </c>
      <c r="B44" s="613"/>
      <c r="C44" s="613"/>
      <c r="D44" s="613"/>
      <c r="E44" s="613"/>
      <c r="F44" s="613"/>
      <c r="G44" s="613"/>
      <c r="H44" s="613"/>
      <c r="I44" s="613"/>
      <c r="J44" s="1157"/>
      <c r="K44" s="1157"/>
      <c r="L44" s="1157"/>
      <c r="M44" s="1157"/>
      <c r="N44" s="1157"/>
      <c r="O44" s="574"/>
      <c r="P44" s="574"/>
      <c r="Q44" s="574"/>
      <c r="R44" s="574"/>
      <c r="S44" s="574"/>
    </row>
    <row r="45" spans="1:19">
      <c r="A45" s="612" t="s">
        <v>319</v>
      </c>
      <c r="B45" s="613"/>
      <c r="C45" s="613"/>
      <c r="D45" s="613"/>
      <c r="E45" s="613"/>
      <c r="F45" s="613"/>
      <c r="G45" s="613"/>
      <c r="H45" s="613"/>
      <c r="I45" s="613"/>
      <c r="J45" s="574"/>
      <c r="K45" s="574"/>
      <c r="L45" s="574"/>
      <c r="M45" s="574"/>
      <c r="N45" s="574"/>
      <c r="O45" s="574"/>
      <c r="P45" s="574"/>
      <c r="Q45" s="574"/>
      <c r="R45" s="574"/>
      <c r="S45" s="574"/>
    </row>
    <row r="46" spans="1:19" ht="28.9" customHeight="1">
      <c r="A46" s="614"/>
      <c r="B46" s="613"/>
      <c r="C46" s="613"/>
      <c r="D46" s="613"/>
      <c r="E46" s="613"/>
      <c r="F46" s="613"/>
      <c r="G46" s="613"/>
      <c r="H46" s="613"/>
      <c r="I46" s="613"/>
      <c r="J46" s="574"/>
      <c r="K46" s="574"/>
      <c r="L46" s="574"/>
      <c r="M46" s="574"/>
      <c r="N46" s="574"/>
      <c r="O46" s="574"/>
      <c r="P46" s="574"/>
      <c r="Q46" s="574"/>
      <c r="R46" s="574"/>
      <c r="S46" s="574"/>
    </row>
    <row r="47" spans="1:19" ht="19.899999999999999" customHeight="1">
      <c r="A47" s="1233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74.45" customHeight="1">
      <c r="A48" s="1233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>
      <c r="A49" s="1233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>
      <c r="A50" s="1233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>
      <c r="A51" s="1233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>
      <c r="A52" s="1233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>
      <c r="A53" s="123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>
      <c r="A54" s="1233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>
      <c r="A55" s="1233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>
      <c r="A56" s="1233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>
      <c r="A57" s="1233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>
      <c r="A58" s="1233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>
      <c r="A59" s="123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>
      <c r="A60" s="1233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>
      <c r="A61" s="1233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>
      <c r="A62" s="1233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>
      <c r="A63" s="123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>
      <c r="A64" s="123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>
      <c r="A65" s="123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>
      <c r="A66" s="123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>
      <c r="A67" s="123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>
      <c r="A68" s="123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>
      <c r="A69" s="123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>
      <c r="A70" s="123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>
      <c r="A71" s="123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>
      <c r="A72" s="123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>
      <c r="A73" s="123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>
      <c r="A74" s="123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>
      <c r="A75" s="123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>
      <c r="A76" s="123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>
      <c r="A77" s="123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>
      <c r="A78" s="1233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>
      <c r="A79" s="1233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>
      <c r="A80" s="1233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>
      <c r="A81" s="1233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>
      <c r="A82" s="1233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>
      <c r="A83" s="123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</sheetData>
  <mergeCells count="28">
    <mergeCell ref="L12:N12"/>
    <mergeCell ref="O12:O14"/>
    <mergeCell ref="K12:K14"/>
    <mergeCell ref="B10:B14"/>
    <mergeCell ref="C10:C14"/>
    <mergeCell ref="D12:D14"/>
    <mergeCell ref="E12:E14"/>
    <mergeCell ref="R2:S2"/>
    <mergeCell ref="D10:I11"/>
    <mergeCell ref="J10:N11"/>
    <mergeCell ref="O10:S11"/>
    <mergeCell ref="A3:S3"/>
    <mergeCell ref="A42:S42"/>
    <mergeCell ref="J43:N43"/>
    <mergeCell ref="Q12:S12"/>
    <mergeCell ref="F13:F14"/>
    <mergeCell ref="G13:H13"/>
    <mergeCell ref="L13:L14"/>
    <mergeCell ref="M13:N13"/>
    <mergeCell ref="Q13:Q14"/>
    <mergeCell ref="A30:S30"/>
    <mergeCell ref="A10:A14"/>
    <mergeCell ref="A16:S16"/>
    <mergeCell ref="P12:P14"/>
    <mergeCell ref="I12:I14"/>
    <mergeCell ref="J12:J14"/>
    <mergeCell ref="R13:S13"/>
    <mergeCell ref="F12:H12"/>
  </mergeCells>
  <printOptions horizontalCentered="1"/>
  <pageMargins left="0.47244094488188981" right="0.19685039370078741" top="0.39370078740157483" bottom="0.39370078740157483" header="0.51181102362204722" footer="0.51181102362204722"/>
  <pageSetup paperSize="9" scale="61" fitToHeight="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05BB-E12E-466F-8863-29EC58144C05}">
  <sheetPr>
    <tabColor rgb="FFFFFF00"/>
    <pageSetUpPr fitToPage="1"/>
  </sheetPr>
  <dimension ref="A1:AT77"/>
  <sheetViews>
    <sheetView topLeftCell="B1" zoomScale="80" zoomScaleNormal="80" workbookViewId="0">
      <selection activeCell="B2" sqref="B2:J2"/>
    </sheetView>
  </sheetViews>
  <sheetFormatPr defaultColWidth="11.42578125" defaultRowHeight="16.5"/>
  <cols>
    <col min="1" max="1" width="1.140625" style="906" hidden="1" customWidth="1"/>
    <col min="2" max="2" width="5.5703125" style="906" bestFit="1" customWidth="1"/>
    <col min="3" max="3" width="51.5703125" style="906" customWidth="1"/>
    <col min="4" max="4" width="12.5703125" style="906" customWidth="1"/>
    <col min="5" max="10" width="14.7109375" style="906" customWidth="1"/>
    <col min="11" max="16384" width="11.42578125" style="906"/>
  </cols>
  <sheetData>
    <row r="1" spans="2:28" ht="19.5" customHeight="1">
      <c r="I1" s="1900" t="s">
        <v>1455</v>
      </c>
      <c r="J1" s="1900"/>
      <c r="K1" s="923"/>
      <c r="L1" s="923"/>
    </row>
    <row r="2" spans="2:28" ht="18" customHeight="1">
      <c r="B2" s="1901" t="s">
        <v>193</v>
      </c>
      <c r="C2" s="1901"/>
      <c r="D2" s="1901"/>
      <c r="E2" s="1901"/>
      <c r="F2" s="1901"/>
      <c r="G2" s="1901"/>
      <c r="H2" s="1901"/>
      <c r="I2" s="1901"/>
      <c r="J2" s="1901"/>
    </row>
    <row r="3" spans="2:28" ht="23.25" customHeight="1">
      <c r="B3" s="1901" t="s">
        <v>194</v>
      </c>
      <c r="C3" s="1901"/>
      <c r="D3" s="1901"/>
      <c r="E3" s="1901"/>
      <c r="F3" s="1901"/>
      <c r="G3" s="1901"/>
      <c r="H3" s="1901"/>
      <c r="I3" s="1901"/>
      <c r="J3" s="1901"/>
      <c r="K3" s="907"/>
      <c r="L3" s="907"/>
      <c r="M3" s="907"/>
      <c r="N3" s="907"/>
      <c r="O3" s="907"/>
      <c r="P3" s="907"/>
      <c r="Q3" s="907"/>
      <c r="R3" s="907"/>
      <c r="S3" s="907"/>
      <c r="T3" s="907"/>
      <c r="U3" s="907"/>
      <c r="V3" s="907"/>
      <c r="W3" s="907"/>
      <c r="X3" s="907"/>
      <c r="Y3" s="907"/>
      <c r="Z3" s="907"/>
      <c r="AA3" s="907"/>
      <c r="AB3" s="907"/>
    </row>
    <row r="4" spans="2:28" ht="19.5">
      <c r="B4" s="1901" t="s">
        <v>259</v>
      </c>
      <c r="C4" s="1901"/>
      <c r="D4" s="1901"/>
      <c r="E4" s="1901"/>
      <c r="F4" s="1901"/>
      <c r="G4" s="1901"/>
      <c r="H4" s="1901"/>
      <c r="I4" s="1901"/>
      <c r="J4" s="1901"/>
      <c r="K4" s="907"/>
      <c r="L4" s="907"/>
      <c r="M4" s="907"/>
      <c r="N4" s="907"/>
      <c r="O4" s="907"/>
      <c r="P4" s="907"/>
      <c r="Q4" s="907"/>
      <c r="R4" s="907"/>
      <c r="S4" s="907"/>
      <c r="T4" s="907"/>
      <c r="U4" s="907"/>
      <c r="V4" s="907"/>
      <c r="W4" s="907"/>
      <c r="X4" s="907"/>
      <c r="Y4" s="907"/>
      <c r="Z4" s="907"/>
      <c r="AA4" s="907"/>
      <c r="AB4" s="907"/>
    </row>
    <row r="5" spans="2:28" ht="9.75" customHeight="1">
      <c r="B5" s="1902"/>
      <c r="C5" s="1902"/>
      <c r="D5" s="1902"/>
      <c r="E5" s="1902"/>
      <c r="F5" s="1902"/>
      <c r="G5" s="1902"/>
      <c r="H5" s="1902"/>
      <c r="I5" s="1902"/>
      <c r="J5" s="1902"/>
      <c r="K5" s="907"/>
      <c r="L5" s="907"/>
      <c r="M5" s="907"/>
      <c r="N5" s="907"/>
      <c r="O5" s="907"/>
      <c r="P5" s="907"/>
      <c r="Q5" s="907"/>
      <c r="R5" s="907"/>
      <c r="S5" s="907"/>
      <c r="T5" s="907"/>
      <c r="U5" s="907"/>
      <c r="V5" s="907"/>
      <c r="W5" s="907"/>
      <c r="X5" s="907"/>
      <c r="Y5" s="907"/>
      <c r="Z5" s="907"/>
      <c r="AA5" s="907"/>
      <c r="AB5" s="907"/>
    </row>
    <row r="6" spans="2:28" ht="20.25" customHeight="1">
      <c r="B6" s="1906" t="s">
        <v>221</v>
      </c>
      <c r="C6" s="1906"/>
      <c r="D6" s="1906" t="s">
        <v>126</v>
      </c>
      <c r="E6" s="1903" t="s">
        <v>1240</v>
      </c>
      <c r="F6" s="1903"/>
      <c r="G6" s="1903" t="s">
        <v>1334</v>
      </c>
      <c r="H6" s="1903"/>
      <c r="I6" s="1903"/>
      <c r="J6" s="1903" t="s">
        <v>1513</v>
      </c>
      <c r="K6" s="907"/>
      <c r="L6" s="907"/>
      <c r="M6" s="907"/>
      <c r="N6" s="907"/>
      <c r="O6" s="907"/>
      <c r="P6" s="907"/>
      <c r="Q6" s="907"/>
      <c r="R6" s="907"/>
      <c r="S6" s="907"/>
      <c r="T6" s="907"/>
      <c r="U6" s="907"/>
      <c r="V6" s="907"/>
      <c r="W6" s="907"/>
      <c r="X6" s="907"/>
      <c r="Y6" s="907"/>
      <c r="Z6" s="907"/>
      <c r="AA6" s="907"/>
      <c r="AB6" s="907"/>
    </row>
    <row r="7" spans="2:28" ht="57.75" customHeight="1">
      <c r="B7" s="1906"/>
      <c r="C7" s="1906"/>
      <c r="D7" s="1906"/>
      <c r="E7" s="1360" t="s">
        <v>266</v>
      </c>
      <c r="F7" s="1360" t="s">
        <v>265</v>
      </c>
      <c r="G7" s="1360" t="s">
        <v>266</v>
      </c>
      <c r="H7" s="1360" t="s">
        <v>1512</v>
      </c>
      <c r="I7" s="1360" t="s">
        <v>401</v>
      </c>
      <c r="J7" s="1903"/>
      <c r="K7" s="907"/>
      <c r="L7" s="907"/>
      <c r="M7" s="907"/>
      <c r="N7" s="907"/>
      <c r="O7" s="907"/>
      <c r="P7" s="907"/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</row>
    <row r="8" spans="2:28" ht="19.5">
      <c r="B8" s="865" t="s">
        <v>215</v>
      </c>
      <c r="C8" s="915" t="s">
        <v>398</v>
      </c>
      <c r="D8" s="863"/>
      <c r="E8" s="863"/>
      <c r="F8" s="863"/>
      <c r="G8" s="863"/>
      <c r="H8" s="863"/>
      <c r="I8" s="863"/>
      <c r="J8" s="863"/>
      <c r="K8" s="907"/>
      <c r="L8" s="907"/>
      <c r="M8" s="907"/>
      <c r="N8" s="907"/>
      <c r="O8" s="907"/>
      <c r="P8" s="907"/>
      <c r="Q8" s="907"/>
      <c r="R8" s="907"/>
      <c r="S8" s="907"/>
      <c r="T8" s="907"/>
      <c r="U8" s="907"/>
      <c r="V8" s="907"/>
      <c r="W8" s="907"/>
      <c r="X8" s="907"/>
      <c r="Y8" s="907"/>
      <c r="Z8" s="907"/>
      <c r="AA8" s="907"/>
      <c r="AB8" s="907"/>
    </row>
    <row r="9" spans="2:28" ht="19.5">
      <c r="B9" s="865" t="s">
        <v>217</v>
      </c>
      <c r="C9" s="915" t="s">
        <v>424</v>
      </c>
      <c r="D9" s="863"/>
      <c r="E9" s="863"/>
      <c r="F9" s="863"/>
      <c r="G9" s="863"/>
      <c r="H9" s="863"/>
      <c r="I9" s="863"/>
      <c r="J9" s="863"/>
      <c r="K9" s="907"/>
      <c r="L9" s="907"/>
      <c r="M9" s="907"/>
      <c r="N9" s="907"/>
      <c r="O9" s="907"/>
      <c r="P9" s="907"/>
      <c r="Q9" s="907"/>
      <c r="R9" s="907"/>
      <c r="S9" s="907"/>
      <c r="T9" s="907"/>
      <c r="U9" s="907"/>
      <c r="V9" s="907"/>
      <c r="W9" s="907"/>
      <c r="X9" s="907"/>
      <c r="Y9" s="907"/>
      <c r="Z9" s="907"/>
      <c r="AA9" s="907"/>
      <c r="AB9" s="907"/>
    </row>
    <row r="10" spans="2:28" ht="33">
      <c r="B10" s="912" t="s">
        <v>375</v>
      </c>
      <c r="C10" s="915" t="s">
        <v>30</v>
      </c>
      <c r="D10" s="863"/>
      <c r="E10" s="863"/>
      <c r="F10" s="863"/>
      <c r="G10" s="863"/>
      <c r="H10" s="863"/>
      <c r="I10" s="863"/>
      <c r="J10" s="863"/>
      <c r="K10" s="907"/>
      <c r="L10" s="907"/>
      <c r="M10" s="907"/>
      <c r="N10" s="907"/>
      <c r="O10" s="907"/>
      <c r="P10" s="907"/>
      <c r="Q10" s="907"/>
      <c r="R10" s="907"/>
      <c r="S10" s="907"/>
      <c r="T10" s="907"/>
      <c r="U10" s="907"/>
      <c r="V10" s="907"/>
      <c r="W10" s="907"/>
      <c r="X10" s="907"/>
      <c r="Y10" s="907"/>
      <c r="Z10" s="907"/>
      <c r="AA10" s="907"/>
      <c r="AB10" s="907"/>
    </row>
    <row r="11" spans="2:28" ht="36" customHeight="1">
      <c r="B11" s="912" t="s">
        <v>377</v>
      </c>
      <c r="C11" s="915" t="s">
        <v>31</v>
      </c>
      <c r="D11" s="863"/>
      <c r="E11" s="863"/>
      <c r="F11" s="863"/>
      <c r="G11" s="863"/>
      <c r="H11" s="863"/>
      <c r="I11" s="863"/>
      <c r="J11" s="863"/>
      <c r="K11" s="907"/>
      <c r="L11" s="907"/>
      <c r="M11" s="907"/>
      <c r="N11" s="907"/>
      <c r="O11" s="907"/>
      <c r="P11" s="907"/>
      <c r="Q11" s="907"/>
      <c r="R11" s="907"/>
      <c r="S11" s="907"/>
      <c r="T11" s="907"/>
      <c r="U11" s="907"/>
      <c r="V11" s="907"/>
      <c r="W11" s="907"/>
      <c r="X11" s="907"/>
      <c r="Y11" s="907"/>
      <c r="Z11" s="907"/>
      <c r="AA11" s="907"/>
      <c r="AB11" s="907"/>
    </row>
    <row r="12" spans="2:28" ht="19.5">
      <c r="B12" s="865" t="s">
        <v>378</v>
      </c>
      <c r="C12" s="915" t="s">
        <v>32</v>
      </c>
      <c r="D12" s="863"/>
      <c r="E12" s="863"/>
      <c r="F12" s="863"/>
      <c r="G12" s="863"/>
      <c r="H12" s="863"/>
      <c r="I12" s="863"/>
      <c r="J12" s="863"/>
      <c r="K12" s="907"/>
      <c r="L12" s="907"/>
      <c r="M12" s="907"/>
      <c r="N12" s="907"/>
      <c r="O12" s="907"/>
      <c r="P12" s="907"/>
      <c r="Q12" s="907"/>
      <c r="R12" s="907"/>
      <c r="S12" s="907"/>
      <c r="T12" s="907"/>
      <c r="U12" s="907"/>
      <c r="V12" s="907"/>
      <c r="W12" s="907"/>
      <c r="X12" s="907"/>
      <c r="Y12" s="907"/>
      <c r="Z12" s="907"/>
      <c r="AA12" s="907"/>
      <c r="AB12" s="907"/>
    </row>
    <row r="13" spans="2:28" ht="39" customHeight="1">
      <c r="B13" s="912" t="s">
        <v>380</v>
      </c>
      <c r="C13" s="915" t="s">
        <v>162</v>
      </c>
      <c r="D13" s="863"/>
      <c r="E13" s="863"/>
      <c r="F13" s="863"/>
      <c r="G13" s="863"/>
      <c r="H13" s="863"/>
      <c r="I13" s="863"/>
      <c r="J13" s="863"/>
      <c r="K13" s="907"/>
      <c r="L13" s="907"/>
      <c r="M13" s="907"/>
      <c r="N13" s="907"/>
      <c r="O13" s="907"/>
      <c r="P13" s="907"/>
      <c r="Q13" s="907"/>
      <c r="R13" s="907"/>
      <c r="S13" s="907"/>
      <c r="T13" s="907"/>
      <c r="U13" s="907"/>
      <c r="V13" s="907"/>
      <c r="W13" s="907"/>
      <c r="X13" s="907"/>
      <c r="Y13" s="907"/>
      <c r="Z13" s="907"/>
      <c r="AA13" s="907"/>
      <c r="AB13" s="907"/>
    </row>
    <row r="14" spans="2:28" ht="18.75" customHeight="1">
      <c r="B14" s="912"/>
      <c r="C14" s="915" t="s">
        <v>379</v>
      </c>
      <c r="D14" s="863"/>
      <c r="E14" s="863"/>
      <c r="F14" s="863"/>
      <c r="G14" s="863"/>
      <c r="H14" s="863"/>
      <c r="I14" s="863"/>
      <c r="J14" s="863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</row>
    <row r="15" spans="2:28" ht="19.5">
      <c r="B15" s="912" t="s">
        <v>33</v>
      </c>
      <c r="C15" s="915" t="s">
        <v>1029</v>
      </c>
      <c r="D15" s="863"/>
      <c r="E15" s="863"/>
      <c r="F15" s="863"/>
      <c r="G15" s="863"/>
      <c r="H15" s="863"/>
      <c r="I15" s="863"/>
      <c r="J15" s="863"/>
      <c r="K15" s="907"/>
      <c r="L15" s="907"/>
      <c r="M15" s="907"/>
      <c r="N15" s="907"/>
      <c r="O15" s="907"/>
      <c r="P15" s="907"/>
      <c r="Q15" s="907"/>
      <c r="R15" s="907"/>
      <c r="S15" s="907"/>
      <c r="T15" s="907"/>
      <c r="U15" s="907"/>
      <c r="V15" s="907"/>
      <c r="W15" s="907"/>
      <c r="X15" s="907"/>
      <c r="Y15" s="907"/>
      <c r="Z15" s="907"/>
      <c r="AA15" s="907"/>
      <c r="AB15" s="907"/>
    </row>
    <row r="16" spans="2:28" ht="19.5">
      <c r="B16" s="865" t="s">
        <v>34</v>
      </c>
      <c r="C16" s="915" t="s">
        <v>35</v>
      </c>
      <c r="D16" s="863"/>
      <c r="E16" s="863"/>
      <c r="F16" s="863"/>
      <c r="G16" s="863"/>
      <c r="H16" s="863"/>
      <c r="I16" s="863"/>
      <c r="J16" s="863"/>
      <c r="K16" s="907"/>
      <c r="L16" s="907"/>
      <c r="M16" s="907"/>
      <c r="N16" s="907"/>
      <c r="O16" s="907"/>
      <c r="P16" s="907"/>
      <c r="Q16" s="907"/>
      <c r="R16" s="907"/>
      <c r="S16" s="907"/>
      <c r="T16" s="907"/>
      <c r="U16" s="907"/>
      <c r="V16" s="907"/>
      <c r="W16" s="907"/>
      <c r="X16" s="907"/>
      <c r="Y16" s="907"/>
      <c r="Z16" s="907"/>
      <c r="AA16" s="907"/>
      <c r="AB16" s="907"/>
    </row>
    <row r="17" spans="2:46" ht="19.5">
      <c r="B17" s="865" t="s">
        <v>36</v>
      </c>
      <c r="C17" s="915" t="s">
        <v>37</v>
      </c>
      <c r="D17" s="863"/>
      <c r="E17" s="863"/>
      <c r="F17" s="863"/>
      <c r="G17" s="863"/>
      <c r="H17" s="863"/>
      <c r="I17" s="863"/>
      <c r="J17" s="863"/>
      <c r="K17" s="907"/>
      <c r="L17" s="907"/>
      <c r="M17" s="907"/>
      <c r="N17" s="907"/>
      <c r="O17" s="907"/>
      <c r="P17" s="907"/>
      <c r="Q17" s="907"/>
      <c r="R17" s="907"/>
      <c r="S17" s="907"/>
      <c r="T17" s="907"/>
      <c r="U17" s="907"/>
      <c r="V17" s="907"/>
      <c r="W17" s="907"/>
      <c r="X17" s="907"/>
      <c r="Y17" s="907"/>
      <c r="Z17" s="907"/>
      <c r="AA17" s="907"/>
      <c r="AB17" s="907"/>
    </row>
    <row r="18" spans="2:46" ht="19.5">
      <c r="B18" s="865" t="s">
        <v>38</v>
      </c>
      <c r="C18" s="915" t="s">
        <v>39</v>
      </c>
      <c r="D18" s="863"/>
      <c r="E18" s="863"/>
      <c r="F18" s="863"/>
      <c r="G18" s="863"/>
      <c r="H18" s="863"/>
      <c r="I18" s="863"/>
      <c r="J18" s="863"/>
      <c r="K18" s="907"/>
      <c r="L18" s="907"/>
      <c r="M18" s="907"/>
      <c r="N18" s="907"/>
      <c r="O18" s="907"/>
      <c r="P18" s="907"/>
      <c r="Q18" s="907"/>
      <c r="R18" s="907"/>
      <c r="S18" s="907"/>
      <c r="T18" s="907"/>
      <c r="U18" s="907"/>
      <c r="V18" s="907"/>
      <c r="W18" s="907"/>
      <c r="X18" s="907"/>
      <c r="Y18" s="907"/>
      <c r="Z18" s="907"/>
      <c r="AA18" s="907"/>
      <c r="AB18" s="907"/>
    </row>
    <row r="19" spans="2:46" ht="19.5">
      <c r="B19" s="865" t="s">
        <v>40</v>
      </c>
      <c r="C19" s="915" t="s">
        <v>41</v>
      </c>
      <c r="D19" s="863"/>
      <c r="E19" s="863"/>
      <c r="F19" s="863"/>
      <c r="G19" s="863"/>
      <c r="H19" s="863"/>
      <c r="I19" s="863"/>
      <c r="J19" s="863"/>
      <c r="K19" s="907"/>
      <c r="L19" s="907"/>
      <c r="M19" s="907"/>
      <c r="N19" s="907"/>
      <c r="O19" s="907"/>
      <c r="P19" s="907"/>
      <c r="Q19" s="907"/>
      <c r="R19" s="907"/>
      <c r="S19" s="907"/>
      <c r="T19" s="907"/>
      <c r="U19" s="907"/>
      <c r="V19" s="907"/>
      <c r="W19" s="907"/>
      <c r="X19" s="907"/>
      <c r="Y19" s="907"/>
      <c r="Z19" s="907"/>
      <c r="AA19" s="907"/>
      <c r="AB19" s="907"/>
    </row>
    <row r="20" spans="2:46" ht="19.5">
      <c r="B20" s="865" t="s">
        <v>5</v>
      </c>
      <c r="C20" s="915" t="s">
        <v>415</v>
      </c>
      <c r="D20" s="863"/>
      <c r="E20" s="863"/>
      <c r="F20" s="863"/>
      <c r="G20" s="863"/>
      <c r="H20" s="863"/>
      <c r="I20" s="863"/>
      <c r="J20" s="863"/>
      <c r="K20" s="907"/>
      <c r="L20" s="907"/>
      <c r="M20" s="907"/>
      <c r="N20" s="907"/>
      <c r="O20" s="907"/>
      <c r="P20" s="907"/>
      <c r="Q20" s="907"/>
      <c r="R20" s="907"/>
      <c r="S20" s="907"/>
      <c r="T20" s="907"/>
      <c r="U20" s="907"/>
      <c r="V20" s="907"/>
      <c r="W20" s="907"/>
      <c r="X20" s="907"/>
      <c r="Y20" s="907"/>
      <c r="Z20" s="907"/>
      <c r="AA20" s="907"/>
      <c r="AB20" s="907"/>
    </row>
    <row r="21" spans="2:46" ht="19.5">
      <c r="B21" s="865" t="s">
        <v>416</v>
      </c>
      <c r="C21" s="915" t="s">
        <v>417</v>
      </c>
      <c r="D21" s="863"/>
      <c r="E21" s="863"/>
      <c r="F21" s="863"/>
      <c r="G21" s="863"/>
      <c r="H21" s="863"/>
      <c r="I21" s="863"/>
      <c r="J21" s="863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907"/>
      <c r="Z21" s="907"/>
      <c r="AA21" s="907"/>
      <c r="AB21" s="907"/>
    </row>
    <row r="22" spans="2:46" ht="19.5" customHeight="1">
      <c r="B22" s="865" t="s">
        <v>418</v>
      </c>
      <c r="C22" s="915" t="s">
        <v>419</v>
      </c>
      <c r="D22" s="863"/>
      <c r="E22" s="863"/>
      <c r="F22" s="863"/>
      <c r="G22" s="863"/>
      <c r="H22" s="863"/>
      <c r="I22" s="863"/>
      <c r="J22" s="863"/>
      <c r="K22" s="907"/>
      <c r="L22" s="907"/>
      <c r="M22" s="907"/>
      <c r="N22" s="907"/>
      <c r="O22" s="907"/>
      <c r="P22" s="907"/>
      <c r="Q22" s="907"/>
      <c r="R22" s="907"/>
      <c r="S22" s="907"/>
      <c r="T22" s="907"/>
      <c r="U22" s="907"/>
      <c r="V22" s="907"/>
      <c r="W22" s="907"/>
      <c r="X22" s="907"/>
      <c r="Y22" s="907"/>
      <c r="Z22" s="907"/>
      <c r="AA22" s="907"/>
      <c r="AB22" s="907"/>
    </row>
    <row r="23" spans="2:46" ht="19.5">
      <c r="B23" s="760" t="s">
        <v>764</v>
      </c>
      <c r="C23" s="915" t="s">
        <v>765</v>
      </c>
      <c r="D23" s="863"/>
      <c r="E23" s="863"/>
      <c r="F23" s="863"/>
      <c r="G23" s="863"/>
      <c r="H23" s="863"/>
      <c r="I23" s="863"/>
      <c r="J23" s="863"/>
      <c r="K23" s="907"/>
      <c r="L23" s="907"/>
      <c r="M23" s="907"/>
      <c r="N23" s="907"/>
      <c r="O23" s="907"/>
      <c r="P23" s="907"/>
      <c r="Q23" s="907"/>
      <c r="R23" s="907"/>
      <c r="S23" s="907"/>
      <c r="T23" s="907"/>
      <c r="U23" s="907"/>
      <c r="V23" s="907"/>
      <c r="W23" s="907"/>
      <c r="X23" s="907"/>
      <c r="Y23" s="907"/>
      <c r="Z23" s="907"/>
      <c r="AA23" s="907"/>
      <c r="AB23" s="907"/>
    </row>
    <row r="24" spans="2:46" ht="33">
      <c r="B24" s="912" t="s">
        <v>381</v>
      </c>
      <c r="C24" s="915" t="s">
        <v>421</v>
      </c>
      <c r="D24" s="863"/>
      <c r="E24" s="863"/>
      <c r="F24" s="863"/>
      <c r="G24" s="863"/>
      <c r="H24" s="863"/>
      <c r="I24" s="863"/>
      <c r="J24" s="863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</row>
    <row r="25" spans="2:46" s="920" customFormat="1" ht="37.5" customHeight="1">
      <c r="B25" s="922" t="s">
        <v>125</v>
      </c>
      <c r="C25" s="921" t="s">
        <v>199</v>
      </c>
      <c r="D25" s="913"/>
      <c r="E25" s="913"/>
      <c r="F25" s="913"/>
      <c r="G25" s="913"/>
      <c r="H25" s="913"/>
      <c r="I25" s="913"/>
      <c r="J25" s="913"/>
      <c r="K25" s="907"/>
      <c r="L25" s="907"/>
      <c r="M25" s="907"/>
      <c r="N25" s="907"/>
      <c r="O25" s="907"/>
      <c r="P25" s="907"/>
      <c r="Q25" s="907"/>
      <c r="R25" s="907"/>
      <c r="S25" s="907"/>
      <c r="T25" s="907"/>
      <c r="U25" s="907"/>
      <c r="V25" s="907"/>
      <c r="W25" s="907"/>
      <c r="X25" s="907"/>
      <c r="Y25" s="907"/>
      <c r="Z25" s="907"/>
      <c r="AA25" s="907"/>
      <c r="AB25" s="907"/>
      <c r="AC25" s="906"/>
      <c r="AD25" s="906"/>
      <c r="AE25" s="906"/>
      <c r="AF25" s="906"/>
      <c r="AG25" s="906"/>
      <c r="AH25" s="906"/>
      <c r="AI25" s="906"/>
      <c r="AJ25" s="906"/>
      <c r="AK25" s="906"/>
      <c r="AL25" s="906"/>
      <c r="AM25" s="906"/>
      <c r="AN25" s="906"/>
      <c r="AO25" s="906"/>
      <c r="AP25" s="906"/>
      <c r="AQ25" s="906"/>
      <c r="AR25" s="906"/>
      <c r="AS25" s="906"/>
      <c r="AT25" s="906"/>
    </row>
    <row r="26" spans="2:46" s="916" customFormat="1" ht="19.5" customHeight="1">
      <c r="B26" s="1905" t="s">
        <v>200</v>
      </c>
      <c r="C26" s="1905"/>
      <c r="D26" s="1905"/>
      <c r="E26" s="1905"/>
      <c r="F26" s="1905"/>
      <c r="G26" s="1905"/>
      <c r="H26" s="1905"/>
      <c r="I26" s="1905"/>
      <c r="J26" s="1905"/>
      <c r="K26" s="918"/>
      <c r="L26" s="918"/>
      <c r="M26" s="918"/>
      <c r="N26" s="918"/>
      <c r="O26" s="918"/>
      <c r="P26" s="918"/>
      <c r="Q26" s="918"/>
      <c r="R26" s="918"/>
      <c r="S26" s="918"/>
      <c r="T26" s="918"/>
      <c r="U26" s="918"/>
      <c r="V26" s="918"/>
      <c r="W26" s="918"/>
      <c r="X26" s="918"/>
      <c r="Y26" s="918"/>
      <c r="Z26" s="918"/>
      <c r="AA26" s="918"/>
      <c r="AB26" s="918"/>
      <c r="AC26" s="917"/>
      <c r="AD26" s="917"/>
      <c r="AE26" s="917"/>
      <c r="AF26" s="917"/>
      <c r="AG26" s="917"/>
      <c r="AH26" s="917"/>
      <c r="AI26" s="917"/>
      <c r="AJ26" s="917"/>
      <c r="AK26" s="917"/>
      <c r="AL26" s="917"/>
      <c r="AM26" s="917"/>
      <c r="AN26" s="917"/>
      <c r="AO26" s="917"/>
      <c r="AP26" s="917"/>
      <c r="AQ26" s="917"/>
      <c r="AR26" s="917"/>
      <c r="AS26" s="917"/>
      <c r="AT26" s="917"/>
    </row>
    <row r="27" spans="2:46" s="916" customFormat="1" ht="19.5">
      <c r="B27" s="865" t="s">
        <v>44</v>
      </c>
      <c r="C27" s="919" t="s">
        <v>201</v>
      </c>
      <c r="D27" s="863"/>
      <c r="E27" s="863"/>
      <c r="F27" s="863"/>
      <c r="G27" s="863"/>
      <c r="H27" s="863"/>
      <c r="I27" s="863"/>
      <c r="J27" s="863"/>
      <c r="K27" s="918"/>
      <c r="L27" s="918"/>
      <c r="M27" s="918"/>
      <c r="N27" s="918"/>
      <c r="O27" s="918"/>
      <c r="P27" s="918"/>
      <c r="Q27" s="918"/>
      <c r="R27" s="918"/>
      <c r="S27" s="918"/>
      <c r="T27" s="918"/>
      <c r="U27" s="918"/>
      <c r="V27" s="918"/>
      <c r="W27" s="918"/>
      <c r="X27" s="918"/>
      <c r="Y27" s="918"/>
      <c r="Z27" s="918"/>
      <c r="AA27" s="918"/>
      <c r="AB27" s="918"/>
      <c r="AC27" s="917"/>
      <c r="AD27" s="917"/>
      <c r="AE27" s="917"/>
      <c r="AF27" s="917"/>
      <c r="AG27" s="917"/>
      <c r="AH27" s="917"/>
      <c r="AI27" s="917"/>
      <c r="AJ27" s="917"/>
      <c r="AK27" s="917"/>
      <c r="AL27" s="917"/>
      <c r="AM27" s="917"/>
      <c r="AN27" s="917"/>
      <c r="AO27" s="917"/>
      <c r="AP27" s="917"/>
      <c r="AQ27" s="917"/>
      <c r="AR27" s="917"/>
      <c r="AS27" s="917"/>
      <c r="AT27" s="917"/>
    </row>
    <row r="28" spans="2:46" ht="19.5">
      <c r="B28" s="865" t="s">
        <v>202</v>
      </c>
      <c r="C28" s="864" t="s">
        <v>203</v>
      </c>
      <c r="D28" s="863"/>
      <c r="E28" s="863"/>
      <c r="F28" s="863"/>
      <c r="G28" s="863"/>
      <c r="H28" s="863"/>
      <c r="I28" s="863"/>
      <c r="J28" s="863"/>
      <c r="K28" s="907"/>
      <c r="L28" s="907"/>
      <c r="M28" s="907"/>
      <c r="N28" s="907"/>
      <c r="O28" s="907"/>
      <c r="P28" s="907"/>
      <c r="Q28" s="907"/>
      <c r="R28" s="907"/>
      <c r="S28" s="907"/>
      <c r="T28" s="907"/>
      <c r="U28" s="907"/>
      <c r="V28" s="907"/>
      <c r="W28" s="907"/>
      <c r="X28" s="907"/>
      <c r="Y28" s="907"/>
      <c r="Z28" s="907"/>
      <c r="AA28" s="907"/>
      <c r="AB28" s="907"/>
    </row>
    <row r="29" spans="2:46" ht="19.5">
      <c r="B29" s="865" t="s">
        <v>204</v>
      </c>
      <c r="C29" s="864" t="s">
        <v>205</v>
      </c>
      <c r="D29" s="863"/>
      <c r="E29" s="863"/>
      <c r="F29" s="863"/>
      <c r="G29" s="863"/>
      <c r="H29" s="863"/>
      <c r="I29" s="863"/>
      <c r="J29" s="863"/>
      <c r="K29" s="907"/>
      <c r="L29" s="907"/>
      <c r="M29" s="907"/>
      <c r="N29" s="907"/>
      <c r="O29" s="907"/>
      <c r="P29" s="907"/>
      <c r="Q29" s="907"/>
      <c r="R29" s="907"/>
      <c r="S29" s="907"/>
      <c r="T29" s="907"/>
      <c r="U29" s="907"/>
      <c r="V29" s="907"/>
      <c r="W29" s="907"/>
      <c r="X29" s="907"/>
      <c r="Y29" s="907"/>
      <c r="Z29" s="907"/>
      <c r="AA29" s="907"/>
      <c r="AB29" s="907"/>
    </row>
    <row r="30" spans="2:46" ht="19.5">
      <c r="B30" s="865" t="s">
        <v>206</v>
      </c>
      <c r="C30" s="864" t="s">
        <v>207</v>
      </c>
      <c r="D30" s="863"/>
      <c r="E30" s="863"/>
      <c r="F30" s="863"/>
      <c r="G30" s="863"/>
      <c r="H30" s="863"/>
      <c r="I30" s="863"/>
      <c r="J30" s="863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</row>
    <row r="31" spans="2:46" ht="19.5">
      <c r="B31" s="865" t="s">
        <v>208</v>
      </c>
      <c r="C31" s="864" t="s">
        <v>209</v>
      </c>
      <c r="D31" s="863"/>
      <c r="E31" s="863"/>
      <c r="F31" s="863"/>
      <c r="G31" s="863"/>
      <c r="H31" s="863"/>
      <c r="I31" s="863"/>
      <c r="J31" s="863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</row>
    <row r="32" spans="2:46" ht="33.75">
      <c r="B32" s="912" t="s">
        <v>45</v>
      </c>
      <c r="C32" s="864" t="s">
        <v>210</v>
      </c>
      <c r="D32" s="863"/>
      <c r="E32" s="863"/>
      <c r="F32" s="863"/>
      <c r="G32" s="863"/>
      <c r="H32" s="863"/>
      <c r="I32" s="863"/>
      <c r="J32" s="863"/>
      <c r="K32" s="907"/>
      <c r="L32" s="907"/>
      <c r="M32" s="907"/>
      <c r="N32" s="907"/>
      <c r="O32" s="907"/>
      <c r="P32" s="907"/>
      <c r="Q32" s="907"/>
      <c r="R32" s="907"/>
      <c r="S32" s="907"/>
      <c r="T32" s="907"/>
      <c r="U32" s="907"/>
      <c r="V32" s="907"/>
      <c r="W32" s="907"/>
      <c r="X32" s="907"/>
      <c r="Y32" s="907"/>
      <c r="Z32" s="907"/>
      <c r="AA32" s="907"/>
      <c r="AB32" s="907"/>
    </row>
    <row r="33" spans="2:28" ht="19.5">
      <c r="B33" s="865" t="s">
        <v>211</v>
      </c>
      <c r="C33" s="864" t="s">
        <v>212</v>
      </c>
      <c r="D33" s="863"/>
      <c r="E33" s="863"/>
      <c r="F33" s="863"/>
      <c r="G33" s="863"/>
      <c r="H33" s="863"/>
      <c r="I33" s="863"/>
      <c r="J33" s="863"/>
      <c r="K33" s="907"/>
      <c r="L33" s="907"/>
      <c r="M33" s="907"/>
      <c r="N33" s="907"/>
      <c r="O33" s="907"/>
      <c r="P33" s="907"/>
      <c r="Q33" s="907"/>
      <c r="R33" s="907"/>
      <c r="S33" s="907"/>
      <c r="T33" s="907"/>
      <c r="U33" s="907"/>
      <c r="V33" s="907"/>
      <c r="W33" s="907"/>
      <c r="X33" s="907"/>
      <c r="Y33" s="907"/>
      <c r="Z33" s="907"/>
      <c r="AA33" s="907"/>
      <c r="AB33" s="907"/>
    </row>
    <row r="34" spans="2:28" ht="19.5">
      <c r="B34" s="912" t="s">
        <v>213</v>
      </c>
      <c r="C34" s="864" t="s">
        <v>1028</v>
      </c>
      <c r="D34" s="863"/>
      <c r="E34" s="863"/>
      <c r="F34" s="863"/>
      <c r="G34" s="863"/>
      <c r="H34" s="863"/>
      <c r="I34" s="863"/>
      <c r="J34" s="863"/>
      <c r="K34" s="907"/>
      <c r="L34" s="907"/>
      <c r="M34" s="907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907"/>
      <c r="Y34" s="907"/>
      <c r="Z34" s="907"/>
      <c r="AA34" s="907"/>
      <c r="AB34" s="907"/>
    </row>
    <row r="35" spans="2:28" ht="21" customHeight="1">
      <c r="B35" s="865" t="s">
        <v>46</v>
      </c>
      <c r="C35" s="864" t="s">
        <v>399</v>
      </c>
      <c r="D35" s="863"/>
      <c r="E35" s="863"/>
      <c r="F35" s="863"/>
      <c r="G35" s="863"/>
      <c r="H35" s="863"/>
      <c r="I35" s="863"/>
      <c r="J35" s="863"/>
      <c r="K35" s="907"/>
      <c r="L35" s="907"/>
      <c r="M35" s="907"/>
      <c r="N35" s="907"/>
      <c r="O35" s="907"/>
      <c r="P35" s="907"/>
      <c r="Q35" s="907"/>
      <c r="R35" s="907"/>
      <c r="S35" s="907"/>
      <c r="T35" s="907"/>
      <c r="U35" s="907"/>
      <c r="V35" s="907"/>
      <c r="W35" s="907"/>
      <c r="X35" s="907"/>
      <c r="Y35" s="907"/>
      <c r="Z35" s="907"/>
      <c r="AA35" s="907"/>
      <c r="AB35" s="907"/>
    </row>
    <row r="36" spans="2:28" ht="35.25" customHeight="1">
      <c r="B36" s="912" t="s">
        <v>214</v>
      </c>
      <c r="C36" s="864" t="s">
        <v>1027</v>
      </c>
      <c r="D36" s="863"/>
      <c r="E36" s="863"/>
      <c r="F36" s="863"/>
      <c r="G36" s="863"/>
      <c r="H36" s="863"/>
      <c r="I36" s="863"/>
      <c r="J36" s="863"/>
      <c r="K36" s="907"/>
      <c r="L36" s="907"/>
      <c r="M36" s="907"/>
      <c r="N36" s="907"/>
      <c r="O36" s="907"/>
      <c r="P36" s="907"/>
      <c r="Q36" s="907"/>
      <c r="R36" s="907"/>
      <c r="S36" s="907"/>
      <c r="T36" s="907"/>
      <c r="U36" s="907"/>
      <c r="V36" s="907"/>
      <c r="W36" s="907"/>
      <c r="X36" s="907"/>
      <c r="Y36" s="907"/>
      <c r="Z36" s="907"/>
      <c r="AA36" s="907"/>
      <c r="AB36" s="907"/>
    </row>
    <row r="37" spans="2:28" ht="19.5">
      <c r="B37" s="912" t="s">
        <v>425</v>
      </c>
      <c r="C37" s="864" t="s">
        <v>1026</v>
      </c>
      <c r="D37" s="863"/>
      <c r="E37" s="863"/>
      <c r="F37" s="863"/>
      <c r="G37" s="863"/>
      <c r="H37" s="863"/>
      <c r="I37" s="863"/>
      <c r="J37" s="863"/>
      <c r="K37" s="907"/>
      <c r="L37" s="907"/>
      <c r="M37" s="907"/>
      <c r="N37" s="907"/>
      <c r="O37" s="907"/>
      <c r="P37" s="907"/>
      <c r="Q37" s="907"/>
      <c r="R37" s="907"/>
      <c r="S37" s="907"/>
      <c r="T37" s="907"/>
      <c r="U37" s="907"/>
      <c r="V37" s="907"/>
      <c r="W37" s="907"/>
      <c r="X37" s="907"/>
      <c r="Y37" s="907"/>
      <c r="Z37" s="907"/>
      <c r="AA37" s="907"/>
      <c r="AB37" s="907"/>
    </row>
    <row r="38" spans="2:28" ht="19.5">
      <c r="B38" s="912" t="s">
        <v>426</v>
      </c>
      <c r="C38" s="864" t="s">
        <v>1025</v>
      </c>
      <c r="D38" s="863"/>
      <c r="E38" s="863"/>
      <c r="F38" s="863"/>
      <c r="G38" s="863"/>
      <c r="H38" s="863"/>
      <c r="I38" s="863"/>
      <c r="J38" s="863"/>
      <c r="K38" s="907"/>
      <c r="L38" s="907"/>
      <c r="M38" s="907"/>
      <c r="N38" s="907"/>
      <c r="O38" s="907"/>
      <c r="P38" s="907"/>
      <c r="Q38" s="907"/>
      <c r="R38" s="907"/>
      <c r="S38" s="907"/>
      <c r="T38" s="907"/>
      <c r="U38" s="907"/>
      <c r="V38" s="907"/>
      <c r="W38" s="907"/>
      <c r="X38" s="907"/>
      <c r="Y38" s="907"/>
      <c r="Z38" s="907"/>
      <c r="AA38" s="907"/>
      <c r="AB38" s="907"/>
    </row>
    <row r="39" spans="2:28" ht="19.5">
      <c r="B39" s="912" t="s">
        <v>0</v>
      </c>
      <c r="C39" s="915" t="s">
        <v>1</v>
      </c>
      <c r="D39" s="863"/>
      <c r="E39" s="863"/>
      <c r="F39" s="863"/>
      <c r="G39" s="863"/>
      <c r="H39" s="863"/>
      <c r="I39" s="863"/>
      <c r="J39" s="863"/>
      <c r="K39" s="907"/>
      <c r="L39" s="907"/>
      <c r="M39" s="907"/>
      <c r="N39" s="907"/>
      <c r="O39" s="907"/>
      <c r="P39" s="907"/>
      <c r="Q39" s="907"/>
      <c r="R39" s="907"/>
      <c r="S39" s="907"/>
      <c r="T39" s="907"/>
      <c r="U39" s="907"/>
      <c r="V39" s="907"/>
      <c r="W39" s="907"/>
      <c r="X39" s="907"/>
      <c r="Y39" s="907"/>
      <c r="Z39" s="907"/>
      <c r="AA39" s="907"/>
      <c r="AB39" s="907"/>
    </row>
    <row r="40" spans="2:28" ht="52.5" customHeight="1">
      <c r="B40" s="912" t="s">
        <v>286</v>
      </c>
      <c r="C40" s="914" t="s">
        <v>2</v>
      </c>
      <c r="D40" s="863"/>
      <c r="E40" s="863"/>
      <c r="F40" s="863"/>
      <c r="G40" s="863"/>
      <c r="H40" s="863"/>
      <c r="I40" s="863"/>
      <c r="J40" s="863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907"/>
      <c r="Y40" s="907"/>
      <c r="Z40" s="907"/>
      <c r="AA40" s="907"/>
      <c r="AB40" s="907"/>
    </row>
    <row r="41" spans="2:28" ht="36.75" customHeight="1">
      <c r="B41" s="867" t="s">
        <v>3</v>
      </c>
      <c r="C41" s="868" t="s">
        <v>1024</v>
      </c>
      <c r="D41" s="863"/>
      <c r="E41" s="863"/>
      <c r="F41" s="863"/>
      <c r="G41" s="863"/>
      <c r="H41" s="863"/>
      <c r="I41" s="863"/>
      <c r="J41" s="863"/>
      <c r="K41" s="907"/>
      <c r="L41" s="907"/>
      <c r="M41" s="907"/>
      <c r="N41" s="907"/>
      <c r="O41" s="907"/>
      <c r="P41" s="907"/>
      <c r="Q41" s="907"/>
      <c r="R41" s="907"/>
      <c r="S41" s="907"/>
      <c r="T41" s="907"/>
      <c r="U41" s="907"/>
      <c r="V41" s="907"/>
      <c r="W41" s="907"/>
      <c r="X41" s="907"/>
      <c r="Y41" s="907"/>
      <c r="Z41" s="907"/>
      <c r="AA41" s="907"/>
      <c r="AB41" s="907"/>
    </row>
    <row r="42" spans="2:28" ht="18.75" customHeight="1">
      <c r="B42" s="912" t="s">
        <v>4</v>
      </c>
      <c r="C42" s="914" t="s">
        <v>1023</v>
      </c>
      <c r="D42" s="863"/>
      <c r="E42" s="863"/>
      <c r="F42" s="863"/>
      <c r="G42" s="863"/>
      <c r="H42" s="863"/>
      <c r="I42" s="863"/>
      <c r="J42" s="863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</row>
    <row r="43" spans="2:28" ht="19.5">
      <c r="B43" s="912" t="s">
        <v>195</v>
      </c>
      <c r="C43" s="914" t="s">
        <v>1022</v>
      </c>
      <c r="D43" s="863"/>
      <c r="E43" s="863"/>
      <c r="F43" s="863"/>
      <c r="G43" s="863"/>
      <c r="H43" s="863"/>
      <c r="I43" s="863"/>
      <c r="J43" s="863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</row>
    <row r="44" spans="2:28" ht="19.5" hidden="1" customHeight="1">
      <c r="B44" s="912" t="s">
        <v>128</v>
      </c>
      <c r="C44" s="868" t="s">
        <v>171</v>
      </c>
      <c r="D44" s="863"/>
      <c r="E44" s="863"/>
      <c r="F44" s="863"/>
      <c r="G44" s="863"/>
      <c r="H44" s="863"/>
      <c r="I44" s="863"/>
      <c r="J44" s="863"/>
      <c r="K44" s="907"/>
      <c r="L44" s="907"/>
      <c r="M44" s="907"/>
      <c r="N44" s="907"/>
      <c r="O44" s="907"/>
      <c r="P44" s="907"/>
      <c r="Q44" s="907"/>
      <c r="R44" s="907"/>
      <c r="S44" s="907"/>
      <c r="T44" s="907"/>
      <c r="U44" s="907"/>
      <c r="V44" s="907"/>
      <c r="W44" s="907"/>
      <c r="X44" s="907"/>
      <c r="Y44" s="907"/>
      <c r="Z44" s="907"/>
      <c r="AA44" s="907"/>
      <c r="AB44" s="907"/>
    </row>
    <row r="45" spans="2:28" ht="19.5">
      <c r="B45" s="912" t="s">
        <v>238</v>
      </c>
      <c r="C45" s="913" t="s">
        <v>400</v>
      </c>
      <c r="D45" s="863"/>
      <c r="E45" s="863"/>
      <c r="F45" s="863"/>
      <c r="G45" s="863"/>
      <c r="H45" s="863"/>
      <c r="I45" s="863"/>
      <c r="J45" s="863"/>
      <c r="K45" s="907"/>
      <c r="L45" s="907"/>
      <c r="M45" s="907"/>
      <c r="N45" s="907"/>
      <c r="O45" s="907"/>
      <c r="P45" s="907"/>
      <c r="Q45" s="907"/>
      <c r="R45" s="907"/>
      <c r="S45" s="907"/>
      <c r="T45" s="907"/>
      <c r="U45" s="907"/>
      <c r="V45" s="907"/>
      <c r="W45" s="907"/>
      <c r="X45" s="907"/>
      <c r="Y45" s="907"/>
      <c r="Z45" s="907"/>
      <c r="AA45" s="907"/>
      <c r="AB45" s="907"/>
    </row>
    <row r="46" spans="2:28" ht="33.75">
      <c r="B46" s="912" t="s">
        <v>172</v>
      </c>
      <c r="C46" s="868" t="s">
        <v>1021</v>
      </c>
      <c r="D46" s="863"/>
      <c r="E46" s="863"/>
      <c r="F46" s="863"/>
      <c r="G46" s="863"/>
      <c r="H46" s="863"/>
      <c r="I46" s="863"/>
      <c r="J46" s="863"/>
      <c r="K46" s="907"/>
      <c r="L46" s="907"/>
      <c r="M46" s="907"/>
      <c r="N46" s="907"/>
      <c r="O46" s="907"/>
      <c r="P46" s="907"/>
      <c r="Q46" s="907"/>
      <c r="R46" s="907"/>
      <c r="S46" s="907"/>
      <c r="T46" s="907"/>
      <c r="U46" s="907"/>
      <c r="V46" s="907"/>
      <c r="W46" s="907"/>
      <c r="X46" s="907"/>
      <c r="Y46" s="907"/>
      <c r="Z46" s="907"/>
      <c r="AA46" s="907"/>
      <c r="AB46" s="907"/>
    </row>
    <row r="47" spans="2:28" ht="19.5">
      <c r="B47" s="912" t="s">
        <v>173</v>
      </c>
      <c r="C47" s="868" t="s">
        <v>174</v>
      </c>
      <c r="D47" s="863"/>
      <c r="E47" s="863"/>
      <c r="F47" s="863"/>
      <c r="G47" s="863"/>
      <c r="H47" s="863"/>
      <c r="I47" s="863"/>
      <c r="J47" s="863"/>
      <c r="K47" s="907"/>
      <c r="L47" s="907"/>
      <c r="M47" s="907"/>
      <c r="N47" s="907"/>
      <c r="O47" s="907"/>
      <c r="P47" s="907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</row>
    <row r="48" spans="2:28" ht="19.5">
      <c r="B48" s="912" t="s">
        <v>175</v>
      </c>
      <c r="C48" s="868" t="s">
        <v>1020</v>
      </c>
      <c r="D48" s="863"/>
      <c r="E48" s="863"/>
      <c r="F48" s="863"/>
      <c r="G48" s="863"/>
      <c r="H48" s="863"/>
      <c r="I48" s="863"/>
      <c r="J48" s="863"/>
      <c r="K48" s="907"/>
      <c r="L48" s="907"/>
      <c r="M48" s="907"/>
      <c r="N48" s="907"/>
      <c r="O48" s="907"/>
      <c r="P48" s="907"/>
      <c r="Q48" s="907"/>
      <c r="R48" s="907"/>
      <c r="S48" s="907"/>
      <c r="T48" s="907"/>
      <c r="U48" s="907"/>
      <c r="V48" s="907"/>
      <c r="W48" s="907"/>
      <c r="X48" s="907"/>
      <c r="Y48" s="907"/>
      <c r="Z48" s="907"/>
      <c r="AA48" s="907"/>
      <c r="AB48" s="907"/>
    </row>
    <row r="49" spans="2:28" ht="19.5">
      <c r="B49" s="912" t="s">
        <v>176</v>
      </c>
      <c r="C49" s="868" t="s">
        <v>1019</v>
      </c>
      <c r="D49" s="863"/>
      <c r="E49" s="863"/>
      <c r="F49" s="863"/>
      <c r="G49" s="863"/>
      <c r="H49" s="863"/>
      <c r="I49" s="863"/>
      <c r="J49" s="863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</row>
    <row r="50" spans="2:28" ht="8.25" customHeight="1">
      <c r="B50" s="866"/>
      <c r="C50" s="911"/>
      <c r="D50" s="909"/>
      <c r="E50" s="909"/>
      <c r="F50" s="909"/>
      <c r="G50" s="909"/>
      <c r="H50" s="909"/>
      <c r="I50" s="909"/>
      <c r="J50" s="909"/>
      <c r="K50" s="907"/>
      <c r="L50" s="907"/>
      <c r="M50" s="907"/>
      <c r="N50" s="907"/>
      <c r="O50" s="907"/>
      <c r="P50" s="907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</row>
    <row r="51" spans="2:28" ht="33.75" customHeight="1">
      <c r="B51" s="1904" t="s">
        <v>766</v>
      </c>
      <c r="C51" s="1904"/>
      <c r="D51" s="1904"/>
      <c r="E51" s="1904"/>
      <c r="F51" s="1904"/>
      <c r="G51" s="1904"/>
      <c r="H51" s="1904"/>
      <c r="I51" s="1904"/>
      <c r="J51" s="1904"/>
      <c r="K51" s="907"/>
      <c r="L51" s="907"/>
      <c r="M51" s="907"/>
      <c r="N51" s="907"/>
      <c r="O51" s="907"/>
      <c r="P51" s="907"/>
      <c r="Q51" s="907"/>
      <c r="R51" s="907"/>
      <c r="S51" s="907"/>
      <c r="T51" s="907"/>
      <c r="U51" s="907"/>
      <c r="V51" s="907"/>
      <c r="W51" s="907"/>
      <c r="X51" s="907"/>
      <c r="Y51" s="907"/>
      <c r="Z51" s="907"/>
      <c r="AA51" s="907"/>
      <c r="AB51" s="907"/>
    </row>
    <row r="52" spans="2:28" ht="10.5" customHeight="1">
      <c r="B52" s="866"/>
      <c r="C52" s="911"/>
      <c r="D52" s="909"/>
      <c r="E52" s="909"/>
      <c r="F52" s="909"/>
      <c r="G52" s="909"/>
      <c r="H52" s="909"/>
      <c r="I52" s="909"/>
      <c r="J52" s="909"/>
      <c r="K52" s="907"/>
      <c r="L52" s="907"/>
      <c r="M52" s="907"/>
      <c r="N52" s="907"/>
      <c r="O52" s="907"/>
      <c r="P52" s="907"/>
      <c r="Q52" s="907"/>
      <c r="R52" s="907"/>
      <c r="S52" s="907"/>
      <c r="T52" s="907"/>
      <c r="U52" s="907"/>
      <c r="V52" s="907"/>
      <c r="W52" s="907"/>
      <c r="X52" s="907"/>
      <c r="Y52" s="907"/>
      <c r="Z52" s="907"/>
      <c r="AA52" s="907"/>
      <c r="AB52" s="907"/>
    </row>
    <row r="53" spans="2:28" ht="19.5">
      <c r="B53" s="866"/>
      <c r="C53" s="910" t="s">
        <v>376</v>
      </c>
      <c r="D53" s="910"/>
      <c r="E53" s="909"/>
      <c r="F53" s="909"/>
      <c r="G53" s="909"/>
      <c r="H53" s="909"/>
      <c r="I53" s="909"/>
      <c r="J53" s="909"/>
      <c r="K53" s="907"/>
      <c r="L53" s="907"/>
      <c r="M53" s="907"/>
      <c r="N53" s="907"/>
      <c r="O53" s="907"/>
      <c r="P53" s="907"/>
      <c r="Q53" s="907"/>
      <c r="R53" s="907"/>
      <c r="S53" s="907"/>
      <c r="T53" s="907"/>
      <c r="U53" s="907"/>
      <c r="V53" s="907"/>
      <c r="W53" s="907"/>
      <c r="X53" s="907"/>
      <c r="Y53" s="907"/>
      <c r="Z53" s="907"/>
      <c r="AA53" s="907"/>
      <c r="AB53" s="907"/>
    </row>
    <row r="54" spans="2:28" ht="19.5">
      <c r="B54" s="907"/>
      <c r="C54" s="908" t="s">
        <v>119</v>
      </c>
      <c r="D54" s="908"/>
      <c r="E54" s="907"/>
      <c r="F54" s="907"/>
      <c r="G54" s="907"/>
      <c r="H54" s="907"/>
      <c r="I54" s="907"/>
      <c r="J54" s="907"/>
      <c r="K54" s="907"/>
      <c r="L54" s="907"/>
      <c r="M54" s="907"/>
      <c r="N54" s="907"/>
      <c r="O54" s="907"/>
      <c r="P54" s="907"/>
      <c r="Q54" s="907"/>
      <c r="R54" s="907"/>
      <c r="S54" s="907"/>
      <c r="T54" s="907"/>
      <c r="U54" s="907"/>
      <c r="V54" s="907"/>
      <c r="W54" s="907"/>
      <c r="X54" s="907"/>
      <c r="Y54" s="907"/>
      <c r="Z54" s="907"/>
      <c r="AA54" s="907"/>
      <c r="AB54" s="907"/>
    </row>
    <row r="55" spans="2:28" ht="19.5">
      <c r="B55" s="907"/>
      <c r="C55" s="907"/>
      <c r="D55" s="907"/>
      <c r="E55" s="907"/>
      <c r="F55" s="907"/>
      <c r="G55" s="907"/>
      <c r="H55" s="907"/>
      <c r="I55" s="907"/>
      <c r="J55" s="907"/>
      <c r="K55" s="907"/>
      <c r="L55" s="907"/>
      <c r="M55" s="907"/>
      <c r="N55" s="907"/>
      <c r="O55" s="907"/>
      <c r="P55" s="907"/>
      <c r="Q55" s="907"/>
      <c r="R55" s="907"/>
      <c r="S55" s="907"/>
      <c r="T55" s="907"/>
      <c r="U55" s="907"/>
      <c r="V55" s="907"/>
      <c r="W55" s="907"/>
      <c r="X55" s="907"/>
      <c r="Y55" s="907"/>
      <c r="Z55" s="907"/>
      <c r="AA55" s="907"/>
      <c r="AB55" s="907"/>
    </row>
    <row r="56" spans="2:28" ht="19.5">
      <c r="B56" s="907"/>
      <c r="C56" s="907"/>
      <c r="D56" s="907"/>
      <c r="E56" s="907"/>
      <c r="F56" s="907"/>
      <c r="G56" s="907"/>
      <c r="H56" s="907"/>
      <c r="I56" s="907"/>
      <c r="J56" s="907"/>
      <c r="K56" s="907"/>
      <c r="L56" s="907"/>
      <c r="M56" s="907"/>
      <c r="N56" s="907"/>
      <c r="O56" s="907"/>
      <c r="P56" s="907"/>
      <c r="Q56" s="907"/>
      <c r="R56" s="907"/>
      <c r="S56" s="907"/>
      <c r="T56" s="907"/>
      <c r="U56" s="907"/>
      <c r="V56" s="907"/>
      <c r="W56" s="907"/>
      <c r="X56" s="907"/>
      <c r="Y56" s="907"/>
      <c r="Z56" s="907"/>
      <c r="AA56" s="907"/>
      <c r="AB56" s="907"/>
    </row>
    <row r="57" spans="2:28" ht="19.5">
      <c r="B57" s="907"/>
      <c r="C57" s="907"/>
      <c r="D57" s="907"/>
      <c r="E57" s="907"/>
      <c r="F57" s="907"/>
      <c r="G57" s="907"/>
      <c r="H57" s="907"/>
      <c r="I57" s="907"/>
      <c r="J57" s="907"/>
      <c r="K57" s="907"/>
      <c r="L57" s="907"/>
      <c r="M57" s="907"/>
      <c r="N57" s="907"/>
      <c r="O57" s="907"/>
      <c r="P57" s="907"/>
      <c r="Q57" s="907"/>
      <c r="R57" s="907"/>
      <c r="S57" s="907"/>
      <c r="T57" s="907"/>
      <c r="U57" s="907"/>
      <c r="V57" s="907"/>
      <c r="W57" s="907"/>
      <c r="X57" s="907"/>
      <c r="Y57" s="907"/>
      <c r="Z57" s="907"/>
      <c r="AA57" s="907"/>
      <c r="AB57" s="907"/>
    </row>
    <row r="58" spans="2:28" ht="19.5">
      <c r="B58" s="907"/>
      <c r="C58" s="907"/>
      <c r="D58" s="907"/>
      <c r="E58" s="907"/>
      <c r="F58" s="907"/>
      <c r="G58" s="907"/>
      <c r="H58" s="907"/>
      <c r="I58" s="907"/>
      <c r="J58" s="907"/>
      <c r="K58" s="907"/>
      <c r="L58" s="907"/>
      <c r="M58" s="907"/>
      <c r="N58" s="907"/>
      <c r="O58" s="907"/>
      <c r="P58" s="907"/>
      <c r="Q58" s="907"/>
      <c r="R58" s="907"/>
      <c r="S58" s="907"/>
      <c r="T58" s="907"/>
      <c r="U58" s="907"/>
      <c r="V58" s="907"/>
      <c r="W58" s="907"/>
      <c r="X58" s="907"/>
      <c r="Y58" s="907"/>
      <c r="Z58" s="907"/>
      <c r="AA58" s="907"/>
      <c r="AB58" s="907"/>
    </row>
    <row r="59" spans="2:28" ht="19.5">
      <c r="B59" s="907"/>
      <c r="C59" s="907"/>
      <c r="D59" s="907"/>
      <c r="E59" s="907"/>
      <c r="F59" s="907"/>
      <c r="G59" s="907"/>
      <c r="H59" s="907"/>
      <c r="I59" s="907"/>
      <c r="J59" s="907"/>
      <c r="K59" s="907"/>
      <c r="L59" s="907"/>
      <c r="M59" s="907"/>
      <c r="N59" s="907"/>
      <c r="O59" s="907"/>
      <c r="P59" s="907"/>
      <c r="Q59" s="907"/>
      <c r="R59" s="907"/>
      <c r="S59" s="907"/>
      <c r="T59" s="907"/>
      <c r="U59" s="907"/>
      <c r="V59" s="907"/>
      <c r="W59" s="907"/>
      <c r="X59" s="907"/>
      <c r="Y59" s="907"/>
      <c r="Z59" s="907"/>
      <c r="AA59" s="907"/>
      <c r="AB59" s="907"/>
    </row>
    <row r="60" spans="2:28" ht="19.5"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907"/>
      <c r="AA60" s="907"/>
      <c r="AB60" s="907"/>
    </row>
    <row r="61" spans="2:28" ht="19.5"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907"/>
    </row>
    <row r="62" spans="2:28" ht="19.5"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907"/>
    </row>
    <row r="63" spans="2:28" ht="19.5"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907"/>
    </row>
    <row r="64" spans="2:28" ht="19.5">
      <c r="B64" s="907"/>
      <c r="C64" s="907"/>
      <c r="D64" s="907"/>
      <c r="E64" s="907"/>
      <c r="F64" s="907"/>
      <c r="G64" s="907"/>
      <c r="H64" s="907"/>
      <c r="I64" s="907"/>
      <c r="J64" s="907"/>
      <c r="K64" s="907"/>
      <c r="L64" s="907"/>
      <c r="M64" s="907"/>
      <c r="N64" s="907"/>
      <c r="O64" s="907"/>
      <c r="P64" s="907"/>
      <c r="Q64" s="907"/>
      <c r="R64" s="907"/>
      <c r="S64" s="907"/>
      <c r="T64" s="907"/>
      <c r="U64" s="907"/>
      <c r="V64" s="907"/>
      <c r="W64" s="907"/>
      <c r="X64" s="907"/>
      <c r="Y64" s="907"/>
      <c r="Z64" s="907"/>
      <c r="AA64" s="907"/>
      <c r="AB64" s="907"/>
    </row>
    <row r="65" spans="2:28" ht="19.5">
      <c r="B65" s="907"/>
      <c r="C65" s="907"/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907"/>
      <c r="O65" s="907"/>
      <c r="P65" s="907"/>
      <c r="Q65" s="907"/>
      <c r="R65" s="907"/>
      <c r="S65" s="907"/>
      <c r="T65" s="907"/>
      <c r="U65" s="907"/>
      <c r="V65" s="907"/>
      <c r="W65" s="907"/>
      <c r="X65" s="907"/>
      <c r="Y65" s="907"/>
      <c r="Z65" s="907"/>
      <c r="AA65" s="907"/>
      <c r="AB65" s="907"/>
    </row>
    <row r="66" spans="2:28" ht="19.5">
      <c r="B66" s="907"/>
      <c r="C66" s="907"/>
      <c r="D66" s="907"/>
      <c r="E66" s="907"/>
      <c r="F66" s="907"/>
      <c r="G66" s="907"/>
      <c r="H66" s="907"/>
      <c r="I66" s="907"/>
      <c r="J66" s="907"/>
      <c r="K66" s="907"/>
      <c r="L66" s="907"/>
      <c r="M66" s="907"/>
      <c r="N66" s="907"/>
      <c r="O66" s="907"/>
      <c r="P66" s="907"/>
      <c r="Q66" s="907"/>
      <c r="R66" s="907"/>
      <c r="S66" s="907"/>
      <c r="T66" s="907"/>
      <c r="U66" s="907"/>
      <c r="V66" s="907"/>
      <c r="W66" s="907"/>
      <c r="X66" s="907"/>
      <c r="Y66" s="907"/>
      <c r="Z66" s="907"/>
      <c r="AA66" s="907"/>
      <c r="AB66" s="907"/>
    </row>
    <row r="67" spans="2:28" ht="19.5"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907"/>
      <c r="V67" s="907"/>
      <c r="W67" s="907"/>
      <c r="X67" s="907"/>
      <c r="Y67" s="907"/>
      <c r="Z67" s="907"/>
      <c r="AA67" s="907"/>
      <c r="AB67" s="907"/>
    </row>
    <row r="68" spans="2:28" ht="19.5">
      <c r="B68" s="907"/>
      <c r="C68" s="907"/>
      <c r="D68" s="907"/>
      <c r="E68" s="907"/>
      <c r="F68" s="907"/>
      <c r="G68" s="907"/>
      <c r="H68" s="907"/>
      <c r="I68" s="907"/>
      <c r="J68" s="907"/>
      <c r="K68" s="907"/>
      <c r="L68" s="907"/>
      <c r="M68" s="907"/>
      <c r="N68" s="907"/>
      <c r="O68" s="907"/>
      <c r="P68" s="907"/>
      <c r="Q68" s="907"/>
      <c r="R68" s="907"/>
      <c r="S68" s="907"/>
      <c r="T68" s="907"/>
      <c r="U68" s="907"/>
      <c r="V68" s="907"/>
      <c r="W68" s="907"/>
      <c r="X68" s="907"/>
      <c r="Y68" s="907"/>
      <c r="Z68" s="907"/>
      <c r="AA68" s="907"/>
      <c r="AB68" s="907"/>
    </row>
    <row r="69" spans="2:28" ht="19.5">
      <c r="B69" s="907"/>
      <c r="C69" s="907"/>
      <c r="D69" s="907"/>
      <c r="E69" s="907"/>
      <c r="F69" s="907"/>
      <c r="G69" s="907"/>
      <c r="H69" s="907"/>
      <c r="I69" s="907"/>
      <c r="J69" s="907"/>
      <c r="K69" s="907"/>
      <c r="L69" s="907"/>
      <c r="M69" s="907"/>
      <c r="N69" s="907"/>
      <c r="O69" s="907"/>
      <c r="P69" s="907"/>
      <c r="Q69" s="907"/>
      <c r="R69" s="907"/>
      <c r="S69" s="907"/>
      <c r="T69" s="907"/>
      <c r="U69" s="907"/>
      <c r="V69" s="907"/>
      <c r="W69" s="907"/>
      <c r="X69" s="907"/>
      <c r="Y69" s="907"/>
      <c r="Z69" s="907"/>
      <c r="AA69" s="907"/>
      <c r="AB69" s="907"/>
    </row>
    <row r="70" spans="2:28" ht="19.5">
      <c r="B70" s="907"/>
      <c r="C70" s="907"/>
      <c r="D70" s="907"/>
      <c r="E70" s="907"/>
      <c r="F70" s="907"/>
      <c r="G70" s="907"/>
      <c r="H70" s="907"/>
      <c r="I70" s="907"/>
      <c r="J70" s="907"/>
      <c r="K70" s="907"/>
      <c r="L70" s="907"/>
      <c r="M70" s="907"/>
      <c r="N70" s="907"/>
      <c r="O70" s="907"/>
      <c r="P70" s="907"/>
      <c r="Q70" s="907"/>
      <c r="R70" s="907"/>
      <c r="S70" s="907"/>
      <c r="T70" s="907"/>
      <c r="U70" s="907"/>
      <c r="V70" s="907"/>
      <c r="W70" s="907"/>
      <c r="X70" s="907"/>
      <c r="Y70" s="907"/>
      <c r="Z70" s="907"/>
      <c r="AA70" s="907"/>
      <c r="AB70" s="907"/>
    </row>
    <row r="71" spans="2:28" ht="19.5">
      <c r="B71" s="907"/>
      <c r="C71" s="907"/>
      <c r="D71" s="907"/>
      <c r="E71" s="907"/>
      <c r="F71" s="907"/>
      <c r="G71" s="907"/>
      <c r="H71" s="907"/>
      <c r="I71" s="907"/>
      <c r="J71" s="907"/>
      <c r="K71" s="907"/>
      <c r="L71" s="907"/>
      <c r="M71" s="907"/>
      <c r="N71" s="907"/>
      <c r="O71" s="907"/>
      <c r="P71" s="907"/>
      <c r="Q71" s="907"/>
      <c r="R71" s="907"/>
      <c r="S71" s="907"/>
      <c r="T71" s="907"/>
      <c r="U71" s="907"/>
      <c r="V71" s="907"/>
      <c r="W71" s="907"/>
      <c r="X71" s="907"/>
      <c r="Y71" s="907"/>
      <c r="Z71" s="907"/>
      <c r="AA71" s="907"/>
      <c r="AB71" s="907"/>
    </row>
    <row r="72" spans="2:28" ht="19.5">
      <c r="B72" s="907"/>
      <c r="C72" s="907"/>
      <c r="D72" s="907"/>
      <c r="E72" s="907"/>
      <c r="F72" s="907"/>
      <c r="G72" s="907"/>
      <c r="H72" s="907"/>
      <c r="I72" s="907"/>
      <c r="J72" s="907"/>
      <c r="K72" s="907"/>
      <c r="L72" s="907"/>
      <c r="M72" s="907"/>
      <c r="N72" s="907"/>
      <c r="O72" s="907"/>
      <c r="P72" s="907"/>
      <c r="Q72" s="907"/>
      <c r="R72" s="907"/>
      <c r="S72" s="907"/>
      <c r="T72" s="907"/>
      <c r="U72" s="907"/>
      <c r="V72" s="907"/>
      <c r="W72" s="907"/>
      <c r="X72" s="907"/>
      <c r="Y72" s="907"/>
      <c r="Z72" s="907"/>
      <c r="AA72" s="907"/>
      <c r="AB72" s="907"/>
    </row>
    <row r="73" spans="2:28" ht="19.5">
      <c r="B73" s="907"/>
      <c r="C73" s="907"/>
      <c r="D73" s="907"/>
      <c r="E73" s="907"/>
      <c r="F73" s="907"/>
      <c r="G73" s="907"/>
      <c r="H73" s="907"/>
      <c r="I73" s="907"/>
      <c r="J73" s="907"/>
      <c r="K73" s="907"/>
      <c r="L73" s="907"/>
      <c r="M73" s="907"/>
      <c r="N73" s="907"/>
      <c r="O73" s="907"/>
      <c r="P73" s="907"/>
      <c r="Q73" s="907"/>
      <c r="R73" s="907"/>
      <c r="S73" s="907"/>
      <c r="T73" s="907"/>
      <c r="U73" s="907"/>
      <c r="V73" s="907"/>
      <c r="W73" s="907"/>
      <c r="X73" s="907"/>
      <c r="Y73" s="907"/>
      <c r="Z73" s="907"/>
      <c r="AA73" s="907"/>
      <c r="AB73" s="907"/>
    </row>
    <row r="74" spans="2:28" ht="19.5">
      <c r="B74" s="907"/>
      <c r="C74" s="907"/>
      <c r="D74" s="907"/>
      <c r="E74" s="907"/>
      <c r="F74" s="907"/>
      <c r="G74" s="907"/>
      <c r="H74" s="907"/>
      <c r="I74" s="907"/>
      <c r="J74" s="907"/>
      <c r="K74" s="907"/>
      <c r="L74" s="907"/>
      <c r="M74" s="907"/>
      <c r="N74" s="907"/>
      <c r="O74" s="907"/>
      <c r="P74" s="907"/>
      <c r="Q74" s="907"/>
      <c r="R74" s="907"/>
      <c r="S74" s="907"/>
      <c r="T74" s="907"/>
      <c r="U74" s="907"/>
      <c r="V74" s="907"/>
      <c r="W74" s="907"/>
      <c r="X74" s="907"/>
      <c r="Y74" s="907"/>
      <c r="Z74" s="907"/>
      <c r="AA74" s="907"/>
      <c r="AB74" s="907"/>
    </row>
    <row r="75" spans="2:28" ht="19.5">
      <c r="B75" s="907"/>
      <c r="C75" s="907"/>
      <c r="D75" s="907"/>
      <c r="E75" s="907"/>
      <c r="F75" s="907"/>
      <c r="G75" s="907"/>
      <c r="H75" s="907"/>
      <c r="I75" s="907"/>
      <c r="J75" s="907"/>
      <c r="K75" s="907"/>
      <c r="L75" s="907"/>
      <c r="M75" s="907"/>
      <c r="N75" s="907"/>
      <c r="O75" s="907"/>
      <c r="P75" s="907"/>
      <c r="Q75" s="907"/>
      <c r="R75" s="907"/>
      <c r="S75" s="907"/>
      <c r="T75" s="907"/>
      <c r="U75" s="907"/>
      <c r="V75" s="907"/>
      <c r="W75" s="907"/>
      <c r="X75" s="907"/>
      <c r="Y75" s="907"/>
      <c r="Z75" s="907"/>
      <c r="AA75" s="907"/>
      <c r="AB75" s="907"/>
    </row>
    <row r="76" spans="2:28" ht="19.5">
      <c r="B76" s="907"/>
      <c r="C76" s="907"/>
      <c r="D76" s="907"/>
      <c r="E76" s="907"/>
      <c r="F76" s="907"/>
      <c r="G76" s="907"/>
      <c r="H76" s="907"/>
      <c r="I76" s="907"/>
      <c r="J76" s="907"/>
      <c r="K76" s="907"/>
      <c r="L76" s="907"/>
      <c r="M76" s="907"/>
      <c r="N76" s="907"/>
      <c r="O76" s="907"/>
      <c r="P76" s="907"/>
      <c r="Q76" s="907"/>
      <c r="R76" s="907"/>
      <c r="S76" s="907"/>
      <c r="T76" s="907"/>
      <c r="U76" s="907"/>
      <c r="V76" s="907"/>
      <c r="W76" s="907"/>
      <c r="X76" s="907"/>
      <c r="Y76" s="907"/>
      <c r="Z76" s="907"/>
      <c r="AA76" s="907"/>
      <c r="AB76" s="907"/>
    </row>
    <row r="77" spans="2:28" ht="19.5">
      <c r="B77" s="907"/>
      <c r="C77" s="907"/>
      <c r="D77" s="907"/>
      <c r="E77" s="907"/>
      <c r="F77" s="907"/>
      <c r="G77" s="907"/>
      <c r="H77" s="907"/>
      <c r="I77" s="907"/>
      <c r="J77" s="907"/>
      <c r="K77" s="907"/>
      <c r="L77" s="907"/>
      <c r="M77" s="907"/>
      <c r="N77" s="907"/>
      <c r="O77" s="907"/>
      <c r="P77" s="907"/>
      <c r="Q77" s="907"/>
      <c r="R77" s="907"/>
      <c r="S77" s="907"/>
      <c r="T77" s="907"/>
      <c r="U77" s="907"/>
      <c r="V77" s="907"/>
      <c r="W77" s="907"/>
      <c r="X77" s="907"/>
      <c r="Y77" s="907"/>
      <c r="Z77" s="907"/>
      <c r="AA77" s="907"/>
      <c r="AB77" s="907"/>
    </row>
  </sheetData>
  <mergeCells count="12">
    <mergeCell ref="G6:I6"/>
    <mergeCell ref="J6:J7"/>
    <mergeCell ref="B51:J51"/>
    <mergeCell ref="E6:F6"/>
    <mergeCell ref="B26:J26"/>
    <mergeCell ref="B6:C7"/>
    <mergeCell ref="D6:D7"/>
    <mergeCell ref="I1:J1"/>
    <mergeCell ref="B2:J2"/>
    <mergeCell ref="B3:J3"/>
    <mergeCell ref="B4:J4"/>
    <mergeCell ref="B5:J5"/>
  </mergeCells>
  <printOptions horizontalCentered="1"/>
  <pageMargins left="0.19685039370078741" right="0.19685039370078741" top="0.39370078740157483" bottom="0.19685039370078741" header="0.23622047244094491" footer="0.31496062992125984"/>
  <pageSetup paperSize="9" scale="6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4405-77D1-4775-A45D-D3B7D644230D}">
  <sheetPr>
    <tabColor rgb="FFFFFF00"/>
  </sheetPr>
  <dimension ref="A1:O154"/>
  <sheetViews>
    <sheetView view="pageBreakPreview" zoomScale="60" zoomScaleNormal="89" workbookViewId="0">
      <selection activeCell="A6" sqref="A6:B6"/>
    </sheetView>
  </sheetViews>
  <sheetFormatPr defaultRowHeight="12.75"/>
  <cols>
    <col min="1" max="1" width="5.28515625" customWidth="1"/>
    <col min="2" max="2" width="43.7109375" customWidth="1"/>
    <col min="3" max="3" width="12.7109375" customWidth="1"/>
    <col min="4" max="4" width="10" customWidth="1"/>
    <col min="5" max="5" width="14.42578125" customWidth="1"/>
    <col min="6" max="6" width="13.42578125" customWidth="1"/>
    <col min="7" max="7" width="13.140625" customWidth="1"/>
    <col min="9" max="9" width="12.28515625" customWidth="1"/>
    <col min="10" max="10" width="13.5703125" customWidth="1"/>
    <col min="11" max="11" width="10.42578125" customWidth="1"/>
    <col min="12" max="12" width="13.5703125" customWidth="1"/>
  </cols>
  <sheetData>
    <row r="1" spans="1:15" ht="23.25" customHeight="1">
      <c r="A1" s="282"/>
      <c r="B1" s="282"/>
      <c r="C1" s="282"/>
      <c r="D1" s="1460" t="s">
        <v>957</v>
      </c>
      <c r="E1" s="1460"/>
    </row>
    <row r="2" spans="1:15" ht="15.75">
      <c r="A2" s="282"/>
      <c r="B2" s="350"/>
      <c r="C2" s="350"/>
      <c r="D2" s="350"/>
      <c r="E2" s="350"/>
    </row>
    <row r="3" spans="1:15" ht="112.5" customHeight="1">
      <c r="A3" s="1462" t="s">
        <v>1604</v>
      </c>
      <c r="B3" s="1463"/>
      <c r="C3" s="1463"/>
      <c r="D3" s="1463"/>
      <c r="E3" s="1463"/>
      <c r="F3" s="357"/>
      <c r="G3" s="357"/>
    </row>
    <row r="4" spans="1:15" ht="16.5" customHeight="1">
      <c r="A4" s="1464"/>
      <c r="B4" s="1464"/>
      <c r="C4" s="1464"/>
      <c r="D4" s="1464"/>
      <c r="E4" s="1464"/>
      <c r="F4" s="357"/>
      <c r="G4" s="357"/>
    </row>
    <row r="5" spans="1:15" ht="15" customHeight="1">
      <c r="A5" s="1461" t="s">
        <v>1605</v>
      </c>
      <c r="B5" s="1461"/>
      <c r="C5" s="862"/>
      <c r="D5" s="861"/>
      <c r="E5" s="825" t="s">
        <v>396</v>
      </c>
      <c r="F5" s="357"/>
      <c r="G5" s="357"/>
    </row>
    <row r="6" spans="1:15" ht="7.9" customHeight="1">
      <c r="A6" s="1465"/>
      <c r="B6" s="1465"/>
      <c r="C6" s="879"/>
      <c r="D6" s="878"/>
      <c r="E6" s="877"/>
      <c r="F6" s="498"/>
      <c r="G6" s="324"/>
      <c r="H6" s="1"/>
      <c r="I6" s="1"/>
      <c r="J6" s="1"/>
      <c r="K6" s="1"/>
      <c r="L6" s="1"/>
      <c r="M6" s="1"/>
      <c r="N6" s="1"/>
      <c r="O6" s="1"/>
    </row>
    <row r="7" spans="1:15" ht="55.5" customHeight="1">
      <c r="A7" s="1455" t="s">
        <v>397</v>
      </c>
      <c r="B7" s="1457" t="s">
        <v>130</v>
      </c>
      <c r="C7" s="1466" t="s">
        <v>986</v>
      </c>
      <c r="D7" s="1458" t="s">
        <v>985</v>
      </c>
      <c r="E7" s="1459"/>
      <c r="F7" s="498"/>
      <c r="G7" s="324"/>
      <c r="H7" s="1"/>
      <c r="I7" s="1"/>
      <c r="J7" s="1"/>
      <c r="K7" s="1"/>
      <c r="L7" s="1"/>
      <c r="M7" s="1"/>
      <c r="N7" s="1"/>
      <c r="O7" s="1"/>
    </row>
    <row r="8" spans="1:15" ht="49.5" customHeight="1">
      <c r="A8" s="1456"/>
      <c r="B8" s="1456"/>
      <c r="C8" s="1467"/>
      <c r="D8" s="826" t="s">
        <v>350</v>
      </c>
      <c r="E8" s="827" t="s">
        <v>984</v>
      </c>
      <c r="F8" s="498"/>
      <c r="G8" s="324"/>
      <c r="H8" s="1"/>
      <c r="I8" s="1"/>
      <c r="J8" s="1"/>
      <c r="K8" s="1"/>
      <c r="L8" s="1"/>
      <c r="M8" s="1"/>
      <c r="N8" s="1"/>
      <c r="O8" s="1"/>
    </row>
    <row r="9" spans="1:15" ht="36" customHeight="1">
      <c r="A9" s="826" t="s">
        <v>215</v>
      </c>
      <c r="B9" s="828" t="s">
        <v>898</v>
      </c>
      <c r="C9" s="828"/>
      <c r="D9" s="827"/>
      <c r="E9" s="827"/>
      <c r="F9" s="498"/>
      <c r="G9" s="324"/>
      <c r="H9" s="1"/>
      <c r="I9" s="1"/>
      <c r="J9" s="1"/>
      <c r="K9" s="1"/>
      <c r="L9" s="1"/>
      <c r="M9" s="1"/>
      <c r="N9" s="1"/>
      <c r="O9" s="1"/>
    </row>
    <row r="10" spans="1:15" ht="36" customHeight="1">
      <c r="A10" s="826" t="s">
        <v>217</v>
      </c>
      <c r="B10" s="828" t="s">
        <v>482</v>
      </c>
      <c r="C10" s="828"/>
      <c r="D10" s="827"/>
      <c r="E10" s="826"/>
      <c r="F10" s="498"/>
      <c r="G10" s="324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826" t="s">
        <v>375</v>
      </c>
      <c r="B11" s="829" t="s">
        <v>483</v>
      </c>
      <c r="C11" s="829"/>
      <c r="D11" s="826"/>
      <c r="E11" s="826"/>
      <c r="F11" s="324"/>
      <c r="G11" s="324"/>
      <c r="H11" s="1"/>
      <c r="I11" s="1"/>
      <c r="J11" s="1"/>
      <c r="K11" s="1"/>
      <c r="L11" s="1"/>
      <c r="M11" s="1"/>
      <c r="N11" s="1"/>
      <c r="O11" s="1"/>
    </row>
    <row r="12" spans="1:15" ht="36" customHeight="1">
      <c r="A12" s="826" t="s">
        <v>377</v>
      </c>
      <c r="B12" s="829" t="s">
        <v>484</v>
      </c>
      <c r="C12" s="829"/>
      <c r="D12" s="826"/>
      <c r="E12" s="826"/>
      <c r="F12" s="324"/>
      <c r="G12" s="324"/>
      <c r="H12" s="1"/>
      <c r="I12" s="1"/>
      <c r="J12" s="1"/>
      <c r="K12" s="1"/>
      <c r="L12" s="1"/>
      <c r="M12" s="1"/>
      <c r="N12" s="1"/>
      <c r="O12" s="1"/>
    </row>
    <row r="13" spans="1:15" ht="36" customHeight="1">
      <c r="A13" s="826" t="s">
        <v>378</v>
      </c>
      <c r="B13" s="828" t="s">
        <v>485</v>
      </c>
      <c r="C13" s="828"/>
      <c r="D13" s="827"/>
      <c r="E13" s="826"/>
      <c r="F13" s="358"/>
      <c r="G13" s="358"/>
      <c r="H13" s="358"/>
      <c r="I13" s="358"/>
      <c r="J13" s="358"/>
      <c r="K13" s="1"/>
      <c r="L13" s="1"/>
      <c r="M13" s="1"/>
      <c r="N13" s="1"/>
      <c r="O13" s="1"/>
    </row>
    <row r="14" spans="1:15" ht="36" customHeight="1">
      <c r="A14" s="826" t="s">
        <v>380</v>
      </c>
      <c r="B14" s="829" t="s">
        <v>487</v>
      </c>
      <c r="C14" s="829"/>
      <c r="D14" s="826"/>
      <c r="E14" s="830"/>
      <c r="F14" s="359"/>
      <c r="G14" s="359"/>
      <c r="H14" s="360"/>
      <c r="I14" s="360"/>
      <c r="J14" s="1"/>
      <c r="K14" s="1"/>
      <c r="L14" s="1"/>
      <c r="M14" s="1"/>
      <c r="N14" s="1"/>
      <c r="O14" s="1"/>
    </row>
    <row r="15" spans="1:15" ht="36" customHeight="1">
      <c r="A15" s="826" t="s">
        <v>381</v>
      </c>
      <c r="B15" s="829" t="s">
        <v>486</v>
      </c>
      <c r="C15" s="829"/>
      <c r="D15" s="826"/>
      <c r="E15" s="826"/>
      <c r="F15" s="361"/>
      <c r="G15" s="361"/>
      <c r="H15" s="362"/>
      <c r="I15" s="362"/>
      <c r="J15" s="361"/>
      <c r="K15" s="362"/>
      <c r="L15" s="361"/>
      <c r="M15" s="362"/>
      <c r="N15" s="1"/>
      <c r="O15" s="1"/>
    </row>
    <row r="16" spans="1:15" ht="36" customHeight="1">
      <c r="A16" s="1468" t="s">
        <v>897</v>
      </c>
      <c r="B16" s="1469"/>
      <c r="C16" s="876"/>
      <c r="D16" s="686"/>
      <c r="E16" s="686"/>
      <c r="F16" s="499"/>
      <c r="G16" s="363"/>
      <c r="H16" s="364"/>
      <c r="I16" s="364"/>
      <c r="J16" s="363"/>
      <c r="K16" s="364"/>
      <c r="L16" s="363"/>
      <c r="M16" s="364"/>
      <c r="N16" s="1"/>
      <c r="O16" s="1"/>
    </row>
    <row r="17" spans="1:15" ht="36" customHeight="1">
      <c r="A17" s="350"/>
      <c r="B17" s="276"/>
      <c r="C17" s="276"/>
      <c r="D17" s="276"/>
      <c r="E17" s="875"/>
      <c r="F17" s="500"/>
      <c r="G17" s="365"/>
      <c r="H17" s="366"/>
      <c r="I17" s="366"/>
      <c r="J17" s="367"/>
      <c r="K17" s="366"/>
      <c r="L17" s="367"/>
      <c r="M17" s="366"/>
      <c r="N17" s="1"/>
      <c r="O17" s="1"/>
    </row>
    <row r="18" spans="1:15" ht="18.75">
      <c r="A18" s="824" t="s">
        <v>787</v>
      </c>
      <c r="B18" s="824"/>
      <c r="C18" s="350"/>
      <c r="D18" s="350"/>
      <c r="E18" s="874"/>
    </row>
    <row r="19" spans="1:15" ht="36" customHeight="1">
      <c r="A19" s="831" t="s">
        <v>1333</v>
      </c>
      <c r="B19" s="873"/>
      <c r="C19" s="872"/>
      <c r="D19" s="872"/>
      <c r="E19" s="872"/>
      <c r="F19" s="365"/>
      <c r="G19" s="365"/>
      <c r="H19" s="366"/>
      <c r="I19" s="366"/>
      <c r="J19" s="367"/>
      <c r="K19" s="366"/>
      <c r="L19" s="367"/>
      <c r="M19" s="366"/>
      <c r="N19" s="1"/>
      <c r="O19" s="1"/>
    </row>
    <row r="20" spans="1:15" ht="36" customHeight="1">
      <c r="B20" s="323"/>
      <c r="C20" s="323"/>
      <c r="D20" s="323"/>
      <c r="E20" s="371"/>
      <c r="F20" s="365"/>
      <c r="G20" s="365"/>
      <c r="H20" s="366"/>
      <c r="I20" s="366"/>
      <c r="J20" s="367"/>
      <c r="K20" s="366"/>
      <c r="L20" s="367"/>
      <c r="M20" s="366"/>
      <c r="N20" s="1"/>
      <c r="O20" s="1"/>
    </row>
    <row r="21" spans="1:15" ht="18">
      <c r="B21" s="323"/>
      <c r="C21" s="323"/>
      <c r="D21" s="323"/>
      <c r="E21" s="371"/>
      <c r="F21" s="365"/>
      <c r="G21" s="365"/>
      <c r="H21" s="366"/>
      <c r="I21" s="368"/>
      <c r="J21" s="367"/>
      <c r="K21" s="366"/>
      <c r="L21" s="367"/>
      <c r="M21" s="366"/>
      <c r="N21" s="1"/>
      <c r="O21" s="1"/>
    </row>
    <row r="22" spans="1:15" s="115" customFormat="1" ht="21.75" customHeight="1">
      <c r="A22"/>
      <c r="B22" s="323"/>
      <c r="C22" s="323"/>
      <c r="D22" s="323"/>
      <c r="E22" s="371"/>
    </row>
    <row r="23" spans="1:15" s="115" customFormat="1" ht="24" customHeight="1">
      <c r="A23"/>
      <c r="B23" s="323"/>
      <c r="C23" s="323"/>
      <c r="D23" s="323"/>
      <c r="E23" s="376"/>
    </row>
    <row r="24" spans="1:15" ht="22.5" customHeight="1">
      <c r="B24" s="323"/>
      <c r="C24" s="323"/>
      <c r="D24" s="323"/>
      <c r="E24" s="376"/>
      <c r="F24" s="365"/>
      <c r="G24" s="365"/>
      <c r="H24" s="366"/>
      <c r="I24" s="366"/>
      <c r="J24" s="367"/>
      <c r="K24" s="366"/>
      <c r="L24" s="367"/>
      <c r="M24" s="366"/>
      <c r="N24" s="1"/>
      <c r="O24" s="1"/>
    </row>
    <row r="25" spans="1:15" ht="26.25" customHeight="1">
      <c r="B25" s="323"/>
      <c r="C25" s="323"/>
      <c r="D25" s="323"/>
      <c r="E25" s="371"/>
      <c r="F25" s="365"/>
      <c r="G25" s="365"/>
      <c r="H25" s="366"/>
      <c r="I25" s="368"/>
      <c r="J25" s="367"/>
      <c r="K25" s="366"/>
      <c r="L25" s="367"/>
      <c r="M25" s="366"/>
      <c r="N25" s="1"/>
      <c r="O25" s="1"/>
    </row>
    <row r="26" spans="1:15" ht="18">
      <c r="B26" s="323"/>
      <c r="C26" s="323"/>
      <c r="D26" s="323"/>
      <c r="E26" s="371"/>
      <c r="F26" s="365"/>
      <c r="G26" s="365"/>
      <c r="H26" s="366"/>
      <c r="I26" s="366"/>
      <c r="J26" s="367"/>
      <c r="K26" s="366"/>
      <c r="L26" s="367"/>
      <c r="M26" s="366"/>
      <c r="N26" s="1"/>
      <c r="O26" s="1"/>
    </row>
    <row r="27" spans="1:15" ht="18">
      <c r="B27" s="372"/>
      <c r="C27" s="372"/>
      <c r="D27" s="372"/>
      <c r="E27" s="371"/>
      <c r="F27" s="365"/>
      <c r="G27" s="365"/>
      <c r="H27" s="366"/>
      <c r="I27" s="368"/>
      <c r="J27" s="367"/>
      <c r="K27" s="366"/>
      <c r="L27" s="367"/>
      <c r="M27" s="366"/>
      <c r="N27" s="1"/>
      <c r="O27" s="1"/>
    </row>
    <row r="28" spans="1:15" ht="18">
      <c r="B28" s="323"/>
      <c r="C28" s="323"/>
      <c r="D28" s="323"/>
      <c r="E28" s="371"/>
      <c r="F28" s="365"/>
      <c r="G28" s="365"/>
      <c r="H28" s="366"/>
      <c r="I28" s="366"/>
      <c r="J28" s="367"/>
      <c r="K28" s="366"/>
      <c r="L28" s="367"/>
      <c r="M28" s="366"/>
      <c r="N28" s="1"/>
      <c r="O28" s="1"/>
    </row>
    <row r="29" spans="1:15" ht="18">
      <c r="B29" s="323"/>
      <c r="C29" s="323"/>
      <c r="D29" s="323"/>
      <c r="E29" s="371"/>
      <c r="F29" s="365"/>
      <c r="G29" s="365"/>
      <c r="H29" s="366"/>
      <c r="I29" s="368"/>
      <c r="J29" s="367"/>
      <c r="K29" s="366"/>
      <c r="L29" s="367"/>
      <c r="M29" s="366"/>
      <c r="N29" s="1"/>
      <c r="O29" s="1"/>
    </row>
    <row r="30" spans="1:15" ht="18">
      <c r="B30" s="323"/>
      <c r="C30" s="323"/>
      <c r="D30" s="323"/>
      <c r="E30" s="371"/>
      <c r="F30" s="365"/>
      <c r="G30" s="365"/>
      <c r="H30" s="366"/>
      <c r="I30" s="366"/>
      <c r="J30" s="367"/>
      <c r="K30" s="366"/>
      <c r="L30" s="367"/>
      <c r="M30" s="366"/>
      <c r="N30" s="1"/>
      <c r="O30" s="1"/>
    </row>
    <row r="31" spans="1:15" ht="15.75">
      <c r="B31" s="323"/>
      <c r="C31" s="323"/>
      <c r="D31" s="323"/>
      <c r="E31" s="371"/>
      <c r="F31" s="365"/>
      <c r="G31" s="365"/>
      <c r="H31" s="366"/>
      <c r="I31" s="366"/>
      <c r="J31" s="325"/>
      <c r="K31" s="366"/>
      <c r="L31" s="325"/>
      <c r="M31" s="366"/>
      <c r="N31" s="1"/>
      <c r="O31" s="1"/>
    </row>
    <row r="32" spans="1:15" ht="15.75">
      <c r="B32" s="323"/>
      <c r="C32" s="323"/>
      <c r="D32" s="323"/>
      <c r="E32" s="371"/>
      <c r="F32" s="325"/>
      <c r="G32" s="325"/>
      <c r="H32" s="366"/>
      <c r="I32" s="366"/>
      <c r="J32" s="325"/>
      <c r="K32" s="366"/>
      <c r="L32" s="325"/>
      <c r="M32" s="366"/>
      <c r="N32" s="1"/>
      <c r="O32" s="1"/>
    </row>
    <row r="33" spans="2:15" ht="15.75">
      <c r="B33" s="372"/>
      <c r="C33" s="372"/>
      <c r="D33" s="372"/>
      <c r="E33" s="371"/>
      <c r="F33" s="365"/>
      <c r="G33" s="373"/>
      <c r="H33" s="365"/>
      <c r="I33" s="374"/>
      <c r="J33" s="373"/>
      <c r="K33" s="365"/>
      <c r="L33" s="373"/>
      <c r="M33" s="365"/>
      <c r="N33" s="1"/>
      <c r="O33" s="1"/>
    </row>
    <row r="34" spans="2:15" ht="15">
      <c r="B34" s="323"/>
      <c r="C34" s="323"/>
      <c r="D34" s="323"/>
      <c r="E34" s="371"/>
      <c r="F34" s="361"/>
      <c r="G34" s="375"/>
      <c r="H34" s="375"/>
      <c r="I34" s="375"/>
      <c r="J34" s="375"/>
      <c r="K34" s="375"/>
      <c r="L34" s="375"/>
      <c r="M34" s="375"/>
      <c r="N34" s="1"/>
      <c r="O34" s="1"/>
    </row>
    <row r="35" spans="2:15" ht="15">
      <c r="B35" s="323"/>
      <c r="C35" s="323"/>
      <c r="D35" s="323"/>
      <c r="E35" s="37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15">
      <c r="B36" s="323"/>
      <c r="C36" s="323"/>
      <c r="D36" s="323"/>
      <c r="E36" s="37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5">
      <c r="B37" s="323"/>
      <c r="C37" s="323"/>
      <c r="D37" s="323"/>
      <c r="E37" s="376"/>
    </row>
    <row r="38" spans="2:15" ht="15">
      <c r="B38" s="323"/>
      <c r="C38" s="323"/>
      <c r="D38" s="323"/>
      <c r="E38" s="371"/>
    </row>
    <row r="39" spans="2:15" ht="22.5" customHeight="1">
      <c r="B39" s="370"/>
      <c r="C39" s="370"/>
      <c r="D39" s="370"/>
      <c r="E39" s="369"/>
    </row>
    <row r="40" spans="2:15" ht="15.75">
      <c r="B40" s="1"/>
      <c r="C40" s="1"/>
      <c r="D40" s="1"/>
      <c r="E40" s="358"/>
    </row>
    <row r="41" spans="2:15" ht="15.75">
      <c r="B41" s="323"/>
      <c r="C41" s="323"/>
      <c r="D41" s="323"/>
      <c r="E41" s="358"/>
    </row>
    <row r="43" spans="2:15" ht="15">
      <c r="E43" s="152"/>
    </row>
    <row r="44" spans="2:15" ht="15">
      <c r="B44" s="152"/>
      <c r="C44" s="152"/>
      <c r="D44" s="152"/>
    </row>
    <row r="45" spans="2:15" ht="3" hidden="1" customHeight="1">
      <c r="B45" s="1454"/>
      <c r="C45" s="1454"/>
      <c r="D45" s="1454"/>
      <c r="E45" s="1454"/>
    </row>
    <row r="46" spans="2:15" ht="21.75" customHeight="1">
      <c r="B46" s="369"/>
      <c r="C46" s="369"/>
      <c r="D46" s="369"/>
      <c r="E46" s="370"/>
    </row>
    <row r="47" spans="2:15" ht="15">
      <c r="B47" s="323"/>
      <c r="C47" s="323"/>
      <c r="D47" s="323"/>
      <c r="E47" s="371"/>
    </row>
    <row r="48" spans="2:15" ht="15">
      <c r="B48" s="372"/>
      <c r="C48" s="372"/>
      <c r="D48" s="372"/>
      <c r="E48" s="371"/>
    </row>
    <row r="49" spans="2:5" ht="15">
      <c r="B49" s="323"/>
      <c r="C49" s="323"/>
      <c r="D49" s="323"/>
      <c r="E49" s="371"/>
    </row>
    <row r="50" spans="2:5" ht="15">
      <c r="B50" s="323"/>
      <c r="C50" s="323"/>
      <c r="D50" s="323"/>
      <c r="E50" s="371"/>
    </row>
    <row r="51" spans="2:5" ht="15">
      <c r="B51" s="323"/>
      <c r="C51" s="323"/>
      <c r="D51" s="323"/>
      <c r="E51" s="371"/>
    </row>
    <row r="52" spans="2:5" ht="15">
      <c r="B52" s="323"/>
      <c r="C52" s="323"/>
      <c r="D52" s="323"/>
      <c r="E52" s="371"/>
    </row>
    <row r="53" spans="2:5" ht="15">
      <c r="B53" s="323"/>
      <c r="C53" s="323"/>
      <c r="D53" s="323"/>
      <c r="E53" s="371"/>
    </row>
    <row r="54" spans="2:5" ht="15">
      <c r="B54" s="372"/>
      <c r="C54" s="372"/>
      <c r="D54" s="372"/>
      <c r="E54" s="371"/>
    </row>
    <row r="55" spans="2:5" ht="15">
      <c r="B55" s="323"/>
      <c r="C55" s="323"/>
      <c r="D55" s="323"/>
      <c r="E55" s="371"/>
    </row>
    <row r="56" spans="2:5" ht="15">
      <c r="B56" s="323"/>
      <c r="C56" s="323"/>
      <c r="D56" s="323"/>
      <c r="E56" s="371"/>
    </row>
    <row r="57" spans="2:5" ht="15">
      <c r="B57" s="323"/>
      <c r="C57" s="323"/>
      <c r="D57" s="323"/>
      <c r="E57" s="371"/>
    </row>
    <row r="58" spans="2:5" ht="15">
      <c r="B58" s="323"/>
      <c r="C58" s="323"/>
      <c r="D58" s="323"/>
      <c r="E58" s="376"/>
    </row>
    <row r="59" spans="2:5" ht="15">
      <c r="B59" s="323"/>
      <c r="C59" s="323"/>
      <c r="D59" s="323"/>
      <c r="E59" s="376"/>
    </row>
    <row r="60" spans="2:5" ht="15">
      <c r="B60" s="323"/>
      <c r="C60" s="323"/>
      <c r="D60" s="323"/>
      <c r="E60" s="371"/>
    </row>
    <row r="61" spans="2:5" ht="25.5" customHeight="1">
      <c r="B61" s="370"/>
      <c r="C61" s="370"/>
      <c r="D61" s="370"/>
      <c r="E61" s="369"/>
    </row>
    <row r="62" spans="2:5" ht="15.75">
      <c r="B62" s="1"/>
      <c r="C62" s="1"/>
      <c r="D62" s="1"/>
      <c r="E62" s="358"/>
    </row>
    <row r="63" spans="2:5" ht="15.75">
      <c r="B63" s="323"/>
      <c r="C63" s="323"/>
      <c r="D63" s="323"/>
      <c r="E63" s="358"/>
    </row>
    <row r="65" spans="2:5" ht="15">
      <c r="E65" s="152"/>
    </row>
    <row r="66" spans="2:5" ht="15">
      <c r="B66" s="152"/>
      <c r="C66" s="152"/>
      <c r="D66" s="152"/>
    </row>
    <row r="67" spans="2:5" ht="15" customHeight="1">
      <c r="B67" s="1454"/>
      <c r="C67" s="1454"/>
      <c r="D67" s="1454"/>
      <c r="E67" s="1454"/>
    </row>
    <row r="68" spans="2:5" ht="18" customHeight="1">
      <c r="B68" s="369"/>
      <c r="C68" s="369"/>
      <c r="D68" s="369"/>
      <c r="E68" s="370"/>
    </row>
    <row r="69" spans="2:5" ht="15">
      <c r="B69" s="323"/>
      <c r="C69" s="323"/>
      <c r="D69" s="323"/>
      <c r="E69" s="371"/>
    </row>
    <row r="70" spans="2:5" ht="15">
      <c r="B70" s="372"/>
      <c r="C70" s="372"/>
      <c r="D70" s="372"/>
      <c r="E70" s="371"/>
    </row>
    <row r="71" spans="2:5" ht="15">
      <c r="B71" s="323"/>
      <c r="C71" s="323"/>
      <c r="D71" s="323"/>
      <c r="E71" s="371"/>
    </row>
    <row r="72" spans="2:5" ht="15">
      <c r="B72" s="323"/>
      <c r="C72" s="323"/>
      <c r="D72" s="323"/>
      <c r="E72" s="371"/>
    </row>
    <row r="73" spans="2:5" ht="15">
      <c r="B73" s="323"/>
      <c r="C73" s="323"/>
      <c r="D73" s="323"/>
      <c r="E73" s="371"/>
    </row>
    <row r="74" spans="2:5" ht="15">
      <c r="B74" s="323"/>
      <c r="C74" s="323"/>
      <c r="D74" s="323"/>
      <c r="E74" s="371"/>
    </row>
    <row r="75" spans="2:5" ht="15">
      <c r="B75" s="323"/>
      <c r="C75" s="323"/>
      <c r="D75" s="323"/>
      <c r="E75" s="371"/>
    </row>
    <row r="76" spans="2:5" ht="15">
      <c r="B76" s="372"/>
      <c r="C76" s="372"/>
      <c r="D76" s="372"/>
      <c r="E76" s="371"/>
    </row>
    <row r="77" spans="2:5" ht="15">
      <c r="B77" s="323"/>
      <c r="C77" s="323"/>
      <c r="D77" s="323"/>
      <c r="E77" s="371"/>
    </row>
    <row r="78" spans="2:5" ht="15">
      <c r="B78" s="323"/>
      <c r="C78" s="323"/>
      <c r="D78" s="323"/>
      <c r="E78" s="371"/>
    </row>
    <row r="79" spans="2:5" ht="15">
      <c r="B79" s="323"/>
      <c r="C79" s="323"/>
      <c r="D79" s="323"/>
      <c r="E79" s="371"/>
    </row>
    <row r="80" spans="2:5" ht="15">
      <c r="B80" s="323"/>
      <c r="C80" s="323"/>
      <c r="D80" s="323"/>
      <c r="E80" s="376"/>
    </row>
    <row r="81" spans="2:5" ht="15">
      <c r="B81" s="323"/>
      <c r="C81" s="323"/>
      <c r="D81" s="323"/>
      <c r="E81" s="376"/>
    </row>
    <row r="82" spans="2:5" ht="15">
      <c r="B82" s="323"/>
      <c r="C82" s="323"/>
      <c r="D82" s="323"/>
      <c r="E82" s="371"/>
    </row>
    <row r="83" spans="2:5" ht="21.75" customHeight="1">
      <c r="B83" s="370"/>
      <c r="C83" s="370"/>
      <c r="D83" s="370"/>
      <c r="E83" s="369"/>
    </row>
    <row r="84" spans="2:5" ht="15.75">
      <c r="B84" s="1"/>
      <c r="C84" s="1"/>
      <c r="D84" s="1"/>
      <c r="E84" s="358"/>
    </row>
    <row r="85" spans="2:5" ht="15.75">
      <c r="B85" s="323"/>
      <c r="C85" s="323"/>
      <c r="D85" s="323"/>
      <c r="E85" s="358"/>
    </row>
    <row r="90" spans="2:5" ht="15">
      <c r="E90" s="152"/>
    </row>
    <row r="91" spans="2:5" ht="15">
      <c r="B91" s="152"/>
      <c r="C91" s="152"/>
      <c r="D91" s="152"/>
    </row>
    <row r="92" spans="2:5" ht="24" customHeight="1">
      <c r="B92" s="1454"/>
      <c r="C92" s="1454"/>
      <c r="D92" s="1454"/>
      <c r="E92" s="1454"/>
    </row>
    <row r="93" spans="2:5" ht="24" customHeight="1">
      <c r="B93" s="369"/>
      <c r="C93" s="369"/>
      <c r="D93" s="369"/>
      <c r="E93" s="370"/>
    </row>
    <row r="94" spans="2:5" ht="15">
      <c r="B94" s="323"/>
      <c r="C94" s="323"/>
      <c r="D94" s="323"/>
      <c r="E94" s="371"/>
    </row>
    <row r="95" spans="2:5" ht="15">
      <c r="B95" s="372"/>
      <c r="C95" s="372"/>
      <c r="D95" s="372"/>
      <c r="E95" s="371"/>
    </row>
    <row r="96" spans="2:5" ht="15">
      <c r="B96" s="323"/>
      <c r="C96" s="323"/>
      <c r="D96" s="323"/>
      <c r="E96" s="371"/>
    </row>
    <row r="97" spans="2:5" ht="15">
      <c r="B97" s="323"/>
      <c r="C97" s="323"/>
      <c r="D97" s="323"/>
      <c r="E97" s="371"/>
    </row>
    <row r="98" spans="2:5" ht="15">
      <c r="B98" s="323"/>
      <c r="C98" s="323"/>
      <c r="D98" s="323"/>
      <c r="E98" s="371"/>
    </row>
    <row r="99" spans="2:5" ht="15">
      <c r="B99" s="323"/>
      <c r="C99" s="323"/>
      <c r="D99" s="323"/>
      <c r="E99" s="371"/>
    </row>
    <row r="100" spans="2:5" ht="15">
      <c r="B100" s="323"/>
      <c r="C100" s="323"/>
      <c r="D100" s="323"/>
      <c r="E100" s="371"/>
    </row>
    <row r="101" spans="2:5" ht="15">
      <c r="B101" s="372"/>
      <c r="C101" s="372"/>
      <c r="D101" s="372"/>
      <c r="E101" s="371"/>
    </row>
    <row r="102" spans="2:5" ht="15">
      <c r="B102" s="323"/>
      <c r="C102" s="323"/>
      <c r="D102" s="323"/>
      <c r="E102" s="371"/>
    </row>
    <row r="103" spans="2:5" ht="15">
      <c r="B103" s="323"/>
      <c r="C103" s="323"/>
      <c r="D103" s="323"/>
      <c r="E103" s="371"/>
    </row>
    <row r="104" spans="2:5" ht="15">
      <c r="B104" s="323"/>
      <c r="C104" s="323"/>
      <c r="D104" s="323"/>
      <c r="E104" s="371"/>
    </row>
    <row r="105" spans="2:5" ht="15">
      <c r="B105" s="323"/>
      <c r="C105" s="323"/>
      <c r="D105" s="323"/>
      <c r="E105" s="376"/>
    </row>
    <row r="106" spans="2:5" ht="15">
      <c r="B106" s="323"/>
      <c r="C106" s="323"/>
      <c r="D106" s="323"/>
      <c r="E106" s="371"/>
    </row>
    <row r="107" spans="2:5" ht="29.25" customHeight="1">
      <c r="B107" s="370"/>
      <c r="C107" s="370"/>
      <c r="D107" s="370"/>
      <c r="E107" s="369"/>
    </row>
    <row r="108" spans="2:5" ht="15.75">
      <c r="B108" s="1"/>
      <c r="C108" s="1"/>
      <c r="D108" s="1"/>
      <c r="E108" s="358"/>
    </row>
    <row r="109" spans="2:5" ht="15.75">
      <c r="B109" s="323"/>
      <c r="C109" s="323"/>
      <c r="D109" s="323"/>
      <c r="E109" s="358"/>
    </row>
    <row r="111" spans="2:5" ht="15">
      <c r="E111" s="152"/>
    </row>
    <row r="112" spans="2:5" ht="15">
      <c r="B112" s="152"/>
      <c r="C112" s="152"/>
      <c r="D112" s="152"/>
    </row>
    <row r="113" spans="2:5" ht="14.25" customHeight="1">
      <c r="B113" s="1454"/>
      <c r="C113" s="1454"/>
      <c r="D113" s="1454"/>
      <c r="E113" s="1454"/>
    </row>
    <row r="114" spans="2:5" ht="15.75">
      <c r="B114" s="370"/>
      <c r="C114" s="370"/>
      <c r="D114" s="370"/>
      <c r="E114" s="370"/>
    </row>
    <row r="115" spans="2:5" ht="15">
      <c r="B115" s="323"/>
      <c r="C115" s="323"/>
      <c r="D115" s="323"/>
      <c r="E115" s="371"/>
    </row>
    <row r="116" spans="2:5" ht="15">
      <c r="B116" s="372"/>
      <c r="C116" s="372"/>
      <c r="D116" s="372"/>
      <c r="E116" s="371"/>
    </row>
    <row r="117" spans="2:5" ht="15">
      <c r="B117" s="323"/>
      <c r="C117" s="323"/>
      <c r="D117" s="323"/>
      <c r="E117" s="371"/>
    </row>
    <row r="118" spans="2:5" ht="15">
      <c r="B118" s="323"/>
      <c r="C118" s="323"/>
      <c r="D118" s="323"/>
      <c r="E118" s="371"/>
    </row>
    <row r="119" spans="2:5" ht="15">
      <c r="B119" s="323"/>
      <c r="C119" s="323"/>
      <c r="D119" s="323"/>
      <c r="E119" s="371"/>
    </row>
    <row r="120" spans="2:5" ht="15">
      <c r="B120" s="323"/>
      <c r="C120" s="323"/>
      <c r="D120" s="323"/>
      <c r="E120" s="371"/>
    </row>
    <row r="121" spans="2:5" ht="15">
      <c r="B121" s="323"/>
      <c r="C121" s="323"/>
      <c r="D121" s="323"/>
      <c r="E121" s="371"/>
    </row>
    <row r="122" spans="2:5" ht="15">
      <c r="B122" s="372"/>
      <c r="C122" s="372"/>
      <c r="D122" s="372"/>
      <c r="E122" s="371"/>
    </row>
    <row r="123" spans="2:5" ht="15">
      <c r="B123" s="323"/>
      <c r="C123" s="323"/>
      <c r="D123" s="323"/>
      <c r="E123" s="371"/>
    </row>
    <row r="124" spans="2:5" ht="15">
      <c r="B124" s="323"/>
      <c r="C124" s="323"/>
      <c r="D124" s="323"/>
      <c r="E124" s="371"/>
    </row>
    <row r="125" spans="2:5" ht="15">
      <c r="B125" s="323"/>
      <c r="C125" s="323"/>
      <c r="D125" s="323"/>
      <c r="E125" s="371"/>
    </row>
    <row r="126" spans="2:5" ht="15">
      <c r="B126" s="323"/>
      <c r="C126" s="323"/>
      <c r="D126" s="323"/>
      <c r="E126" s="376"/>
    </row>
    <row r="127" spans="2:5" ht="15">
      <c r="B127" s="323"/>
      <c r="C127" s="323"/>
      <c r="D127" s="323"/>
      <c r="E127" s="376"/>
    </row>
    <row r="128" spans="2:5" ht="15">
      <c r="B128" s="323"/>
      <c r="C128" s="323"/>
      <c r="D128" s="323"/>
      <c r="E128" s="371"/>
    </row>
    <row r="129" spans="2:5" ht="24.75" customHeight="1">
      <c r="B129" s="370"/>
      <c r="C129" s="370"/>
      <c r="D129" s="370"/>
      <c r="E129" s="369"/>
    </row>
    <row r="130" spans="2:5" ht="15.75">
      <c r="B130" s="1"/>
      <c r="C130" s="1"/>
      <c r="D130" s="1"/>
      <c r="E130" s="358"/>
    </row>
    <row r="131" spans="2:5" ht="15.75">
      <c r="B131" s="323"/>
      <c r="C131" s="323"/>
      <c r="D131" s="323"/>
      <c r="E131" s="358"/>
    </row>
    <row r="133" spans="2:5" ht="15">
      <c r="E133" s="152"/>
    </row>
    <row r="134" spans="2:5" ht="15">
      <c r="B134" s="152"/>
      <c r="C134" s="152"/>
      <c r="D134" s="152"/>
    </row>
    <row r="135" spans="2:5" ht="20.25" customHeight="1">
      <c r="B135" s="1454"/>
      <c r="C135" s="1454"/>
      <c r="D135" s="1454"/>
      <c r="E135" s="1454"/>
    </row>
    <row r="136" spans="2:5" ht="21" customHeight="1">
      <c r="B136" s="369"/>
      <c r="C136" s="369"/>
      <c r="D136" s="369"/>
      <c r="E136" s="370"/>
    </row>
    <row r="137" spans="2:5" ht="15">
      <c r="B137" s="323"/>
      <c r="C137" s="323"/>
      <c r="D137" s="323"/>
      <c r="E137" s="371"/>
    </row>
    <row r="138" spans="2:5" ht="15">
      <c r="B138" s="372"/>
      <c r="C138" s="372"/>
      <c r="D138" s="372"/>
      <c r="E138" s="371"/>
    </row>
    <row r="139" spans="2:5" ht="15">
      <c r="B139" s="323"/>
      <c r="C139" s="323"/>
      <c r="D139" s="323"/>
      <c r="E139" s="371"/>
    </row>
    <row r="140" spans="2:5" ht="15">
      <c r="B140" s="323"/>
      <c r="C140" s="323"/>
      <c r="D140" s="323"/>
      <c r="E140" s="371"/>
    </row>
    <row r="141" spans="2:5" ht="15">
      <c r="B141" s="323"/>
      <c r="C141" s="323"/>
      <c r="D141" s="323"/>
      <c r="E141" s="371"/>
    </row>
    <row r="142" spans="2:5" ht="15">
      <c r="B142" s="323"/>
      <c r="C142" s="323"/>
      <c r="D142" s="323"/>
      <c r="E142" s="371"/>
    </row>
    <row r="143" spans="2:5" ht="15">
      <c r="B143" s="323"/>
      <c r="C143" s="323"/>
      <c r="D143" s="323"/>
      <c r="E143" s="371"/>
    </row>
    <row r="144" spans="2:5" ht="15">
      <c r="B144" s="372"/>
      <c r="C144" s="372"/>
      <c r="D144" s="372"/>
      <c r="E144" s="371"/>
    </row>
    <row r="145" spans="2:5" ht="15">
      <c r="B145" s="323"/>
      <c r="C145" s="323"/>
      <c r="D145" s="323"/>
      <c r="E145" s="371"/>
    </row>
    <row r="146" spans="2:5" ht="15">
      <c r="B146" s="323"/>
      <c r="C146" s="323"/>
      <c r="D146" s="323"/>
      <c r="E146" s="371"/>
    </row>
    <row r="147" spans="2:5" ht="15">
      <c r="B147" s="323"/>
      <c r="C147" s="323"/>
      <c r="D147" s="323"/>
      <c r="E147" s="371"/>
    </row>
    <row r="148" spans="2:5" ht="15">
      <c r="B148" s="323"/>
      <c r="C148" s="323"/>
      <c r="D148" s="323"/>
      <c r="E148" s="376"/>
    </row>
    <row r="149" spans="2:5" ht="15">
      <c r="B149" s="323"/>
      <c r="C149" s="323"/>
      <c r="D149" s="323"/>
      <c r="E149" s="376"/>
    </row>
    <row r="150" spans="2:5" ht="22.5" customHeight="1">
      <c r="B150" s="323"/>
      <c r="C150" s="323"/>
      <c r="D150" s="323"/>
      <c r="E150" s="371"/>
    </row>
    <row r="151" spans="2:5" ht="22.5" customHeight="1">
      <c r="B151" s="323"/>
      <c r="C151" s="323"/>
      <c r="D151" s="323"/>
      <c r="E151" s="371"/>
    </row>
    <row r="152" spans="2:5" ht="25.5" customHeight="1">
      <c r="B152" s="370"/>
      <c r="C152" s="370"/>
      <c r="D152" s="370"/>
      <c r="E152" s="369"/>
    </row>
    <row r="153" spans="2:5" ht="15.75">
      <c r="B153" s="1"/>
      <c r="C153" s="1"/>
      <c r="D153" s="1"/>
      <c r="E153" s="358"/>
    </row>
    <row r="154" spans="2:5" ht="15.75">
      <c r="B154" s="323"/>
      <c r="C154" s="323"/>
      <c r="D154" s="323"/>
      <c r="E154" s="358"/>
    </row>
  </sheetData>
  <mergeCells count="15">
    <mergeCell ref="B135:E135"/>
    <mergeCell ref="A7:A8"/>
    <mergeCell ref="B7:B8"/>
    <mergeCell ref="D7:E7"/>
    <mergeCell ref="D1:E1"/>
    <mergeCell ref="A5:B5"/>
    <mergeCell ref="A3:E3"/>
    <mergeCell ref="A4:E4"/>
    <mergeCell ref="A6:B6"/>
    <mergeCell ref="C7:C8"/>
    <mergeCell ref="A16:B16"/>
    <mergeCell ref="B45:E45"/>
    <mergeCell ref="B67:E67"/>
    <mergeCell ref="B92:E92"/>
    <mergeCell ref="B113:E113"/>
  </mergeCells>
  <pageMargins left="1.1811023622047245" right="0.39370078740157483" top="0.78740157480314965" bottom="0.78740157480314965" header="0.31496062992125984" footer="0.51181102362204722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6CD8-64B4-4579-9307-2DEEE62F43C3}">
  <sheetPr>
    <tabColor rgb="FFFFFF00"/>
    <pageSetUpPr fitToPage="1"/>
  </sheetPr>
  <dimension ref="A1:K20"/>
  <sheetViews>
    <sheetView zoomScale="75" zoomScaleNormal="75" workbookViewId="0">
      <selection activeCell="H2" sqref="H2"/>
    </sheetView>
  </sheetViews>
  <sheetFormatPr defaultColWidth="11.42578125" defaultRowHeight="16.5"/>
  <cols>
    <col min="1" max="1" width="11.85546875" style="924" customWidth="1"/>
    <col min="2" max="2" width="17" style="924" customWidth="1"/>
    <col min="3" max="3" width="13.85546875" style="924" customWidth="1"/>
    <col min="4" max="4" width="13.7109375" style="924" customWidth="1"/>
    <col min="5" max="5" width="11.7109375" style="924" customWidth="1"/>
    <col min="6" max="6" width="14.42578125" style="924" customWidth="1"/>
    <col min="7" max="7" width="12.28515625" style="924" customWidth="1"/>
    <col min="8" max="8" width="14" style="924" customWidth="1"/>
    <col min="9" max="9" width="15.85546875" style="924" customWidth="1"/>
    <col min="10" max="10" width="14" style="924" customWidth="1"/>
    <col min="11" max="11" width="15.85546875" style="924" customWidth="1"/>
    <col min="12" max="16384" width="11.42578125" style="924"/>
  </cols>
  <sheetData>
    <row r="1" spans="1:11" ht="19.5">
      <c r="A1" s="1158"/>
      <c r="B1" s="1158"/>
      <c r="C1" s="1158"/>
      <c r="D1" s="1158"/>
      <c r="E1" s="1158"/>
      <c r="F1" s="929"/>
      <c r="G1" s="929"/>
      <c r="H1" s="1909" t="s">
        <v>1686</v>
      </c>
      <c r="I1" s="1909"/>
      <c r="J1" s="1909"/>
      <c r="K1" s="1909"/>
    </row>
    <row r="2" spans="1:11" ht="19.5">
      <c r="A2" s="248"/>
      <c r="B2" s="908"/>
      <c r="C2" s="908"/>
      <c r="D2" s="908"/>
      <c r="E2" s="908"/>
      <c r="F2" s="908"/>
      <c r="G2" s="908"/>
      <c r="H2" s="908"/>
      <c r="I2" s="908"/>
      <c r="J2" s="908"/>
      <c r="K2" s="908"/>
    </row>
    <row r="3" spans="1:11" ht="19.5" customHeight="1">
      <c r="A3" s="1901" t="s">
        <v>193</v>
      </c>
      <c r="B3" s="1901"/>
      <c r="C3" s="1901"/>
      <c r="D3" s="1901"/>
      <c r="E3" s="1901"/>
      <c r="F3" s="1901"/>
      <c r="G3" s="1901"/>
      <c r="H3" s="1901"/>
      <c r="I3" s="1901"/>
      <c r="J3" s="1901"/>
      <c r="K3" s="1901"/>
    </row>
    <row r="4" spans="1:11" ht="19.5" customHeight="1">
      <c r="A4" s="1901" t="s">
        <v>1515</v>
      </c>
      <c r="B4" s="1901"/>
      <c r="C4" s="1901"/>
      <c r="D4" s="1901"/>
      <c r="E4" s="1901"/>
      <c r="F4" s="1901"/>
      <c r="G4" s="1901"/>
      <c r="H4" s="1901"/>
      <c r="I4" s="1901"/>
      <c r="J4" s="1901"/>
      <c r="K4" s="1901"/>
    </row>
    <row r="5" spans="1:11">
      <c r="A5" s="1910"/>
      <c r="B5" s="1910"/>
      <c r="C5" s="1910"/>
      <c r="D5" s="1910"/>
      <c r="E5" s="1910"/>
      <c r="F5" s="1910"/>
      <c r="G5" s="1910"/>
      <c r="H5" s="1910"/>
      <c r="I5" s="1910"/>
      <c r="J5" s="1910"/>
      <c r="K5" s="1910"/>
    </row>
    <row r="6" spans="1:11" ht="24" customHeight="1">
      <c r="A6" s="1908" t="s">
        <v>767</v>
      </c>
      <c r="B6" s="1908" t="s">
        <v>768</v>
      </c>
      <c r="C6" s="1908" t="s">
        <v>163</v>
      </c>
      <c r="D6" s="1908" t="s">
        <v>169</v>
      </c>
      <c r="E6" s="1908" t="s">
        <v>404</v>
      </c>
      <c r="F6" s="1908" t="s">
        <v>374</v>
      </c>
      <c r="G6" s="1908"/>
      <c r="H6" s="1908" t="s">
        <v>393</v>
      </c>
      <c r="I6" s="1908"/>
      <c r="J6" s="1908"/>
      <c r="K6" s="1908"/>
    </row>
    <row r="7" spans="1:11" ht="51.75" customHeight="1">
      <c r="A7" s="1908"/>
      <c r="B7" s="1908"/>
      <c r="C7" s="1908"/>
      <c r="D7" s="1908"/>
      <c r="E7" s="1908"/>
      <c r="F7" s="1908"/>
      <c r="G7" s="1908"/>
      <c r="H7" s="1908" t="s">
        <v>360</v>
      </c>
      <c r="I7" s="1908"/>
      <c r="J7" s="1908" t="s">
        <v>361</v>
      </c>
      <c r="K7" s="1908"/>
    </row>
    <row r="8" spans="1:11" ht="86.25" customHeight="1">
      <c r="A8" s="1908"/>
      <c r="B8" s="1908"/>
      <c r="C8" s="1908"/>
      <c r="D8" s="1908"/>
      <c r="E8" s="1908"/>
      <c r="F8" s="1362" t="s">
        <v>394</v>
      </c>
      <c r="G8" s="1362" t="s">
        <v>1380</v>
      </c>
      <c r="H8" s="1362" t="s">
        <v>395</v>
      </c>
      <c r="I8" s="1362" t="s">
        <v>1379</v>
      </c>
      <c r="J8" s="1362" t="s">
        <v>395</v>
      </c>
      <c r="K8" s="1362" t="s">
        <v>1378</v>
      </c>
    </row>
    <row r="9" spans="1:11">
      <c r="A9" s="249">
        <v>1</v>
      </c>
      <c r="B9" s="249">
        <v>2</v>
      </c>
      <c r="C9" s="249">
        <v>3</v>
      </c>
      <c r="D9" s="249">
        <v>4</v>
      </c>
      <c r="E9" s="249">
        <v>5</v>
      </c>
      <c r="F9" s="249">
        <v>6</v>
      </c>
      <c r="G9" s="249">
        <v>7</v>
      </c>
      <c r="H9" s="249">
        <v>8</v>
      </c>
      <c r="I9" s="249">
        <v>9</v>
      </c>
      <c r="J9" s="249">
        <v>10</v>
      </c>
      <c r="K9" s="249">
        <v>11</v>
      </c>
    </row>
    <row r="10" spans="1:11" ht="32.25" customHeight="1">
      <c r="A10" s="928" t="s">
        <v>1240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spans="1:11" ht="51" customHeight="1">
      <c r="A11" s="927" t="s">
        <v>1514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1">
      <c r="A12" s="926" t="s">
        <v>321</v>
      </c>
      <c r="B12" s="926"/>
      <c r="C12" s="926"/>
      <c r="D12" s="926"/>
      <c r="E12" s="926"/>
      <c r="F12" s="926"/>
      <c r="G12" s="926"/>
      <c r="H12" s="926"/>
      <c r="I12" s="926"/>
      <c r="J12" s="926"/>
      <c r="K12" s="926"/>
    </row>
    <row r="13" spans="1:11" ht="18.75" customHeight="1"/>
    <row r="14" spans="1:11" ht="18.75" customHeight="1"/>
    <row r="15" spans="1:11" ht="43.5" customHeight="1">
      <c r="A15" s="1907" t="s">
        <v>766</v>
      </c>
      <c r="B15" s="1907"/>
      <c r="C15" s="1907"/>
      <c r="D15" s="1907"/>
      <c r="E15" s="1907"/>
      <c r="F15" s="1907"/>
      <c r="G15" s="1907"/>
      <c r="H15" s="1907"/>
      <c r="I15" s="1907"/>
      <c r="J15" s="1907"/>
      <c r="K15" s="1907"/>
    </row>
    <row r="16" spans="1:11" ht="19.5" customHeight="1">
      <c r="A16" s="1361"/>
      <c r="B16" s="925"/>
      <c r="C16" s="925"/>
      <c r="D16" s="925"/>
      <c r="E16" s="925"/>
      <c r="F16" s="925"/>
      <c r="G16" s="925"/>
      <c r="H16" s="925"/>
      <c r="I16" s="925"/>
      <c r="J16" s="925"/>
      <c r="K16" s="925"/>
    </row>
    <row r="17" spans="1:11" ht="4.5" customHeight="1">
      <c r="A17" s="1901"/>
      <c r="B17" s="1901"/>
      <c r="C17" s="925"/>
      <c r="D17" s="925"/>
      <c r="E17" s="925"/>
      <c r="F17" s="925"/>
      <c r="G17" s="925"/>
      <c r="H17" s="925"/>
      <c r="I17" s="925"/>
      <c r="J17" s="925"/>
      <c r="K17" s="925"/>
    </row>
    <row r="18" spans="1:11">
      <c r="B18" s="910" t="s">
        <v>376</v>
      </c>
    </row>
    <row r="19" spans="1:11">
      <c r="B19" s="908"/>
    </row>
    <row r="20" spans="1:11">
      <c r="B20" s="908" t="s">
        <v>119</v>
      </c>
    </row>
  </sheetData>
  <mergeCells count="15">
    <mergeCell ref="H1:K1"/>
    <mergeCell ref="A3:K3"/>
    <mergeCell ref="A4:K4"/>
    <mergeCell ref="A5:K5"/>
    <mergeCell ref="H7:I7"/>
    <mergeCell ref="J7:K7"/>
    <mergeCell ref="A15:K15"/>
    <mergeCell ref="A17:B17"/>
    <mergeCell ref="A6:A8"/>
    <mergeCell ref="B6:B8"/>
    <mergeCell ref="C6:C8"/>
    <mergeCell ref="D6:D8"/>
    <mergeCell ref="E6:E8"/>
    <mergeCell ref="F6:G7"/>
    <mergeCell ref="H6:K6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9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2D1F-AD7A-4979-B8DA-FB301270E9B7}">
  <sheetPr>
    <tabColor rgb="FFFFFF00"/>
    <pageSetUpPr fitToPage="1"/>
  </sheetPr>
  <dimension ref="A1:I16"/>
  <sheetViews>
    <sheetView zoomScale="90" zoomScaleNormal="90" workbookViewId="0">
      <selection activeCell="A2" sqref="A2:G2"/>
    </sheetView>
  </sheetViews>
  <sheetFormatPr defaultColWidth="11.42578125" defaultRowHeight="15.75"/>
  <cols>
    <col min="1" max="1" width="4.5703125" style="930" customWidth="1"/>
    <col min="2" max="2" width="51.42578125" style="930" customWidth="1"/>
    <col min="3" max="3" width="15.85546875" style="930" customWidth="1"/>
    <col min="4" max="7" width="17.7109375" style="930" customWidth="1"/>
    <col min="8" max="16384" width="11.42578125" style="930"/>
  </cols>
  <sheetData>
    <row r="1" spans="1:9" ht="19.5" customHeight="1">
      <c r="A1" s="247" t="s">
        <v>49</v>
      </c>
      <c r="B1" s="937"/>
      <c r="C1" s="937"/>
      <c r="D1" s="937"/>
      <c r="E1" s="937"/>
      <c r="F1" s="1900" t="s">
        <v>1687</v>
      </c>
      <c r="G1" s="1900"/>
      <c r="H1" s="936"/>
      <c r="I1" s="936"/>
    </row>
    <row r="2" spans="1:9" ht="19.5">
      <c r="A2" s="1901" t="s">
        <v>28</v>
      </c>
      <c r="B2" s="1901"/>
      <c r="C2" s="1901"/>
      <c r="D2" s="1901"/>
      <c r="E2" s="1901"/>
      <c r="F2" s="1901"/>
      <c r="G2" s="1901"/>
    </row>
    <row r="3" spans="1:9" ht="28.5" customHeight="1">
      <c r="A3" s="1901" t="s">
        <v>260</v>
      </c>
      <c r="B3" s="1901"/>
      <c r="C3" s="1901"/>
      <c r="D3" s="1901"/>
      <c r="E3" s="1901"/>
      <c r="F3" s="1901"/>
      <c r="G3" s="1901"/>
    </row>
    <row r="4" spans="1:9" ht="19.5">
      <c r="A4" s="1361"/>
      <c r="B4" s="931"/>
      <c r="C4" s="931"/>
      <c r="D4" s="931"/>
      <c r="E4" s="931"/>
      <c r="F4" s="931"/>
      <c r="G4" s="931"/>
    </row>
    <row r="5" spans="1:9" ht="20.25" customHeight="1">
      <c r="A5" s="1913"/>
      <c r="B5" s="1911" t="s">
        <v>221</v>
      </c>
      <c r="C5" s="1911" t="s">
        <v>126</v>
      </c>
      <c r="D5" s="1911" t="s">
        <v>1240</v>
      </c>
      <c r="E5" s="1911" t="s">
        <v>1334</v>
      </c>
      <c r="F5" s="1911"/>
      <c r="G5" s="1911" t="s">
        <v>1516</v>
      </c>
    </row>
    <row r="6" spans="1:9" ht="39">
      <c r="A6" s="1914"/>
      <c r="B6" s="1911"/>
      <c r="C6" s="1911"/>
      <c r="D6" s="1911"/>
      <c r="E6" s="1363" t="s">
        <v>275</v>
      </c>
      <c r="F6" s="1363" t="s">
        <v>401</v>
      </c>
      <c r="G6" s="1911"/>
    </row>
    <row r="7" spans="1:9" ht="39">
      <c r="A7" s="935" t="s">
        <v>215</v>
      </c>
      <c r="B7" s="934" t="s">
        <v>337</v>
      </c>
      <c r="C7" s="933"/>
      <c r="D7" s="932"/>
      <c r="E7" s="932"/>
      <c r="F7" s="932"/>
      <c r="G7" s="932"/>
    </row>
    <row r="8" spans="1:9" ht="78">
      <c r="A8" s="935"/>
      <c r="B8" s="934" t="s">
        <v>232</v>
      </c>
      <c r="C8" s="933"/>
      <c r="D8" s="932"/>
      <c r="E8" s="932"/>
      <c r="F8" s="932"/>
      <c r="G8" s="932"/>
    </row>
    <row r="9" spans="1:9" ht="45.75" customHeight="1">
      <c r="A9" s="935" t="s">
        <v>217</v>
      </c>
      <c r="B9" s="934" t="s">
        <v>338</v>
      </c>
      <c r="C9" s="933"/>
      <c r="D9" s="932"/>
      <c r="E9" s="932"/>
      <c r="F9" s="932"/>
      <c r="G9" s="932"/>
    </row>
    <row r="10" spans="1:9" ht="58.5">
      <c r="A10" s="935" t="s">
        <v>375</v>
      </c>
      <c r="B10" s="934" t="s">
        <v>339</v>
      </c>
      <c r="C10" s="933"/>
      <c r="D10" s="932"/>
      <c r="E10" s="932"/>
      <c r="F10" s="932"/>
      <c r="G10" s="932"/>
    </row>
    <row r="11" spans="1:9" ht="19.5">
      <c r="A11" s="1361"/>
      <c r="B11" s="931"/>
      <c r="C11" s="931"/>
      <c r="D11" s="931"/>
      <c r="E11" s="931"/>
      <c r="F11" s="931"/>
      <c r="G11" s="931"/>
    </row>
    <row r="12" spans="1:9" ht="58.5" customHeight="1">
      <c r="A12" s="1915" t="s">
        <v>769</v>
      </c>
      <c r="B12" s="1915"/>
      <c r="C12" s="1915"/>
      <c r="D12" s="1915"/>
      <c r="E12" s="1915"/>
      <c r="F12" s="1915"/>
      <c r="G12" s="1915"/>
    </row>
    <row r="13" spans="1:9" ht="24.75" customHeight="1">
      <c r="A13" s="1361"/>
      <c r="B13" s="931"/>
      <c r="C13" s="931"/>
      <c r="D13" s="931"/>
      <c r="E13" s="931"/>
      <c r="F13" s="931"/>
      <c r="G13" s="931"/>
    </row>
    <row r="14" spans="1:9" ht="19.5">
      <c r="A14" s="1912"/>
      <c r="B14" s="1912"/>
      <c r="C14" s="1912"/>
      <c r="D14" s="1912"/>
      <c r="E14" s="1912"/>
      <c r="F14" s="931"/>
      <c r="G14" s="931"/>
    </row>
    <row r="15" spans="1:9">
      <c r="B15" s="910" t="s">
        <v>376</v>
      </c>
    </row>
    <row r="16" spans="1:9">
      <c r="B16" s="908" t="s">
        <v>119</v>
      </c>
    </row>
  </sheetData>
  <mergeCells count="11">
    <mergeCell ref="A14:E14"/>
    <mergeCell ref="A2:G2"/>
    <mergeCell ref="A3:G3"/>
    <mergeCell ref="B5:B6"/>
    <mergeCell ref="A5:A6"/>
    <mergeCell ref="A12:G12"/>
    <mergeCell ref="F1:G1"/>
    <mergeCell ref="C5:C6"/>
    <mergeCell ref="D5:D6"/>
    <mergeCell ref="E5:F5"/>
    <mergeCell ref="G5:G6"/>
  </mergeCells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C133-F588-45ED-91D3-FFAE047C33EC}">
  <sheetPr>
    <tabColor rgb="FFFFFF00"/>
  </sheetPr>
  <dimension ref="A1:P24"/>
  <sheetViews>
    <sheetView zoomScale="70" zoomScaleNormal="70" workbookViewId="0">
      <selection activeCell="A2" sqref="A2:P2"/>
    </sheetView>
  </sheetViews>
  <sheetFormatPr defaultRowHeight="12.75"/>
  <cols>
    <col min="2" max="2" width="23.42578125" customWidth="1"/>
    <col min="3" max="3" width="11.42578125" customWidth="1"/>
    <col min="4" max="4" width="13.85546875" customWidth="1"/>
    <col min="5" max="5" width="12.85546875" customWidth="1"/>
    <col min="6" max="6" width="14.42578125" customWidth="1"/>
    <col min="7" max="7" width="11.85546875" customWidth="1"/>
    <col min="8" max="8" width="13.42578125" customWidth="1"/>
    <col min="9" max="9" width="14.5703125" customWidth="1"/>
    <col min="10" max="10" width="14.42578125" customWidth="1"/>
    <col min="11" max="11" width="13.5703125" customWidth="1"/>
    <col min="12" max="12" width="14" customWidth="1"/>
    <col min="13" max="13" width="12.28515625" customWidth="1"/>
    <col min="14" max="14" width="13.140625" customWidth="1"/>
    <col min="15" max="15" width="14.5703125" customWidth="1"/>
    <col min="16" max="16" width="11.85546875" customWidth="1"/>
  </cols>
  <sheetData>
    <row r="1" spans="1:16" ht="21" customHeight="1">
      <c r="O1" s="1922" t="s">
        <v>1688</v>
      </c>
      <c r="P1" s="1922"/>
    </row>
    <row r="2" spans="1:16" ht="30" customHeight="1">
      <c r="A2" s="1923" t="s">
        <v>1583</v>
      </c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1923"/>
      <c r="N2" s="1923"/>
      <c r="O2" s="1923"/>
      <c r="P2" s="1923"/>
    </row>
    <row r="3" spans="1:16" ht="30" customHeight="1">
      <c r="A3" s="1924" t="s">
        <v>1161</v>
      </c>
      <c r="B3" s="1924"/>
      <c r="C3" s="1924"/>
      <c r="D3" s="1924"/>
      <c r="E3" s="1924"/>
      <c r="F3" s="1924"/>
      <c r="G3" s="1924"/>
      <c r="H3" s="1924"/>
      <c r="I3" s="1924"/>
      <c r="J3" s="1924"/>
      <c r="K3" s="1924"/>
      <c r="L3" s="1924"/>
      <c r="M3" s="1924"/>
      <c r="N3" s="1924"/>
      <c r="O3" s="1924"/>
      <c r="P3" s="1924"/>
    </row>
    <row r="6" spans="1:16" ht="15" customHeight="1">
      <c r="A6" s="1925" t="s">
        <v>1160</v>
      </c>
      <c r="B6" s="1926" t="s">
        <v>218</v>
      </c>
      <c r="C6" s="1926" t="s">
        <v>126</v>
      </c>
      <c r="D6" s="1927" t="s">
        <v>1584</v>
      </c>
      <c r="E6" s="1927"/>
      <c r="F6" s="1927"/>
      <c r="G6" s="1928" t="s">
        <v>1334</v>
      </c>
      <c r="H6" s="1929"/>
      <c r="I6" s="1929"/>
      <c r="J6" s="1929"/>
      <c r="K6" s="1929"/>
      <c r="L6" s="1929"/>
      <c r="M6" s="1927" t="s">
        <v>1585</v>
      </c>
      <c r="N6" s="1927"/>
      <c r="O6" s="1927"/>
      <c r="P6" s="1916" t="s">
        <v>1159</v>
      </c>
    </row>
    <row r="7" spans="1:16" ht="39" customHeight="1">
      <c r="A7" s="1925"/>
      <c r="B7" s="1926"/>
      <c r="C7" s="1926"/>
      <c r="D7" s="1927"/>
      <c r="E7" s="1927"/>
      <c r="F7" s="1927"/>
      <c r="G7" s="1916" t="s">
        <v>1158</v>
      </c>
      <c r="H7" s="1916"/>
      <c r="I7" s="1916"/>
      <c r="J7" s="1917" t="s">
        <v>1157</v>
      </c>
      <c r="K7" s="1918"/>
      <c r="L7" s="1918"/>
      <c r="M7" s="1927"/>
      <c r="N7" s="1927"/>
      <c r="O7" s="1927"/>
      <c r="P7" s="1916"/>
    </row>
    <row r="8" spans="1:16">
      <c r="A8" s="1925"/>
      <c r="B8" s="1926"/>
      <c r="C8" s="1926"/>
      <c r="D8" s="1919" t="s">
        <v>317</v>
      </c>
      <c r="E8" s="1921" t="s">
        <v>123</v>
      </c>
      <c r="F8" s="1921"/>
      <c r="G8" s="1919" t="s">
        <v>317</v>
      </c>
      <c r="H8" s="1921" t="s">
        <v>123</v>
      </c>
      <c r="I8" s="1921"/>
      <c r="J8" s="1919" t="s">
        <v>317</v>
      </c>
      <c r="K8" s="1921" t="s">
        <v>123</v>
      </c>
      <c r="L8" s="1921"/>
      <c r="M8" s="1916" t="s">
        <v>317</v>
      </c>
      <c r="N8" s="1921" t="s">
        <v>123</v>
      </c>
      <c r="O8" s="1921"/>
      <c r="P8" s="1916"/>
    </row>
    <row r="9" spans="1:16" ht="96">
      <c r="A9" s="1925"/>
      <c r="B9" s="1926"/>
      <c r="C9" s="1926"/>
      <c r="D9" s="1920"/>
      <c r="E9" s="1364" t="s">
        <v>1382</v>
      </c>
      <c r="F9" s="1364" t="s">
        <v>1381</v>
      </c>
      <c r="G9" s="1920"/>
      <c r="H9" s="1364" t="s">
        <v>1382</v>
      </c>
      <c r="I9" s="1364" t="s">
        <v>1381</v>
      </c>
      <c r="J9" s="1920"/>
      <c r="K9" s="1364" t="s">
        <v>1382</v>
      </c>
      <c r="L9" s="1364" t="s">
        <v>1381</v>
      </c>
      <c r="M9" s="1930"/>
      <c r="N9" s="1317" t="s">
        <v>1382</v>
      </c>
      <c r="O9" s="1364" t="s">
        <v>1381</v>
      </c>
      <c r="P9" s="1916"/>
    </row>
    <row r="10" spans="1:16" ht="18" customHeight="1">
      <c r="D10" s="1058"/>
      <c r="E10" s="1058"/>
      <c r="F10" s="1058"/>
      <c r="G10" s="1057"/>
    </row>
    <row r="11" spans="1:16" ht="27" customHeight="1">
      <c r="A11" s="1058" t="s">
        <v>215</v>
      </c>
      <c r="B11" s="1316" t="s">
        <v>1156</v>
      </c>
      <c r="C11" s="1050" t="s">
        <v>691</v>
      </c>
      <c r="D11" s="1058"/>
      <c r="E11" s="1058"/>
      <c r="F11" s="1058"/>
      <c r="G11" s="1057"/>
    </row>
    <row r="12" spans="1:16" ht="19.5" customHeight="1">
      <c r="A12" s="1059"/>
      <c r="B12" s="1056" t="s">
        <v>123</v>
      </c>
      <c r="C12" s="1056"/>
      <c r="D12" s="1058"/>
      <c r="E12" s="1058"/>
      <c r="F12" s="1058"/>
      <c r="G12" s="1057"/>
    </row>
    <row r="13" spans="1:16" ht="23.25" customHeight="1">
      <c r="A13" s="1059"/>
      <c r="B13" s="1054" t="s">
        <v>1154</v>
      </c>
      <c r="C13" s="1056"/>
      <c r="D13" s="1058"/>
      <c r="E13" s="1058"/>
      <c r="F13" s="1058"/>
      <c r="G13" s="1057"/>
    </row>
    <row r="14" spans="1:16" ht="21.75" customHeight="1">
      <c r="A14" s="1059"/>
      <c r="B14" s="1054" t="s">
        <v>1153</v>
      </c>
      <c r="C14" s="1056"/>
      <c r="D14" s="1058"/>
      <c r="E14" s="1058"/>
      <c r="F14" s="1058"/>
      <c r="G14" s="1057"/>
    </row>
    <row r="15" spans="1:16">
      <c r="A15" s="1059"/>
      <c r="B15" s="1060"/>
      <c r="C15" s="1056"/>
      <c r="D15" s="1058"/>
      <c r="E15" s="1058"/>
      <c r="F15" s="1058"/>
      <c r="G15" s="1057"/>
    </row>
    <row r="16" spans="1:16">
      <c r="A16" s="1059"/>
      <c r="B16" s="1056"/>
      <c r="C16" s="1056"/>
    </row>
    <row r="17" spans="1:3" ht="20.25" customHeight="1">
      <c r="A17" s="1059"/>
      <c r="B17" s="1056"/>
      <c r="C17" s="1056"/>
    </row>
    <row r="18" spans="1:3" ht="32.25" customHeight="1">
      <c r="A18" s="1052" t="s">
        <v>217</v>
      </c>
      <c r="B18" s="1315" t="s">
        <v>1155</v>
      </c>
      <c r="C18" s="1050" t="s">
        <v>691</v>
      </c>
    </row>
    <row r="19" spans="1:3" ht="15" customHeight="1">
      <c r="A19" s="1055"/>
      <c r="B19" s="1056" t="s">
        <v>123</v>
      </c>
      <c r="C19" s="1053"/>
    </row>
    <row r="20" spans="1:3" ht="22.5" customHeight="1">
      <c r="A20" s="1052"/>
      <c r="B20" s="1054" t="s">
        <v>1154</v>
      </c>
      <c r="C20" s="1050"/>
    </row>
    <row r="21" spans="1:3" ht="20.25" customHeight="1">
      <c r="A21" s="1055"/>
      <c r="B21" s="1054" t="s">
        <v>1153</v>
      </c>
      <c r="C21" s="1053"/>
    </row>
    <row r="22" spans="1:3" ht="20.25" customHeight="1">
      <c r="A22" s="1055"/>
      <c r="B22" s="1054"/>
      <c r="C22" s="1053"/>
    </row>
    <row r="23" spans="1:3" ht="15">
      <c r="A23" s="1052"/>
      <c r="B23" s="1051"/>
      <c r="C23" s="1050"/>
    </row>
    <row r="24" spans="1:3" ht="15">
      <c r="B24" s="35" t="s">
        <v>376</v>
      </c>
    </row>
  </sheetData>
  <mergeCells count="20">
    <mergeCell ref="O1:P1"/>
    <mergeCell ref="A2:P2"/>
    <mergeCell ref="A3:P3"/>
    <mergeCell ref="A6:A9"/>
    <mergeCell ref="B6:B9"/>
    <mergeCell ref="C6:C9"/>
    <mergeCell ref="D6:F7"/>
    <mergeCell ref="G6:L6"/>
    <mergeCell ref="M6:O7"/>
    <mergeCell ref="P6:P9"/>
    <mergeCell ref="M8:M9"/>
    <mergeCell ref="N8:O8"/>
    <mergeCell ref="G7:I7"/>
    <mergeCell ref="J7:L7"/>
    <mergeCell ref="D8:D9"/>
    <mergeCell ref="E8:F8"/>
    <mergeCell ref="G8:G9"/>
    <mergeCell ref="H8:I8"/>
    <mergeCell ref="J8:J9"/>
    <mergeCell ref="K8:L8"/>
  </mergeCells>
  <pageMargins left="0.7" right="0.7" top="0.75" bottom="0.75" header="0.3" footer="0.3"/>
  <pageSetup paperSize="9" orientation="portrait" horizontalDpi="4294967293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2D7F0-9B03-459E-A95E-4D6A8901FAA4}">
  <sheetPr>
    <tabColor rgb="FFFFFF00"/>
  </sheetPr>
  <dimension ref="A1:H24"/>
  <sheetViews>
    <sheetView view="pageBreakPreview" zoomScale="60" zoomScaleNormal="100" workbookViewId="0">
      <selection activeCell="A2" sqref="A2:F2"/>
    </sheetView>
  </sheetViews>
  <sheetFormatPr defaultRowHeight="12.75"/>
  <cols>
    <col min="1" max="1" width="5.5703125" customWidth="1"/>
    <col min="2" max="2" width="35.42578125" customWidth="1"/>
    <col min="3" max="3" width="13" customWidth="1"/>
    <col min="4" max="4" width="12.5703125" customWidth="1"/>
    <col min="5" max="5" width="18.140625" customWidth="1"/>
    <col min="6" max="6" width="15.140625" customWidth="1"/>
    <col min="7" max="7" width="10.85546875" customWidth="1"/>
    <col min="8" max="8" width="11" customWidth="1"/>
  </cols>
  <sheetData>
    <row r="1" spans="1:8">
      <c r="E1" s="1922" t="s">
        <v>1383</v>
      </c>
      <c r="F1" s="1922"/>
    </row>
    <row r="2" spans="1:8" ht="21" customHeight="1">
      <c r="A2" s="1939" t="s">
        <v>1177</v>
      </c>
      <c r="B2" s="1939"/>
      <c r="C2" s="1939"/>
      <c r="D2" s="1939"/>
      <c r="E2" s="1939"/>
      <c r="F2" s="1939"/>
    </row>
    <row r="3" spans="1:8" ht="18" customHeight="1">
      <c r="A3" s="1939" t="s">
        <v>1586</v>
      </c>
      <c r="B3" s="1939"/>
      <c r="C3" s="1939"/>
      <c r="D3" s="1939"/>
      <c r="E3" s="1939"/>
      <c r="F3" s="1939"/>
    </row>
    <row r="4" spans="1:8" ht="8.25" customHeight="1">
      <c r="A4" s="1096"/>
      <c r="B4" s="1095"/>
      <c r="C4" s="1095"/>
      <c r="D4" s="1095"/>
      <c r="E4" s="1095"/>
    </row>
    <row r="5" spans="1:8" ht="17.25" customHeight="1">
      <c r="A5" s="1940" t="s">
        <v>1176</v>
      </c>
      <c r="B5" s="1940"/>
      <c r="C5" s="1940"/>
      <c r="D5" s="1940"/>
      <c r="E5" s="1940"/>
      <c r="F5" s="1940"/>
    </row>
    <row r="6" spans="1:8" ht="21" customHeight="1">
      <c r="A6" s="1094"/>
    </row>
    <row r="7" spans="1:8" s="1082" customFormat="1" ht="14.25" customHeight="1">
      <c r="A7" s="1936" t="s">
        <v>397</v>
      </c>
      <c r="B7" s="1933" t="s">
        <v>218</v>
      </c>
      <c r="C7" s="1093" t="s">
        <v>1175</v>
      </c>
      <c r="D7" s="1365">
        <v>2025</v>
      </c>
      <c r="E7" s="1931" t="s">
        <v>1334</v>
      </c>
      <c r="F7" s="1932"/>
      <c r="G7" s="1092" t="s">
        <v>1443</v>
      </c>
      <c r="H7" s="1091" t="s">
        <v>1174</v>
      </c>
    </row>
    <row r="8" spans="1:8" s="1082" customFormat="1" ht="14.25">
      <c r="A8" s="1937"/>
      <c r="B8" s="1934"/>
      <c r="C8" s="1088" t="s">
        <v>272</v>
      </c>
      <c r="D8" s="1090" t="s">
        <v>273</v>
      </c>
      <c r="E8" s="1365" t="s">
        <v>1173</v>
      </c>
      <c r="F8" s="1089" t="s">
        <v>1172</v>
      </c>
      <c r="G8" s="1088" t="s">
        <v>1171</v>
      </c>
      <c r="H8" s="1087" t="s">
        <v>1170</v>
      </c>
    </row>
    <row r="9" spans="1:8" s="1082" customFormat="1" ht="29.45" customHeight="1">
      <c r="A9" s="1938"/>
      <c r="B9" s="1935"/>
      <c r="C9" s="1084"/>
      <c r="D9" s="1086"/>
      <c r="E9" s="1085" t="s">
        <v>1169</v>
      </c>
      <c r="F9" s="1084" t="s">
        <v>255</v>
      </c>
      <c r="G9" s="1084"/>
      <c r="H9" s="1083"/>
    </row>
    <row r="10" spans="1:8">
      <c r="A10" s="1"/>
      <c r="B10" s="1"/>
      <c r="C10" s="1"/>
      <c r="D10" s="1081"/>
      <c r="E10" s="1080"/>
    </row>
    <row r="11" spans="1:8" s="1061" customFormat="1" ht="35.25" customHeight="1">
      <c r="A11" s="1072" t="s">
        <v>215</v>
      </c>
      <c r="B11" s="1079" t="s">
        <v>1168</v>
      </c>
      <c r="C11" s="1078" t="s">
        <v>1167</v>
      </c>
      <c r="E11" s="1077"/>
    </row>
    <row r="12" spans="1:8" s="1061" customFormat="1" ht="14.25">
      <c r="A12" s="1072"/>
      <c r="B12" s="1071"/>
      <c r="C12" s="1078"/>
    </row>
    <row r="13" spans="1:8" s="1061" customFormat="1" ht="28.5">
      <c r="A13" s="1072" t="s">
        <v>217</v>
      </c>
      <c r="B13" s="1071" t="s">
        <v>1166</v>
      </c>
      <c r="C13" s="1078" t="s">
        <v>1165</v>
      </c>
    </row>
    <row r="14" spans="1:8" s="1061" customFormat="1" ht="14.25">
      <c r="A14" s="1072"/>
      <c r="B14" s="1071"/>
      <c r="C14" s="1078"/>
      <c r="E14" s="1077"/>
    </row>
    <row r="15" spans="1:8" s="1073" customFormat="1" ht="33" customHeight="1">
      <c r="A15" s="1052" t="s">
        <v>375</v>
      </c>
      <c r="B15" s="1076" t="s">
        <v>1164</v>
      </c>
      <c r="C15" s="1075" t="s">
        <v>691</v>
      </c>
      <c r="D15" s="1074"/>
    </row>
    <row r="16" spans="1:8" s="1061" customFormat="1" ht="26.25" customHeight="1">
      <c r="A16" s="1072"/>
      <c r="B16" s="1071" t="s">
        <v>379</v>
      </c>
      <c r="C16" s="1070"/>
      <c r="D16" s="1069"/>
    </row>
    <row r="17" spans="1:4" s="1064" customFormat="1" ht="30.75" customHeight="1">
      <c r="A17" s="1068"/>
      <c r="B17" s="1066" t="s">
        <v>1163</v>
      </c>
      <c r="C17" s="1065" t="s">
        <v>691</v>
      </c>
      <c r="D17" s="1067"/>
    </row>
    <row r="18" spans="1:4" s="1064" customFormat="1" ht="33" customHeight="1">
      <c r="B18" s="1066" t="s">
        <v>1162</v>
      </c>
      <c r="C18" s="1065" t="s">
        <v>691</v>
      </c>
    </row>
    <row r="19" spans="1:4" s="1061" customFormat="1">
      <c r="A19" s="1063"/>
      <c r="C19" s="1062"/>
    </row>
    <row r="22" spans="1:4" ht="15">
      <c r="B22" s="35" t="s">
        <v>376</v>
      </c>
    </row>
    <row r="23" spans="1:4" ht="15">
      <c r="B23" s="35"/>
    </row>
    <row r="24" spans="1:4" ht="15">
      <c r="B24" s="35" t="s">
        <v>119</v>
      </c>
    </row>
  </sheetData>
  <mergeCells count="7">
    <mergeCell ref="E7:F7"/>
    <mergeCell ref="B7:B9"/>
    <mergeCell ref="A7:A9"/>
    <mergeCell ref="E1:F1"/>
    <mergeCell ref="A2:F2"/>
    <mergeCell ref="A3:F3"/>
    <mergeCell ref="A5:F5"/>
  </mergeCells>
  <pageMargins left="0.64" right="0" top="0.48" bottom="0.48" header="0.45" footer="0.51181102362204722"/>
  <pageSetup paperSize="9" orientation="landscape" horizontalDpi="120" verticalDpi="144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8E8A-5DA7-44CA-9FE6-65FE2C2B76D2}">
  <sheetPr>
    <tabColor rgb="FFFFFF00"/>
  </sheetPr>
  <dimension ref="A1:H20"/>
  <sheetViews>
    <sheetView view="pageBreakPreview" zoomScale="60" zoomScaleNormal="100" workbookViewId="0">
      <selection activeCell="A2" sqref="A2:F2"/>
    </sheetView>
  </sheetViews>
  <sheetFormatPr defaultRowHeight="12.75"/>
  <cols>
    <col min="1" max="1" width="5.5703125" customWidth="1"/>
    <col min="2" max="2" width="35.42578125" customWidth="1"/>
    <col min="3" max="3" width="13" customWidth="1"/>
    <col min="4" max="4" width="12.5703125" customWidth="1"/>
    <col min="5" max="5" width="16.7109375" customWidth="1"/>
    <col min="6" max="6" width="15.140625" customWidth="1"/>
    <col min="7" max="7" width="10.85546875" customWidth="1"/>
    <col min="8" max="8" width="11" customWidth="1"/>
  </cols>
  <sheetData>
    <row r="1" spans="1:8">
      <c r="E1" s="1922" t="s">
        <v>1323</v>
      </c>
      <c r="F1" s="1922"/>
    </row>
    <row r="2" spans="1:8" ht="21" customHeight="1">
      <c r="A2" s="1939" t="s">
        <v>1177</v>
      </c>
      <c r="B2" s="1939"/>
      <c r="C2" s="1939"/>
      <c r="D2" s="1939"/>
      <c r="E2" s="1939"/>
      <c r="F2" s="1939"/>
    </row>
    <row r="3" spans="1:8" ht="36.75" customHeight="1">
      <c r="A3" s="1941" t="s">
        <v>1587</v>
      </c>
      <c r="B3" s="1939"/>
      <c r="C3" s="1939"/>
      <c r="D3" s="1939"/>
      <c r="E3" s="1939"/>
      <c r="F3" s="1939"/>
    </row>
    <row r="4" spans="1:8" ht="8.25" customHeight="1">
      <c r="A4" s="1096"/>
      <c r="B4" s="1095"/>
      <c r="C4" s="1095"/>
      <c r="D4" s="1095"/>
      <c r="E4" s="1095"/>
    </row>
    <row r="5" spans="1:8" ht="17.25" customHeight="1">
      <c r="A5" s="1940" t="s">
        <v>1176</v>
      </c>
      <c r="B5" s="1940"/>
      <c r="C5" s="1940"/>
      <c r="D5" s="1940"/>
      <c r="E5" s="1940"/>
      <c r="F5" s="1940"/>
    </row>
    <row r="6" spans="1:8" ht="21" customHeight="1">
      <c r="A6" s="1094"/>
    </row>
    <row r="7" spans="1:8" s="1082" customFormat="1" ht="14.25" customHeight="1">
      <c r="A7" s="1936" t="s">
        <v>397</v>
      </c>
      <c r="B7" s="1933" t="s">
        <v>218</v>
      </c>
      <c r="C7" s="1093" t="s">
        <v>1175</v>
      </c>
      <c r="D7" s="1365">
        <v>2025</v>
      </c>
      <c r="E7" s="1931" t="s">
        <v>1334</v>
      </c>
      <c r="F7" s="1932"/>
      <c r="G7" s="1092" t="s">
        <v>1443</v>
      </c>
      <c r="H7" s="1091" t="s">
        <v>1174</v>
      </c>
    </row>
    <row r="8" spans="1:8" s="1082" customFormat="1" ht="14.25">
      <c r="A8" s="1937"/>
      <c r="B8" s="1934"/>
      <c r="C8" s="1088" t="s">
        <v>272</v>
      </c>
      <c r="D8" s="1090" t="s">
        <v>273</v>
      </c>
      <c r="E8" s="1365" t="s">
        <v>1173</v>
      </c>
      <c r="F8" s="1089" t="s">
        <v>1172</v>
      </c>
      <c r="G8" s="1088" t="s">
        <v>1171</v>
      </c>
      <c r="H8" s="1087" t="s">
        <v>1170</v>
      </c>
    </row>
    <row r="9" spans="1:8" s="1082" customFormat="1" ht="31.15" customHeight="1">
      <c r="A9" s="1938"/>
      <c r="B9" s="1935"/>
      <c r="C9" s="1084"/>
      <c r="D9" s="1086"/>
      <c r="E9" s="1085" t="s">
        <v>1169</v>
      </c>
      <c r="F9" s="1084" t="s">
        <v>255</v>
      </c>
      <c r="G9" s="1084"/>
      <c r="H9" s="1083"/>
    </row>
    <row r="10" spans="1:8">
      <c r="A10" s="1"/>
      <c r="B10" s="1"/>
      <c r="C10" s="1"/>
      <c r="D10" s="1081"/>
      <c r="E10" s="1080"/>
    </row>
    <row r="11" spans="1:8" s="1061" customFormat="1" ht="35.25" customHeight="1">
      <c r="A11" s="1072" t="s">
        <v>215</v>
      </c>
      <c r="B11" s="1079" t="s">
        <v>1168</v>
      </c>
      <c r="C11" s="1078" t="s">
        <v>1167</v>
      </c>
      <c r="E11" s="1077"/>
    </row>
    <row r="12" spans="1:8" s="1061" customFormat="1" ht="14.25">
      <c r="A12" s="1072"/>
      <c r="B12" s="1071"/>
      <c r="C12" s="1078"/>
    </row>
    <row r="13" spans="1:8" s="1061" customFormat="1" ht="28.5">
      <c r="A13" s="1072" t="s">
        <v>217</v>
      </c>
      <c r="B13" s="1071" t="s">
        <v>1166</v>
      </c>
      <c r="C13" s="1078" t="s">
        <v>1165</v>
      </c>
    </row>
    <row r="14" spans="1:8" s="1061" customFormat="1" ht="14.25">
      <c r="A14" s="1072"/>
      <c r="B14" s="1071"/>
      <c r="C14" s="1078"/>
      <c r="E14" s="1077"/>
    </row>
    <row r="15" spans="1:8" s="1073" customFormat="1" ht="33" customHeight="1">
      <c r="A15" s="1052" t="s">
        <v>375</v>
      </c>
      <c r="B15" s="1076" t="s">
        <v>1164</v>
      </c>
      <c r="C15" s="1075" t="s">
        <v>691</v>
      </c>
      <c r="D15" s="1074"/>
    </row>
    <row r="18" spans="2:2" ht="15">
      <c r="B18" s="35" t="s">
        <v>376</v>
      </c>
    </row>
    <row r="19" spans="2:2" ht="15">
      <c r="B19" s="35"/>
    </row>
    <row r="20" spans="2:2" ht="15">
      <c r="B20" s="35" t="s">
        <v>119</v>
      </c>
    </row>
  </sheetData>
  <mergeCells count="7">
    <mergeCell ref="A7:A9"/>
    <mergeCell ref="B7:B9"/>
    <mergeCell ref="E7:F7"/>
    <mergeCell ref="E1:F1"/>
    <mergeCell ref="A2:F2"/>
    <mergeCell ref="A3:F3"/>
    <mergeCell ref="A5:F5"/>
  </mergeCells>
  <pageMargins left="0.64" right="0" top="0.48" bottom="0.48" header="0.45" footer="0.51181102362204722"/>
  <pageSetup paperSize="9" orientation="landscape" horizontalDpi="120" verticalDpi="144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B0CC-2253-4549-B2ED-A49F1ADE1163}">
  <sheetPr>
    <tabColor rgb="FFFFFF00"/>
  </sheetPr>
  <dimension ref="A1:O55"/>
  <sheetViews>
    <sheetView view="pageBreakPreview" zoomScale="73" zoomScaleNormal="80" zoomScaleSheetLayoutView="73" workbookViewId="0">
      <pane xSplit="1" ySplit="13" topLeftCell="B14" activePane="bottomRight" state="frozen"/>
      <selection activeCell="F23" sqref="F23"/>
      <selection pane="topRight" activeCell="F23" sqref="F23"/>
      <selection pane="bottomLeft" activeCell="F23" sqref="F23"/>
      <selection pane="bottomRight" activeCell="A2" sqref="A2:O2"/>
    </sheetView>
  </sheetViews>
  <sheetFormatPr defaultRowHeight="12.75"/>
  <cols>
    <col min="1" max="1" width="53.7109375" customWidth="1"/>
    <col min="2" max="2" width="13.42578125" customWidth="1"/>
    <col min="3" max="3" width="17.28515625" customWidth="1"/>
    <col min="4" max="4" width="17.42578125" customWidth="1"/>
    <col min="5" max="5" width="13.85546875" customWidth="1"/>
    <col min="6" max="7" width="14.140625" customWidth="1"/>
    <col min="8" max="8" width="13.85546875" customWidth="1"/>
    <col min="9" max="9" width="13.7109375" customWidth="1"/>
    <col min="10" max="10" width="16.5703125" customWidth="1"/>
    <col min="11" max="11" width="14.140625" customWidth="1"/>
    <col min="12" max="12" width="14.7109375" customWidth="1"/>
    <col min="13" max="13" width="15.7109375" customWidth="1"/>
    <col min="14" max="14" width="14.85546875" customWidth="1"/>
    <col min="15" max="15" width="13.140625" customWidth="1"/>
  </cols>
  <sheetData>
    <row r="1" spans="1:15">
      <c r="K1" s="1242"/>
      <c r="M1" s="1242" t="s">
        <v>1237</v>
      </c>
      <c r="N1" s="1922"/>
      <c r="O1" s="1922"/>
    </row>
    <row r="2" spans="1:15" ht="15">
      <c r="A2" s="1942" t="s">
        <v>28</v>
      </c>
      <c r="B2" s="1942"/>
      <c r="C2" s="1942"/>
      <c r="D2" s="1942"/>
      <c r="E2" s="1942"/>
      <c r="F2" s="1942"/>
      <c r="G2" s="1942"/>
      <c r="H2" s="1942"/>
      <c r="I2" s="1942"/>
      <c r="J2" s="1942"/>
      <c r="K2" s="1942"/>
      <c r="L2" s="1942"/>
      <c r="M2" s="1942"/>
      <c r="N2" s="1942"/>
      <c r="O2" s="1942"/>
    </row>
    <row r="3" spans="1:15" ht="15">
      <c r="A3" s="1939" t="s">
        <v>1387</v>
      </c>
      <c r="B3" s="1939"/>
      <c r="C3" s="1939"/>
      <c r="D3" s="1939"/>
      <c r="E3" s="1939"/>
      <c r="F3" s="1939"/>
      <c r="G3" s="1939"/>
      <c r="H3" s="1939"/>
      <c r="I3" s="1939"/>
      <c r="J3" s="1939"/>
      <c r="K3" s="1939"/>
      <c r="L3" s="1939"/>
      <c r="M3" s="1939"/>
      <c r="N3" s="1939"/>
      <c r="O3" s="1939"/>
    </row>
    <row r="4" spans="1:15">
      <c r="M4" s="1943"/>
      <c r="N4" s="1943"/>
      <c r="O4" s="1943"/>
    </row>
    <row r="5" spans="1:15" ht="14.25">
      <c r="A5" s="1944" t="s">
        <v>1201</v>
      </c>
      <c r="B5" s="1944"/>
      <c r="C5" s="1944"/>
      <c r="D5" s="1944"/>
      <c r="E5" s="1944"/>
      <c r="F5" s="1944"/>
      <c r="G5" s="1944"/>
      <c r="H5" s="1944"/>
      <c r="I5" s="1944"/>
      <c r="J5" s="1944"/>
      <c r="K5" s="1944"/>
      <c r="L5" s="1944"/>
      <c r="M5" s="1944"/>
      <c r="N5" s="1944"/>
      <c r="O5" s="1944"/>
    </row>
    <row r="7" spans="1:15" ht="12.75" customHeight="1">
      <c r="A7" s="1112"/>
      <c r="B7" s="1945" t="s">
        <v>1200</v>
      </c>
      <c r="C7" s="1945"/>
      <c r="D7" s="1945"/>
      <c r="E7" s="1946"/>
      <c r="F7" s="1953" t="s">
        <v>1199</v>
      </c>
      <c r="G7" s="1945"/>
      <c r="H7" s="1945"/>
      <c r="I7" s="1945"/>
      <c r="J7" s="1954" t="s">
        <v>1198</v>
      </c>
      <c r="K7" s="1955"/>
      <c r="L7" s="1945" t="s">
        <v>1197</v>
      </c>
      <c r="M7" s="1945"/>
      <c r="N7" s="1945"/>
      <c r="O7" s="1946"/>
    </row>
    <row r="8" spans="1:15" ht="15" customHeight="1">
      <c r="A8" s="1111" t="s">
        <v>1196</v>
      </c>
      <c r="B8" s="1947" t="s">
        <v>1590</v>
      </c>
      <c r="C8" s="1951" t="s">
        <v>1334</v>
      </c>
      <c r="D8" s="1952"/>
      <c r="E8" s="1947" t="s">
        <v>1589</v>
      </c>
      <c r="F8" s="1947" t="s">
        <v>1590</v>
      </c>
      <c r="G8" s="1951" t="s">
        <v>1334</v>
      </c>
      <c r="H8" s="1952"/>
      <c r="I8" s="1947" t="s">
        <v>1589</v>
      </c>
      <c r="J8" s="1956"/>
      <c r="K8" s="1957"/>
      <c r="L8" s="1947" t="s">
        <v>1590</v>
      </c>
      <c r="M8" s="1951" t="s">
        <v>1334</v>
      </c>
      <c r="N8" s="1952"/>
      <c r="O8" s="1947" t="s">
        <v>1589</v>
      </c>
    </row>
    <row r="9" spans="1:15" ht="12.75" customHeight="1">
      <c r="A9" s="1111" t="s">
        <v>1195</v>
      </c>
      <c r="B9" s="1948"/>
      <c r="C9" s="1947" t="s">
        <v>1194</v>
      </c>
      <c r="D9" s="1947" t="s">
        <v>401</v>
      </c>
      <c r="E9" s="1948"/>
      <c r="F9" s="1948"/>
      <c r="G9" s="1947" t="s">
        <v>1194</v>
      </c>
      <c r="H9" s="1947" t="s">
        <v>401</v>
      </c>
      <c r="I9" s="1948"/>
      <c r="J9" s="1958"/>
      <c r="K9" s="1959"/>
      <c r="L9" s="1948"/>
      <c r="M9" s="1947" t="s">
        <v>1194</v>
      </c>
      <c r="N9" s="1947" t="s">
        <v>401</v>
      </c>
      <c r="O9" s="1948"/>
    </row>
    <row r="10" spans="1:15" ht="12.75" customHeight="1">
      <c r="A10" s="1110"/>
      <c r="B10" s="1948"/>
      <c r="C10" s="1948"/>
      <c r="D10" s="1948"/>
      <c r="E10" s="1948"/>
      <c r="F10" s="1948"/>
      <c r="G10" s="1948"/>
      <c r="H10" s="1948"/>
      <c r="I10" s="1948"/>
      <c r="J10" s="1947" t="s">
        <v>1334</v>
      </c>
      <c r="K10" s="1947" t="s">
        <v>1589</v>
      </c>
      <c r="L10" s="1948"/>
      <c r="M10" s="1948"/>
      <c r="N10" s="1948"/>
      <c r="O10" s="1948"/>
    </row>
    <row r="11" spans="1:15">
      <c r="A11" s="1110"/>
      <c r="B11" s="1948"/>
      <c r="C11" s="1948"/>
      <c r="D11" s="1948"/>
      <c r="E11" s="1948"/>
      <c r="F11" s="1948"/>
      <c r="G11" s="1948"/>
      <c r="H11" s="1948"/>
      <c r="I11" s="1948"/>
      <c r="J11" s="1948"/>
      <c r="K11" s="1948"/>
      <c r="L11" s="1948"/>
      <c r="M11" s="1948"/>
      <c r="N11" s="1948"/>
      <c r="O11" s="1948"/>
    </row>
    <row r="12" spans="1:15">
      <c r="A12" s="1109"/>
      <c r="B12" s="1949"/>
      <c r="C12" s="1949"/>
      <c r="D12" s="1949"/>
      <c r="E12" s="1949"/>
      <c r="F12" s="1949"/>
      <c r="G12" s="1949"/>
      <c r="H12" s="1949"/>
      <c r="I12" s="1949"/>
      <c r="J12" s="1949"/>
      <c r="K12" s="1949"/>
      <c r="L12" s="1949"/>
      <c r="M12" s="1949"/>
      <c r="N12" s="1949"/>
      <c r="O12" s="1949"/>
    </row>
    <row r="13" spans="1:15" s="1339" customFormat="1">
      <c r="A13" s="1367">
        <v>1</v>
      </c>
      <c r="B13" s="1367">
        <v>2</v>
      </c>
      <c r="C13" s="1367">
        <v>3</v>
      </c>
      <c r="D13" s="1367">
        <v>4</v>
      </c>
      <c r="E13" s="1367">
        <v>5</v>
      </c>
      <c r="F13" s="1367">
        <v>6</v>
      </c>
      <c r="G13" s="1367">
        <v>7</v>
      </c>
      <c r="H13" s="1367">
        <v>8</v>
      </c>
      <c r="I13" s="1367">
        <v>9</v>
      </c>
      <c r="J13" s="1367">
        <v>10</v>
      </c>
      <c r="K13" s="1367">
        <v>11</v>
      </c>
      <c r="L13" s="1367">
        <v>12</v>
      </c>
      <c r="M13" s="1367">
        <v>13</v>
      </c>
      <c r="N13" s="1367">
        <v>14</v>
      </c>
      <c r="O13" s="1367">
        <v>15</v>
      </c>
    </row>
    <row r="14" spans="1:15">
      <c r="A14" s="1098" t="s">
        <v>1193</v>
      </c>
      <c r="B14" s="1108"/>
      <c r="J14" s="1139">
        <v>26.27</v>
      </c>
      <c r="K14" s="1139">
        <v>27.8462</v>
      </c>
      <c r="L14" s="1140"/>
      <c r="M14" s="1140"/>
    </row>
    <row r="15" spans="1:15">
      <c r="A15" s="1100"/>
      <c r="B15" s="1108"/>
      <c r="J15" s="1139"/>
      <c r="K15" s="1139"/>
      <c r="L15" s="1140"/>
      <c r="M15" s="1140"/>
    </row>
    <row r="16" spans="1:15">
      <c r="A16" s="1098" t="s">
        <v>1192</v>
      </c>
      <c r="B16" s="1108"/>
      <c r="J16" s="1139">
        <v>26.27</v>
      </c>
      <c r="K16" s="1139">
        <v>27.8462</v>
      </c>
      <c r="L16" s="1140"/>
      <c r="M16" s="1140"/>
    </row>
    <row r="17" spans="1:15">
      <c r="A17" s="1100"/>
      <c r="B17" s="1108"/>
      <c r="J17" s="1139"/>
      <c r="K17" s="1139"/>
      <c r="L17" s="1140"/>
      <c r="M17" s="1140"/>
    </row>
    <row r="18" spans="1:15">
      <c r="A18" s="1098" t="s">
        <v>1241</v>
      </c>
      <c r="B18" s="1107"/>
      <c r="J18" s="1139">
        <v>26.27</v>
      </c>
      <c r="K18" s="1139">
        <v>27.8462</v>
      </c>
      <c r="L18" s="1140"/>
      <c r="M18" s="1140"/>
    </row>
    <row r="19" spans="1:15">
      <c r="A19" s="1100"/>
      <c r="J19" s="1139"/>
      <c r="K19" s="1139"/>
      <c r="L19" s="1140"/>
      <c r="M19" s="1140"/>
    </row>
    <row r="20" spans="1:15" ht="25.5">
      <c r="A20" s="1106" t="s">
        <v>1191</v>
      </c>
      <c r="J20" s="1139">
        <v>19.36</v>
      </c>
      <c r="K20" s="1139">
        <v>20.521599999999999</v>
      </c>
      <c r="L20" s="1140"/>
      <c r="M20" s="1140"/>
    </row>
    <row r="21" spans="1:15">
      <c r="A21" s="1100"/>
      <c r="J21" s="1139"/>
      <c r="K21" s="1139"/>
      <c r="L21" s="1140"/>
      <c r="M21" s="1140"/>
    </row>
    <row r="22" spans="1:15" ht="24" customHeight="1">
      <c r="A22" s="1098" t="s">
        <v>1190</v>
      </c>
      <c r="B22" s="1"/>
      <c r="J22" s="1139">
        <v>0.26</v>
      </c>
      <c r="K22" s="1139">
        <v>0.27560000000000001</v>
      </c>
      <c r="L22" s="1140"/>
      <c r="M22" s="1140"/>
    </row>
    <row r="23" spans="1:15">
      <c r="A23" s="1100"/>
      <c r="B23" s="1"/>
      <c r="J23" s="1139"/>
      <c r="K23" s="1139"/>
      <c r="L23" s="1140"/>
      <c r="M23" s="1140"/>
    </row>
    <row r="24" spans="1:15" s="1082" customFormat="1">
      <c r="A24" s="1100" t="s">
        <v>1189</v>
      </c>
      <c r="B24" s="1105"/>
      <c r="J24" s="1139">
        <v>0.26</v>
      </c>
      <c r="K24" s="1139">
        <v>0.27560000000000001</v>
      </c>
      <c r="L24" s="1140"/>
      <c r="M24" s="1140"/>
    </row>
    <row r="25" spans="1:15">
      <c r="A25" s="1100"/>
      <c r="B25" s="1"/>
      <c r="J25" s="1139"/>
      <c r="K25" s="1139"/>
      <c r="L25" s="1140"/>
      <c r="M25" s="1140"/>
    </row>
    <row r="26" spans="1:15" ht="24" customHeight="1">
      <c r="A26" s="1100" t="s">
        <v>1188</v>
      </c>
      <c r="B26" s="1"/>
      <c r="J26" s="1139">
        <v>1.73</v>
      </c>
      <c r="K26" s="1139">
        <v>1.8338000000000001</v>
      </c>
      <c r="L26" s="1140"/>
      <c r="M26" s="1140"/>
    </row>
    <row r="27" spans="1:15">
      <c r="A27" s="1100"/>
      <c r="B27" s="1"/>
      <c r="J27" s="1139"/>
      <c r="K27" s="1139"/>
      <c r="L27" s="1140"/>
      <c r="M27" s="1140"/>
    </row>
    <row r="28" spans="1:15">
      <c r="A28" s="1098" t="s">
        <v>1187</v>
      </c>
      <c r="B28" s="1104"/>
      <c r="C28" s="1103"/>
      <c r="D28" s="1103"/>
      <c r="E28" s="1103"/>
      <c r="F28" s="1103"/>
      <c r="G28" s="1103"/>
      <c r="H28" s="1103"/>
      <c r="I28" s="1103"/>
      <c r="J28" s="1141">
        <v>1.52</v>
      </c>
      <c r="K28" s="1139">
        <v>1.6112000000000002</v>
      </c>
      <c r="L28" s="1140"/>
      <c r="M28" s="1140"/>
      <c r="N28" s="1103"/>
      <c r="O28" s="1103"/>
    </row>
    <row r="29" spans="1:15">
      <c r="A29" s="1098"/>
      <c r="B29" s="1104"/>
      <c r="C29" s="1103"/>
      <c r="D29" s="1103"/>
      <c r="E29" s="1103"/>
      <c r="F29" s="1103"/>
      <c r="G29" s="1103"/>
      <c r="H29" s="1103"/>
      <c r="I29" s="1103"/>
      <c r="J29" s="1141"/>
      <c r="K29" s="1139"/>
      <c r="L29" s="1140"/>
      <c r="M29" s="1140"/>
      <c r="N29" s="1103"/>
      <c r="O29" s="1103"/>
    </row>
    <row r="30" spans="1:15">
      <c r="A30" s="1098" t="s">
        <v>1186</v>
      </c>
      <c r="B30" s="1103"/>
      <c r="C30" s="1103"/>
      <c r="D30" s="1103"/>
      <c r="E30" s="1103"/>
      <c r="F30" s="1103"/>
      <c r="G30" s="1103"/>
      <c r="H30" s="1103"/>
      <c r="I30" s="1103"/>
      <c r="J30" s="1141">
        <v>1.52</v>
      </c>
      <c r="K30" s="1139">
        <v>1.6112000000000002</v>
      </c>
      <c r="L30" s="1140"/>
      <c r="M30" s="1140"/>
      <c r="N30" s="1103"/>
      <c r="O30" s="1103"/>
    </row>
    <row r="31" spans="1:15">
      <c r="A31" s="1098"/>
      <c r="B31" s="1103"/>
      <c r="C31" s="1103"/>
      <c r="D31" s="1103"/>
      <c r="E31" s="1103"/>
      <c r="F31" s="1103"/>
      <c r="G31" s="1103"/>
      <c r="H31" s="1103"/>
      <c r="I31" s="1103"/>
      <c r="J31" s="1141"/>
      <c r="K31" s="1139"/>
      <c r="L31" s="1140"/>
      <c r="M31" s="1140"/>
      <c r="N31" s="1103"/>
      <c r="O31" s="1103"/>
    </row>
    <row r="32" spans="1:15">
      <c r="A32" s="1098" t="s">
        <v>1185</v>
      </c>
      <c r="J32" s="1139">
        <v>19.86</v>
      </c>
      <c r="K32" s="1139">
        <v>21.051600000000001</v>
      </c>
      <c r="L32" s="1140"/>
      <c r="M32" s="1140"/>
    </row>
    <row r="33" spans="1:13">
      <c r="A33" s="1100"/>
      <c r="D33" t="s">
        <v>1184</v>
      </c>
      <c r="J33" s="1139"/>
      <c r="K33" s="1139"/>
      <c r="L33" s="1140"/>
      <c r="M33" s="1140"/>
    </row>
    <row r="34" spans="1:13">
      <c r="A34" s="1098" t="s">
        <v>1183</v>
      </c>
      <c r="J34" s="1139">
        <v>34.76</v>
      </c>
      <c r="K34" s="1139">
        <v>36.845599999999997</v>
      </c>
      <c r="L34" s="1140"/>
      <c r="M34" s="1140"/>
    </row>
    <row r="35" spans="1:13" s="1103" customFormat="1">
      <c r="A35" s="1098"/>
      <c r="J35" s="1141"/>
      <c r="K35" s="1139"/>
      <c r="L35" s="1140"/>
      <c r="M35" s="1140"/>
    </row>
    <row r="36" spans="1:13" s="1103" customFormat="1">
      <c r="A36" s="1098" t="s">
        <v>1182</v>
      </c>
      <c r="J36" s="1141">
        <v>0.82</v>
      </c>
      <c r="K36" s="1139">
        <v>0.86919999999999997</v>
      </c>
      <c r="L36" s="1140"/>
      <c r="M36" s="1140"/>
    </row>
    <row r="37" spans="1:13" s="1103" customFormat="1">
      <c r="A37" s="1098"/>
      <c r="J37" s="1141"/>
      <c r="K37" s="1139"/>
      <c r="L37" s="1140"/>
      <c r="M37" s="1140"/>
    </row>
    <row r="38" spans="1:13" ht="25.5">
      <c r="A38" s="1098" t="s">
        <v>1181</v>
      </c>
      <c r="B38" s="1102"/>
      <c r="J38" s="1139">
        <v>0.54</v>
      </c>
      <c r="K38" s="1139">
        <v>0.57240000000000002</v>
      </c>
      <c r="L38" s="1140"/>
      <c r="M38" s="1140"/>
    </row>
    <row r="39" spans="1:13">
      <c r="A39" s="1100"/>
      <c r="J39" s="1139"/>
      <c r="K39" s="1139"/>
      <c r="L39" s="1140"/>
      <c r="M39" s="1140"/>
    </row>
    <row r="40" spans="1:13" ht="25.5">
      <c r="A40" s="1098" t="s">
        <v>1180</v>
      </c>
      <c r="J40" s="1139">
        <v>1.1299999999999999</v>
      </c>
      <c r="K40" s="1139">
        <v>1.1978</v>
      </c>
      <c r="L40" s="1140"/>
      <c r="M40" s="1140"/>
    </row>
    <row r="41" spans="1:13">
      <c r="A41" s="1100"/>
      <c r="J41" s="1139"/>
      <c r="K41" s="1139"/>
      <c r="L41" s="1140"/>
      <c r="M41" s="1140"/>
    </row>
    <row r="42" spans="1:13" ht="25.5">
      <c r="A42" s="1098" t="s">
        <v>1386</v>
      </c>
      <c r="J42" s="1139">
        <v>0.54</v>
      </c>
      <c r="K42" s="1139">
        <v>0.57240000000000002</v>
      </c>
      <c r="L42" s="1140"/>
      <c r="M42" s="1140"/>
    </row>
    <row r="43" spans="1:13">
      <c r="A43" s="1100"/>
      <c r="J43" s="1139"/>
      <c r="K43" s="1139"/>
      <c r="L43" s="1140"/>
      <c r="M43" s="1140"/>
    </row>
    <row r="44" spans="1:13" ht="25.5">
      <c r="A44" s="1098" t="s">
        <v>1385</v>
      </c>
      <c r="J44" s="1139">
        <v>8.06</v>
      </c>
      <c r="K44" s="1139">
        <v>8.5436000000000014</v>
      </c>
      <c r="L44" s="1140"/>
      <c r="M44" s="1140"/>
    </row>
    <row r="45" spans="1:13">
      <c r="A45" s="1100"/>
      <c r="J45" s="1139"/>
      <c r="K45" s="1139"/>
      <c r="L45" s="1140"/>
      <c r="M45" s="1140"/>
    </row>
    <row r="46" spans="1:13">
      <c r="A46" s="1098" t="s">
        <v>1179</v>
      </c>
      <c r="J46" s="1139">
        <v>7.0000000000000007E-2</v>
      </c>
      <c r="K46" s="1139">
        <v>7.4200000000000016E-2</v>
      </c>
      <c r="L46" s="1140"/>
      <c r="M46" s="1140"/>
    </row>
    <row r="47" spans="1:13">
      <c r="A47" s="1100"/>
      <c r="J47" s="1139"/>
      <c r="K47" s="1139"/>
      <c r="L47" s="1140"/>
      <c r="M47" s="1140"/>
    </row>
    <row r="48" spans="1:13" ht="57.75" customHeight="1">
      <c r="A48" s="1098" t="s">
        <v>1384</v>
      </c>
      <c r="J48" s="1139">
        <v>34.76</v>
      </c>
      <c r="K48" s="1139">
        <v>36.845599999999997</v>
      </c>
      <c r="L48" s="1140"/>
      <c r="M48" s="1140"/>
    </row>
    <row r="49" spans="1:15">
      <c r="A49" s="1098" t="s">
        <v>1588</v>
      </c>
      <c r="J49" s="1139">
        <v>0.5</v>
      </c>
      <c r="K49" s="1139">
        <v>0.53</v>
      </c>
    </row>
    <row r="50" spans="1:15">
      <c r="A50" s="1098"/>
      <c r="J50" s="1097"/>
      <c r="K50" s="1097"/>
    </row>
    <row r="51" spans="1:15" ht="24" customHeight="1">
      <c r="A51" s="1950" t="s">
        <v>1242</v>
      </c>
      <c r="B51" s="1950"/>
      <c r="C51" s="1950"/>
      <c r="D51" s="1950"/>
      <c r="E51" s="1950"/>
      <c r="F51" s="1950"/>
      <c r="G51" s="1950"/>
      <c r="H51" s="1950"/>
      <c r="I51" s="1950"/>
      <c r="J51" s="1950"/>
      <c r="K51" s="1950"/>
      <c r="L51" s="1950"/>
      <c r="M51" s="1950"/>
      <c r="N51" s="1950"/>
      <c r="O51" s="1950"/>
    </row>
    <row r="52" spans="1:15" ht="30" customHeight="1">
      <c r="A52" s="1950" t="s">
        <v>1243</v>
      </c>
      <c r="B52" s="1950"/>
      <c r="C52" s="1950"/>
      <c r="D52" s="1950"/>
      <c r="E52" s="1950"/>
      <c r="F52" s="1950"/>
      <c r="G52" s="1950"/>
      <c r="H52" s="1950"/>
      <c r="I52" s="1950"/>
      <c r="J52" s="1950"/>
      <c r="K52" s="1950"/>
      <c r="L52" s="1950"/>
      <c r="M52" s="1950"/>
      <c r="N52" s="1950"/>
      <c r="O52" s="1950"/>
    </row>
    <row r="53" spans="1:15" ht="15">
      <c r="A53" s="1366"/>
      <c r="B53" s="1366"/>
      <c r="C53" s="1366"/>
      <c r="D53" s="1366"/>
      <c r="E53" s="1366"/>
      <c r="F53" s="1366"/>
      <c r="G53" s="1366"/>
      <c r="H53" s="1366"/>
      <c r="I53" s="1366"/>
      <c r="J53" s="1366"/>
      <c r="K53" s="1366"/>
      <c r="L53" s="1366"/>
      <c r="M53" s="1366"/>
      <c r="N53" s="1366"/>
      <c r="O53" s="1366"/>
    </row>
    <row r="54" spans="1:15" ht="15">
      <c r="A54" s="148" t="s">
        <v>122</v>
      </c>
      <c r="J54" s="1097"/>
      <c r="K54" s="1097"/>
    </row>
    <row r="55" spans="1:15" ht="15">
      <c r="A55" s="148" t="s">
        <v>1178</v>
      </c>
      <c r="J55" s="1097"/>
      <c r="K55" s="1097"/>
    </row>
  </sheetData>
  <mergeCells count="28">
    <mergeCell ref="N9:N12"/>
    <mergeCell ref="J10:J12"/>
    <mergeCell ref="K10:K12"/>
    <mergeCell ref="C8:D8"/>
    <mergeCell ref="E8:E12"/>
    <mergeCell ref="F8:F12"/>
    <mergeCell ref="G8:H8"/>
    <mergeCell ref="L7:O7"/>
    <mergeCell ref="B8:B12"/>
    <mergeCell ref="A51:O51"/>
    <mergeCell ref="A52:O52"/>
    <mergeCell ref="M8:N8"/>
    <mergeCell ref="O8:O12"/>
    <mergeCell ref="C9:C12"/>
    <mergeCell ref="D9:D12"/>
    <mergeCell ref="G9:G12"/>
    <mergeCell ref="H9:H12"/>
    <mergeCell ref="I8:I12"/>
    <mergeCell ref="L8:L12"/>
    <mergeCell ref="B7:E7"/>
    <mergeCell ref="F7:I7"/>
    <mergeCell ref="J7:K9"/>
    <mergeCell ref="M9:M12"/>
    <mergeCell ref="N1:O1"/>
    <mergeCell ref="A2:O2"/>
    <mergeCell ref="A3:O3"/>
    <mergeCell ref="M4:O4"/>
    <mergeCell ref="A5:O5"/>
  </mergeCells>
  <printOptions horizontalCentered="1"/>
  <pageMargins left="0" right="0" top="0" bottom="0" header="0.19685039370078741" footer="0.19685039370078741"/>
  <pageSetup paperSize="9" scale="5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D104-9057-49D4-9D82-34159B69D127}">
  <sheetPr>
    <tabColor rgb="FFFFFF00"/>
    <pageSetUpPr fitToPage="1"/>
  </sheetPr>
  <dimension ref="A1:L34"/>
  <sheetViews>
    <sheetView view="pageBreakPreview" zoomScale="80" zoomScaleNormal="70" zoomScaleSheetLayoutView="80" workbookViewId="0">
      <selection activeCell="A2" sqref="A2:L2"/>
    </sheetView>
  </sheetViews>
  <sheetFormatPr defaultRowHeight="12.75"/>
  <cols>
    <col min="1" max="1" width="62.5703125" customWidth="1"/>
    <col min="2" max="2" width="15.5703125" customWidth="1"/>
    <col min="3" max="3" width="10.85546875" customWidth="1"/>
    <col min="4" max="4" width="14.42578125" customWidth="1"/>
    <col min="5" max="5" width="14.5703125" customWidth="1"/>
    <col min="6" max="6" width="11.5703125" customWidth="1"/>
    <col min="7" max="7" width="10" customWidth="1"/>
    <col min="8" max="8" width="11.5703125" customWidth="1"/>
    <col min="10" max="10" width="14" customWidth="1"/>
    <col min="11" max="11" width="14.140625" customWidth="1"/>
    <col min="12" max="12" width="10.7109375" customWidth="1"/>
  </cols>
  <sheetData>
    <row r="1" spans="1:12">
      <c r="K1" s="1922" t="s">
        <v>1238</v>
      </c>
      <c r="L1" s="1922"/>
    </row>
    <row r="2" spans="1:12" ht="14.25" customHeight="1">
      <c r="A2" s="1942" t="s">
        <v>28</v>
      </c>
      <c r="B2" s="1942"/>
      <c r="C2" s="1942"/>
      <c r="D2" s="1942"/>
      <c r="E2" s="1942"/>
      <c r="F2" s="1942"/>
      <c r="G2" s="1942"/>
      <c r="H2" s="1942"/>
      <c r="I2" s="1942"/>
      <c r="J2" s="1942"/>
      <c r="K2" s="1942"/>
      <c r="L2" s="1942"/>
    </row>
    <row r="3" spans="1:12" ht="15">
      <c r="A3" s="1939" t="s">
        <v>1217</v>
      </c>
      <c r="B3" s="1939"/>
      <c r="C3" s="1939"/>
      <c r="D3" s="1939"/>
      <c r="E3" s="1939"/>
      <c r="F3" s="1939"/>
      <c r="G3" s="1939"/>
      <c r="H3" s="1939"/>
      <c r="I3" s="1939"/>
      <c r="J3" s="1939"/>
      <c r="K3" s="1939"/>
      <c r="L3" s="1939"/>
    </row>
    <row r="4" spans="1:12">
      <c r="K4" s="1964"/>
      <c r="L4" s="1964"/>
    </row>
    <row r="5" spans="1:12" ht="14.25">
      <c r="A5" s="1944" t="s">
        <v>1201</v>
      </c>
      <c r="B5" s="1944"/>
      <c r="C5" s="1944"/>
      <c r="D5" s="1944"/>
      <c r="E5" s="1944"/>
      <c r="F5" s="1944"/>
      <c r="G5" s="1944"/>
      <c r="H5" s="1944"/>
      <c r="I5" s="1944"/>
      <c r="J5" s="1944"/>
      <c r="K5" s="1944"/>
      <c r="L5" s="1944"/>
    </row>
    <row r="6" spans="1:12">
      <c r="A6" s="1963"/>
      <c r="B6" s="1963"/>
      <c r="C6" s="1963"/>
      <c r="D6" s="1963"/>
      <c r="E6" s="1963"/>
      <c r="F6" s="1963"/>
      <c r="G6" s="1963"/>
      <c r="H6" s="1963"/>
      <c r="I6" s="1963"/>
      <c r="J6" s="1963"/>
    </row>
    <row r="8" spans="1:12" ht="80.25" customHeight="1">
      <c r="A8" s="1960" t="s">
        <v>218</v>
      </c>
      <c r="B8" s="1947" t="s">
        <v>1216</v>
      </c>
      <c r="C8" s="1961" t="s">
        <v>1215</v>
      </c>
      <c r="D8" s="1961"/>
      <c r="E8" s="1961"/>
      <c r="F8" s="1961"/>
      <c r="G8" s="1920" t="s">
        <v>1198</v>
      </c>
      <c r="H8" s="1920"/>
      <c r="I8" s="1962" t="s">
        <v>1197</v>
      </c>
      <c r="J8" s="1962"/>
      <c r="K8" s="1962"/>
      <c r="L8" s="1962"/>
    </row>
    <row r="9" spans="1:12" ht="25.5" customHeight="1">
      <c r="A9" s="1960"/>
      <c r="B9" s="1948"/>
      <c r="C9" s="1947" t="s">
        <v>1590</v>
      </c>
      <c r="D9" s="1951" t="s">
        <v>1334</v>
      </c>
      <c r="E9" s="1952"/>
      <c r="F9" s="1947" t="s">
        <v>1589</v>
      </c>
      <c r="G9" s="1920"/>
      <c r="H9" s="1920"/>
      <c r="I9" s="1947" t="s">
        <v>1590</v>
      </c>
      <c r="J9" s="1951" t="s">
        <v>1334</v>
      </c>
      <c r="K9" s="1952"/>
      <c r="L9" s="1947" t="s">
        <v>1589</v>
      </c>
    </row>
    <row r="10" spans="1:12" ht="12.75" customHeight="1">
      <c r="A10" s="1960"/>
      <c r="B10" s="1948"/>
      <c r="C10" s="1948"/>
      <c r="D10" s="1947" t="s">
        <v>1194</v>
      </c>
      <c r="E10" s="1947" t="s">
        <v>401</v>
      </c>
      <c r="F10" s="1948"/>
      <c r="G10" s="1920"/>
      <c r="H10" s="1920"/>
      <c r="I10" s="1948"/>
      <c r="J10" s="1947" t="s">
        <v>1194</v>
      </c>
      <c r="K10" s="1947" t="s">
        <v>401</v>
      </c>
      <c r="L10" s="1948"/>
    </row>
    <row r="11" spans="1:12" ht="12.75" customHeight="1">
      <c r="A11" s="1960"/>
      <c r="B11" s="1948"/>
      <c r="C11" s="1948"/>
      <c r="D11" s="1948"/>
      <c r="E11" s="1948"/>
      <c r="F11" s="1948"/>
      <c r="G11" s="1920" t="s">
        <v>1334</v>
      </c>
      <c r="H11" s="1920" t="s">
        <v>1589</v>
      </c>
      <c r="I11" s="1948"/>
      <c r="J11" s="1948"/>
      <c r="K11" s="1948"/>
      <c r="L11" s="1948"/>
    </row>
    <row r="12" spans="1:12" ht="12.4" customHeight="1">
      <c r="A12" s="1960"/>
      <c r="B12" s="1948"/>
      <c r="C12" s="1948"/>
      <c r="D12" s="1948"/>
      <c r="E12" s="1948"/>
      <c r="F12" s="1948"/>
      <c r="G12" s="1920"/>
      <c r="H12" s="1920"/>
      <c r="I12" s="1948"/>
      <c r="J12" s="1948"/>
      <c r="K12" s="1948"/>
      <c r="L12" s="1948"/>
    </row>
    <row r="13" spans="1:12" ht="12.4" customHeight="1">
      <c r="A13" s="1960"/>
      <c r="B13" s="1949"/>
      <c r="C13" s="1949"/>
      <c r="D13" s="1949"/>
      <c r="E13" s="1949"/>
      <c r="F13" s="1949"/>
      <c r="G13" s="1920"/>
      <c r="H13" s="1920"/>
      <c r="I13" s="1949"/>
      <c r="J13" s="1949"/>
      <c r="K13" s="1949"/>
      <c r="L13" s="1949"/>
    </row>
    <row r="14" spans="1:12" s="1339" customFormat="1">
      <c r="A14" s="1117" t="s">
        <v>1214</v>
      </c>
      <c r="B14" s="1117"/>
      <c r="C14" s="1119"/>
      <c r="D14" s="1119"/>
      <c r="E14" s="1119"/>
      <c r="F14" s="1119"/>
      <c r="G14" s="1119"/>
      <c r="H14" s="1119"/>
      <c r="I14" s="1119"/>
      <c r="J14" s="1119"/>
      <c r="K14" s="1119"/>
      <c r="L14" s="1119"/>
    </row>
    <row r="15" spans="1:12">
      <c r="A15" s="1118" t="s">
        <v>123</v>
      </c>
      <c r="B15" s="1117"/>
      <c r="C15" s="1"/>
      <c r="D15" s="1"/>
      <c r="E15" s="1"/>
      <c r="F15" s="1"/>
      <c r="G15" s="1142"/>
      <c r="H15" s="1142"/>
      <c r="I15" s="1"/>
      <c r="J15" s="1"/>
      <c r="K15" s="1"/>
      <c r="L15" s="1"/>
    </row>
    <row r="16" spans="1:12" ht="14.25">
      <c r="A16" s="1116" t="s">
        <v>1598</v>
      </c>
      <c r="B16" s="1114" t="s">
        <v>1212</v>
      </c>
      <c r="C16" s="1108"/>
      <c r="G16" s="1099">
        <v>207.89</v>
      </c>
      <c r="H16" s="1139">
        <v>220.36339999999998</v>
      </c>
    </row>
    <row r="17" spans="1:8" ht="14.25" customHeight="1">
      <c r="A17" s="1116" t="s">
        <v>1213</v>
      </c>
      <c r="B17" s="1114" t="s">
        <v>1212</v>
      </c>
      <c r="C17" s="1108"/>
      <c r="G17" s="1101">
        <v>207.89</v>
      </c>
      <c r="H17" s="1139">
        <v>220.36339999999998</v>
      </c>
    </row>
    <row r="18" spans="1:8" ht="30" customHeight="1">
      <c r="A18" s="1116" t="s">
        <v>1244</v>
      </c>
      <c r="B18" s="1318" t="s">
        <v>1245</v>
      </c>
      <c r="C18" s="1108"/>
      <c r="G18" s="1101">
        <v>381.11</v>
      </c>
      <c r="H18" s="1139">
        <v>403.97660000000002</v>
      </c>
    </row>
    <row r="19" spans="1:8" ht="14.25" customHeight="1">
      <c r="A19" s="1116" t="s">
        <v>1211</v>
      </c>
      <c r="B19" s="1114" t="s">
        <v>1203</v>
      </c>
      <c r="G19" s="1101">
        <v>14.05</v>
      </c>
      <c r="H19" s="1139">
        <v>14.893000000000001</v>
      </c>
    </row>
    <row r="20" spans="1:8" ht="14.25" customHeight="1">
      <c r="A20" s="1116" t="s">
        <v>1210</v>
      </c>
      <c r="B20" s="1114" t="s">
        <v>1206</v>
      </c>
      <c r="G20" s="1101">
        <v>200.25</v>
      </c>
      <c r="H20" s="1139">
        <v>212.26500000000001</v>
      </c>
    </row>
    <row r="21" spans="1:8" ht="12" customHeight="1">
      <c r="A21" s="1115" t="s">
        <v>1389</v>
      </c>
      <c r="B21" s="1114"/>
      <c r="G21" s="1101"/>
      <c r="H21" s="1139"/>
    </row>
    <row r="22" spans="1:8" ht="14.25">
      <c r="A22" t="s">
        <v>1209</v>
      </c>
      <c r="B22" s="1114"/>
      <c r="G22" s="1101"/>
      <c r="H22" s="1139"/>
    </row>
    <row r="23" spans="1:8" ht="13.5" customHeight="1">
      <c r="A23" s="1113" t="s">
        <v>1597</v>
      </c>
      <c r="B23" s="1114" t="s">
        <v>1206</v>
      </c>
      <c r="G23" s="1101">
        <v>133.94</v>
      </c>
      <c r="H23" s="1139">
        <v>149.22</v>
      </c>
    </row>
    <row r="24" spans="1:8" ht="26.25" customHeight="1">
      <c r="A24" s="1113" t="s">
        <v>1208</v>
      </c>
      <c r="B24" s="1114"/>
      <c r="G24" s="1101"/>
      <c r="H24" s="1139"/>
    </row>
    <row r="25" spans="1:8" ht="13.5" customHeight="1">
      <c r="A25" s="1113" t="s">
        <v>1596</v>
      </c>
      <c r="B25" s="1114" t="s">
        <v>1206</v>
      </c>
      <c r="G25" s="1101">
        <v>175.09</v>
      </c>
      <c r="H25" s="1139">
        <v>185.95</v>
      </c>
    </row>
    <row r="26" spans="1:8" ht="18.399999999999999" customHeight="1">
      <c r="A26" s="815" t="s">
        <v>1207</v>
      </c>
      <c r="B26" s="1114" t="s">
        <v>1206</v>
      </c>
      <c r="G26" s="1101">
        <v>133.94</v>
      </c>
      <c r="H26" s="1139">
        <v>141.97640000000001</v>
      </c>
    </row>
    <row r="27" spans="1:8" ht="29.25" customHeight="1">
      <c r="A27" s="1143" t="s">
        <v>1388</v>
      </c>
      <c r="B27" s="1114" t="s">
        <v>1205</v>
      </c>
      <c r="G27" s="1101">
        <v>1.02</v>
      </c>
      <c r="H27" s="1139">
        <v>1.0812000000000002</v>
      </c>
    </row>
    <row r="28" spans="1:8" ht="27.75" customHeight="1">
      <c r="A28" s="1143" t="s">
        <v>1246</v>
      </c>
      <c r="B28" s="1114" t="s">
        <v>1204</v>
      </c>
      <c r="G28" s="1101">
        <v>123.01</v>
      </c>
      <c r="H28" s="1139">
        <v>130.39060000000001</v>
      </c>
    </row>
    <row r="29" spans="1:8" ht="16.5" customHeight="1">
      <c r="A29" s="1143" t="s">
        <v>1247</v>
      </c>
      <c r="B29" s="1114" t="s">
        <v>1204</v>
      </c>
      <c r="G29" s="1101">
        <v>11.24</v>
      </c>
      <c r="H29" s="1139">
        <v>11.914400000000001</v>
      </c>
    </row>
    <row r="30" spans="1:8" ht="71.25">
      <c r="A30" s="1143" t="s">
        <v>1595</v>
      </c>
      <c r="B30" s="1318" t="s">
        <v>1594</v>
      </c>
      <c r="G30" s="1394" t="s">
        <v>1593</v>
      </c>
      <c r="H30" s="1393" t="s">
        <v>1592</v>
      </c>
    </row>
    <row r="31" spans="1:8" ht="14.25">
      <c r="A31" s="1143" t="s">
        <v>1591</v>
      </c>
      <c r="B31" s="1318" t="s">
        <v>1203</v>
      </c>
      <c r="G31" s="1138">
        <v>3.24</v>
      </c>
      <c r="H31" s="1139">
        <v>3.4344000000000006</v>
      </c>
    </row>
    <row r="33" spans="1:1">
      <c r="A33" t="s">
        <v>122</v>
      </c>
    </row>
    <row r="34" spans="1:1">
      <c r="A34" t="s">
        <v>1202</v>
      </c>
    </row>
  </sheetData>
  <mergeCells count="23">
    <mergeCell ref="H11:H13"/>
    <mergeCell ref="A6:J6"/>
    <mergeCell ref="K1:L1"/>
    <mergeCell ref="A2:L2"/>
    <mergeCell ref="A3:L3"/>
    <mergeCell ref="K4:L4"/>
    <mergeCell ref="A5:L5"/>
    <mergeCell ref="A8:A13"/>
    <mergeCell ref="B8:B13"/>
    <mergeCell ref="C8:F8"/>
    <mergeCell ref="G8:H10"/>
    <mergeCell ref="I8:L8"/>
    <mergeCell ref="C9:C13"/>
    <mergeCell ref="D9:E9"/>
    <mergeCell ref="F9:F13"/>
    <mergeCell ref="I9:I13"/>
    <mergeCell ref="J9:K9"/>
    <mergeCell ref="L9:L13"/>
    <mergeCell ref="D10:D13"/>
    <mergeCell ref="E10:E13"/>
    <mergeCell ref="J10:J13"/>
    <mergeCell ref="K10:K13"/>
    <mergeCell ref="G11:G13"/>
  </mergeCells>
  <pageMargins left="0.25" right="0.25" top="0.27" bottom="0.28000000000000003" header="0.3" footer="0.3"/>
  <pageSetup paperSize="9" scale="73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411B-3CE8-4AB5-BB98-ED0BB4C5C3C6}">
  <sheetPr>
    <tabColor rgb="FFFFFF00"/>
  </sheetPr>
  <dimension ref="A1:N38"/>
  <sheetViews>
    <sheetView zoomScale="80" zoomScaleNormal="80" workbookViewId="0">
      <pane xSplit="2" ySplit="12" topLeftCell="C13" activePane="bottomRight" state="frozen"/>
      <selection activeCell="F23" sqref="F23"/>
      <selection pane="topRight" activeCell="F23" sqref="F23"/>
      <selection pane="bottomLeft" activeCell="F23" sqref="F23"/>
      <selection pane="bottomRight" activeCell="A2" sqref="A2:N2"/>
    </sheetView>
  </sheetViews>
  <sheetFormatPr defaultColWidth="9.140625" defaultRowHeight="12.75"/>
  <cols>
    <col min="1" max="1" width="55.5703125" style="3" customWidth="1"/>
    <col min="2" max="2" width="12.5703125" style="3" customWidth="1"/>
    <col min="3" max="3" width="12" style="3" customWidth="1"/>
    <col min="4" max="4" width="15.7109375" style="1120" customWidth="1"/>
    <col min="5" max="5" width="14.5703125" style="3" customWidth="1"/>
    <col min="6" max="6" width="13.5703125" style="3" customWidth="1"/>
    <col min="7" max="7" width="10.7109375" style="3" customWidth="1"/>
    <col min="8" max="8" width="15.28515625" style="1120" customWidth="1"/>
    <col min="9" max="9" width="13.42578125" style="3" customWidth="1"/>
    <col min="10" max="10" width="13" style="3" customWidth="1"/>
    <col min="11" max="11" width="10.42578125" style="3" customWidth="1"/>
    <col min="12" max="12" width="15.42578125" style="3" customWidth="1"/>
    <col min="13" max="13" width="13.7109375" style="3" customWidth="1"/>
    <col min="14" max="14" width="14.140625" style="3" customWidth="1"/>
    <col min="15" max="16384" width="9.140625" style="3"/>
  </cols>
  <sheetData>
    <row r="1" spans="1:14" ht="18.75" customHeight="1">
      <c r="A1" s="1965"/>
      <c r="B1" s="1965"/>
      <c r="C1" s="1965"/>
      <c r="D1" s="1965"/>
      <c r="E1" s="1965"/>
      <c r="F1" s="1965"/>
      <c r="G1" s="1965"/>
      <c r="H1" s="1965"/>
      <c r="I1" s="1965"/>
      <c r="J1" s="1965"/>
      <c r="K1" s="1922" t="s">
        <v>1689</v>
      </c>
      <c r="L1" s="1922"/>
      <c r="M1" s="1966"/>
      <c r="N1" s="1966"/>
    </row>
    <row r="2" spans="1:14" ht="16.5" customHeight="1">
      <c r="A2" s="1967" t="s">
        <v>1177</v>
      </c>
      <c r="B2" s="1967"/>
      <c r="C2" s="1967"/>
      <c r="D2" s="1967"/>
      <c r="E2" s="1967"/>
      <c r="F2" s="1967"/>
      <c r="G2" s="1967"/>
      <c r="H2" s="1967"/>
      <c r="I2" s="1967"/>
      <c r="J2" s="1967"/>
      <c r="K2" s="1967"/>
      <c r="L2" s="1967"/>
      <c r="M2" s="1967"/>
      <c r="N2" s="1967"/>
    </row>
    <row r="3" spans="1:14" ht="18.75" customHeight="1">
      <c r="A3" s="1967" t="s">
        <v>1599</v>
      </c>
      <c r="B3" s="1967"/>
      <c r="C3" s="1967"/>
      <c r="D3" s="1967"/>
      <c r="E3" s="1967"/>
      <c r="F3" s="1967"/>
      <c r="G3" s="1967"/>
      <c r="H3" s="1967"/>
      <c r="I3" s="1967"/>
      <c r="J3" s="1967"/>
      <c r="K3" s="1967"/>
      <c r="L3" s="1967"/>
      <c r="M3" s="1967"/>
      <c r="N3" s="1967"/>
    </row>
    <row r="4" spans="1:14" ht="18.75" customHeight="1">
      <c r="A4" s="1940" t="s">
        <v>1233</v>
      </c>
      <c r="B4" s="1940"/>
      <c r="C4" s="1940"/>
      <c r="D4" s="1940"/>
      <c r="E4" s="1940"/>
      <c r="F4" s="1940"/>
      <c r="G4" s="1940"/>
      <c r="H4" s="1940"/>
      <c r="I4" s="1940"/>
      <c r="J4" s="1940"/>
      <c r="K4" s="1940"/>
      <c r="L4" s="1940"/>
      <c r="M4" s="1940"/>
      <c r="N4" s="1940"/>
    </row>
    <row r="5" spans="1:14" ht="20.25" customHeight="1">
      <c r="A5" s="1134"/>
      <c r="B5" s="1134"/>
      <c r="C5" s="1134"/>
      <c r="E5" s="1134"/>
      <c r="F5" s="1134"/>
      <c r="H5" s="3"/>
      <c r="I5" s="1134"/>
      <c r="M5" s="1968"/>
      <c r="N5" s="1968"/>
    </row>
    <row r="6" spans="1:14" ht="20.25" customHeight="1"/>
    <row r="7" spans="1:14" ht="52.5" customHeight="1">
      <c r="A7" s="1969" t="s">
        <v>1232</v>
      </c>
      <c r="B7" s="1947" t="s">
        <v>1231</v>
      </c>
      <c r="C7" s="1970" t="s">
        <v>1230</v>
      </c>
      <c r="D7" s="1971"/>
      <c r="E7" s="1971"/>
      <c r="F7" s="1972"/>
      <c r="G7" s="1973" t="s">
        <v>1248</v>
      </c>
      <c r="H7" s="1974"/>
      <c r="I7" s="1974"/>
      <c r="J7" s="1975"/>
      <c r="K7" s="1973" t="s">
        <v>1197</v>
      </c>
      <c r="L7" s="1974"/>
      <c r="M7" s="1974"/>
      <c r="N7" s="1975"/>
    </row>
    <row r="8" spans="1:14" ht="15.75" customHeight="1">
      <c r="A8" s="1969"/>
      <c r="B8" s="1948"/>
      <c r="C8" s="1947" t="s">
        <v>1590</v>
      </c>
      <c r="D8" s="1951" t="s">
        <v>1334</v>
      </c>
      <c r="E8" s="1952"/>
      <c r="F8" s="1947" t="s">
        <v>1589</v>
      </c>
      <c r="G8" s="1947" t="s">
        <v>1590</v>
      </c>
      <c r="H8" s="1951" t="s">
        <v>1334</v>
      </c>
      <c r="I8" s="1952"/>
      <c r="J8" s="1947" t="s">
        <v>1589</v>
      </c>
      <c r="K8" s="1947" t="s">
        <v>1590</v>
      </c>
      <c r="L8" s="1951" t="s">
        <v>1334</v>
      </c>
      <c r="M8" s="1952"/>
      <c r="N8" s="1947" t="s">
        <v>1589</v>
      </c>
    </row>
    <row r="9" spans="1:14" ht="14.25" customHeight="1">
      <c r="A9" s="1969"/>
      <c r="B9" s="1948"/>
      <c r="C9" s="1948"/>
      <c r="D9" s="1947" t="s">
        <v>1194</v>
      </c>
      <c r="E9" s="1947" t="s">
        <v>401</v>
      </c>
      <c r="F9" s="1948"/>
      <c r="G9" s="1948"/>
      <c r="H9" s="1947" t="s">
        <v>1194</v>
      </c>
      <c r="I9" s="1947" t="s">
        <v>401</v>
      </c>
      <c r="J9" s="1948"/>
      <c r="K9" s="1948"/>
      <c r="L9" s="1947" t="s">
        <v>1194</v>
      </c>
      <c r="M9" s="1947" t="s">
        <v>401</v>
      </c>
      <c r="N9" s="1948"/>
    </row>
    <row r="10" spans="1:14" ht="13.5" customHeight="1">
      <c r="A10" s="1969"/>
      <c r="B10" s="1948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</row>
    <row r="11" spans="1:14" ht="18.75" customHeight="1">
      <c r="A11" s="1969"/>
      <c r="B11" s="1948"/>
      <c r="C11" s="1948"/>
      <c r="D11" s="1948"/>
      <c r="E11" s="1948"/>
      <c r="F11" s="1948"/>
      <c r="G11" s="1948"/>
      <c r="H11" s="1948"/>
      <c r="I11" s="1948"/>
      <c r="J11" s="1948"/>
      <c r="K11" s="1948"/>
      <c r="L11" s="1948"/>
      <c r="M11" s="1948"/>
      <c r="N11" s="1948"/>
    </row>
    <row r="12" spans="1:14" s="1133" customFormat="1" ht="24" customHeight="1">
      <c r="A12" s="1969"/>
      <c r="B12" s="1949"/>
      <c r="C12" s="1949"/>
      <c r="D12" s="1949"/>
      <c r="E12" s="1949"/>
      <c r="F12" s="1949"/>
      <c r="G12" s="1949"/>
      <c r="H12" s="1949"/>
      <c r="I12" s="1949"/>
      <c r="J12" s="1949"/>
      <c r="K12" s="1949"/>
      <c r="L12" s="1949"/>
      <c r="M12" s="1949"/>
      <c r="N12" s="1949"/>
    </row>
    <row r="13" spans="1:14" ht="15">
      <c r="A13" s="1395" t="s">
        <v>1229</v>
      </c>
      <c r="B13" s="1395" t="s">
        <v>608</v>
      </c>
      <c r="C13" s="1132"/>
      <c r="D13" s="1131"/>
      <c r="E13" s="1130"/>
      <c r="F13" s="1129"/>
      <c r="H13" s="1131"/>
      <c r="I13" s="1130"/>
      <c r="J13" s="1129"/>
    </row>
    <row r="14" spans="1:14" ht="15">
      <c r="A14" s="1395" t="s">
        <v>1228</v>
      </c>
      <c r="B14" s="1395" t="s">
        <v>608</v>
      </c>
      <c r="C14" s="1132"/>
      <c r="D14" s="1131"/>
      <c r="E14" s="1130"/>
      <c r="F14" s="1129"/>
      <c r="H14" s="1131"/>
      <c r="I14" s="1130"/>
      <c r="J14" s="1129"/>
    </row>
    <row r="15" spans="1:14" ht="15">
      <c r="A15" s="1395" t="s">
        <v>1227</v>
      </c>
      <c r="B15" s="1395" t="s">
        <v>608</v>
      </c>
      <c r="C15" s="1132"/>
      <c r="D15" s="1131"/>
      <c r="E15" s="1130"/>
      <c r="F15" s="1129"/>
      <c r="H15" s="1131"/>
      <c r="I15" s="1130"/>
      <c r="J15" s="1129"/>
    </row>
    <row r="16" spans="1:14" ht="15">
      <c r="A16" s="1395" t="s">
        <v>1226</v>
      </c>
      <c r="B16" s="1395" t="s">
        <v>608</v>
      </c>
      <c r="C16" s="1132"/>
      <c r="D16" s="1131"/>
      <c r="E16" s="1130"/>
      <c r="F16" s="1129"/>
      <c r="H16" s="1131"/>
      <c r="I16" s="1130"/>
      <c r="J16" s="1129"/>
    </row>
    <row r="17" spans="1:10" ht="15.75">
      <c r="A17" s="1118" t="s">
        <v>1225</v>
      </c>
      <c r="B17" s="1395" t="s">
        <v>608</v>
      </c>
      <c r="C17" s="1127"/>
      <c r="D17" s="1123"/>
      <c r="E17" s="1122"/>
      <c r="F17" s="1122"/>
      <c r="G17" s="1124"/>
      <c r="H17" s="1123"/>
      <c r="I17" s="1122"/>
      <c r="J17" s="1122"/>
    </row>
    <row r="18" spans="1:10" ht="45" customHeight="1">
      <c r="A18" s="1126" t="s">
        <v>1224</v>
      </c>
      <c r="B18" s="1128"/>
      <c r="C18" s="1127"/>
      <c r="D18" s="1123"/>
      <c r="E18" s="1122"/>
      <c r="F18" s="1122"/>
      <c r="G18" s="1124"/>
      <c r="H18" s="1123"/>
      <c r="I18" s="1122"/>
      <c r="J18" s="1122"/>
    </row>
    <row r="19" spans="1:10" ht="15.75">
      <c r="A19" s="1126" t="s">
        <v>1223</v>
      </c>
      <c r="B19" s="1126" t="s">
        <v>1221</v>
      </c>
      <c r="C19" s="1127"/>
      <c r="D19" s="1123"/>
      <c r="E19" s="1122"/>
      <c r="F19" s="1122"/>
      <c r="G19" s="1124"/>
      <c r="H19" s="1123"/>
      <c r="I19" s="1122"/>
      <c r="J19" s="1122"/>
    </row>
    <row r="20" spans="1:10" s="1121" customFormat="1" ht="15.75">
      <c r="A20" s="1126" t="s">
        <v>1222</v>
      </c>
      <c r="B20" s="1126" t="s">
        <v>1221</v>
      </c>
      <c r="C20" s="1125"/>
      <c r="D20" s="1123"/>
      <c r="E20" s="1122"/>
      <c r="F20" s="1122"/>
      <c r="G20" s="1124"/>
      <c r="H20" s="1123"/>
      <c r="I20" s="1122"/>
      <c r="J20" s="1122"/>
    </row>
    <row r="21" spans="1:10" s="1121" customFormat="1" ht="30" customHeight="1">
      <c r="A21" s="1126" t="s">
        <v>1220</v>
      </c>
      <c r="B21" s="1126" t="s">
        <v>1219</v>
      </c>
      <c r="C21" s="1125"/>
      <c r="D21" s="1123"/>
      <c r="E21" s="1122"/>
      <c r="F21" s="1122"/>
      <c r="G21" s="1124"/>
      <c r="H21" s="1123"/>
      <c r="I21" s="1122"/>
      <c r="J21" s="1122"/>
    </row>
    <row r="22" spans="1:10" s="1121" customFormat="1" ht="42.75" customHeight="1">
      <c r="A22" s="1126" t="s">
        <v>1218</v>
      </c>
      <c r="B22" s="1082" t="s">
        <v>608</v>
      </c>
      <c r="C22" s="1125"/>
      <c r="D22" s="1123"/>
      <c r="E22" s="1122"/>
      <c r="F22" s="1122"/>
      <c r="G22" s="1124"/>
      <c r="H22" s="1123"/>
      <c r="I22" s="1122"/>
      <c r="J22" s="1122"/>
    </row>
    <row r="23" spans="1:10" s="1121" customFormat="1" ht="15.75">
      <c r="A23" s="1082"/>
      <c r="B23" s="1082"/>
      <c r="C23" s="1125"/>
      <c r="D23" s="1123"/>
      <c r="E23" s="1122"/>
      <c r="F23" s="1122"/>
      <c r="G23" s="1124"/>
      <c r="H23" s="1123"/>
      <c r="I23" s="1122"/>
      <c r="J23" s="1122"/>
    </row>
    <row r="24" spans="1:10" s="1121" customFormat="1" ht="15.75">
      <c r="A24" s="152" t="s">
        <v>1249</v>
      </c>
      <c r="B24" s="1082"/>
      <c r="C24" s="1125"/>
      <c r="D24" s="1123"/>
      <c r="E24" s="1122"/>
      <c r="F24" s="1122"/>
      <c r="G24" s="1124"/>
      <c r="H24" s="1123"/>
      <c r="I24" s="1122"/>
      <c r="J24" s="1122"/>
    </row>
    <row r="25" spans="1:10" s="1121" customFormat="1" ht="15.75">
      <c r="A25" s="1082"/>
      <c r="B25" s="1082"/>
      <c r="C25" s="1125"/>
      <c r="D25" s="1123"/>
      <c r="E25" s="1122"/>
      <c r="F25" s="1122"/>
      <c r="G25" s="1124"/>
      <c r="H25" s="1123"/>
      <c r="I25" s="1122"/>
      <c r="J25" s="1122"/>
    </row>
    <row r="26" spans="1:10" s="1121" customFormat="1" ht="18">
      <c r="A26" s="152" t="s">
        <v>1250</v>
      </c>
      <c r="B26" s="174"/>
      <c r="C26" s="1125"/>
      <c r="D26" s="1123"/>
      <c r="E26" s="1122"/>
      <c r="F26" s="1122"/>
      <c r="G26" s="1124"/>
      <c r="H26" s="1123"/>
      <c r="I26" s="1122"/>
      <c r="J26" s="1122"/>
    </row>
    <row r="27" spans="1:10">
      <c r="A27" s="1082"/>
      <c r="B27" s="1082"/>
    </row>
    <row r="29" spans="1:10" ht="15">
      <c r="A29" s="35" t="s">
        <v>376</v>
      </c>
      <c r="B29" s="35"/>
    </row>
    <row r="30" spans="1:10" ht="15">
      <c r="A30" s="35"/>
      <c r="B30" s="35"/>
    </row>
    <row r="31" spans="1:10" ht="15">
      <c r="A31" s="35" t="s">
        <v>119</v>
      </c>
      <c r="B31" s="35"/>
    </row>
    <row r="37" ht="12" customHeight="1"/>
    <row r="38" hidden="1"/>
  </sheetData>
  <mergeCells count="27">
    <mergeCell ref="L9:L12"/>
    <mergeCell ref="M9:M12"/>
    <mergeCell ref="H8:I8"/>
    <mergeCell ref="J8:J12"/>
    <mergeCell ref="K8:K12"/>
    <mergeCell ref="M5:N5"/>
    <mergeCell ref="A7:A12"/>
    <mergeCell ref="B7:B12"/>
    <mergeCell ref="C7:F7"/>
    <mergeCell ref="G7:J7"/>
    <mergeCell ref="K7:N7"/>
    <mergeCell ref="C8:C12"/>
    <mergeCell ref="D8:E8"/>
    <mergeCell ref="F8:F12"/>
    <mergeCell ref="G8:G12"/>
    <mergeCell ref="L8:M8"/>
    <mergeCell ref="N8:N12"/>
    <mergeCell ref="D9:D12"/>
    <mergeCell ref="E9:E12"/>
    <mergeCell ref="H9:H12"/>
    <mergeCell ref="I9:I12"/>
    <mergeCell ref="A4:N4"/>
    <mergeCell ref="A1:J1"/>
    <mergeCell ref="K1:L1"/>
    <mergeCell ref="M1:N1"/>
    <mergeCell ref="A2:N2"/>
    <mergeCell ref="A3:N3"/>
  </mergeCells>
  <pageMargins left="0.27" right="0.19685039370078741" top="0.74" bottom="0.24" header="0.51181102362204722" footer="0.23622047244094491"/>
  <pageSetup paperSize="9" scale="63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E28C-8F06-49B9-8989-533D72250503}">
  <sheetPr>
    <tabColor rgb="FFFFFF00"/>
  </sheetPr>
  <dimension ref="A2:R15"/>
  <sheetViews>
    <sheetView view="pageBreakPreview" zoomScale="60" zoomScaleNormal="100" workbookViewId="0">
      <selection activeCell="A3" sqref="A3:C3"/>
    </sheetView>
  </sheetViews>
  <sheetFormatPr defaultRowHeight="12.75"/>
  <cols>
    <col min="1" max="1" width="16.140625" customWidth="1"/>
    <col min="2" max="2" width="16.7109375" customWidth="1"/>
    <col min="3" max="3" width="44.5703125" customWidth="1"/>
  </cols>
  <sheetData>
    <row r="2" spans="1:18">
      <c r="C2" s="1138" t="s">
        <v>1690</v>
      </c>
    </row>
    <row r="3" spans="1:18" ht="43.15" customHeight="1">
      <c r="A3" s="1976" t="s">
        <v>1600</v>
      </c>
      <c r="B3" s="1976"/>
      <c r="C3" s="1976"/>
    </row>
    <row r="4" spans="1:18" ht="19.899999999999999" customHeight="1">
      <c r="A4" s="1977" t="s">
        <v>1161</v>
      </c>
      <c r="B4" s="1977"/>
      <c r="C4" s="1977"/>
      <c r="D4" s="1137"/>
      <c r="E4" s="1137"/>
      <c r="F4" s="1137"/>
      <c r="G4" s="1137"/>
      <c r="H4" s="1137"/>
      <c r="I4" s="1137"/>
      <c r="J4" s="1137"/>
      <c r="K4" s="1137"/>
      <c r="L4" s="1137"/>
      <c r="M4" s="1137"/>
      <c r="N4" s="1137"/>
      <c r="O4" s="1137"/>
      <c r="P4" s="1137"/>
      <c r="Q4" s="1137"/>
      <c r="R4" s="1137"/>
    </row>
    <row r="5" spans="1:18" ht="21" customHeight="1"/>
    <row r="6" spans="1:18" ht="25.5">
      <c r="A6" s="1135" t="s">
        <v>1236</v>
      </c>
      <c r="B6" s="1136" t="s">
        <v>1235</v>
      </c>
      <c r="C6" s="1135" t="s">
        <v>1234</v>
      </c>
    </row>
    <row r="13" spans="1:18">
      <c r="A13" s="3" t="s">
        <v>376</v>
      </c>
    </row>
    <row r="14" spans="1:18" ht="5.45" customHeight="1">
      <c r="A14" s="3"/>
    </row>
    <row r="15" spans="1:18">
      <c r="A15" s="3" t="s">
        <v>119</v>
      </c>
    </row>
  </sheetData>
  <mergeCells count="2"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horizontalDpi="4294967293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EA63-A289-412D-9500-DDDC2D85979E}">
  <sheetPr>
    <tabColor rgb="FFFFFF00"/>
  </sheetPr>
  <dimension ref="A1:D25"/>
  <sheetViews>
    <sheetView view="pageBreakPreview" zoomScale="60" zoomScaleNormal="100" workbookViewId="0">
      <selection activeCell="A6" sqref="A6"/>
    </sheetView>
  </sheetViews>
  <sheetFormatPr defaultRowHeight="12.75"/>
  <cols>
    <col min="2" max="2" width="49.140625" customWidth="1"/>
    <col min="3" max="3" width="16.140625" customWidth="1"/>
  </cols>
  <sheetData>
    <row r="1" spans="1:4" ht="15.75">
      <c r="A1" s="282"/>
      <c r="B1" s="282"/>
      <c r="C1" s="350" t="s">
        <v>958</v>
      </c>
    </row>
    <row r="2" spans="1:4" ht="25.5" customHeight="1">
      <c r="A2" s="1470"/>
      <c r="B2" s="1471"/>
      <c r="C2" s="1471"/>
      <c r="D2" s="357"/>
    </row>
    <row r="3" spans="1:4" ht="154.5" customHeight="1">
      <c r="A3" s="1472" t="s">
        <v>1606</v>
      </c>
      <c r="B3" s="1472"/>
      <c r="C3" s="1472"/>
      <c r="D3" s="357"/>
    </row>
    <row r="4" spans="1:4" ht="13.9" customHeight="1">
      <c r="A4" s="887"/>
      <c r="B4" s="887"/>
      <c r="C4" s="887"/>
      <c r="D4" s="357"/>
    </row>
    <row r="5" spans="1:4" ht="24.75" customHeight="1">
      <c r="A5" s="1465" t="s">
        <v>1605</v>
      </c>
      <c r="B5" s="1465"/>
      <c r="C5" s="886" t="s">
        <v>396</v>
      </c>
      <c r="D5" s="357"/>
    </row>
    <row r="6" spans="1:4" ht="43.5" customHeight="1">
      <c r="A6" s="885" t="s">
        <v>397</v>
      </c>
      <c r="B6" s="885" t="s">
        <v>508</v>
      </c>
      <c r="C6" s="686" t="s">
        <v>509</v>
      </c>
      <c r="D6" s="498"/>
    </row>
    <row r="7" spans="1:4" ht="32.25" customHeight="1">
      <c r="A7" s="826" t="s">
        <v>215</v>
      </c>
      <c r="B7" s="884" t="s">
        <v>510</v>
      </c>
      <c r="C7" s="826"/>
      <c r="D7" s="498"/>
    </row>
    <row r="8" spans="1:4" ht="32.25" customHeight="1">
      <c r="A8" s="826" t="s">
        <v>217</v>
      </c>
      <c r="B8" s="884" t="s">
        <v>896</v>
      </c>
      <c r="C8" s="826"/>
      <c r="D8" s="498"/>
    </row>
    <row r="9" spans="1:4" ht="32.25" customHeight="1">
      <c r="A9" s="826" t="s">
        <v>375</v>
      </c>
      <c r="B9" s="884" t="s">
        <v>512</v>
      </c>
      <c r="C9" s="826"/>
      <c r="D9" s="498"/>
    </row>
    <row r="10" spans="1:4" ht="32.25" customHeight="1">
      <c r="A10" s="826" t="s">
        <v>377</v>
      </c>
      <c r="B10" s="884" t="s">
        <v>515</v>
      </c>
      <c r="C10" s="826"/>
      <c r="D10" s="498"/>
    </row>
    <row r="11" spans="1:4" ht="32.25" customHeight="1">
      <c r="A11" s="826" t="s">
        <v>378</v>
      </c>
      <c r="B11" s="884" t="s">
        <v>514</v>
      </c>
      <c r="C11" s="826"/>
      <c r="D11" s="498"/>
    </row>
    <row r="12" spans="1:4" ht="32.25" customHeight="1">
      <c r="A12" s="826" t="s">
        <v>380</v>
      </c>
      <c r="B12" s="884" t="s">
        <v>511</v>
      </c>
      <c r="C12" s="826"/>
      <c r="D12" s="498"/>
    </row>
    <row r="13" spans="1:4" ht="32.25" customHeight="1">
      <c r="A13" s="826" t="s">
        <v>381</v>
      </c>
      <c r="B13" s="883" t="s">
        <v>516</v>
      </c>
      <c r="C13" s="826"/>
      <c r="D13" s="498"/>
    </row>
    <row r="14" spans="1:4" ht="32.25" customHeight="1">
      <c r="A14" s="826" t="s">
        <v>125</v>
      </c>
      <c r="B14" s="884" t="s">
        <v>513</v>
      </c>
      <c r="C14" s="826"/>
      <c r="D14" s="498"/>
    </row>
    <row r="15" spans="1:4" ht="32.25" customHeight="1">
      <c r="A15" s="826" t="s">
        <v>44</v>
      </c>
      <c r="B15" s="883" t="s">
        <v>805</v>
      </c>
      <c r="C15" s="826"/>
      <c r="D15" s="324"/>
    </row>
    <row r="16" spans="1:4" ht="32.25" customHeight="1">
      <c r="A16" s="1473" t="s">
        <v>897</v>
      </c>
      <c r="B16" s="1473"/>
      <c r="C16" s="882"/>
      <c r="D16" s="358"/>
    </row>
    <row r="17" spans="1:4" ht="23.25" customHeight="1">
      <c r="A17" s="881"/>
      <c r="B17" s="881"/>
      <c r="C17" s="880"/>
      <c r="D17" s="500"/>
    </row>
    <row r="18" spans="1:4" ht="35.25" customHeight="1">
      <c r="A18" s="824" t="s">
        <v>787</v>
      </c>
      <c r="B18" s="824"/>
      <c r="D18" s="365"/>
    </row>
    <row r="19" spans="1:4" ht="28.5" customHeight="1">
      <c r="A19" s="831" t="s">
        <v>1333</v>
      </c>
      <c r="B19" s="873"/>
      <c r="C19" s="148"/>
      <c r="D19" s="365"/>
    </row>
    <row r="20" spans="1:4" ht="15.75">
      <c r="D20" s="365"/>
    </row>
    <row r="21" spans="1:4" ht="15.75">
      <c r="A21" s="307"/>
      <c r="D21" s="365"/>
    </row>
    <row r="22" spans="1:4" ht="15.75">
      <c r="A22" s="307"/>
      <c r="D22" s="365"/>
    </row>
    <row r="23" spans="1:4">
      <c r="D23" s="115"/>
    </row>
    <row r="24" spans="1:4">
      <c r="B24" s="115"/>
      <c r="C24" s="115"/>
      <c r="D24" s="115"/>
    </row>
    <row r="25" spans="1:4" ht="15.75">
      <c r="B25" s="115"/>
      <c r="C25" s="115"/>
      <c r="D25" s="365"/>
    </row>
  </sheetData>
  <mergeCells count="4">
    <mergeCell ref="A2:C2"/>
    <mergeCell ref="A3:C3"/>
    <mergeCell ref="A5:B5"/>
    <mergeCell ref="A16:B16"/>
  </mergeCells>
  <pageMargins left="1.299212598425197" right="0.51181102362204722" top="0.78740157480314965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423B-E2F1-43EF-8F5A-FED755E8FBDC}">
  <sheetPr>
    <tabColor rgb="FFFFFF00"/>
    <pageSetUpPr fitToPage="1"/>
  </sheetPr>
  <dimension ref="A1:IV30"/>
  <sheetViews>
    <sheetView view="pageBreakPreview" zoomScale="80" zoomScaleNormal="100" zoomScaleSheetLayoutView="80" workbookViewId="0">
      <selection activeCell="O29" sqref="O29"/>
    </sheetView>
  </sheetViews>
  <sheetFormatPr defaultColWidth="9.140625" defaultRowHeight="12.75"/>
  <cols>
    <col min="1" max="1" width="5.42578125" style="737" customWidth="1"/>
    <col min="2" max="2" width="63.85546875" style="737" customWidth="1"/>
    <col min="3" max="3" width="15.28515625" style="737" customWidth="1"/>
    <col min="4" max="4" width="17.140625" style="737" customWidth="1"/>
    <col min="5" max="5" width="15" style="737" customWidth="1"/>
    <col min="6" max="6" width="12.42578125" style="737" customWidth="1"/>
    <col min="7" max="7" width="13" style="737" customWidth="1"/>
    <col min="8" max="8" width="11.42578125" style="737" customWidth="1"/>
    <col min="9" max="9" width="8.5703125" style="737" customWidth="1"/>
    <col min="10" max="16384" width="9.140625" style="737"/>
  </cols>
  <sheetData>
    <row r="1" spans="1:9" ht="15.75">
      <c r="A1" s="832"/>
      <c r="B1" s="833"/>
      <c r="C1" s="833"/>
      <c r="D1" s="833"/>
      <c r="E1" s="833"/>
      <c r="F1" s="833"/>
      <c r="G1" s="833"/>
      <c r="H1" s="1475" t="s">
        <v>959</v>
      </c>
      <c r="I1" s="1475"/>
    </row>
    <row r="2" spans="1:9" ht="64.900000000000006" customHeight="1">
      <c r="A2" s="1476" t="s">
        <v>1607</v>
      </c>
      <c r="B2" s="1477"/>
      <c r="C2" s="1477"/>
      <c r="D2" s="1477"/>
      <c r="E2" s="1477"/>
      <c r="F2" s="1477"/>
      <c r="G2" s="1477"/>
      <c r="H2" s="1477"/>
      <c r="I2" s="1477"/>
    </row>
    <row r="3" spans="1:9">
      <c r="A3" s="1478"/>
      <c r="B3" s="1479"/>
      <c r="C3" s="1479"/>
      <c r="D3" s="1479"/>
      <c r="E3" s="1479"/>
      <c r="F3" s="1479"/>
      <c r="G3" s="1479"/>
      <c r="H3" s="1479"/>
      <c r="I3" s="1479"/>
    </row>
    <row r="4" spans="1:9">
      <c r="A4" s="833" t="s">
        <v>1605</v>
      </c>
      <c r="B4" s="833"/>
      <c r="C4" s="833"/>
      <c r="D4" s="833"/>
      <c r="E4" s="833"/>
      <c r="F4" s="833"/>
      <c r="G4" s="833"/>
      <c r="H4" s="833"/>
      <c r="I4" s="833"/>
    </row>
    <row r="5" spans="1:9" ht="72">
      <c r="A5" s="885" t="s">
        <v>397</v>
      </c>
      <c r="B5" s="834" t="s">
        <v>713</v>
      </c>
      <c r="C5" s="1144" t="s">
        <v>714</v>
      </c>
      <c r="D5" s="1144" t="s">
        <v>715</v>
      </c>
      <c r="E5" s="1144" t="s">
        <v>716</v>
      </c>
      <c r="F5" s="1144" t="s">
        <v>717</v>
      </c>
      <c r="G5" s="1144" t="s">
        <v>718</v>
      </c>
      <c r="H5" s="1144" t="s">
        <v>719</v>
      </c>
      <c r="I5" s="1144" t="s">
        <v>720</v>
      </c>
    </row>
    <row r="6" spans="1:9">
      <c r="A6" s="835">
        <v>1</v>
      </c>
      <c r="B6" s="835">
        <v>2</v>
      </c>
      <c r="C6" s="835">
        <v>3</v>
      </c>
      <c r="D6" s="835">
        <v>4</v>
      </c>
      <c r="E6" s="835">
        <v>5</v>
      </c>
      <c r="F6" s="835">
        <v>6</v>
      </c>
      <c r="G6" s="835">
        <v>7</v>
      </c>
      <c r="H6" s="835">
        <v>8</v>
      </c>
      <c r="I6" s="835">
        <v>9</v>
      </c>
    </row>
    <row r="7" spans="1:9" ht="24">
      <c r="A7" s="836" t="s">
        <v>215</v>
      </c>
      <c r="B7" s="837" t="s">
        <v>721</v>
      </c>
      <c r="C7" s="838"/>
      <c r="D7" s="838"/>
      <c r="E7" s="838"/>
      <c r="F7" s="838"/>
      <c r="G7" s="838"/>
      <c r="H7" s="838"/>
      <c r="I7" s="838"/>
    </row>
    <row r="8" spans="1:9" ht="24">
      <c r="A8" s="839" t="s">
        <v>402</v>
      </c>
      <c r="B8" s="840" t="s">
        <v>990</v>
      </c>
      <c r="C8" s="841"/>
      <c r="D8" s="841"/>
      <c r="E8" s="841"/>
      <c r="F8" s="841"/>
      <c r="G8" s="841"/>
      <c r="H8" s="841"/>
      <c r="I8" s="841"/>
    </row>
    <row r="9" spans="1:9">
      <c r="A9" s="842" t="s">
        <v>288</v>
      </c>
      <c r="B9" s="843" t="s">
        <v>722</v>
      </c>
      <c r="C9" s="841"/>
      <c r="D9" s="841"/>
      <c r="E9" s="841"/>
      <c r="F9" s="841"/>
      <c r="G9" s="841"/>
      <c r="H9" s="841"/>
      <c r="I9" s="841"/>
    </row>
    <row r="10" spans="1:9">
      <c r="A10" s="842" t="s">
        <v>300</v>
      </c>
      <c r="B10" s="843" t="s">
        <v>723</v>
      </c>
      <c r="C10" s="841"/>
      <c r="D10" s="841"/>
      <c r="E10" s="841"/>
      <c r="F10" s="841"/>
      <c r="G10" s="841"/>
      <c r="H10" s="841"/>
      <c r="I10" s="841"/>
    </row>
    <row r="11" spans="1:9" ht="36">
      <c r="A11" s="839" t="s">
        <v>403</v>
      </c>
      <c r="B11" s="840" t="s">
        <v>989</v>
      </c>
      <c r="C11" s="841"/>
      <c r="D11" s="841"/>
      <c r="E11" s="841"/>
      <c r="F11" s="841"/>
      <c r="G11" s="841"/>
      <c r="H11" s="841"/>
      <c r="I11" s="841"/>
    </row>
    <row r="12" spans="1:9">
      <c r="A12" s="842" t="s">
        <v>724</v>
      </c>
      <c r="B12" s="843" t="s">
        <v>722</v>
      </c>
      <c r="C12" s="841"/>
      <c r="D12" s="841"/>
      <c r="E12" s="841"/>
      <c r="F12" s="841"/>
      <c r="G12" s="841"/>
      <c r="H12" s="841"/>
      <c r="I12" s="841"/>
    </row>
    <row r="13" spans="1:9">
      <c r="A13" s="842" t="s">
        <v>725</v>
      </c>
      <c r="B13" s="843" t="s">
        <v>723</v>
      </c>
      <c r="C13" s="841"/>
      <c r="D13" s="841"/>
      <c r="E13" s="841"/>
      <c r="F13" s="841"/>
      <c r="G13" s="841"/>
      <c r="H13" s="841"/>
      <c r="I13" s="841"/>
    </row>
    <row r="14" spans="1:9">
      <c r="A14" s="839" t="s">
        <v>256</v>
      </c>
      <c r="B14" s="840" t="s">
        <v>726</v>
      </c>
      <c r="C14" s="841"/>
      <c r="D14" s="841"/>
      <c r="E14" s="841"/>
      <c r="F14" s="841"/>
      <c r="G14" s="841"/>
      <c r="H14" s="841"/>
      <c r="I14" s="841"/>
    </row>
    <row r="15" spans="1:9" ht="24">
      <c r="A15" s="836" t="s">
        <v>217</v>
      </c>
      <c r="B15" s="844" t="s">
        <v>727</v>
      </c>
      <c r="C15" s="893"/>
      <c r="D15" s="893"/>
      <c r="E15" s="893"/>
      <c r="F15" s="893"/>
      <c r="G15" s="893"/>
      <c r="H15" s="893"/>
      <c r="I15" s="893"/>
    </row>
    <row r="16" spans="1:9" ht="24">
      <c r="A16" s="839" t="s">
        <v>50</v>
      </c>
      <c r="B16" s="840" t="s">
        <v>988</v>
      </c>
      <c r="C16" s="893"/>
      <c r="D16" s="893"/>
      <c r="E16" s="893"/>
      <c r="F16" s="893"/>
      <c r="G16" s="893"/>
      <c r="H16" s="893"/>
      <c r="I16" s="893"/>
    </row>
    <row r="17" spans="1:256">
      <c r="A17" s="842" t="s">
        <v>531</v>
      </c>
      <c r="B17" s="843" t="s">
        <v>722</v>
      </c>
      <c r="C17" s="893"/>
      <c r="D17" s="893"/>
      <c r="E17" s="893"/>
      <c r="F17" s="893"/>
      <c r="G17" s="893"/>
      <c r="H17" s="893"/>
      <c r="I17" s="893"/>
    </row>
    <row r="18" spans="1:256">
      <c r="A18" s="839" t="s">
        <v>532</v>
      </c>
      <c r="B18" s="843" t="s">
        <v>723</v>
      </c>
      <c r="C18" s="893"/>
      <c r="D18" s="893"/>
      <c r="E18" s="893"/>
      <c r="F18" s="893"/>
      <c r="G18" s="893"/>
      <c r="H18" s="893"/>
      <c r="I18" s="893"/>
    </row>
    <row r="19" spans="1:256" ht="36">
      <c r="A19" s="839" t="s">
        <v>359</v>
      </c>
      <c r="B19" s="840" t="s">
        <v>728</v>
      </c>
      <c r="C19" s="893"/>
      <c r="D19" s="893"/>
      <c r="E19" s="893"/>
      <c r="F19" s="893"/>
      <c r="G19" s="893"/>
      <c r="H19" s="893"/>
      <c r="I19" s="893"/>
    </row>
    <row r="20" spans="1:256">
      <c r="A20" s="839" t="s">
        <v>602</v>
      </c>
      <c r="B20" s="843" t="s">
        <v>722</v>
      </c>
      <c r="C20" s="893"/>
      <c r="D20" s="893"/>
      <c r="E20" s="893"/>
      <c r="F20" s="893"/>
      <c r="G20" s="893"/>
      <c r="H20" s="893"/>
      <c r="I20" s="893"/>
    </row>
    <row r="21" spans="1:256">
      <c r="A21" s="842" t="s">
        <v>603</v>
      </c>
      <c r="B21" s="843" t="s">
        <v>723</v>
      </c>
      <c r="C21" s="893"/>
      <c r="D21" s="893"/>
      <c r="E21" s="893"/>
      <c r="F21" s="893"/>
      <c r="G21" s="893"/>
      <c r="H21" s="893"/>
      <c r="I21" s="893"/>
    </row>
    <row r="22" spans="1:256">
      <c r="A22" s="839" t="s">
        <v>517</v>
      </c>
      <c r="B22" s="840" t="s">
        <v>729</v>
      </c>
      <c r="C22" s="893"/>
      <c r="D22" s="893"/>
      <c r="E22" s="893"/>
      <c r="F22" s="893"/>
      <c r="G22" s="893"/>
      <c r="H22" s="893"/>
      <c r="I22" s="893"/>
    </row>
    <row r="23" spans="1:256">
      <c r="A23" s="845" t="s">
        <v>375</v>
      </c>
      <c r="B23" s="846" t="s">
        <v>1608</v>
      </c>
      <c r="C23" s="841"/>
      <c r="D23" s="841"/>
      <c r="E23" s="841"/>
      <c r="F23" s="841"/>
      <c r="G23" s="841"/>
      <c r="H23" s="841"/>
      <c r="I23" s="841"/>
    </row>
    <row r="24" spans="1:256">
      <c r="A24" s="845" t="s">
        <v>377</v>
      </c>
      <c r="B24" s="846" t="s">
        <v>1609</v>
      </c>
      <c r="C24" s="892"/>
      <c r="D24" s="841"/>
      <c r="E24" s="841"/>
      <c r="F24" s="841"/>
      <c r="G24" s="841"/>
      <c r="H24" s="841"/>
      <c r="I24" s="841"/>
    </row>
    <row r="25" spans="1:256">
      <c r="A25" s="891"/>
      <c r="B25" s="890"/>
      <c r="C25" s="889"/>
      <c r="D25" s="888"/>
      <c r="E25" s="888"/>
      <c r="F25" s="888"/>
      <c r="G25" s="888"/>
      <c r="H25" s="888"/>
      <c r="I25" s="888"/>
    </row>
    <row r="26" spans="1:256" ht="12.75" customHeight="1">
      <c r="A26" s="1474" t="s">
        <v>730</v>
      </c>
      <c r="B26" s="1480"/>
      <c r="C26" s="1480"/>
      <c r="D26" s="1480"/>
      <c r="E26" s="1480"/>
      <c r="F26" s="1480"/>
      <c r="G26" s="1480"/>
      <c r="H26" s="1480"/>
      <c r="I26" s="1480"/>
    </row>
    <row r="27" spans="1:256" ht="24" customHeight="1">
      <c r="A27" s="1474" t="s">
        <v>987</v>
      </c>
      <c r="B27" s="1474"/>
      <c r="C27" s="1474"/>
      <c r="D27" s="1474"/>
      <c r="E27" s="1474"/>
      <c r="F27" s="1474"/>
      <c r="G27" s="1474"/>
      <c r="H27" s="1474"/>
      <c r="I27" s="1474"/>
    </row>
    <row r="28" spans="1:256" ht="12.75" customHeight="1">
      <c r="A28" s="1474" t="s">
        <v>731</v>
      </c>
      <c r="B28" s="1474"/>
      <c r="C28" s="1474"/>
      <c r="D28" s="1474"/>
      <c r="E28" s="1474"/>
      <c r="F28" s="1474"/>
      <c r="G28" s="1474"/>
      <c r="H28" s="1474"/>
      <c r="I28" s="1474"/>
    </row>
    <row r="29" spans="1:256" ht="27" customHeight="1">
      <c r="A29" s="350" t="s">
        <v>787</v>
      </c>
      <c r="B29" s="833"/>
      <c r="C29" s="833"/>
      <c r="D29" s="833"/>
      <c r="E29" s="833"/>
      <c r="F29" s="833"/>
      <c r="G29" s="833"/>
      <c r="H29" s="833"/>
      <c r="I29" s="833"/>
    </row>
    <row r="30" spans="1:256" ht="25.9" customHeight="1">
      <c r="A30" s="847" t="s">
        <v>1333</v>
      </c>
      <c r="B30" s="833"/>
      <c r="C30" s="833"/>
      <c r="D30" s="833"/>
      <c r="E30" s="833"/>
      <c r="F30" s="833"/>
      <c r="G30" s="833"/>
      <c r="H30" s="833"/>
      <c r="I30" s="833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</row>
  </sheetData>
  <mergeCells count="6">
    <mergeCell ref="A28:I28"/>
    <mergeCell ref="H1:I1"/>
    <mergeCell ref="A2:I2"/>
    <mergeCell ref="A3:I3"/>
    <mergeCell ref="A26:I26"/>
    <mergeCell ref="A27:I27"/>
  </mergeCells>
  <pageMargins left="0.7" right="0.7" top="0.75" bottom="0.75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1282-A05F-4591-8009-3C2F7137EED7}">
  <sheetPr>
    <tabColor rgb="FFFFFF00"/>
    <pageSetUpPr fitToPage="1"/>
  </sheetPr>
  <dimension ref="A1:O35"/>
  <sheetViews>
    <sheetView view="pageBreakPreview" topLeftCell="A4" zoomScale="80" zoomScaleNormal="100" zoomScaleSheetLayoutView="80" workbookViewId="0">
      <selection activeCell="G11" sqref="G11"/>
    </sheetView>
  </sheetViews>
  <sheetFormatPr defaultRowHeight="12.75"/>
  <cols>
    <col min="2" max="2" width="28.28515625" customWidth="1"/>
    <col min="3" max="5" width="6.140625" customWidth="1"/>
    <col min="6" max="6" width="17.5703125" customWidth="1"/>
    <col min="7" max="7" width="20" customWidth="1"/>
    <col min="8" max="8" width="15.7109375" customWidth="1"/>
    <col min="9" max="9" width="21.5703125" customWidth="1"/>
    <col min="10" max="10" width="17.5703125" customWidth="1"/>
    <col min="11" max="11" width="13.42578125" customWidth="1"/>
  </cols>
  <sheetData>
    <row r="1" spans="1:15" ht="15">
      <c r="A1" s="1323"/>
      <c r="B1" s="1323"/>
      <c r="C1" s="1323"/>
      <c r="D1" s="1323"/>
      <c r="E1" s="1323"/>
      <c r="F1" s="1323"/>
      <c r="G1" s="1323"/>
      <c r="H1" s="1323"/>
      <c r="I1" s="1323"/>
      <c r="J1" s="1335" t="s">
        <v>960</v>
      </c>
      <c r="K1" s="1323"/>
      <c r="L1" s="1323"/>
      <c r="M1" s="1323"/>
      <c r="N1" s="1323"/>
      <c r="O1" s="1323"/>
    </row>
    <row r="2" spans="1:15" ht="15">
      <c r="A2" s="1323"/>
      <c r="B2" s="1323"/>
      <c r="C2" s="1323"/>
      <c r="D2" s="1323"/>
      <c r="E2" s="1323"/>
      <c r="F2" s="1323"/>
      <c r="G2" s="1323"/>
      <c r="H2" s="1323"/>
      <c r="I2" s="1323"/>
      <c r="J2" s="1335"/>
      <c r="K2" s="1323"/>
      <c r="L2" s="1323"/>
      <c r="M2" s="1323"/>
      <c r="N2" s="1323"/>
      <c r="O2" s="1323"/>
    </row>
    <row r="3" spans="1:15" ht="18">
      <c r="A3" s="1483" t="s">
        <v>1627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  <c r="L3" s="1323"/>
      <c r="M3" s="1323"/>
      <c r="N3" s="1323"/>
      <c r="O3" s="1323"/>
    </row>
    <row r="6" spans="1:15" ht="15">
      <c r="A6" s="1323"/>
      <c r="B6" s="1324"/>
      <c r="C6" s="1324"/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</row>
    <row r="7" spans="1:15" ht="15">
      <c r="A7" s="1484" t="s">
        <v>397</v>
      </c>
      <c r="B7" s="1484" t="s">
        <v>1399</v>
      </c>
      <c r="C7" s="1485" t="s">
        <v>357</v>
      </c>
      <c r="D7" s="1485" t="s">
        <v>358</v>
      </c>
      <c r="E7" s="1485" t="s">
        <v>1400</v>
      </c>
      <c r="F7" s="1481" t="s">
        <v>1652</v>
      </c>
      <c r="G7" s="1486" t="s">
        <v>1401</v>
      </c>
      <c r="H7" s="1486"/>
      <c r="I7" s="1486"/>
      <c r="J7" s="1486"/>
      <c r="K7" s="1486"/>
      <c r="L7" s="1324"/>
      <c r="M7" s="1324"/>
      <c r="N7" s="1324"/>
      <c r="O7" s="1324"/>
    </row>
    <row r="8" spans="1:15" ht="15">
      <c r="A8" s="1484"/>
      <c r="B8" s="1484"/>
      <c r="C8" s="1485"/>
      <c r="D8" s="1485"/>
      <c r="E8" s="1485"/>
      <c r="F8" s="1481"/>
      <c r="G8" s="1481" t="s">
        <v>1691</v>
      </c>
      <c r="H8" s="1481" t="s">
        <v>1402</v>
      </c>
      <c r="I8" s="1481" t="s">
        <v>1653</v>
      </c>
      <c r="J8" s="1481"/>
      <c r="K8" s="1481"/>
      <c r="L8" s="1324"/>
      <c r="M8" s="1324"/>
      <c r="N8" s="1324"/>
      <c r="O8" s="1324"/>
    </row>
    <row r="9" spans="1:15" ht="15">
      <c r="A9" s="1484"/>
      <c r="B9" s="1484"/>
      <c r="C9" s="1485"/>
      <c r="D9" s="1485"/>
      <c r="E9" s="1485"/>
      <c r="F9" s="1481"/>
      <c r="G9" s="1481"/>
      <c r="H9" s="1481"/>
      <c r="I9" s="1481"/>
      <c r="J9" s="1481"/>
      <c r="K9" s="1481"/>
      <c r="L9" s="1324"/>
      <c r="M9" s="1324"/>
      <c r="N9" s="1324"/>
      <c r="O9" s="1324"/>
    </row>
    <row r="10" spans="1:15" ht="35.25" customHeight="1">
      <c r="A10" s="1484"/>
      <c r="B10" s="1484"/>
      <c r="C10" s="1485"/>
      <c r="D10" s="1485"/>
      <c r="E10" s="1485"/>
      <c r="F10" s="1481"/>
      <c r="G10" s="1481"/>
      <c r="H10" s="1481"/>
      <c r="I10" s="1481"/>
      <c r="J10" s="1481"/>
      <c r="K10" s="1481"/>
      <c r="L10" s="1324"/>
      <c r="M10" s="1324"/>
      <c r="N10" s="1324"/>
      <c r="O10" s="1324"/>
    </row>
    <row r="11" spans="1:15" ht="15">
      <c r="A11" s="1326"/>
      <c r="B11" s="1333">
        <v>1</v>
      </c>
      <c r="C11" s="1333">
        <v>2</v>
      </c>
      <c r="D11" s="1333">
        <v>3</v>
      </c>
      <c r="E11" s="1333">
        <v>4</v>
      </c>
      <c r="F11" s="1334">
        <v>5</v>
      </c>
      <c r="G11" s="1334">
        <v>6</v>
      </c>
      <c r="H11" s="1334">
        <v>7</v>
      </c>
      <c r="I11" s="1482">
        <v>8</v>
      </c>
      <c r="J11" s="1482"/>
      <c r="K11" s="1482"/>
      <c r="L11" s="1324"/>
      <c r="M11" s="1324"/>
      <c r="N11" s="1324"/>
      <c r="O11" s="1324"/>
    </row>
    <row r="12" spans="1:15" ht="15">
      <c r="A12" s="1325">
        <v>1</v>
      </c>
      <c r="B12" s="1325" t="s">
        <v>1403</v>
      </c>
      <c r="C12" s="1327"/>
      <c r="D12" s="1328"/>
      <c r="E12" s="1328"/>
      <c r="F12" s="1336"/>
      <c r="G12" s="1336"/>
      <c r="H12" s="1336"/>
      <c r="I12" s="1336"/>
      <c r="J12" s="1336"/>
      <c r="K12" s="1336"/>
      <c r="L12" s="1336"/>
      <c r="M12" s="1336"/>
      <c r="N12" s="1336"/>
      <c r="O12" s="1336"/>
    </row>
    <row r="13" spans="1:15" ht="15">
      <c r="A13" s="1325"/>
      <c r="B13" s="1325" t="s">
        <v>1404</v>
      </c>
      <c r="C13" s="1329"/>
      <c r="D13" s="1328"/>
      <c r="E13" s="1328"/>
      <c r="F13" s="1336"/>
      <c r="G13" s="1336"/>
      <c r="H13" s="1336"/>
      <c r="I13" s="1336"/>
      <c r="J13" s="1336"/>
      <c r="K13" s="1336"/>
      <c r="L13" s="1336"/>
      <c r="M13" s="1336"/>
      <c r="N13" s="1336"/>
      <c r="O13" s="1336"/>
    </row>
    <row r="14" spans="1:15" ht="30">
      <c r="A14" s="1325"/>
      <c r="B14" s="1331" t="s">
        <v>1405</v>
      </c>
      <c r="C14" s="1330">
        <v>7</v>
      </c>
      <c r="D14" s="1330">
        <v>1</v>
      </c>
      <c r="E14" s="1330"/>
      <c r="F14" s="1336"/>
      <c r="G14" s="1336"/>
      <c r="H14" s="1336"/>
      <c r="I14" s="1336"/>
      <c r="J14" s="1336"/>
      <c r="K14" s="1336"/>
      <c r="L14" s="1336"/>
      <c r="M14" s="1336"/>
      <c r="N14" s="1336"/>
      <c r="O14" s="1336"/>
    </row>
    <row r="15" spans="1:15" ht="30">
      <c r="A15" s="1325"/>
      <c r="B15" s="1331" t="s">
        <v>1406</v>
      </c>
      <c r="C15" s="1330">
        <v>7</v>
      </c>
      <c r="D15" s="1330">
        <v>2</v>
      </c>
      <c r="E15" s="1330"/>
      <c r="F15" s="1336"/>
      <c r="G15" s="1336"/>
      <c r="H15" s="1336"/>
      <c r="I15" s="1336"/>
      <c r="J15" s="1337"/>
      <c r="K15" s="1336"/>
      <c r="L15" s="1336"/>
      <c r="M15" s="1336"/>
      <c r="N15" s="1336"/>
      <c r="O15" s="1336"/>
    </row>
    <row r="16" spans="1:15" ht="30">
      <c r="A16" s="1331"/>
      <c r="B16" s="1331" t="s">
        <v>1407</v>
      </c>
      <c r="C16" s="1330">
        <v>7</v>
      </c>
      <c r="D16" s="1330">
        <v>4</v>
      </c>
      <c r="E16" s="1330"/>
      <c r="F16" s="1336"/>
      <c r="G16" s="1336"/>
      <c r="H16" s="1336"/>
      <c r="I16" s="1336"/>
      <c r="J16" s="1337"/>
      <c r="K16" s="1336"/>
      <c r="L16" s="1336"/>
      <c r="M16" s="1336"/>
      <c r="N16" s="1336"/>
      <c r="O16" s="1336"/>
    </row>
    <row r="17" spans="1:15" ht="15">
      <c r="A17" s="1325"/>
      <c r="B17" s="1325" t="s">
        <v>1408</v>
      </c>
      <c r="C17" s="1336"/>
      <c r="D17" s="1336"/>
      <c r="E17" s="1336"/>
      <c r="F17" s="1336"/>
      <c r="G17" s="1336"/>
      <c r="H17" s="1336"/>
      <c r="I17" s="1336"/>
      <c r="J17" s="1336"/>
      <c r="K17" s="1336"/>
      <c r="L17" s="1336"/>
      <c r="M17" s="1336"/>
      <c r="N17" s="1336"/>
      <c r="O17" s="1336"/>
    </row>
    <row r="18" spans="1:15" ht="28.5">
      <c r="A18" s="1325">
        <v>2</v>
      </c>
      <c r="B18" s="1325" t="s">
        <v>1409</v>
      </c>
      <c r="C18" s="1336"/>
      <c r="D18" s="1336"/>
      <c r="E18" s="1336"/>
      <c r="F18" s="1336"/>
      <c r="G18" s="1336"/>
      <c r="H18" s="1336"/>
      <c r="I18" s="1336"/>
      <c r="J18" s="1336"/>
      <c r="K18" s="1336"/>
      <c r="L18" s="1336"/>
      <c r="M18" s="1336"/>
      <c r="N18" s="1336"/>
      <c r="O18" s="1336"/>
    </row>
    <row r="19" spans="1:15" ht="15">
      <c r="A19" s="1325"/>
      <c r="B19" s="1325" t="s">
        <v>1404</v>
      </c>
      <c r="C19" s="1336"/>
      <c r="D19" s="1336"/>
      <c r="E19" s="1336"/>
      <c r="F19" s="1336"/>
      <c r="G19" s="1336"/>
      <c r="H19" s="1336"/>
      <c r="I19" s="1336"/>
      <c r="J19" s="1336"/>
      <c r="K19" s="1336"/>
      <c r="L19" s="1336"/>
      <c r="M19" s="1336"/>
      <c r="N19" s="1336"/>
      <c r="O19" s="1336"/>
    </row>
    <row r="20" spans="1:15" ht="15">
      <c r="A20" s="1325"/>
      <c r="B20" s="1331" t="s">
        <v>1410</v>
      </c>
      <c r="C20" s="1331">
        <v>8</v>
      </c>
      <c r="D20" s="1331">
        <v>1</v>
      </c>
      <c r="E20" s="1331">
        <v>1</v>
      </c>
      <c r="F20" s="1336"/>
      <c r="G20" s="1336"/>
      <c r="H20" s="1336"/>
      <c r="I20" s="1336"/>
      <c r="J20" s="1336"/>
      <c r="K20" s="1336"/>
      <c r="L20" s="1336"/>
      <c r="M20" s="1336"/>
      <c r="N20" s="1336"/>
      <c r="O20" s="1336"/>
    </row>
    <row r="21" spans="1:15" ht="15">
      <c r="A21" s="1325"/>
      <c r="B21" s="1331" t="s">
        <v>1411</v>
      </c>
      <c r="C21" s="1331">
        <v>8</v>
      </c>
      <c r="D21" s="1331">
        <v>1</v>
      </c>
      <c r="E21" s="1331">
        <v>2</v>
      </c>
      <c r="F21" s="1336"/>
      <c r="G21" s="1336"/>
      <c r="H21" s="1336"/>
      <c r="I21" s="1336"/>
      <c r="J21" s="1336"/>
      <c r="K21" s="1336"/>
      <c r="L21" s="1336"/>
      <c r="M21" s="1336"/>
      <c r="N21" s="1336"/>
      <c r="O21" s="1336"/>
    </row>
    <row r="22" spans="1:15" ht="15">
      <c r="A22" s="1325"/>
      <c r="B22" s="1325" t="s">
        <v>1408</v>
      </c>
      <c r="C22" s="1336"/>
      <c r="D22" s="1336"/>
      <c r="E22" s="1336"/>
      <c r="F22" s="1336"/>
      <c r="G22" s="1336"/>
      <c r="H22" s="1336"/>
      <c r="I22" s="1336"/>
      <c r="J22" s="1336"/>
      <c r="K22" s="1336"/>
      <c r="L22" s="1336"/>
      <c r="M22" s="1336"/>
      <c r="N22" s="1336"/>
      <c r="O22" s="1336"/>
    </row>
    <row r="23" spans="1:15" ht="15">
      <c r="A23" s="1325">
        <v>3</v>
      </c>
      <c r="B23" s="1325" t="s">
        <v>1412</v>
      </c>
      <c r="C23" s="1336"/>
      <c r="D23" s="1336"/>
      <c r="E23" s="1336"/>
      <c r="F23" s="1336"/>
      <c r="G23" s="1336"/>
      <c r="H23" s="1336"/>
      <c r="I23" s="1336"/>
      <c r="J23" s="1336"/>
      <c r="K23" s="1336"/>
      <c r="L23" s="1336"/>
      <c r="M23" s="1336"/>
      <c r="N23" s="1336"/>
      <c r="O23" s="1336"/>
    </row>
    <row r="24" spans="1:15" ht="15">
      <c r="A24" s="1325"/>
      <c r="B24" s="1331" t="s">
        <v>1413</v>
      </c>
      <c r="C24" s="1331">
        <v>8</v>
      </c>
      <c r="D24" s="1331">
        <v>2</v>
      </c>
      <c r="E24" s="1331">
        <v>1</v>
      </c>
      <c r="F24" s="1336"/>
      <c r="G24" s="1336"/>
      <c r="H24" s="1336"/>
      <c r="I24" s="1336"/>
      <c r="J24" s="1336"/>
      <c r="K24" s="1336"/>
      <c r="L24" s="1336"/>
      <c r="M24" s="1336"/>
      <c r="N24" s="1336"/>
      <c r="O24" s="1336"/>
    </row>
    <row r="25" spans="1:15" ht="15">
      <c r="A25" s="1325"/>
      <c r="B25" s="1325" t="s">
        <v>1408</v>
      </c>
      <c r="C25" s="1336"/>
      <c r="D25" s="1336"/>
      <c r="E25" s="1336"/>
      <c r="F25" s="1336"/>
      <c r="G25" s="1336"/>
      <c r="H25" s="1336"/>
      <c r="I25" s="1336"/>
      <c r="J25" s="1336"/>
      <c r="K25" s="1336"/>
      <c r="L25" s="1336"/>
      <c r="M25" s="1336"/>
      <c r="N25" s="1336"/>
      <c r="O25" s="1336"/>
    </row>
    <row r="26" spans="1:15" ht="15">
      <c r="A26" s="1325">
        <v>4</v>
      </c>
      <c r="B26" s="1325" t="s">
        <v>1414</v>
      </c>
      <c r="C26" s="1336"/>
      <c r="D26" s="1336"/>
      <c r="E26" s="1336"/>
      <c r="F26" s="1336"/>
      <c r="G26" s="1336"/>
      <c r="H26" s="1336"/>
      <c r="I26" s="1336"/>
      <c r="J26" s="1336"/>
      <c r="K26" s="1336"/>
      <c r="L26" s="1336"/>
      <c r="M26" s="1336"/>
      <c r="N26" s="1336"/>
      <c r="O26" s="1336"/>
    </row>
    <row r="27" spans="1:15" ht="15">
      <c r="A27" s="1325"/>
      <c r="B27" s="1325" t="s">
        <v>1404</v>
      </c>
      <c r="C27" s="1332"/>
      <c r="D27" s="1332"/>
      <c r="E27" s="1332"/>
      <c r="F27" s="1324"/>
      <c r="G27" s="1324"/>
      <c r="H27" s="1324"/>
      <c r="I27" s="1324"/>
      <c r="J27" s="1324"/>
      <c r="K27" s="1324"/>
      <c r="L27" s="1324"/>
      <c r="M27" s="1324"/>
      <c r="N27" s="1324"/>
      <c r="O27" s="1324"/>
    </row>
    <row r="28" spans="1:15" ht="15">
      <c r="A28" s="1323"/>
      <c r="B28" s="1331" t="s">
        <v>1415</v>
      </c>
      <c r="C28" s="1330">
        <v>9</v>
      </c>
      <c r="D28" s="1330">
        <v>1</v>
      </c>
      <c r="E28" s="1332"/>
      <c r="F28" s="1324"/>
      <c r="G28" s="1324"/>
      <c r="H28" s="1324"/>
      <c r="I28" s="1324"/>
      <c r="J28" s="1324"/>
      <c r="K28" s="1324"/>
      <c r="L28" s="1324"/>
      <c r="M28" s="1324"/>
      <c r="N28" s="1324"/>
      <c r="O28" s="1324"/>
    </row>
    <row r="29" spans="1:15" ht="30">
      <c r="A29" s="1323"/>
      <c r="B29" s="1331" t="s">
        <v>1416</v>
      </c>
      <c r="C29" s="1330">
        <v>9</v>
      </c>
      <c r="D29" s="1330">
        <v>2</v>
      </c>
      <c r="E29" s="1330"/>
      <c r="F29" s="1323"/>
      <c r="G29" s="1323"/>
      <c r="H29" s="1323"/>
      <c r="I29" s="1323"/>
      <c r="J29" s="1323"/>
      <c r="K29" s="1323"/>
      <c r="L29" s="1323"/>
      <c r="M29" s="1323"/>
      <c r="N29" s="1323"/>
      <c r="O29" s="1323"/>
    </row>
    <row r="30" spans="1:15" ht="45">
      <c r="A30" s="1325"/>
      <c r="B30" s="1331" t="s">
        <v>1417</v>
      </c>
      <c r="C30" s="1330">
        <v>9</v>
      </c>
      <c r="D30" s="1330">
        <v>4</v>
      </c>
      <c r="E30" s="1323"/>
      <c r="F30" s="1323"/>
      <c r="G30" s="1323"/>
      <c r="H30" s="1323"/>
      <c r="I30" s="1323"/>
      <c r="J30" s="1323"/>
      <c r="K30" s="1323"/>
      <c r="L30" s="1323"/>
      <c r="M30" s="1323"/>
      <c r="N30" s="1323"/>
      <c r="O30" s="1323"/>
    </row>
    <row r="31" spans="1:15" ht="15">
      <c r="A31" s="1323"/>
      <c r="B31" s="1331" t="s">
        <v>1418</v>
      </c>
      <c r="C31" s="1330"/>
      <c r="D31" s="1330"/>
      <c r="E31" s="1332"/>
      <c r="F31" s="1323"/>
      <c r="G31" s="1323"/>
      <c r="H31" s="1323"/>
      <c r="I31" s="1323"/>
      <c r="J31" s="1323"/>
      <c r="K31" s="1323"/>
      <c r="L31" s="1323"/>
      <c r="M31" s="1323"/>
      <c r="N31" s="1323"/>
      <c r="O31" s="1323"/>
    </row>
    <row r="32" spans="1:15" ht="28.5">
      <c r="A32" s="1325">
        <v>5</v>
      </c>
      <c r="B32" s="1325" t="s">
        <v>1419</v>
      </c>
      <c r="C32" s="1330"/>
      <c r="D32" s="1330"/>
      <c r="E32" s="1330"/>
      <c r="F32" s="1323"/>
      <c r="G32" s="1323"/>
      <c r="H32" s="1323"/>
      <c r="I32" s="1323"/>
      <c r="J32" s="1323"/>
      <c r="K32" s="1323"/>
      <c r="L32" s="1323"/>
      <c r="M32" s="1323"/>
      <c r="N32" s="1323"/>
      <c r="O32" s="1323"/>
    </row>
    <row r="33" spans="1:4" ht="15">
      <c r="A33" s="1325"/>
      <c r="B33" s="1325" t="s">
        <v>1404</v>
      </c>
      <c r="C33" s="1323"/>
      <c r="D33" s="1323"/>
    </row>
    <row r="34" spans="1:4" ht="15">
      <c r="A34" s="1323"/>
      <c r="B34" s="1331" t="s">
        <v>510</v>
      </c>
      <c r="C34" s="1330">
        <v>10</v>
      </c>
      <c r="D34" s="1330">
        <v>1</v>
      </c>
    </row>
    <row r="35" spans="1:4" ht="15">
      <c r="A35" s="1323"/>
      <c r="B35" s="1331" t="s">
        <v>1408</v>
      </c>
      <c r="C35" s="1323"/>
      <c r="D35" s="1323"/>
    </row>
  </sheetData>
  <mergeCells count="12">
    <mergeCell ref="I8:K10"/>
    <mergeCell ref="I11:K11"/>
    <mergeCell ref="A3:K3"/>
    <mergeCell ref="A7:A10"/>
    <mergeCell ref="B7:B10"/>
    <mergeCell ref="C7:C10"/>
    <mergeCell ref="D7:D10"/>
    <mergeCell ref="F7:F10"/>
    <mergeCell ref="G7:K7"/>
    <mergeCell ref="G8:G10"/>
    <mergeCell ref="H8:H10"/>
    <mergeCell ref="E7:E10"/>
  </mergeCells>
  <pageMargins left="0.2" right="0.2" top="0.17" bottom="0.27" header="0.17" footer="0.3"/>
  <pageSetup paperSize="9" scale="87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2DA9-AAD2-4224-B571-8DB852343196}">
  <sheetPr>
    <tabColor rgb="FFFFFF00"/>
  </sheetPr>
  <dimension ref="A1:M82"/>
  <sheetViews>
    <sheetView view="pageBreakPreview" zoomScale="70" zoomScaleNormal="100" zoomScaleSheetLayoutView="70" workbookViewId="0">
      <selection activeCell="A2" sqref="A2:E2"/>
    </sheetView>
  </sheetViews>
  <sheetFormatPr defaultRowHeight="12.75"/>
  <cols>
    <col min="1" max="1" width="64" customWidth="1"/>
    <col min="2" max="2" width="11.5703125" customWidth="1"/>
    <col min="3" max="3" width="17.5703125" customWidth="1"/>
    <col min="4" max="4" width="18.28515625" customWidth="1"/>
    <col min="5" max="5" width="19.42578125" bestFit="1" customWidth="1"/>
    <col min="6" max="6" width="15" customWidth="1"/>
    <col min="7" max="7" width="17.7109375" customWidth="1"/>
  </cols>
  <sheetData>
    <row r="1" spans="1:13" ht="15.75">
      <c r="A1" s="501"/>
      <c r="B1" s="501"/>
      <c r="C1" s="501"/>
      <c r="D1" s="501"/>
      <c r="E1" s="1048" t="s">
        <v>961</v>
      </c>
      <c r="F1" s="501"/>
      <c r="H1" s="684"/>
      <c r="I1" s="684"/>
      <c r="J1" s="684"/>
      <c r="K1" s="684"/>
      <c r="L1" s="684"/>
      <c r="M1" s="684"/>
    </row>
    <row r="2" spans="1:13" ht="14.25" customHeight="1">
      <c r="A2" s="1490" t="s">
        <v>604</v>
      </c>
      <c r="B2" s="1490"/>
      <c r="C2" s="1490"/>
      <c r="D2" s="1490"/>
      <c r="E2" s="1490"/>
      <c r="F2" s="706"/>
      <c r="G2" s="706"/>
      <c r="H2" s="684"/>
      <c r="I2" s="684"/>
      <c r="J2" s="684"/>
      <c r="K2" s="684"/>
      <c r="L2" s="684"/>
      <c r="M2" s="684"/>
    </row>
    <row r="3" spans="1:13" ht="16.5">
      <c r="A3" s="1491" t="s">
        <v>862</v>
      </c>
      <c r="B3" s="1491"/>
      <c r="C3" s="1491"/>
      <c r="D3" s="1491"/>
      <c r="E3" s="1491"/>
      <c r="F3" s="705"/>
      <c r="G3" s="705"/>
      <c r="H3" s="684"/>
      <c r="I3" s="684"/>
      <c r="J3" s="684"/>
      <c r="K3" s="684"/>
      <c r="L3" s="684"/>
      <c r="M3" s="684"/>
    </row>
    <row r="4" spans="1:13" ht="15.75">
      <c r="A4" s="501"/>
      <c r="B4" s="501"/>
      <c r="C4" s="501"/>
      <c r="D4" s="501"/>
      <c r="E4" s="501"/>
      <c r="F4" s="501"/>
      <c r="G4" s="530"/>
      <c r="H4" s="684"/>
      <c r="I4" s="684"/>
      <c r="J4" s="684"/>
      <c r="K4" s="684"/>
      <c r="L4" s="684"/>
      <c r="M4" s="684"/>
    </row>
    <row r="5" spans="1:13" ht="27.75" customHeight="1">
      <c r="A5" s="1492" t="s">
        <v>518</v>
      </c>
      <c r="B5" s="1493" t="s">
        <v>126</v>
      </c>
      <c r="C5" s="1495" t="s">
        <v>1478</v>
      </c>
      <c r="D5" s="1495" t="s">
        <v>1479</v>
      </c>
      <c r="E5" s="1495" t="s">
        <v>1480</v>
      </c>
      <c r="F5" s="684"/>
      <c r="G5" s="684"/>
      <c r="H5" s="684"/>
      <c r="I5" s="684"/>
      <c r="J5" s="684"/>
      <c r="K5" s="684"/>
      <c r="L5" s="684"/>
      <c r="M5" s="684"/>
    </row>
    <row r="6" spans="1:13" ht="37.5" customHeight="1">
      <c r="A6" s="1492"/>
      <c r="B6" s="1494"/>
      <c r="C6" s="1496"/>
      <c r="D6" s="1496"/>
      <c r="E6" s="1496"/>
      <c r="F6" s="684"/>
      <c r="G6" s="684"/>
      <c r="H6" s="684"/>
      <c r="I6" s="684"/>
      <c r="J6" s="684"/>
      <c r="K6" s="684"/>
      <c r="L6" s="684"/>
      <c r="M6" s="684"/>
    </row>
    <row r="7" spans="1:13" ht="28.5" customHeight="1">
      <c r="A7" s="680" t="s">
        <v>605</v>
      </c>
      <c r="B7" s="681"/>
      <c r="C7" s="531"/>
      <c r="D7" s="531"/>
      <c r="E7" s="531"/>
      <c r="F7" s="684"/>
      <c r="G7" s="684"/>
      <c r="H7" s="684"/>
      <c r="I7" s="684"/>
      <c r="J7" s="684"/>
      <c r="K7" s="684"/>
      <c r="L7" s="684"/>
      <c r="M7" s="684"/>
    </row>
    <row r="8" spans="1:13" ht="78.75">
      <c r="A8" s="682" t="s">
        <v>1481</v>
      </c>
      <c r="B8" s="681" t="s">
        <v>691</v>
      </c>
      <c r="C8" s="531"/>
      <c r="D8" s="531"/>
      <c r="E8" s="531"/>
      <c r="F8" s="684"/>
      <c r="G8" s="684"/>
      <c r="H8" s="684"/>
      <c r="I8" s="684"/>
      <c r="J8" s="684"/>
      <c r="K8" s="684"/>
      <c r="L8" s="684"/>
      <c r="M8" s="684"/>
    </row>
    <row r="9" spans="1:13" ht="27.75" customHeight="1">
      <c r="A9" s="772" t="s">
        <v>863</v>
      </c>
      <c r="B9" s="681" t="s">
        <v>691</v>
      </c>
      <c r="C9" s="773"/>
      <c r="D9" s="773"/>
      <c r="E9" s="773"/>
      <c r="F9" s="684"/>
      <c r="G9" s="684"/>
      <c r="H9" s="684"/>
      <c r="I9" s="684"/>
      <c r="J9" s="684"/>
      <c r="K9" s="684"/>
      <c r="L9" s="684"/>
      <c r="M9" s="684"/>
    </row>
    <row r="10" spans="1:13" ht="31.5">
      <c r="A10" s="682" t="s">
        <v>864</v>
      </c>
      <c r="B10" s="322" t="s">
        <v>606</v>
      </c>
      <c r="C10" s="529"/>
      <c r="D10" s="529"/>
      <c r="E10" s="529"/>
      <c r="F10" s="684"/>
      <c r="G10" s="684"/>
      <c r="H10" s="684"/>
      <c r="I10" s="684"/>
      <c r="J10" s="684"/>
      <c r="K10" s="684"/>
      <c r="L10" s="684"/>
      <c r="M10" s="684"/>
    </row>
    <row r="11" spans="1:13" ht="54" customHeight="1">
      <c r="A11" s="699" t="s">
        <v>865</v>
      </c>
      <c r="B11" s="322" t="s">
        <v>606</v>
      </c>
      <c r="C11" s="529"/>
      <c r="D11" s="529"/>
      <c r="E11" s="529"/>
      <c r="F11" s="684"/>
      <c r="G11" s="684"/>
      <c r="H11" s="684"/>
      <c r="I11" s="684"/>
      <c r="J11" s="684"/>
      <c r="K11" s="684"/>
      <c r="L11" s="684"/>
      <c r="M11" s="684"/>
    </row>
    <row r="12" spans="1:13" ht="22.5" customHeight="1">
      <c r="A12" s="682" t="s">
        <v>866</v>
      </c>
      <c r="B12" s="322" t="s">
        <v>606</v>
      </c>
      <c r="C12" s="529"/>
      <c r="D12" s="529"/>
      <c r="E12" s="529"/>
      <c r="F12" s="684"/>
      <c r="G12" s="684"/>
      <c r="H12" s="684"/>
      <c r="I12" s="684"/>
      <c r="J12" s="684"/>
      <c r="K12" s="684"/>
      <c r="L12" s="684"/>
      <c r="M12" s="684"/>
    </row>
    <row r="13" spans="1:13" ht="57.75" customHeight="1">
      <c r="A13" s="682" t="s">
        <v>867</v>
      </c>
      <c r="B13" s="681" t="s">
        <v>76</v>
      </c>
      <c r="C13" s="529"/>
      <c r="D13" s="529"/>
      <c r="E13" s="529"/>
      <c r="F13" s="684"/>
      <c r="G13" s="684"/>
      <c r="H13" s="684"/>
      <c r="I13" s="684"/>
      <c r="J13" s="684"/>
      <c r="K13" s="684"/>
      <c r="L13" s="684"/>
      <c r="M13" s="684"/>
    </row>
    <row r="14" spans="1:13" s="815" customFormat="1" ht="21.75" customHeight="1">
      <c r="A14" s="772" t="s">
        <v>868</v>
      </c>
      <c r="B14" s="681" t="s">
        <v>76</v>
      </c>
      <c r="C14" s="773"/>
      <c r="D14" s="773"/>
      <c r="E14" s="773"/>
    </row>
    <row r="15" spans="1:13" ht="67.5" customHeight="1">
      <c r="A15" s="700" t="s">
        <v>869</v>
      </c>
      <c r="B15" s="681" t="s">
        <v>691</v>
      </c>
      <c r="C15" s="529"/>
      <c r="D15" s="529"/>
      <c r="E15" s="529"/>
      <c r="F15" s="684"/>
      <c r="G15" s="684"/>
      <c r="H15" s="684"/>
      <c r="I15" s="684"/>
      <c r="J15" s="684"/>
      <c r="K15" s="684"/>
      <c r="L15" s="684"/>
      <c r="M15" s="684"/>
    </row>
    <row r="16" spans="1:13" ht="31.5">
      <c r="A16" s="701" t="s">
        <v>870</v>
      </c>
      <c r="B16" s="681" t="s">
        <v>691</v>
      </c>
      <c r="C16" s="529"/>
      <c r="D16" s="529"/>
      <c r="E16" s="529"/>
      <c r="F16" s="684"/>
      <c r="G16" s="684"/>
      <c r="H16" s="684"/>
      <c r="I16" s="684"/>
      <c r="J16" s="684"/>
      <c r="K16" s="684"/>
      <c r="L16" s="684"/>
      <c r="M16" s="684"/>
    </row>
    <row r="17" spans="1:13" ht="15.75">
      <c r="A17" s="774" t="s">
        <v>871</v>
      </c>
      <c r="B17" s="1487" t="s">
        <v>691</v>
      </c>
      <c r="C17" s="773"/>
      <c r="D17" s="773"/>
      <c r="E17" s="773"/>
      <c r="F17" s="684"/>
      <c r="G17" s="684"/>
      <c r="H17" s="684"/>
      <c r="I17" s="684"/>
      <c r="J17" s="684"/>
      <c r="K17" s="684"/>
      <c r="L17" s="684"/>
      <c r="M17" s="684"/>
    </row>
    <row r="18" spans="1:13" ht="15.75">
      <c r="A18" s="774" t="s">
        <v>872</v>
      </c>
      <c r="B18" s="1488"/>
      <c r="C18" s="773"/>
      <c r="D18" s="773"/>
      <c r="E18" s="773"/>
      <c r="F18" s="684"/>
      <c r="G18" s="684"/>
      <c r="H18" s="684"/>
      <c r="I18" s="684"/>
      <c r="J18" s="684"/>
      <c r="K18" s="684"/>
      <c r="L18" s="684"/>
      <c r="M18" s="684"/>
    </row>
    <row r="19" spans="1:13" ht="15.75">
      <c r="A19" s="774" t="s">
        <v>873</v>
      </c>
      <c r="B19" s="1488"/>
      <c r="C19" s="773"/>
      <c r="D19" s="773"/>
      <c r="E19" s="773"/>
      <c r="F19" s="684"/>
      <c r="G19" s="684"/>
      <c r="H19" s="684"/>
      <c r="I19" s="684"/>
      <c r="J19" s="684"/>
      <c r="K19" s="684"/>
      <c r="L19" s="684"/>
      <c r="M19" s="684"/>
    </row>
    <row r="20" spans="1:13" ht="15.75">
      <c r="A20" s="774" t="s">
        <v>1335</v>
      </c>
      <c r="B20" s="1488"/>
      <c r="C20" s="773"/>
      <c r="D20" s="773"/>
      <c r="E20" s="773"/>
      <c r="F20" s="684"/>
      <c r="G20" s="684"/>
      <c r="H20" s="684"/>
      <c r="I20" s="684"/>
      <c r="J20" s="684"/>
      <c r="K20" s="684"/>
      <c r="L20" s="684"/>
      <c r="M20" s="684"/>
    </row>
    <row r="21" spans="1:13" ht="15.75">
      <c r="A21" s="774" t="s">
        <v>874</v>
      </c>
      <c r="B21" s="1488"/>
      <c r="C21" s="773"/>
      <c r="D21" s="773"/>
      <c r="E21" s="773"/>
      <c r="F21" s="684"/>
      <c r="G21" s="684"/>
      <c r="H21" s="684"/>
      <c r="I21" s="684"/>
      <c r="J21" s="684"/>
      <c r="K21" s="684"/>
      <c r="L21" s="684"/>
      <c r="M21" s="684"/>
    </row>
    <row r="22" spans="1:13" ht="15.75">
      <c r="A22" s="702" t="s">
        <v>875</v>
      </c>
      <c r="B22" s="1488"/>
      <c r="C22" s="773"/>
      <c r="D22" s="773"/>
      <c r="E22" s="773"/>
      <c r="F22" s="684"/>
      <c r="G22" s="684"/>
      <c r="H22" s="684"/>
      <c r="I22" s="684"/>
      <c r="J22" s="684"/>
      <c r="K22" s="684"/>
      <c r="L22" s="684"/>
      <c r="M22" s="684"/>
    </row>
    <row r="23" spans="1:13" ht="15.75">
      <c r="A23" s="702" t="s">
        <v>876</v>
      </c>
      <c r="B23" s="1488"/>
      <c r="C23" s="773"/>
      <c r="D23" s="773"/>
      <c r="E23" s="773"/>
      <c r="F23" s="684"/>
      <c r="G23" s="684"/>
      <c r="H23" s="684"/>
      <c r="I23" s="684"/>
      <c r="J23" s="684"/>
      <c r="K23" s="684"/>
      <c r="L23" s="684"/>
      <c r="M23" s="684"/>
    </row>
    <row r="24" spans="1:13" ht="15.75">
      <c r="A24" s="703" t="s">
        <v>879</v>
      </c>
      <c r="B24" s="1488"/>
      <c r="C24" s="773"/>
      <c r="D24" s="773"/>
      <c r="E24" s="773"/>
      <c r="F24" s="684"/>
      <c r="G24" s="684"/>
      <c r="H24" s="684"/>
      <c r="I24" s="684"/>
      <c r="J24" s="684"/>
      <c r="K24" s="684"/>
      <c r="L24" s="684"/>
      <c r="M24" s="684"/>
    </row>
    <row r="25" spans="1:13" ht="15.75">
      <c r="A25" s="703" t="s">
        <v>880</v>
      </c>
      <c r="B25" s="1488"/>
      <c r="C25" s="773"/>
      <c r="D25" s="773"/>
      <c r="E25" s="773"/>
      <c r="F25" s="684"/>
      <c r="G25" s="684"/>
      <c r="H25" s="684"/>
      <c r="I25" s="684"/>
      <c r="J25" s="684"/>
      <c r="K25" s="684"/>
      <c r="L25" s="684"/>
      <c r="M25" s="684"/>
    </row>
    <row r="26" spans="1:13" ht="15.75">
      <c r="A26" s="702" t="s">
        <v>877</v>
      </c>
      <c r="B26" s="1488"/>
      <c r="C26" s="773"/>
      <c r="D26" s="773"/>
      <c r="E26" s="773"/>
      <c r="F26" s="684"/>
      <c r="G26" s="684"/>
      <c r="H26" s="684"/>
      <c r="I26" s="684"/>
      <c r="J26" s="684"/>
      <c r="K26" s="684"/>
      <c r="L26" s="684"/>
      <c r="M26" s="684"/>
    </row>
    <row r="27" spans="1:13" ht="15.75">
      <c r="A27" s="702" t="s">
        <v>878</v>
      </c>
      <c r="B27" s="1489"/>
      <c r="C27" s="773"/>
      <c r="D27" s="773"/>
      <c r="E27" s="773"/>
      <c r="F27" s="684"/>
      <c r="G27" s="684"/>
      <c r="H27" s="684"/>
      <c r="I27" s="684"/>
      <c r="J27" s="684"/>
      <c r="K27" s="684"/>
      <c r="L27" s="684"/>
      <c r="M27" s="684"/>
    </row>
    <row r="28" spans="1:13" ht="63">
      <c r="A28" s="701" t="s">
        <v>1482</v>
      </c>
      <c r="B28" s="681" t="s">
        <v>691</v>
      </c>
      <c r="C28" s="773"/>
      <c r="D28" s="773"/>
      <c r="E28" s="773"/>
      <c r="F28" s="684"/>
      <c r="G28" s="684"/>
      <c r="H28" s="684"/>
      <c r="I28" s="684"/>
      <c r="J28" s="684"/>
      <c r="K28" s="684"/>
      <c r="L28" s="684"/>
      <c r="M28" s="684"/>
    </row>
    <row r="29" spans="1:13" ht="15.75">
      <c r="A29" s="704" t="s">
        <v>1483</v>
      </c>
      <c r="B29" s="1487" t="s">
        <v>691</v>
      </c>
      <c r="C29" s="773"/>
      <c r="D29" s="773"/>
      <c r="E29" s="773"/>
      <c r="F29" s="684"/>
      <c r="G29" s="684"/>
      <c r="H29" s="684"/>
      <c r="I29" s="684"/>
      <c r="J29" s="684"/>
      <c r="K29" s="684"/>
      <c r="L29" s="684"/>
      <c r="M29" s="684"/>
    </row>
    <row r="30" spans="1:13" ht="15.75">
      <c r="A30" s="704" t="s">
        <v>1484</v>
      </c>
      <c r="B30" s="1488"/>
      <c r="C30" s="773"/>
      <c r="D30" s="773"/>
      <c r="E30" s="773"/>
      <c r="F30" s="684"/>
      <c r="G30" s="684"/>
      <c r="H30" s="684"/>
      <c r="I30" s="684"/>
      <c r="J30" s="684"/>
      <c r="K30" s="684"/>
      <c r="L30" s="684"/>
      <c r="M30" s="684"/>
    </row>
    <row r="31" spans="1:13" ht="15.75">
      <c r="A31" s="704" t="s">
        <v>1485</v>
      </c>
      <c r="B31" s="1488"/>
      <c r="C31" s="773"/>
      <c r="D31" s="773"/>
      <c r="E31" s="773"/>
      <c r="F31" s="684"/>
      <c r="G31" s="684"/>
      <c r="H31" s="684"/>
      <c r="I31" s="684"/>
      <c r="J31" s="684"/>
      <c r="K31" s="684"/>
      <c r="L31" s="684"/>
      <c r="M31" s="684"/>
    </row>
    <row r="32" spans="1:13" ht="15.75">
      <c r="A32" s="704" t="s">
        <v>1486</v>
      </c>
      <c r="B32" s="1488"/>
      <c r="C32" s="773"/>
      <c r="D32" s="773"/>
      <c r="E32" s="773"/>
      <c r="F32" s="684"/>
      <c r="G32" s="684"/>
      <c r="H32" s="684"/>
      <c r="I32" s="684"/>
      <c r="J32" s="684"/>
      <c r="K32" s="684"/>
      <c r="L32" s="684"/>
      <c r="M32" s="684"/>
    </row>
    <row r="33" spans="1:13" ht="15.75">
      <c r="A33" s="704" t="s">
        <v>1487</v>
      </c>
      <c r="B33" s="1488"/>
      <c r="C33" s="773"/>
      <c r="D33" s="773"/>
      <c r="E33" s="773"/>
      <c r="F33" s="684"/>
      <c r="G33" s="684"/>
      <c r="H33" s="684"/>
      <c r="I33" s="684"/>
      <c r="J33" s="684"/>
      <c r="K33" s="684"/>
      <c r="L33" s="684"/>
      <c r="M33" s="684"/>
    </row>
    <row r="34" spans="1:13" ht="15.75">
      <c r="A34" s="704" t="s">
        <v>1488</v>
      </c>
      <c r="B34" s="1489"/>
      <c r="C34" s="773"/>
      <c r="D34" s="773"/>
      <c r="E34" s="773"/>
      <c r="F34" s="684"/>
      <c r="G34" s="684"/>
      <c r="H34" s="684"/>
      <c r="I34" s="684"/>
      <c r="J34" s="684"/>
      <c r="K34" s="684"/>
      <c r="L34" s="684"/>
      <c r="M34" s="684"/>
    </row>
    <row r="35" spans="1:13" ht="31.5">
      <c r="A35" s="704" t="s">
        <v>881</v>
      </c>
      <c r="B35" s="681" t="s">
        <v>691</v>
      </c>
      <c r="C35" s="773"/>
      <c r="D35" s="773"/>
      <c r="E35" s="773"/>
      <c r="F35" s="684"/>
      <c r="G35" s="684"/>
      <c r="H35" s="684"/>
      <c r="I35" s="684"/>
      <c r="J35" s="684"/>
      <c r="K35" s="684"/>
      <c r="L35" s="684"/>
      <c r="M35" s="684"/>
    </row>
    <row r="36" spans="1:13" ht="31.5">
      <c r="A36" s="702" t="s">
        <v>1000</v>
      </c>
      <c r="B36" s="681" t="s">
        <v>691</v>
      </c>
      <c r="C36" s="529"/>
      <c r="D36" s="529"/>
      <c r="E36" s="529"/>
      <c r="F36" s="684"/>
      <c r="G36" s="684"/>
      <c r="H36" s="684"/>
      <c r="I36" s="684"/>
      <c r="J36" s="684"/>
      <c r="K36" s="684"/>
      <c r="L36" s="684"/>
      <c r="M36" s="684"/>
    </row>
    <row r="37" spans="1:13" ht="31.5">
      <c r="A37" s="702" t="s">
        <v>999</v>
      </c>
      <c r="B37" s="681" t="s">
        <v>691</v>
      </c>
      <c r="C37" s="529"/>
      <c r="D37" s="529"/>
      <c r="E37" s="529"/>
      <c r="F37" s="684"/>
      <c r="G37" s="684"/>
      <c r="H37" s="684"/>
      <c r="I37" s="684"/>
      <c r="J37" s="684"/>
      <c r="K37" s="684"/>
      <c r="L37" s="684"/>
      <c r="M37" s="684"/>
    </row>
    <row r="38" spans="1:13" ht="31.5">
      <c r="A38" s="702" t="s">
        <v>882</v>
      </c>
      <c r="B38" s="681" t="s">
        <v>691</v>
      </c>
      <c r="C38" s="529"/>
      <c r="D38" s="529"/>
      <c r="E38" s="529"/>
      <c r="F38" s="684"/>
      <c r="G38" s="684"/>
      <c r="H38" s="684"/>
      <c r="I38" s="684"/>
      <c r="J38" s="684"/>
      <c r="K38" s="684"/>
      <c r="L38" s="684"/>
      <c r="M38" s="684"/>
    </row>
    <row r="39" spans="1:13" ht="15.75">
      <c r="A39" s="685" t="s">
        <v>781</v>
      </c>
      <c r="B39" s="681" t="s">
        <v>691</v>
      </c>
      <c r="C39" s="686"/>
      <c r="D39" s="686"/>
      <c r="E39" s="686"/>
      <c r="F39" s="684"/>
      <c r="G39" s="684"/>
      <c r="H39" s="684"/>
      <c r="I39" s="684"/>
      <c r="J39" s="684"/>
      <c r="K39" s="684"/>
      <c r="L39" s="684"/>
      <c r="M39" s="684"/>
    </row>
    <row r="40" spans="1:13" ht="30" customHeight="1">
      <c r="A40" s="687" t="s">
        <v>607</v>
      </c>
      <c r="B40" s="322" t="s">
        <v>606</v>
      </c>
      <c r="C40" s="686"/>
      <c r="D40" s="686"/>
      <c r="E40" s="686"/>
      <c r="F40" s="684"/>
      <c r="G40" s="684"/>
      <c r="H40" s="684"/>
      <c r="I40" s="684"/>
      <c r="J40" s="684"/>
      <c r="K40" s="684"/>
      <c r="L40" s="684"/>
      <c r="M40" s="684"/>
    </row>
    <row r="41" spans="1:13" ht="15.75">
      <c r="A41" s="687" t="s">
        <v>732</v>
      </c>
      <c r="B41" s="322" t="s">
        <v>606</v>
      </c>
      <c r="C41" s="686"/>
      <c r="D41" s="686"/>
      <c r="E41" s="686"/>
    </row>
    <row r="42" spans="1:13" ht="18" customHeight="1">
      <c r="A42" s="687" t="s">
        <v>733</v>
      </c>
      <c r="B42" s="322" t="s">
        <v>608</v>
      </c>
      <c r="C42" s="686"/>
      <c r="D42" s="686"/>
      <c r="E42" s="686"/>
    </row>
    <row r="43" spans="1:13" ht="18" customHeight="1">
      <c r="A43" s="687" t="s">
        <v>734</v>
      </c>
      <c r="B43" s="681" t="s">
        <v>691</v>
      </c>
      <c r="C43" s="686"/>
      <c r="D43" s="686"/>
      <c r="E43" s="686"/>
    </row>
    <row r="44" spans="1:13" ht="18" customHeight="1">
      <c r="A44" s="687" t="s">
        <v>735</v>
      </c>
      <c r="B44" s="322" t="s">
        <v>608</v>
      </c>
      <c r="C44" s="686"/>
      <c r="D44" s="686"/>
      <c r="E44" s="686"/>
    </row>
    <row r="45" spans="1:13" ht="18" customHeight="1">
      <c r="A45" s="772" t="s">
        <v>883</v>
      </c>
      <c r="B45" s="322" t="s">
        <v>608</v>
      </c>
      <c r="C45" s="686"/>
      <c r="D45" s="686"/>
      <c r="E45" s="686"/>
    </row>
    <row r="46" spans="1:13" ht="18" customHeight="1">
      <c r="A46" s="772" t="s">
        <v>884</v>
      </c>
      <c r="B46" s="322" t="s">
        <v>608</v>
      </c>
      <c r="C46" s="686"/>
      <c r="D46" s="686"/>
      <c r="E46" s="686"/>
    </row>
    <row r="47" spans="1:13" ht="18" customHeight="1">
      <c r="A47" s="772" t="s">
        <v>885</v>
      </c>
      <c r="B47" s="322" t="s">
        <v>608</v>
      </c>
      <c r="C47" s="686"/>
      <c r="D47" s="686"/>
      <c r="E47" s="686"/>
    </row>
    <row r="48" spans="1:13" ht="18" customHeight="1">
      <c r="A48" s="772" t="s">
        <v>886</v>
      </c>
      <c r="B48" s="322" t="s">
        <v>608</v>
      </c>
      <c r="C48" s="686"/>
      <c r="D48" s="686"/>
      <c r="E48" s="686"/>
    </row>
    <row r="49" spans="1:5" ht="20.25" customHeight="1">
      <c r="A49" s="685" t="s">
        <v>998</v>
      </c>
      <c r="B49" s="681" t="s">
        <v>691</v>
      </c>
      <c r="C49" s="686"/>
      <c r="D49" s="686"/>
      <c r="E49" s="686"/>
    </row>
    <row r="50" spans="1:5" ht="30" customHeight="1">
      <c r="A50" s="687" t="s">
        <v>1489</v>
      </c>
      <c r="B50" s="681" t="s">
        <v>691</v>
      </c>
      <c r="C50" s="686"/>
      <c r="D50" s="686"/>
      <c r="E50" s="686"/>
    </row>
    <row r="51" spans="1:5" ht="34.5" customHeight="1">
      <c r="A51" s="687" t="s">
        <v>1490</v>
      </c>
      <c r="B51" s="681" t="s">
        <v>691</v>
      </c>
      <c r="C51" s="816"/>
      <c r="D51" s="816"/>
      <c r="E51" s="816"/>
    </row>
    <row r="52" spans="1:5" ht="15.75">
      <c r="A52" s="790" t="s">
        <v>887</v>
      </c>
      <c r="B52" s="681" t="s">
        <v>691</v>
      </c>
      <c r="C52" s="686"/>
      <c r="D52" s="686"/>
      <c r="E52" s="686"/>
    </row>
    <row r="53" spans="1:5" ht="15.75">
      <c r="A53" s="790" t="s">
        <v>888</v>
      </c>
      <c r="B53" s="681" t="s">
        <v>691</v>
      </c>
      <c r="C53" s="686"/>
      <c r="D53" s="686"/>
      <c r="E53" s="686"/>
    </row>
    <row r="54" spans="1:5" ht="39" customHeight="1">
      <c r="A54" s="895" t="s">
        <v>997</v>
      </c>
      <c r="B54" s="681" t="s">
        <v>691</v>
      </c>
      <c r="C54" s="686"/>
      <c r="D54" s="686"/>
      <c r="E54" s="686"/>
    </row>
    <row r="55" spans="1:5" ht="17.25" customHeight="1">
      <c r="A55" s="894" t="s">
        <v>993</v>
      </c>
      <c r="B55" s="681" t="s">
        <v>691</v>
      </c>
      <c r="C55" s="686"/>
      <c r="D55" s="686"/>
      <c r="E55" s="686"/>
    </row>
    <row r="56" spans="1:5" ht="17.25" customHeight="1">
      <c r="A56" s="894" t="s">
        <v>992</v>
      </c>
      <c r="B56" s="681" t="s">
        <v>691</v>
      </c>
      <c r="C56" s="686"/>
      <c r="D56" s="686"/>
      <c r="E56" s="686"/>
    </row>
    <row r="57" spans="1:5" ht="32.25" customHeight="1">
      <c r="A57" s="895" t="s">
        <v>996</v>
      </c>
      <c r="B57" s="681" t="s">
        <v>691</v>
      </c>
      <c r="C57" s="686"/>
      <c r="D57" s="686"/>
      <c r="E57" s="686"/>
    </row>
    <row r="58" spans="1:5" ht="18" customHeight="1">
      <c r="A58" s="894" t="s">
        <v>993</v>
      </c>
      <c r="B58" s="681" t="s">
        <v>691</v>
      </c>
      <c r="C58" s="686"/>
      <c r="D58" s="686"/>
      <c r="E58" s="686"/>
    </row>
    <row r="59" spans="1:5" ht="18" customHeight="1">
      <c r="A59" s="894" t="s">
        <v>992</v>
      </c>
      <c r="B59" s="681" t="s">
        <v>691</v>
      </c>
      <c r="C59" s="686"/>
      <c r="D59" s="686"/>
      <c r="E59" s="686"/>
    </row>
    <row r="60" spans="1:5" ht="30" customHeight="1">
      <c r="A60" s="895" t="s">
        <v>995</v>
      </c>
      <c r="B60" s="681" t="s">
        <v>691</v>
      </c>
      <c r="C60" s="686"/>
      <c r="D60" s="686"/>
      <c r="E60" s="686"/>
    </row>
    <row r="61" spans="1:5" ht="18" customHeight="1">
      <c r="A61" s="894" t="s">
        <v>993</v>
      </c>
      <c r="B61" s="681" t="s">
        <v>691</v>
      </c>
      <c r="C61" s="686"/>
      <c r="D61" s="686"/>
      <c r="E61" s="686"/>
    </row>
    <row r="62" spans="1:5" ht="18" customHeight="1">
      <c r="A62" s="894" t="s">
        <v>992</v>
      </c>
      <c r="B62" s="681" t="s">
        <v>691</v>
      </c>
      <c r="C62" s="686"/>
      <c r="D62" s="686"/>
      <c r="E62" s="686"/>
    </row>
    <row r="63" spans="1:5" ht="34.5" customHeight="1">
      <c r="A63" s="895" t="s">
        <v>994</v>
      </c>
      <c r="B63" s="681" t="s">
        <v>691</v>
      </c>
      <c r="C63" s="686"/>
      <c r="D63" s="686"/>
      <c r="E63" s="686"/>
    </row>
    <row r="64" spans="1:5" ht="18" customHeight="1">
      <c r="A64" s="894" t="s">
        <v>993</v>
      </c>
      <c r="B64" s="681" t="s">
        <v>691</v>
      </c>
      <c r="C64" s="686"/>
      <c r="D64" s="686"/>
      <c r="E64" s="686"/>
    </row>
    <row r="65" spans="1:5" ht="18" customHeight="1">
      <c r="A65" s="894" t="s">
        <v>992</v>
      </c>
      <c r="B65" s="681" t="s">
        <v>691</v>
      </c>
      <c r="C65" s="686"/>
      <c r="D65" s="686"/>
      <c r="E65" s="686"/>
    </row>
    <row r="66" spans="1:5" ht="35.25" customHeight="1">
      <c r="A66" s="895" t="s">
        <v>1491</v>
      </c>
      <c r="B66" s="681" t="s">
        <v>691</v>
      </c>
      <c r="C66" s="686"/>
      <c r="D66" s="686"/>
      <c r="E66" s="686"/>
    </row>
    <row r="67" spans="1:5" ht="38.25" customHeight="1">
      <c r="A67" s="895" t="s">
        <v>1492</v>
      </c>
      <c r="B67" s="681" t="s">
        <v>691</v>
      </c>
      <c r="C67" s="686"/>
      <c r="D67" s="686"/>
      <c r="E67" s="686"/>
    </row>
    <row r="68" spans="1:5" ht="20.25" customHeight="1">
      <c r="A68" s="894" t="s">
        <v>993</v>
      </c>
      <c r="B68" s="681" t="s">
        <v>691</v>
      </c>
      <c r="C68" s="686"/>
      <c r="D68" s="686"/>
      <c r="E68" s="686"/>
    </row>
    <row r="69" spans="1:5" ht="18.75" customHeight="1">
      <c r="A69" s="894" t="s">
        <v>992</v>
      </c>
      <c r="B69" s="681" t="s">
        <v>691</v>
      </c>
      <c r="C69" s="686"/>
      <c r="D69" s="686"/>
      <c r="E69" s="686"/>
    </row>
    <row r="70" spans="1:5" ht="31.5" customHeight="1">
      <c r="A70" s="895" t="s">
        <v>1493</v>
      </c>
      <c r="B70" s="681" t="s">
        <v>691</v>
      </c>
      <c r="C70" s="686"/>
      <c r="D70" s="686"/>
      <c r="E70" s="686"/>
    </row>
    <row r="71" spans="1:5" ht="22.5" customHeight="1">
      <c r="A71" s="895" t="s">
        <v>1494</v>
      </c>
      <c r="B71" s="681" t="s">
        <v>691</v>
      </c>
      <c r="C71" s="686"/>
      <c r="D71" s="686"/>
      <c r="E71" s="686"/>
    </row>
    <row r="72" spans="1:5" ht="36" customHeight="1">
      <c r="A72" s="687" t="s">
        <v>782</v>
      </c>
      <c r="B72" s="322" t="s">
        <v>608</v>
      </c>
      <c r="C72" s="686"/>
      <c r="D72" s="686"/>
      <c r="E72" s="686"/>
    </row>
    <row r="73" spans="1:5" ht="51.75" customHeight="1">
      <c r="A73" s="683" t="s">
        <v>695</v>
      </c>
      <c r="B73" s="681" t="s">
        <v>691</v>
      </c>
      <c r="C73" s="686"/>
      <c r="D73" s="686"/>
      <c r="E73" s="686"/>
    </row>
    <row r="74" spans="1:5">
      <c r="A74" s="684"/>
      <c r="B74" s="684"/>
      <c r="C74" s="684"/>
      <c r="D74" s="684"/>
      <c r="E74" s="684"/>
    </row>
    <row r="75" spans="1:5" ht="27.75" customHeight="1">
      <c r="A75" s="281" t="s">
        <v>1495</v>
      </c>
      <c r="B75" s="281"/>
      <c r="C75" s="281"/>
      <c r="D75" s="684"/>
      <c r="E75" s="574"/>
    </row>
    <row r="76" spans="1:5" ht="15">
      <c r="A76" s="281"/>
      <c r="B76" s="281"/>
      <c r="C76" s="281"/>
      <c r="D76" s="684"/>
      <c r="E76" s="684"/>
    </row>
    <row r="77" spans="1:5" ht="15">
      <c r="A77" s="896" t="s">
        <v>788</v>
      </c>
      <c r="B77" s="688"/>
      <c r="C77" s="281"/>
      <c r="D77" s="684"/>
      <c r="E77" s="684"/>
    </row>
    <row r="78" spans="1:5">
      <c r="A78" s="684"/>
      <c r="B78" s="684"/>
      <c r="C78" s="684"/>
      <c r="D78" s="684"/>
      <c r="E78" s="684"/>
    </row>
    <row r="79" spans="1:5">
      <c r="A79" s="684"/>
      <c r="B79" s="684"/>
      <c r="C79" s="684"/>
      <c r="D79" s="684"/>
      <c r="E79" s="684"/>
    </row>
    <row r="80" spans="1:5">
      <c r="A80" s="684"/>
      <c r="B80" s="684"/>
      <c r="C80" s="684"/>
      <c r="D80" s="684"/>
      <c r="E80" s="684"/>
    </row>
    <row r="81" spans="1:5">
      <c r="A81" s="684"/>
      <c r="B81" s="684"/>
      <c r="C81" s="684"/>
      <c r="D81" s="684"/>
      <c r="E81" s="684"/>
    </row>
    <row r="82" spans="1:5">
      <c r="A82" s="684"/>
      <c r="B82" s="684"/>
      <c r="C82" s="684"/>
      <c r="D82" s="684"/>
      <c r="E82" s="684"/>
    </row>
  </sheetData>
  <mergeCells count="9">
    <mergeCell ref="B29:B34"/>
    <mergeCell ref="B17:B27"/>
    <mergeCell ref="A2:E2"/>
    <mergeCell ref="A3:E3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58</vt:i4>
      </vt:variant>
      <vt:variant>
        <vt:lpstr>Именованные диапазоны</vt:lpstr>
      </vt:variant>
      <vt:variant>
        <vt:i4>27</vt:i4>
      </vt:variant>
    </vt:vector>
  </HeadingPairs>
  <TitlesOfParts>
    <vt:vector size="85" baseType="lpstr">
      <vt:lpstr>заглав </vt:lpstr>
      <vt:lpstr>свод</vt:lpstr>
      <vt:lpstr>Указ 240 </vt:lpstr>
      <vt:lpstr>стройка</vt:lpstr>
      <vt:lpstr>р.1 служебные легковые авто</vt:lpstr>
      <vt:lpstr>спец. легковые автомобили</vt:lpstr>
      <vt:lpstr>р.1 оплата труда </vt:lpstr>
      <vt:lpstr>фонд оплаты труда</vt:lpstr>
      <vt:lpstr>АПК </vt:lpstr>
      <vt:lpstr>электроснабжение</vt:lpstr>
      <vt:lpstr>экспорт</vt:lpstr>
      <vt:lpstr>топливо</vt:lpstr>
      <vt:lpstr>энергосбережение</vt:lpstr>
      <vt:lpstr>Возмещение 475</vt:lpstr>
      <vt:lpstr>прочие</vt:lpstr>
      <vt:lpstr>Театры</vt:lpstr>
      <vt:lpstr>Театры 2</vt:lpstr>
      <vt:lpstr>СМИ №1 </vt:lpstr>
      <vt:lpstr>СМИ №3 </vt:lpstr>
      <vt:lpstr>сеть-культура </vt:lpstr>
      <vt:lpstr>комп. культура </vt:lpstr>
      <vt:lpstr>сеть-р.10</vt:lpstr>
      <vt:lpstr>компенсации </vt:lpstr>
      <vt:lpstr>адресная </vt:lpstr>
      <vt:lpstr>таблица по ЧАЭС </vt:lpstr>
      <vt:lpstr>прогноз долга </vt:lpstr>
      <vt:lpstr>График платежей </vt:lpstr>
      <vt:lpstr>погаш. гарантированного дол </vt:lpstr>
      <vt:lpstr>Обслуж и погаш займ (ожид 2026)</vt:lpstr>
      <vt:lpstr>Обслуж и погаш займ (2027)</vt:lpstr>
      <vt:lpstr>сеть здрав </vt:lpstr>
      <vt:lpstr>здрав </vt:lpstr>
      <vt:lpstr>компен. расх. (здрав) </vt:lpstr>
      <vt:lpstr>сеть спорт</vt:lpstr>
      <vt:lpstr>субсидии клуба</vt:lpstr>
      <vt:lpstr>компенс.расх. (физ-ра) </vt:lpstr>
      <vt:lpstr>расходы по Указу №307</vt:lpstr>
      <vt:lpstr>ремонт местных автодорог </vt:lpstr>
      <vt:lpstr>расчет дороги (бюджетфин)</vt:lpstr>
      <vt:lpstr>средства РДФ</vt:lpstr>
      <vt:lpstr>чеки "Жилье"</vt:lpstr>
      <vt:lpstr>бани</vt:lpstr>
      <vt:lpstr>центры </vt:lpstr>
      <vt:lpstr>сеть обр </vt:lpstr>
      <vt:lpstr>штаты р.9 </vt:lpstr>
      <vt:lpstr>меры соцзащ </vt:lpstr>
      <vt:lpstr>комп р.9</vt:lpstr>
      <vt:lpstr>ф.1 внеб. по бюдж орг.</vt:lpstr>
      <vt:lpstr>перевозки </vt:lpstr>
      <vt:lpstr>затраты</vt:lpstr>
      <vt:lpstr>потери</vt:lpstr>
      <vt:lpstr>доп. ставки </vt:lpstr>
      <vt:lpstr>добыча нефти</vt:lpstr>
      <vt:lpstr>добыча соли калийной</vt:lpstr>
      <vt:lpstr>расчет акцизов</vt:lpstr>
      <vt:lpstr>табак</vt:lpstr>
      <vt:lpstr>бензин </vt:lpstr>
      <vt:lpstr>разовые платежи</vt:lpstr>
      <vt:lpstr>свод!CField1</vt:lpstr>
      <vt:lpstr>свод!CField2</vt:lpstr>
      <vt:lpstr>свод!ExternalData_1</vt:lpstr>
      <vt:lpstr>свод!Header</vt:lpstr>
      <vt:lpstr>свод!Sct</vt:lpstr>
      <vt:lpstr>свод!SSct</vt:lpstr>
      <vt:lpstr>'перевозки '!Заголовки_для_печати</vt:lpstr>
      <vt:lpstr>'расчет акцизов'!Заголовки_для_печати</vt:lpstr>
      <vt:lpstr>'расчет дороги (бюджетфин)'!Заголовки_для_печати</vt:lpstr>
      <vt:lpstr>'ремонт местных автодорог '!Заголовки_для_печати</vt:lpstr>
      <vt:lpstr>свод!Заголовки_для_печати</vt:lpstr>
      <vt:lpstr>стройка!Заголовки_для_печати</vt:lpstr>
      <vt:lpstr>'таблица по ЧАЭС '!Заголовки_для_печати</vt:lpstr>
      <vt:lpstr>'ф.1 внеб. по бюдж орг.'!Заголовки_для_печати</vt:lpstr>
      <vt:lpstr>'АПК '!Область_печати</vt:lpstr>
      <vt:lpstr>'График платежей '!Область_печати</vt:lpstr>
      <vt:lpstr>'компенсации '!Область_печати</vt:lpstr>
      <vt:lpstr>'Обслуж и погаш займ (2027)'!Область_печати</vt:lpstr>
      <vt:lpstr>'р.1 служебные легковые авто'!Область_печати</vt:lpstr>
      <vt:lpstr>свод!Область_печати</vt:lpstr>
      <vt:lpstr>'СМИ №1 '!Область_печати</vt:lpstr>
      <vt:lpstr>'субсидии клуба'!Область_печати</vt:lpstr>
      <vt:lpstr>табак!Область_печати</vt:lpstr>
      <vt:lpstr>Театры!Область_печати</vt:lpstr>
      <vt:lpstr>'Театры 2'!Область_печати</vt:lpstr>
      <vt:lpstr>'ф.1 внеб. по бюдж орг.'!Область_печати</vt:lpstr>
      <vt:lpstr>'штаты р.9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Кухарева Елена Ивановна</cp:lastModifiedBy>
  <cp:lastPrinted>2026-06-04T08:41:25Z</cp:lastPrinted>
  <dcterms:created xsi:type="dcterms:W3CDTF">1997-10-31T08:12:52Z</dcterms:created>
  <dcterms:modified xsi:type="dcterms:W3CDTF">2026-06-04T08:41:36Z</dcterms:modified>
</cp:coreProperties>
</file>