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280" windowWidth="11325" windowHeight="1185" tabRatio="969" activeTab="2"/>
  </bookViews>
  <sheets>
    <sheet name="Минск электро" sheetId="283" r:id="rId1"/>
    <sheet name="Минский район электоро" sheetId="284" r:id="rId2"/>
    <sheet name="Минск тепло" sheetId="285" r:id="rId3"/>
  </sheets>
  <externalReferences>
    <externalReference r:id="rId4"/>
  </externalReferences>
  <definedNames>
    <definedName name="_xlnm._FilterDatabase" localSheetId="0" hidden="1">'Минск электро'!$A$15:$DR$947</definedName>
    <definedName name="_xlnm._FilterDatabase" localSheetId="1" hidden="1">'Минский район электоро'!#REF!</definedName>
  </definedNames>
  <calcPr calcId="145621"/>
</workbook>
</file>

<file path=xl/calcChain.xml><?xml version="1.0" encoding="utf-8"?>
<calcChain xmlns="http://schemas.openxmlformats.org/spreadsheetml/2006/main">
  <c r="V149" i="285" l="1"/>
  <c r="U149" i="285"/>
  <c r="T149" i="285"/>
  <c r="S149" i="285"/>
  <c r="L149" i="285"/>
  <c r="W149" i="285" s="1"/>
  <c r="X149" i="285" s="1"/>
  <c r="W148" i="285"/>
  <c r="X148" i="285" s="1"/>
  <c r="V148" i="285"/>
  <c r="U148" i="285"/>
  <c r="S148" i="285"/>
  <c r="T148" i="285" s="1"/>
  <c r="L148" i="285"/>
  <c r="V147" i="285"/>
  <c r="U147" i="285"/>
  <c r="S147" i="285"/>
  <c r="T147" i="285" s="1"/>
  <c r="L147" i="285"/>
  <c r="W147" i="285" s="1"/>
  <c r="X147" i="285" s="1"/>
  <c r="W146" i="285"/>
  <c r="X146" i="285" s="1"/>
  <c r="V146" i="285"/>
  <c r="U146" i="285"/>
  <c r="S146" i="285"/>
  <c r="T146" i="285" s="1"/>
  <c r="L146" i="285"/>
  <c r="V145" i="285"/>
  <c r="U145" i="285"/>
  <c r="T145" i="285"/>
  <c r="S145" i="285"/>
  <c r="L145" i="285"/>
  <c r="W145" i="285" s="1"/>
  <c r="X145" i="285" s="1"/>
  <c r="W144" i="285"/>
  <c r="X144" i="285" s="1"/>
  <c r="V144" i="285"/>
  <c r="U144" i="285"/>
  <c r="S144" i="285"/>
  <c r="T144" i="285" s="1"/>
  <c r="L144" i="285"/>
  <c r="V143" i="285"/>
  <c r="U143" i="285"/>
  <c r="T143" i="285"/>
  <c r="S143" i="285"/>
  <c r="L143" i="285"/>
  <c r="W143" i="285" s="1"/>
  <c r="X143" i="285" s="1"/>
  <c r="W142" i="285"/>
  <c r="X142" i="285" s="1"/>
  <c r="V142" i="285"/>
  <c r="U142" i="285"/>
  <c r="S142" i="285"/>
  <c r="T142" i="285" s="1"/>
  <c r="L142" i="285"/>
  <c r="X141" i="285"/>
  <c r="W141" i="285"/>
  <c r="V141" i="285"/>
  <c r="U141" i="285"/>
  <c r="S141" i="285"/>
  <c r="T141" i="285" s="1"/>
  <c r="V140" i="285"/>
  <c r="U140" i="285"/>
  <c r="S140" i="285"/>
  <c r="T140" i="285" s="1"/>
  <c r="L140" i="285"/>
  <c r="W140" i="285" s="1"/>
  <c r="X140" i="285" s="1"/>
  <c r="W139" i="285"/>
  <c r="X139" i="285" s="1"/>
  <c r="V139" i="285"/>
  <c r="U139" i="285"/>
  <c r="S139" i="285"/>
  <c r="T139" i="285" s="1"/>
  <c r="L139" i="285"/>
  <c r="X138" i="285"/>
  <c r="W138" i="285"/>
  <c r="V138" i="285"/>
  <c r="U138" i="285"/>
  <c r="T138" i="285"/>
  <c r="S138" i="285"/>
  <c r="V137" i="285"/>
  <c r="U137" i="285"/>
  <c r="T137" i="285"/>
  <c r="S137" i="285"/>
  <c r="L137" i="285"/>
  <c r="W137" i="285" s="1"/>
  <c r="X137" i="285" s="1"/>
  <c r="W136" i="285"/>
  <c r="X136" i="285" s="1"/>
  <c r="V136" i="285"/>
  <c r="U136" i="285"/>
  <c r="S136" i="285"/>
  <c r="T136" i="285" s="1"/>
  <c r="L136" i="285"/>
  <c r="W135" i="285"/>
  <c r="X135" i="285" s="1"/>
  <c r="V135" i="285"/>
  <c r="U135" i="285"/>
  <c r="T135" i="285"/>
  <c r="S135" i="285"/>
  <c r="V134" i="285"/>
  <c r="U134" i="285"/>
  <c r="T134" i="285"/>
  <c r="S134" i="285"/>
  <c r="L134" i="285"/>
  <c r="W134" i="285" s="1"/>
  <c r="X134" i="285" s="1"/>
  <c r="W133" i="285"/>
  <c r="X133" i="285" s="1"/>
  <c r="V133" i="285"/>
  <c r="U133" i="285"/>
  <c r="S133" i="285"/>
  <c r="T133" i="285" s="1"/>
  <c r="L133" i="285"/>
  <c r="V132" i="285"/>
  <c r="U132" i="285"/>
  <c r="S132" i="285"/>
  <c r="T132" i="285" s="1"/>
  <c r="L132" i="285"/>
  <c r="W132" i="285" s="1"/>
  <c r="X132" i="285" s="1"/>
  <c r="W131" i="285"/>
  <c r="X131" i="285" s="1"/>
  <c r="V131" i="285"/>
  <c r="U131" i="285"/>
  <c r="S131" i="285"/>
  <c r="T131" i="285" s="1"/>
  <c r="L131" i="285"/>
  <c r="X130" i="285"/>
  <c r="W130" i="285"/>
  <c r="V130" i="285"/>
  <c r="U130" i="285"/>
  <c r="T130" i="285"/>
  <c r="S130" i="285"/>
  <c r="X129" i="285"/>
  <c r="W129" i="285"/>
  <c r="V129" i="285"/>
  <c r="U129" i="285"/>
  <c r="T129" i="285"/>
  <c r="S129" i="285"/>
  <c r="V128" i="285"/>
  <c r="U128" i="285"/>
  <c r="T128" i="285"/>
  <c r="S128" i="285"/>
  <c r="L128" i="285"/>
  <c r="W128" i="285" s="1"/>
  <c r="X128" i="285" s="1"/>
  <c r="W127" i="285"/>
  <c r="X127" i="285" s="1"/>
  <c r="V127" i="285"/>
  <c r="U127" i="285"/>
  <c r="S127" i="285"/>
  <c r="T127" i="285" s="1"/>
  <c r="L127" i="285"/>
  <c r="V126" i="285"/>
  <c r="U126" i="285"/>
  <c r="T126" i="285"/>
  <c r="S126" i="285"/>
  <c r="L126" i="285"/>
  <c r="W126" i="285" s="1"/>
  <c r="X126" i="285" s="1"/>
  <c r="W125" i="285"/>
  <c r="X125" i="285" s="1"/>
  <c r="V125" i="285"/>
  <c r="U125" i="285"/>
  <c r="S125" i="285"/>
  <c r="T125" i="285" s="1"/>
  <c r="L125" i="285"/>
  <c r="X124" i="285"/>
  <c r="W124" i="285"/>
  <c r="V124" i="285"/>
  <c r="U124" i="285"/>
  <c r="S124" i="285"/>
  <c r="T124" i="285" s="1"/>
  <c r="V123" i="285"/>
  <c r="U123" i="285"/>
  <c r="S123" i="285"/>
  <c r="T123" i="285" s="1"/>
  <c r="L123" i="285"/>
  <c r="W123" i="285" s="1"/>
  <c r="X123" i="285" s="1"/>
  <c r="W122" i="285"/>
  <c r="X122" i="285" s="1"/>
  <c r="V122" i="285"/>
  <c r="U122" i="285"/>
  <c r="S122" i="285"/>
  <c r="T122" i="285" s="1"/>
  <c r="L122" i="285"/>
  <c r="V121" i="285"/>
  <c r="U121" i="285"/>
  <c r="T121" i="285"/>
  <c r="S121" i="285"/>
  <c r="L121" i="285"/>
  <c r="W121" i="285" s="1"/>
  <c r="X121" i="285" s="1"/>
  <c r="W120" i="285"/>
  <c r="X120" i="285" s="1"/>
  <c r="V120" i="285"/>
  <c r="U120" i="285"/>
  <c r="S120" i="285"/>
  <c r="T120" i="285" s="1"/>
  <c r="L120" i="285"/>
  <c r="W119" i="285"/>
  <c r="X119" i="285" s="1"/>
  <c r="V119" i="285"/>
  <c r="U119" i="285"/>
  <c r="T119" i="285"/>
  <c r="S119" i="285"/>
  <c r="W118" i="285"/>
  <c r="X118" i="285" s="1"/>
  <c r="V118" i="285"/>
  <c r="U118" i="285"/>
  <c r="T118" i="285"/>
  <c r="S118" i="285"/>
  <c r="W117" i="285"/>
  <c r="X117" i="285" s="1"/>
  <c r="V117" i="285"/>
  <c r="U117" i="285"/>
  <c r="T117" i="285"/>
  <c r="S117" i="285"/>
  <c r="L117" i="285"/>
  <c r="W116" i="285"/>
  <c r="X116" i="285" s="1"/>
  <c r="V116" i="285"/>
  <c r="U116" i="285"/>
  <c r="S116" i="285"/>
  <c r="T116" i="285" s="1"/>
  <c r="L116" i="285"/>
  <c r="X115" i="285"/>
  <c r="W115" i="285"/>
  <c r="V115" i="285"/>
  <c r="U115" i="285"/>
  <c r="S115" i="285"/>
  <c r="T115" i="285" s="1"/>
  <c r="V114" i="285"/>
  <c r="U114" i="285"/>
  <c r="S114" i="285"/>
  <c r="T114" i="285" s="1"/>
  <c r="L114" i="285"/>
  <c r="W114" i="285" s="1"/>
  <c r="X114" i="285" s="1"/>
  <c r="W113" i="285"/>
  <c r="X113" i="285" s="1"/>
  <c r="V113" i="285"/>
  <c r="U113" i="285"/>
  <c r="S113" i="285"/>
  <c r="T113" i="285" s="1"/>
  <c r="L113" i="285"/>
  <c r="V112" i="285"/>
  <c r="U112" i="285"/>
  <c r="T112" i="285"/>
  <c r="S112" i="285"/>
  <c r="L112" i="285"/>
  <c r="W112" i="285" s="1"/>
  <c r="X112" i="285" s="1"/>
  <c r="W111" i="285"/>
  <c r="X111" i="285" s="1"/>
  <c r="V111" i="285"/>
  <c r="U111" i="285"/>
  <c r="S111" i="285"/>
  <c r="T111" i="285" s="1"/>
  <c r="L111" i="285"/>
  <c r="W110" i="285"/>
  <c r="X110" i="285" s="1"/>
  <c r="V110" i="285"/>
  <c r="U110" i="285"/>
  <c r="T110" i="285"/>
  <c r="S110" i="285"/>
  <c r="W109" i="285"/>
  <c r="X109" i="285" s="1"/>
  <c r="V109" i="285"/>
  <c r="U109" i="285"/>
  <c r="T109" i="285"/>
  <c r="S109" i="285"/>
  <c r="W108" i="285"/>
  <c r="X108" i="285" s="1"/>
  <c r="V108" i="285"/>
  <c r="U108" i="285"/>
  <c r="T108" i="285"/>
  <c r="S108" i="285"/>
  <c r="L108" i="285"/>
  <c r="W107" i="285"/>
  <c r="X107" i="285" s="1"/>
  <c r="V107" i="285"/>
  <c r="U107" i="285"/>
  <c r="S107" i="285"/>
  <c r="T107" i="285" s="1"/>
  <c r="L107" i="285"/>
  <c r="V106" i="285"/>
  <c r="U106" i="285"/>
  <c r="S106" i="285"/>
  <c r="T106" i="285" s="1"/>
  <c r="L106" i="285"/>
  <c r="W106" i="285" s="1"/>
  <c r="X106" i="285" s="1"/>
  <c r="W105" i="285"/>
  <c r="X105" i="285" s="1"/>
  <c r="V105" i="285"/>
  <c r="U105" i="285"/>
  <c r="S105" i="285"/>
  <c r="T105" i="285" s="1"/>
  <c r="L105" i="285"/>
  <c r="V104" i="285"/>
  <c r="U104" i="285"/>
  <c r="T104" i="285"/>
  <c r="S104" i="285"/>
  <c r="L104" i="285"/>
  <c r="W104" i="285" s="1"/>
  <c r="X104" i="285" s="1"/>
  <c r="W103" i="285"/>
  <c r="X103" i="285" s="1"/>
  <c r="V103" i="285"/>
  <c r="U103" i="285"/>
  <c r="S103" i="285"/>
  <c r="T103" i="285" s="1"/>
  <c r="L103" i="285"/>
  <c r="W102" i="285"/>
  <c r="X102" i="285" s="1"/>
  <c r="V102" i="285"/>
  <c r="U102" i="285"/>
  <c r="T102" i="285"/>
  <c r="S102" i="285"/>
  <c r="L102" i="285"/>
  <c r="W101" i="285"/>
  <c r="X101" i="285" s="1"/>
  <c r="V101" i="285"/>
  <c r="U101" i="285"/>
  <c r="S101" i="285"/>
  <c r="T101" i="285" s="1"/>
  <c r="L101" i="285"/>
  <c r="V100" i="285"/>
  <c r="U100" i="285"/>
  <c r="S100" i="285"/>
  <c r="T100" i="285" s="1"/>
  <c r="L100" i="285"/>
  <c r="W100" i="285" s="1"/>
  <c r="X100" i="285" s="1"/>
  <c r="W99" i="285"/>
  <c r="X99" i="285" s="1"/>
  <c r="V99" i="285"/>
  <c r="U99" i="285"/>
  <c r="S99" i="285"/>
  <c r="T99" i="285" s="1"/>
  <c r="L99" i="285"/>
  <c r="V98" i="285"/>
  <c r="U98" i="285"/>
  <c r="T98" i="285"/>
  <c r="S98" i="285"/>
  <c r="L98" i="285"/>
  <c r="W98" i="285" s="1"/>
  <c r="X98" i="285" s="1"/>
  <c r="W97" i="285"/>
  <c r="X97" i="285" s="1"/>
  <c r="V97" i="285"/>
  <c r="U97" i="285"/>
  <c r="S97" i="285"/>
  <c r="T97" i="285" s="1"/>
  <c r="L97" i="285"/>
  <c r="W96" i="285"/>
  <c r="X96" i="285" s="1"/>
  <c r="V96" i="285"/>
  <c r="U96" i="285"/>
  <c r="T96" i="285"/>
  <c r="S96" i="285"/>
  <c r="L96" i="285"/>
  <c r="W95" i="285"/>
  <c r="X95" i="285" s="1"/>
  <c r="V95" i="285"/>
  <c r="U95" i="285"/>
  <c r="S95" i="285"/>
  <c r="T95" i="285" s="1"/>
  <c r="L95" i="285"/>
  <c r="X94" i="285"/>
  <c r="W94" i="285"/>
  <c r="V94" i="285"/>
  <c r="U94" i="285"/>
  <c r="S94" i="285"/>
  <c r="T94" i="285" s="1"/>
  <c r="V93" i="285"/>
  <c r="U93" i="285"/>
  <c r="S93" i="285"/>
  <c r="T93" i="285" s="1"/>
  <c r="L93" i="285"/>
  <c r="W93" i="285" s="1"/>
  <c r="X93" i="285" s="1"/>
  <c r="W92" i="285"/>
  <c r="X92" i="285" s="1"/>
  <c r="V92" i="285"/>
  <c r="U92" i="285"/>
  <c r="S92" i="285"/>
  <c r="T92" i="285" s="1"/>
  <c r="L92" i="285"/>
  <c r="X91" i="285"/>
  <c r="W91" i="285"/>
  <c r="V91" i="285"/>
  <c r="U91" i="285"/>
  <c r="T91" i="285"/>
  <c r="S91" i="285"/>
  <c r="V90" i="285"/>
  <c r="U90" i="285"/>
  <c r="T90" i="285"/>
  <c r="S90" i="285"/>
  <c r="L90" i="285"/>
  <c r="W90" i="285" s="1"/>
  <c r="X90" i="285" s="1"/>
  <c r="W89" i="285"/>
  <c r="X89" i="285" s="1"/>
  <c r="V89" i="285"/>
  <c r="U89" i="285"/>
  <c r="S89" i="285"/>
  <c r="T89" i="285" s="1"/>
  <c r="L89" i="285"/>
  <c r="W88" i="285"/>
  <c r="X88" i="285" s="1"/>
  <c r="V88" i="285"/>
  <c r="U88" i="285"/>
  <c r="T88" i="285"/>
  <c r="S88" i="285"/>
  <c r="L88" i="285"/>
  <c r="W87" i="285"/>
  <c r="X87" i="285" s="1"/>
  <c r="V87" i="285"/>
  <c r="U87" i="285"/>
  <c r="S87" i="285"/>
  <c r="T87" i="285" s="1"/>
  <c r="L87" i="285"/>
  <c r="V86" i="285"/>
  <c r="U86" i="285"/>
  <c r="S86" i="285"/>
  <c r="T86" i="285" s="1"/>
  <c r="L86" i="285"/>
  <c r="W86" i="285" s="1"/>
  <c r="X86" i="285" s="1"/>
  <c r="W85" i="285"/>
  <c r="X85" i="285" s="1"/>
  <c r="V85" i="285"/>
  <c r="U85" i="285"/>
  <c r="S85" i="285"/>
  <c r="T85" i="285" s="1"/>
  <c r="L85" i="285"/>
  <c r="X84" i="285"/>
  <c r="W84" i="285"/>
  <c r="V84" i="285"/>
  <c r="U84" i="285"/>
  <c r="T84" i="285"/>
  <c r="S84" i="285"/>
  <c r="V83" i="285"/>
  <c r="U83" i="285"/>
  <c r="T83" i="285"/>
  <c r="S83" i="285"/>
  <c r="L83" i="285"/>
  <c r="W83" i="285" s="1"/>
  <c r="X83" i="285" s="1"/>
  <c r="W82" i="285"/>
  <c r="X82" i="285" s="1"/>
  <c r="V82" i="285"/>
  <c r="U82" i="285"/>
  <c r="S82" i="285"/>
  <c r="T82" i="285" s="1"/>
  <c r="L82" i="285"/>
  <c r="W81" i="285"/>
  <c r="X81" i="285" s="1"/>
  <c r="V81" i="285"/>
  <c r="U81" i="285"/>
  <c r="T81" i="285"/>
  <c r="S81" i="285"/>
  <c r="W80" i="285"/>
  <c r="X80" i="285" s="1"/>
  <c r="V80" i="285"/>
  <c r="U80" i="285"/>
  <c r="T80" i="285"/>
  <c r="S80" i="285"/>
  <c r="L80" i="285"/>
  <c r="W79" i="285"/>
  <c r="X79" i="285" s="1"/>
  <c r="V79" i="285"/>
  <c r="U79" i="285"/>
  <c r="S79" i="285"/>
  <c r="T79" i="285" s="1"/>
  <c r="L79" i="285"/>
  <c r="V78" i="285"/>
  <c r="U78" i="285"/>
  <c r="S78" i="285"/>
  <c r="T78" i="285" s="1"/>
  <c r="L78" i="285"/>
  <c r="W78" i="285" s="1"/>
  <c r="X78" i="285" s="1"/>
  <c r="W77" i="285"/>
  <c r="X77" i="285" s="1"/>
  <c r="V77" i="285"/>
  <c r="U77" i="285"/>
  <c r="S77" i="285"/>
  <c r="T77" i="285" s="1"/>
  <c r="L77" i="285"/>
  <c r="X76" i="285"/>
  <c r="W76" i="285"/>
  <c r="V76" i="285"/>
  <c r="U76" i="285"/>
  <c r="T76" i="285"/>
  <c r="S76" i="285"/>
  <c r="X75" i="285"/>
  <c r="W75" i="285"/>
  <c r="V75" i="285"/>
  <c r="U75" i="285"/>
  <c r="T75" i="285"/>
  <c r="S75" i="285"/>
  <c r="V74" i="285"/>
  <c r="U74" i="285"/>
  <c r="T74" i="285"/>
  <c r="S74" i="285"/>
  <c r="L74" i="285"/>
  <c r="W74" i="285" s="1"/>
  <c r="X74" i="285" s="1"/>
  <c r="W73" i="285"/>
  <c r="X73" i="285" s="1"/>
  <c r="V73" i="285"/>
  <c r="U73" i="285"/>
  <c r="S73" i="285"/>
  <c r="T73" i="285" s="1"/>
  <c r="L73" i="285"/>
  <c r="W72" i="285"/>
  <c r="X72" i="285" s="1"/>
  <c r="V72" i="285"/>
  <c r="U72" i="285"/>
  <c r="T72" i="285"/>
  <c r="S72" i="285"/>
  <c r="L72" i="285"/>
  <c r="W71" i="285"/>
  <c r="X71" i="285" s="1"/>
  <c r="V71" i="285"/>
  <c r="U71" i="285"/>
  <c r="S71" i="285"/>
  <c r="T71" i="285" s="1"/>
  <c r="L71" i="285"/>
  <c r="X70" i="285"/>
  <c r="W70" i="285"/>
  <c r="V70" i="285"/>
  <c r="U70" i="285"/>
  <c r="S70" i="285"/>
  <c r="T70" i="285" s="1"/>
  <c r="V69" i="285"/>
  <c r="U69" i="285"/>
  <c r="S69" i="285"/>
  <c r="T69" i="285" s="1"/>
  <c r="L69" i="285"/>
  <c r="W69" i="285" s="1"/>
  <c r="X69" i="285" s="1"/>
  <c r="W68" i="285"/>
  <c r="X68" i="285" s="1"/>
  <c r="V68" i="285"/>
  <c r="U68" i="285"/>
  <c r="S68" i="285"/>
  <c r="T68" i="285" s="1"/>
  <c r="L68" i="285"/>
  <c r="V67" i="285"/>
  <c r="U67" i="285"/>
  <c r="T67" i="285"/>
  <c r="S67" i="285"/>
  <c r="L67" i="285"/>
  <c r="W67" i="285" s="1"/>
  <c r="X67" i="285" s="1"/>
  <c r="W66" i="285"/>
  <c r="X66" i="285" s="1"/>
  <c r="V66" i="285"/>
  <c r="U66" i="285"/>
  <c r="S66" i="285"/>
  <c r="T66" i="285" s="1"/>
  <c r="L66" i="285"/>
  <c r="W65" i="285"/>
  <c r="X65" i="285" s="1"/>
  <c r="V65" i="285"/>
  <c r="U65" i="285"/>
  <c r="T65" i="285"/>
  <c r="S65" i="285"/>
  <c r="L65" i="285"/>
  <c r="W64" i="285"/>
  <c r="X64" i="285" s="1"/>
  <c r="V64" i="285"/>
  <c r="U64" i="285"/>
  <c r="S64" i="285"/>
  <c r="T64" i="285" s="1"/>
  <c r="L64" i="285"/>
  <c r="X63" i="285"/>
  <c r="W63" i="285"/>
  <c r="V63" i="285"/>
  <c r="U63" i="285"/>
  <c r="S63" i="285"/>
  <c r="T63" i="285" s="1"/>
  <c r="W62" i="285"/>
  <c r="X62" i="285" s="1"/>
  <c r="V62" i="285"/>
  <c r="U62" i="285"/>
  <c r="S62" i="285"/>
  <c r="T62" i="285" s="1"/>
  <c r="V61" i="285"/>
  <c r="U61" i="285"/>
  <c r="S61" i="285"/>
  <c r="T61" i="285" s="1"/>
  <c r="L61" i="285"/>
  <c r="W61" i="285" s="1"/>
  <c r="X61" i="285" s="1"/>
  <c r="W60" i="285"/>
  <c r="X60" i="285" s="1"/>
  <c r="V60" i="285"/>
  <c r="U60" i="285"/>
  <c r="S60" i="285"/>
  <c r="T60" i="285" s="1"/>
  <c r="L60" i="285"/>
  <c r="V59" i="285"/>
  <c r="U59" i="285"/>
  <c r="S59" i="285"/>
  <c r="T59" i="285" s="1"/>
  <c r="L59" i="285"/>
  <c r="W59" i="285" s="1"/>
  <c r="X59" i="285" s="1"/>
  <c r="W58" i="285"/>
  <c r="X58" i="285" s="1"/>
  <c r="V58" i="285"/>
  <c r="U58" i="285"/>
  <c r="S58" i="285"/>
  <c r="T58" i="285" s="1"/>
  <c r="L58" i="285"/>
  <c r="W57" i="285"/>
  <c r="X57" i="285" s="1"/>
  <c r="V57" i="285"/>
  <c r="U57" i="285"/>
  <c r="T57" i="285"/>
  <c r="S57" i="285"/>
  <c r="L57" i="285"/>
  <c r="W56" i="285"/>
  <c r="X56" i="285" s="1"/>
  <c r="V56" i="285"/>
  <c r="U56" i="285"/>
  <c r="S56" i="285"/>
  <c r="T56" i="285" s="1"/>
  <c r="L56" i="285"/>
  <c r="W55" i="285"/>
  <c r="X55" i="285" s="1"/>
  <c r="V55" i="285"/>
  <c r="U55" i="285"/>
  <c r="S55" i="285"/>
  <c r="T55" i="285" s="1"/>
  <c r="W54" i="285"/>
  <c r="X54" i="285" s="1"/>
  <c r="V54" i="285"/>
  <c r="U54" i="285"/>
  <c r="S54" i="285"/>
  <c r="T54" i="285" s="1"/>
  <c r="V53" i="285"/>
  <c r="U53" i="285"/>
  <c r="S53" i="285"/>
  <c r="T53" i="285" s="1"/>
  <c r="L53" i="285"/>
  <c r="W53" i="285" s="1"/>
  <c r="X53" i="285" s="1"/>
  <c r="W52" i="285"/>
  <c r="X52" i="285" s="1"/>
  <c r="V52" i="285"/>
  <c r="U52" i="285"/>
  <c r="S52" i="285"/>
  <c r="T52" i="285" s="1"/>
  <c r="L52" i="285"/>
  <c r="V51" i="285"/>
  <c r="U51" i="285"/>
  <c r="S51" i="285"/>
  <c r="T51" i="285" s="1"/>
  <c r="L51" i="285"/>
  <c r="W51" i="285" s="1"/>
  <c r="X51" i="285" s="1"/>
  <c r="W50" i="285"/>
  <c r="X50" i="285" s="1"/>
  <c r="V50" i="285"/>
  <c r="U50" i="285"/>
  <c r="S50" i="285"/>
  <c r="T50" i="285" s="1"/>
  <c r="L50" i="285"/>
  <c r="W49" i="285"/>
  <c r="X49" i="285" s="1"/>
  <c r="V49" i="285"/>
  <c r="U49" i="285"/>
  <c r="T49" i="285"/>
  <c r="S49" i="285"/>
  <c r="L49" i="285"/>
  <c r="W48" i="285"/>
  <c r="X48" i="285" s="1"/>
  <c r="V48" i="285"/>
  <c r="U48" i="285"/>
  <c r="S48" i="285"/>
  <c r="T48" i="285" s="1"/>
  <c r="L48" i="285"/>
  <c r="W47" i="285"/>
  <c r="X47" i="285" s="1"/>
  <c r="V47" i="285"/>
  <c r="U47" i="285"/>
  <c r="S47" i="285"/>
  <c r="T47" i="285" s="1"/>
  <c r="W46" i="285"/>
  <c r="X46" i="285" s="1"/>
  <c r="V46" i="285"/>
  <c r="U46" i="285"/>
  <c r="S46" i="285"/>
  <c r="T46" i="285" s="1"/>
  <c r="L46" i="285"/>
  <c r="W45" i="285"/>
  <c r="X45" i="285" s="1"/>
  <c r="V45" i="285"/>
  <c r="U45" i="285"/>
  <c r="S45" i="285"/>
  <c r="T45" i="285" s="1"/>
  <c r="L45" i="285"/>
  <c r="X44" i="285"/>
  <c r="W44" i="285"/>
  <c r="V44" i="285"/>
  <c r="U44" i="285"/>
  <c r="T44" i="285"/>
  <c r="S44" i="285"/>
  <c r="V43" i="285"/>
  <c r="U43" i="285"/>
  <c r="S43" i="285"/>
  <c r="T43" i="285" s="1"/>
  <c r="L43" i="285"/>
  <c r="W43" i="285" s="1"/>
  <c r="X43" i="285" s="1"/>
  <c r="W42" i="285"/>
  <c r="X42" i="285" s="1"/>
  <c r="V42" i="285"/>
  <c r="U42" i="285"/>
  <c r="S42" i="285"/>
  <c r="T42" i="285" s="1"/>
  <c r="L42" i="285"/>
  <c r="W41" i="285"/>
  <c r="X41" i="285" s="1"/>
  <c r="V41" i="285"/>
  <c r="U41" i="285"/>
  <c r="T41" i="285"/>
  <c r="S41" i="285"/>
  <c r="W40" i="285"/>
  <c r="X40" i="285" s="1"/>
  <c r="V40" i="285"/>
  <c r="U40" i="285"/>
  <c r="T40" i="285"/>
  <c r="S40" i="285"/>
  <c r="W39" i="285"/>
  <c r="X39" i="285" s="1"/>
  <c r="V39" i="285"/>
  <c r="U39" i="285"/>
  <c r="T39" i="285"/>
  <c r="S39" i="285"/>
  <c r="L39" i="285"/>
  <c r="W38" i="285"/>
  <c r="X38" i="285" s="1"/>
  <c r="V38" i="285"/>
  <c r="U38" i="285"/>
  <c r="S38" i="285"/>
  <c r="T38" i="285" s="1"/>
  <c r="L38" i="285"/>
  <c r="W37" i="285"/>
  <c r="X37" i="285" s="1"/>
  <c r="V37" i="285"/>
  <c r="U37" i="285"/>
  <c r="S37" i="285"/>
  <c r="T37" i="285" s="1"/>
  <c r="W36" i="285"/>
  <c r="X36" i="285" s="1"/>
  <c r="V36" i="285"/>
  <c r="U36" i="285"/>
  <c r="S36" i="285"/>
  <c r="T36" i="285" s="1"/>
  <c r="L36" i="285"/>
  <c r="W35" i="285"/>
  <c r="X35" i="285" s="1"/>
  <c r="V35" i="285"/>
  <c r="U35" i="285"/>
  <c r="S35" i="285"/>
  <c r="T35" i="285" s="1"/>
  <c r="L35" i="285"/>
  <c r="V34" i="285"/>
  <c r="U34" i="285"/>
  <c r="S34" i="285"/>
  <c r="T34" i="285" s="1"/>
  <c r="L34" i="285"/>
  <c r="W34" i="285" s="1"/>
  <c r="X34" i="285" s="1"/>
  <c r="W33" i="285"/>
  <c r="X33" i="285" s="1"/>
  <c r="V33" i="285"/>
  <c r="U33" i="285"/>
  <c r="S33" i="285"/>
  <c r="T33" i="285" s="1"/>
  <c r="L33" i="285"/>
  <c r="W32" i="285"/>
  <c r="X32" i="285" s="1"/>
  <c r="V32" i="285"/>
  <c r="U32" i="285"/>
  <c r="T32" i="285"/>
  <c r="S32" i="285"/>
  <c r="W31" i="285"/>
  <c r="X31" i="285" s="1"/>
  <c r="V31" i="285"/>
  <c r="U31" i="285"/>
  <c r="T31" i="285"/>
  <c r="S31" i="285"/>
  <c r="L31" i="285"/>
  <c r="W30" i="285"/>
  <c r="X30" i="285" s="1"/>
  <c r="V30" i="285"/>
  <c r="U30" i="285"/>
  <c r="S30" i="285"/>
  <c r="T30" i="285" s="1"/>
  <c r="L30" i="285"/>
  <c r="W29" i="285"/>
  <c r="X29" i="285" s="1"/>
  <c r="V29" i="285"/>
  <c r="U29" i="285"/>
  <c r="S29" i="285"/>
  <c r="T29" i="285" s="1"/>
  <c r="W28" i="285"/>
  <c r="X28" i="285" s="1"/>
  <c r="V28" i="285"/>
  <c r="U28" i="285"/>
  <c r="S28" i="285"/>
  <c r="T28" i="285" s="1"/>
  <c r="L28" i="285"/>
  <c r="W27" i="285"/>
  <c r="X27" i="285" s="1"/>
  <c r="V27" i="285"/>
  <c r="U27" i="285"/>
  <c r="S27" i="285"/>
  <c r="T27" i="285" s="1"/>
  <c r="L27" i="285"/>
  <c r="X26" i="285"/>
  <c r="W26" i="285"/>
  <c r="V26" i="285"/>
  <c r="U26" i="285"/>
  <c r="S26" i="285"/>
  <c r="T26" i="285" s="1"/>
  <c r="X25" i="285"/>
  <c r="W25" i="285"/>
  <c r="V25" i="285"/>
  <c r="U25" i="285"/>
  <c r="S25" i="285"/>
  <c r="T25" i="285" s="1"/>
  <c r="V24" i="285"/>
  <c r="U24" i="285"/>
  <c r="S24" i="285"/>
  <c r="T24" i="285" s="1"/>
  <c r="L24" i="285"/>
  <c r="W24" i="285" s="1"/>
  <c r="X24" i="285" s="1"/>
  <c r="W23" i="285"/>
  <c r="X23" i="285" s="1"/>
  <c r="V23" i="285"/>
  <c r="U23" i="285"/>
  <c r="S23" i="285"/>
  <c r="T23" i="285" s="1"/>
  <c r="L23" i="285"/>
  <c r="W22" i="285"/>
  <c r="X22" i="285" s="1"/>
  <c r="V22" i="285"/>
  <c r="U22" i="285"/>
  <c r="T22" i="285"/>
  <c r="S22" i="285"/>
  <c r="W21" i="285"/>
  <c r="X21" i="285" s="1"/>
  <c r="V21" i="285"/>
  <c r="U21" i="285"/>
  <c r="T21" i="285"/>
  <c r="S21" i="285"/>
  <c r="L21" i="285"/>
  <c r="W20" i="285"/>
  <c r="X20" i="285" s="1"/>
  <c r="V20" i="285"/>
  <c r="U20" i="285"/>
  <c r="S20" i="285"/>
  <c r="T20" i="285" s="1"/>
  <c r="L20" i="285"/>
  <c r="W19" i="285"/>
  <c r="X19" i="285" s="1"/>
  <c r="V19" i="285"/>
  <c r="U19" i="285"/>
  <c r="S19" i="285"/>
  <c r="T19" i="285" s="1"/>
  <c r="W18" i="285"/>
  <c r="X18" i="285" s="1"/>
  <c r="V18" i="285"/>
  <c r="U18" i="285"/>
  <c r="S18" i="285"/>
  <c r="T18" i="285" s="1"/>
  <c r="L18" i="285"/>
  <c r="W17" i="285"/>
  <c r="X17" i="285" s="1"/>
  <c r="V17" i="285"/>
  <c r="U17" i="285"/>
  <c r="S17" i="285"/>
  <c r="T17" i="285" s="1"/>
  <c r="L17" i="285"/>
  <c r="V16" i="285"/>
  <c r="U16" i="285"/>
  <c r="S16" i="285"/>
  <c r="T16" i="285" s="1"/>
  <c r="L16" i="285"/>
  <c r="W16" i="285" s="1"/>
  <c r="X16" i="285" s="1"/>
  <c r="W15" i="285"/>
  <c r="X15" i="285" s="1"/>
  <c r="V15" i="285"/>
  <c r="U15" i="285"/>
  <c r="S15" i="285"/>
  <c r="T15" i="285" s="1"/>
  <c r="L15" i="285"/>
  <c r="W14" i="285"/>
  <c r="X14" i="285" s="1"/>
  <c r="V14" i="285"/>
  <c r="U14" i="285"/>
  <c r="T14" i="285"/>
  <c r="S14" i="285"/>
  <c r="L14" i="285"/>
  <c r="W13" i="285"/>
  <c r="X13" i="285" s="1"/>
  <c r="V13" i="285"/>
  <c r="U13" i="285"/>
  <c r="S13" i="285"/>
  <c r="T13" i="285" s="1"/>
  <c r="L13" i="285"/>
  <c r="W12" i="285"/>
  <c r="X12" i="285" s="1"/>
  <c r="V12" i="285"/>
  <c r="U12" i="285"/>
  <c r="S12" i="285"/>
  <c r="T12" i="285" s="1"/>
  <c r="L12" i="285"/>
  <c r="V11" i="285"/>
  <c r="U11" i="285"/>
  <c r="S11" i="285"/>
  <c r="T11" i="285" s="1"/>
  <c r="L11" i="285"/>
  <c r="W11" i="285" s="1"/>
  <c r="X11" i="285" s="1"/>
  <c r="X10" i="285"/>
  <c r="W10" i="285"/>
  <c r="V10" i="285"/>
  <c r="U10" i="285"/>
  <c r="S10" i="285"/>
  <c r="T10" i="285" s="1"/>
  <c r="V9" i="285"/>
  <c r="U9" i="285"/>
  <c r="S9" i="285"/>
  <c r="T9" i="285" s="1"/>
  <c r="L9" i="285"/>
  <c r="W9" i="285" s="1"/>
  <c r="X9" i="285" s="1"/>
  <c r="W8" i="285"/>
  <c r="X8" i="285" s="1"/>
  <c r="V8" i="285"/>
  <c r="U8" i="285"/>
  <c r="S8" i="285"/>
  <c r="T8" i="285" s="1"/>
  <c r="L8" i="285"/>
  <c r="W7" i="285"/>
  <c r="X7" i="285" s="1"/>
  <c r="V7" i="285"/>
  <c r="U7" i="285"/>
  <c r="T7" i="285"/>
  <c r="S7" i="285"/>
  <c r="L7" i="285"/>
  <c r="W6" i="285"/>
  <c r="X6" i="285" s="1"/>
  <c r="V6" i="285"/>
  <c r="U6" i="285"/>
  <c r="S6" i="285"/>
  <c r="T6" i="285" s="1"/>
  <c r="L6" i="285"/>
  <c r="N294" i="283" l="1"/>
  <c r="R945" i="283" l="1"/>
  <c r="R944" i="283" s="1"/>
  <c r="R942" i="283"/>
  <c r="Q942" i="283"/>
  <c r="P942" i="283"/>
  <c r="O942" i="283"/>
  <c r="N942" i="283"/>
  <c r="R940" i="283"/>
  <c r="Q940" i="283"/>
  <c r="P940" i="283"/>
  <c r="O940" i="283"/>
  <c r="N940" i="283"/>
  <c r="R938" i="283"/>
  <c r="Q938" i="283"/>
  <c r="P938" i="283"/>
  <c r="O938" i="283"/>
  <c r="N938" i="283"/>
  <c r="R936" i="283"/>
  <c r="Q936" i="283"/>
  <c r="P936" i="283"/>
  <c r="O936" i="283"/>
  <c r="N936" i="283"/>
  <c r="R934" i="283"/>
  <c r="Q934" i="283"/>
  <c r="P934" i="283"/>
  <c r="O934" i="283"/>
  <c r="N934" i="283"/>
  <c r="R932" i="283"/>
  <c r="Q932" i="283"/>
  <c r="P932" i="283"/>
  <c r="O932" i="283"/>
  <c r="N932" i="283"/>
  <c r="R929" i="283"/>
  <c r="Q929" i="283"/>
  <c r="P929" i="283"/>
  <c r="O929" i="283"/>
  <c r="N929" i="283"/>
  <c r="N928" i="283"/>
  <c r="R927" i="283"/>
  <c r="Q927" i="283"/>
  <c r="P927" i="283"/>
  <c r="O927" i="283"/>
  <c r="N927" i="283"/>
  <c r="R926" i="283"/>
  <c r="Q926" i="283"/>
  <c r="P926" i="283"/>
  <c r="O926" i="283"/>
  <c r="N926" i="283"/>
  <c r="R925" i="283"/>
  <c r="Q925" i="283"/>
  <c r="P925" i="283"/>
  <c r="O925" i="283"/>
  <c r="N925" i="283"/>
  <c r="R924" i="283"/>
  <c r="Q924" i="283"/>
  <c r="P924" i="283"/>
  <c r="O924" i="283"/>
  <c r="N924" i="283"/>
  <c r="R923" i="283"/>
  <c r="Q923" i="283"/>
  <c r="P923" i="283"/>
  <c r="O923" i="283"/>
  <c r="N923" i="283"/>
  <c r="R922" i="283"/>
  <c r="Q922" i="283"/>
  <c r="P922" i="283"/>
  <c r="O922" i="283"/>
  <c r="N922" i="283"/>
  <c r="R921" i="283"/>
  <c r="Q921" i="283"/>
  <c r="P921" i="283"/>
  <c r="O921" i="283"/>
  <c r="N921" i="283"/>
  <c r="R920" i="283"/>
  <c r="N920" i="283"/>
  <c r="R919" i="283"/>
  <c r="Q919" i="283"/>
  <c r="P919" i="283"/>
  <c r="O919" i="283"/>
  <c r="N919" i="283"/>
  <c r="R918" i="283"/>
  <c r="Q918" i="283"/>
  <c r="P918" i="283"/>
  <c r="O918" i="283"/>
  <c r="N918" i="283"/>
  <c r="R917" i="283"/>
  <c r="Q917" i="283"/>
  <c r="P917" i="283"/>
  <c r="O917" i="283"/>
  <c r="N917" i="283"/>
  <c r="R916" i="283"/>
  <c r="Q916" i="283"/>
  <c r="P916" i="283"/>
  <c r="O916" i="283"/>
  <c r="N916" i="283"/>
  <c r="R915" i="283"/>
  <c r="Q915" i="283"/>
  <c r="P915" i="283"/>
  <c r="O915" i="283"/>
  <c r="N915" i="283"/>
  <c r="R914" i="283"/>
  <c r="Q914" i="283"/>
  <c r="P914" i="283"/>
  <c r="O914" i="283"/>
  <c r="N914" i="283"/>
  <c r="R913" i="283"/>
  <c r="Q913" i="283"/>
  <c r="P913" i="283"/>
  <c r="O913" i="283"/>
  <c r="N913" i="283"/>
  <c r="R912" i="283"/>
  <c r="Q912" i="283"/>
  <c r="P912" i="283"/>
  <c r="O912" i="283"/>
  <c r="N912" i="283"/>
  <c r="R911" i="283"/>
  <c r="Q911" i="283"/>
  <c r="P911" i="283"/>
  <c r="O911" i="283"/>
  <c r="N911" i="283"/>
  <c r="R910" i="283"/>
  <c r="Q910" i="283"/>
  <c r="P910" i="283"/>
  <c r="O910" i="283"/>
  <c r="N910" i="283"/>
  <c r="R909" i="283"/>
  <c r="Q909" i="283"/>
  <c r="P909" i="283"/>
  <c r="O909" i="283"/>
  <c r="N909" i="283"/>
  <c r="R908" i="283"/>
  <c r="Q908" i="283"/>
  <c r="P908" i="283"/>
  <c r="O908" i="283"/>
  <c r="N908" i="283"/>
  <c r="R907" i="283"/>
  <c r="Q907" i="283"/>
  <c r="P907" i="283"/>
  <c r="O907" i="283"/>
  <c r="N907" i="283"/>
  <c r="R906" i="283"/>
  <c r="Q906" i="283"/>
  <c r="P906" i="283"/>
  <c r="O906" i="283"/>
  <c r="N906" i="283"/>
  <c r="R905" i="283"/>
  <c r="Q905" i="283"/>
  <c r="P905" i="283"/>
  <c r="O905" i="283"/>
  <c r="N905" i="283"/>
  <c r="R904" i="283"/>
  <c r="Q904" i="283"/>
  <c r="P904" i="283"/>
  <c r="O904" i="283"/>
  <c r="N904" i="283"/>
  <c r="N901" i="283"/>
  <c r="R900" i="283"/>
  <c r="Q900" i="283"/>
  <c r="P900" i="283"/>
  <c r="O900" i="283"/>
  <c r="N900" i="283"/>
  <c r="R899" i="283"/>
  <c r="Q899" i="283"/>
  <c r="P899" i="283"/>
  <c r="O899" i="283"/>
  <c r="N899" i="283"/>
  <c r="R898" i="283"/>
  <c r="Q898" i="283"/>
  <c r="P898" i="283"/>
  <c r="O898" i="283"/>
  <c r="N898" i="283"/>
  <c r="R897" i="283"/>
  <c r="Q897" i="283"/>
  <c r="P897" i="283"/>
  <c r="O897" i="283"/>
  <c r="N897" i="283"/>
  <c r="R896" i="283"/>
  <c r="Q896" i="283"/>
  <c r="P896" i="283"/>
  <c r="O896" i="283"/>
  <c r="N896" i="283"/>
  <c r="R895" i="283"/>
  <c r="N895" i="283"/>
  <c r="R894" i="283"/>
  <c r="Q894" i="283"/>
  <c r="P894" i="283"/>
  <c r="O894" i="283"/>
  <c r="N894" i="283"/>
  <c r="R893" i="283"/>
  <c r="Q893" i="283"/>
  <c r="P893" i="283"/>
  <c r="O893" i="283"/>
  <c r="N893" i="283"/>
  <c r="R892" i="283"/>
  <c r="Q892" i="283"/>
  <c r="P892" i="283"/>
  <c r="O892" i="283"/>
  <c r="N892" i="283"/>
  <c r="R891" i="283"/>
  <c r="Q891" i="283"/>
  <c r="P891" i="283"/>
  <c r="O891" i="283"/>
  <c r="N891" i="283"/>
  <c r="R890" i="283"/>
  <c r="Q890" i="283"/>
  <c r="P890" i="283"/>
  <c r="O890" i="283"/>
  <c r="N890" i="283"/>
  <c r="R889" i="283"/>
  <c r="Q889" i="283"/>
  <c r="P889" i="283"/>
  <c r="O889" i="283"/>
  <c r="N889" i="283"/>
  <c r="R888" i="283"/>
  <c r="Q888" i="283"/>
  <c r="P888" i="283"/>
  <c r="O888" i="283"/>
  <c r="N888" i="283"/>
  <c r="R887" i="283"/>
  <c r="Q887" i="283"/>
  <c r="P887" i="283"/>
  <c r="O887" i="283"/>
  <c r="N887" i="283"/>
  <c r="R886" i="283"/>
  <c r="Q886" i="283"/>
  <c r="P886" i="283"/>
  <c r="O886" i="283"/>
  <c r="N886" i="283"/>
  <c r="R884" i="283"/>
  <c r="Q884" i="283"/>
  <c r="P884" i="283"/>
  <c r="O884" i="283"/>
  <c r="N884" i="283"/>
  <c r="R883" i="283"/>
  <c r="Q883" i="283"/>
  <c r="P883" i="283"/>
  <c r="O883" i="283"/>
  <c r="N883" i="283"/>
  <c r="R881" i="283"/>
  <c r="Q881" i="283"/>
  <c r="P881" i="283"/>
  <c r="O881" i="283"/>
  <c r="N881" i="283"/>
  <c r="R880" i="283"/>
  <c r="Q880" i="283"/>
  <c r="P880" i="283"/>
  <c r="O880" i="283"/>
  <c r="N880" i="283"/>
  <c r="R879" i="283"/>
  <c r="Q879" i="283"/>
  <c r="P879" i="283"/>
  <c r="O879" i="283"/>
  <c r="N879" i="283"/>
  <c r="R878" i="283"/>
  <c r="Q878" i="283"/>
  <c r="P878" i="283"/>
  <c r="O878" i="283"/>
  <c r="N878" i="283"/>
  <c r="R877" i="283"/>
  <c r="Q877" i="283"/>
  <c r="P877" i="283"/>
  <c r="O877" i="283"/>
  <c r="N877" i="283"/>
  <c r="R876" i="283"/>
  <c r="Q876" i="283"/>
  <c r="P876" i="283"/>
  <c r="O876" i="283"/>
  <c r="N876" i="283"/>
  <c r="R874" i="283"/>
  <c r="Q874" i="283"/>
  <c r="P874" i="283"/>
  <c r="O874" i="283"/>
  <c r="N874" i="283"/>
  <c r="R870" i="283"/>
  <c r="Q870" i="283"/>
  <c r="P870" i="283"/>
  <c r="O870" i="283"/>
  <c r="N870" i="283"/>
  <c r="R869" i="283"/>
  <c r="Q869" i="283"/>
  <c r="P869" i="283"/>
  <c r="O869" i="283"/>
  <c r="N869" i="283"/>
  <c r="R868" i="283"/>
  <c r="Q868" i="283"/>
  <c r="P868" i="283"/>
  <c r="O868" i="283"/>
  <c r="N868" i="283"/>
  <c r="R867" i="283"/>
  <c r="Q867" i="283"/>
  <c r="P867" i="283"/>
  <c r="O867" i="283"/>
  <c r="N867" i="283"/>
  <c r="N843" i="283"/>
  <c r="N829" i="283" s="1"/>
  <c r="R826" i="283"/>
  <c r="Q826" i="283"/>
  <c r="P826" i="283"/>
  <c r="O826" i="283"/>
  <c r="N826" i="283"/>
  <c r="R825" i="283"/>
  <c r="Q825" i="283"/>
  <c r="P825" i="283"/>
  <c r="O825" i="283"/>
  <c r="N825" i="283"/>
  <c r="R824" i="283"/>
  <c r="Q824" i="283"/>
  <c r="P824" i="283"/>
  <c r="O824" i="283"/>
  <c r="N824" i="283"/>
  <c r="R823" i="283"/>
  <c r="Q823" i="283"/>
  <c r="P823" i="283"/>
  <c r="O823" i="283"/>
  <c r="N823" i="283"/>
  <c r="R822" i="283"/>
  <c r="Q822" i="283"/>
  <c r="P822" i="283"/>
  <c r="O822" i="283"/>
  <c r="N822" i="283"/>
  <c r="R821" i="283"/>
  <c r="Q821" i="283"/>
  <c r="P821" i="283"/>
  <c r="O821" i="283"/>
  <c r="N821" i="283"/>
  <c r="R820" i="283"/>
  <c r="Q820" i="283"/>
  <c r="P820" i="283"/>
  <c r="O820" i="283"/>
  <c r="N820" i="283"/>
  <c r="R819" i="283"/>
  <c r="Q819" i="283"/>
  <c r="P819" i="283"/>
  <c r="O819" i="283"/>
  <c r="N819" i="283"/>
  <c r="R818" i="283"/>
  <c r="Q818" i="283"/>
  <c r="P818" i="283"/>
  <c r="O818" i="283"/>
  <c r="N818" i="283"/>
  <c r="R817" i="283"/>
  <c r="Q817" i="283"/>
  <c r="P817" i="283"/>
  <c r="O817" i="283"/>
  <c r="N817" i="283"/>
  <c r="R816" i="283"/>
  <c r="Q816" i="283"/>
  <c r="P816" i="283"/>
  <c r="O816" i="283"/>
  <c r="N816" i="283"/>
  <c r="R815" i="283"/>
  <c r="Q815" i="283"/>
  <c r="P815" i="283"/>
  <c r="O815" i="283"/>
  <c r="N815" i="283"/>
  <c r="R814" i="283"/>
  <c r="Q814" i="283"/>
  <c r="P814" i="283"/>
  <c r="O814" i="283"/>
  <c r="N814" i="283"/>
  <c r="R813" i="283"/>
  <c r="N813" i="283"/>
  <c r="R802" i="283"/>
  <c r="Q802" i="283"/>
  <c r="P802" i="283"/>
  <c r="O802" i="283"/>
  <c r="N802" i="283"/>
  <c r="R792" i="283"/>
  <c r="Q792" i="283"/>
  <c r="P792" i="283"/>
  <c r="O792" i="283"/>
  <c r="N792" i="283"/>
  <c r="R791" i="283"/>
  <c r="Q791" i="283"/>
  <c r="P791" i="283"/>
  <c r="O791" i="283"/>
  <c r="N791" i="283"/>
  <c r="R789" i="283"/>
  <c r="Q789" i="283"/>
  <c r="P789" i="283"/>
  <c r="O789" i="283"/>
  <c r="N789" i="283"/>
  <c r="R788" i="283"/>
  <c r="Q788" i="283"/>
  <c r="P788" i="283"/>
  <c r="O788" i="283"/>
  <c r="N788" i="283"/>
  <c r="R787" i="283"/>
  <c r="Q787" i="283"/>
  <c r="P787" i="283"/>
  <c r="O787" i="283"/>
  <c r="N787" i="283"/>
  <c r="R786" i="283"/>
  <c r="Q786" i="283"/>
  <c r="P786" i="283"/>
  <c r="O786" i="283"/>
  <c r="N786" i="283"/>
  <c r="R785" i="283"/>
  <c r="Q785" i="283"/>
  <c r="P785" i="283"/>
  <c r="O785" i="283"/>
  <c r="N785" i="283"/>
  <c r="R784" i="283"/>
  <c r="Q784" i="283"/>
  <c r="P784" i="283"/>
  <c r="O784" i="283"/>
  <c r="N784" i="283"/>
  <c r="R783" i="283"/>
  <c r="Q783" i="283"/>
  <c r="P783" i="283"/>
  <c r="O783" i="283"/>
  <c r="N783" i="283"/>
  <c r="R782" i="283"/>
  <c r="Q782" i="283"/>
  <c r="P782" i="283"/>
  <c r="O782" i="283"/>
  <c r="N782" i="283"/>
  <c r="R780" i="283"/>
  <c r="Q780" i="283"/>
  <c r="P780" i="283"/>
  <c r="O780" i="283"/>
  <c r="N780" i="283"/>
  <c r="R779" i="283"/>
  <c r="Q779" i="283"/>
  <c r="P779" i="283"/>
  <c r="O779" i="283"/>
  <c r="N779" i="283"/>
  <c r="R778" i="283"/>
  <c r="Q778" i="283"/>
  <c r="P778" i="283"/>
  <c r="O778" i="283"/>
  <c r="N778" i="283"/>
  <c r="R777" i="283"/>
  <c r="Q777" i="283"/>
  <c r="P777" i="283"/>
  <c r="O777" i="283"/>
  <c r="N777" i="283"/>
  <c r="R776" i="283"/>
  <c r="Q776" i="283"/>
  <c r="P776" i="283"/>
  <c r="O776" i="283"/>
  <c r="N776" i="283"/>
  <c r="R775" i="283"/>
  <c r="Q775" i="283"/>
  <c r="P775" i="283"/>
  <c r="O775" i="283"/>
  <c r="N775" i="283"/>
  <c r="R774" i="283"/>
  <c r="Q774" i="283"/>
  <c r="P774" i="283"/>
  <c r="O774" i="283"/>
  <c r="N774" i="283"/>
  <c r="R773" i="283"/>
  <c r="Q773" i="283"/>
  <c r="P773" i="283"/>
  <c r="O773" i="283"/>
  <c r="N773" i="283"/>
  <c r="R772" i="283"/>
  <c r="Q772" i="283"/>
  <c r="P772" i="283"/>
  <c r="O772" i="283"/>
  <c r="N772" i="283"/>
  <c r="R771" i="283"/>
  <c r="Q771" i="283"/>
  <c r="P771" i="283"/>
  <c r="O771" i="283"/>
  <c r="N771" i="283"/>
  <c r="R770" i="283"/>
  <c r="Q770" i="283"/>
  <c r="P770" i="283"/>
  <c r="O770" i="283"/>
  <c r="N770" i="283"/>
  <c r="R769" i="283"/>
  <c r="Q769" i="283"/>
  <c r="P769" i="283"/>
  <c r="O769" i="283"/>
  <c r="N769" i="283"/>
  <c r="R768" i="283"/>
  <c r="Q768" i="283"/>
  <c r="P768" i="283"/>
  <c r="O768" i="283"/>
  <c r="N768" i="283"/>
  <c r="R767" i="283"/>
  <c r="Q767" i="283"/>
  <c r="P767" i="283"/>
  <c r="O767" i="283"/>
  <c r="N767" i="283"/>
  <c r="R743" i="283"/>
  <c r="Q743" i="283"/>
  <c r="P743" i="283"/>
  <c r="O743" i="283"/>
  <c r="N743" i="283"/>
  <c r="R742" i="283"/>
  <c r="Q742" i="283"/>
  <c r="P742" i="283"/>
  <c r="O742" i="283"/>
  <c r="N742" i="283"/>
  <c r="R736" i="283"/>
  <c r="Q736" i="283"/>
  <c r="P736" i="283"/>
  <c r="O736" i="283"/>
  <c r="N736" i="283"/>
  <c r="R735" i="283"/>
  <c r="Q735" i="283"/>
  <c r="P735" i="283"/>
  <c r="O735" i="283"/>
  <c r="N735" i="283"/>
  <c r="R684" i="283"/>
  <c r="Q684" i="283"/>
  <c r="P684" i="283"/>
  <c r="O684" i="283"/>
  <c r="N684" i="283"/>
  <c r="R683" i="283"/>
  <c r="Q683" i="283"/>
  <c r="P683" i="283"/>
  <c r="O683" i="283"/>
  <c r="N683" i="283"/>
  <c r="R682" i="283"/>
  <c r="Q682" i="283"/>
  <c r="P682" i="283"/>
  <c r="O682" i="283"/>
  <c r="N682" i="283"/>
  <c r="R681" i="283"/>
  <c r="Q681" i="283"/>
  <c r="P681" i="283"/>
  <c r="O681" i="283"/>
  <c r="N681" i="283"/>
  <c r="R680" i="283"/>
  <c r="Q680" i="283"/>
  <c r="P680" i="283"/>
  <c r="O680" i="283"/>
  <c r="N680" i="283"/>
  <c r="R679" i="283"/>
  <c r="Q679" i="283"/>
  <c r="P679" i="283"/>
  <c r="O679" i="283"/>
  <c r="N679" i="283"/>
  <c r="R678" i="283"/>
  <c r="Q678" i="283"/>
  <c r="P678" i="283"/>
  <c r="O678" i="283"/>
  <c r="N678" i="283"/>
  <c r="R672" i="283"/>
  <c r="R671" i="283" s="1"/>
  <c r="Q672" i="283"/>
  <c r="Q671" i="283" s="1"/>
  <c r="P672" i="283"/>
  <c r="P671" i="283" s="1"/>
  <c r="O672" i="283"/>
  <c r="O671" i="283" s="1"/>
  <c r="N672" i="283"/>
  <c r="N671" i="283" s="1"/>
  <c r="R670" i="283"/>
  <c r="Q670" i="283"/>
  <c r="P670" i="283"/>
  <c r="O670" i="283"/>
  <c r="N670" i="283"/>
  <c r="R669" i="283"/>
  <c r="N669" i="283"/>
  <c r="R667" i="283"/>
  <c r="Q667" i="283"/>
  <c r="P667" i="283"/>
  <c r="O667" i="283"/>
  <c r="N667" i="283"/>
  <c r="R666" i="283"/>
  <c r="Q666" i="283"/>
  <c r="P666" i="283"/>
  <c r="O666" i="283"/>
  <c r="N666" i="283"/>
  <c r="R665" i="283"/>
  <c r="Q665" i="283"/>
  <c r="P665" i="283"/>
  <c r="O665" i="283"/>
  <c r="N665" i="283"/>
  <c r="N631" i="283"/>
  <c r="R630" i="283"/>
  <c r="Q630" i="283"/>
  <c r="P630" i="283"/>
  <c r="O630" i="283"/>
  <c r="N630" i="283"/>
  <c r="R629" i="283"/>
  <c r="Q629" i="283"/>
  <c r="P629" i="283"/>
  <c r="O629" i="283"/>
  <c r="N629" i="283"/>
  <c r="R625" i="283"/>
  <c r="Q625" i="283"/>
  <c r="P625" i="283"/>
  <c r="O625" i="283"/>
  <c r="N625" i="283"/>
  <c r="R624" i="283"/>
  <c r="Q624" i="283"/>
  <c r="P624" i="283"/>
  <c r="O624" i="283"/>
  <c r="N624" i="283"/>
  <c r="R623" i="283"/>
  <c r="Q623" i="283"/>
  <c r="P623" i="283"/>
  <c r="O623" i="283"/>
  <c r="N623" i="283"/>
  <c r="R622" i="283"/>
  <c r="Q622" i="283"/>
  <c r="P622" i="283"/>
  <c r="O622" i="283"/>
  <c r="N622" i="283"/>
  <c r="R621" i="283"/>
  <c r="Q621" i="283"/>
  <c r="P621" i="283"/>
  <c r="O621" i="283"/>
  <c r="N621" i="283"/>
  <c r="R620" i="283"/>
  <c r="Q620" i="283"/>
  <c r="P620" i="283"/>
  <c r="O620" i="283"/>
  <c r="N620" i="283"/>
  <c r="R619" i="283"/>
  <c r="Q619" i="283"/>
  <c r="P619" i="283"/>
  <c r="O619" i="283"/>
  <c r="N619" i="283"/>
  <c r="R618" i="283"/>
  <c r="Q618" i="283"/>
  <c r="P618" i="283"/>
  <c r="O618" i="283"/>
  <c r="N618" i="283"/>
  <c r="R617" i="283"/>
  <c r="Q617" i="283"/>
  <c r="P617" i="283"/>
  <c r="O617" i="283"/>
  <c r="N617" i="283"/>
  <c r="R616" i="283"/>
  <c r="Q616" i="283"/>
  <c r="P616" i="283"/>
  <c r="O616" i="283"/>
  <c r="N616" i="283"/>
  <c r="R612" i="283"/>
  <c r="Q612" i="283"/>
  <c r="P612" i="283"/>
  <c r="O612" i="283"/>
  <c r="N612" i="283"/>
  <c r="R611" i="283"/>
  <c r="Q611" i="283"/>
  <c r="P611" i="283"/>
  <c r="O611" i="283"/>
  <c r="N611" i="283"/>
  <c r="R609" i="283"/>
  <c r="Q609" i="283"/>
  <c r="P609" i="283"/>
  <c r="O609" i="283"/>
  <c r="N609" i="283"/>
  <c r="R608" i="283"/>
  <c r="Q608" i="283"/>
  <c r="P608" i="283"/>
  <c r="O608" i="283"/>
  <c r="N608" i="283"/>
  <c r="R607" i="283"/>
  <c r="Q607" i="283"/>
  <c r="P607" i="283"/>
  <c r="O607" i="283"/>
  <c r="N607" i="283"/>
  <c r="R604" i="283"/>
  <c r="Q604" i="283"/>
  <c r="P604" i="283"/>
  <c r="O604" i="283"/>
  <c r="N604" i="283"/>
  <c r="R602" i="283"/>
  <c r="Q602" i="283"/>
  <c r="P602" i="283"/>
  <c r="O602" i="283"/>
  <c r="N602" i="283"/>
  <c r="R601" i="283"/>
  <c r="Q601" i="283"/>
  <c r="P601" i="283"/>
  <c r="O601" i="283"/>
  <c r="N601" i="283"/>
  <c r="R600" i="283"/>
  <c r="Q600" i="283"/>
  <c r="P600" i="283"/>
  <c r="O600" i="283"/>
  <c r="N600" i="283"/>
  <c r="R599" i="283"/>
  <c r="Q599" i="283"/>
  <c r="P599" i="283"/>
  <c r="O599" i="283"/>
  <c r="N599" i="283"/>
  <c r="R598" i="283"/>
  <c r="Q598" i="283"/>
  <c r="P598" i="283"/>
  <c r="O598" i="283"/>
  <c r="N598" i="283"/>
  <c r="R597" i="283"/>
  <c r="Q597" i="283"/>
  <c r="P597" i="283"/>
  <c r="O597" i="283"/>
  <c r="N597" i="283"/>
  <c r="R596" i="283"/>
  <c r="Q596" i="283"/>
  <c r="P596" i="283"/>
  <c r="O596" i="283"/>
  <c r="N596" i="283"/>
  <c r="R594" i="283"/>
  <c r="Q594" i="283"/>
  <c r="P594" i="283"/>
  <c r="O594" i="283"/>
  <c r="N594" i="283"/>
  <c r="R593" i="283"/>
  <c r="Q593" i="283"/>
  <c r="P593" i="283"/>
  <c r="O593" i="283"/>
  <c r="N593" i="283"/>
  <c r="R592" i="283"/>
  <c r="Q592" i="283"/>
  <c r="P592" i="283"/>
  <c r="O592" i="283"/>
  <c r="N592" i="283"/>
  <c r="R591" i="283"/>
  <c r="Q591" i="283"/>
  <c r="P591" i="283"/>
  <c r="O591" i="283"/>
  <c r="N591" i="283"/>
  <c r="R590" i="283"/>
  <c r="Q590" i="283"/>
  <c r="P590" i="283"/>
  <c r="O590" i="283"/>
  <c r="N590" i="283"/>
  <c r="R587" i="283"/>
  <c r="Q587" i="283"/>
  <c r="P587" i="283"/>
  <c r="O587" i="283"/>
  <c r="N587" i="283"/>
  <c r="R586" i="283"/>
  <c r="Q586" i="283"/>
  <c r="P586" i="283"/>
  <c r="O586" i="283"/>
  <c r="N586" i="283"/>
  <c r="R585" i="283"/>
  <c r="Q585" i="283"/>
  <c r="P585" i="283"/>
  <c r="O585" i="283"/>
  <c r="N585" i="283"/>
  <c r="R584" i="283"/>
  <c r="Q584" i="283"/>
  <c r="P584" i="283"/>
  <c r="O584" i="283"/>
  <c r="N584" i="283"/>
  <c r="R583" i="283"/>
  <c r="Q583" i="283"/>
  <c r="P583" i="283"/>
  <c r="O583" i="283"/>
  <c r="N583" i="283"/>
  <c r="R580" i="283"/>
  <c r="R579" i="283" s="1"/>
  <c r="Q580" i="283"/>
  <c r="Q579" i="283" s="1"/>
  <c r="P580" i="283"/>
  <c r="P579" i="283" s="1"/>
  <c r="O580" i="283"/>
  <c r="N580" i="283"/>
  <c r="N579" i="283" s="1"/>
  <c r="O579" i="283"/>
  <c r="R578" i="283"/>
  <c r="N578" i="283"/>
  <c r="R577" i="283"/>
  <c r="Q577" i="283"/>
  <c r="P577" i="283"/>
  <c r="O577" i="283"/>
  <c r="N577" i="283"/>
  <c r="N576" i="283"/>
  <c r="R575" i="283"/>
  <c r="Q575" i="283"/>
  <c r="P575" i="283"/>
  <c r="O575" i="283"/>
  <c r="N575" i="283"/>
  <c r="R573" i="283"/>
  <c r="Q573" i="283"/>
  <c r="P573" i="283"/>
  <c r="O573" i="283"/>
  <c r="N573" i="283"/>
  <c r="R572" i="283"/>
  <c r="Q572" i="283"/>
  <c r="P572" i="283"/>
  <c r="O572" i="283"/>
  <c r="N572" i="283"/>
  <c r="N541" i="283"/>
  <c r="N534" i="283" s="1"/>
  <c r="R529" i="283"/>
  <c r="Q529" i="283"/>
  <c r="P529" i="283"/>
  <c r="O529" i="283"/>
  <c r="N529" i="283"/>
  <c r="R528" i="283"/>
  <c r="Q528" i="283"/>
  <c r="P528" i="283"/>
  <c r="O528" i="283"/>
  <c r="N528" i="283"/>
  <c r="R527" i="283"/>
  <c r="Q527" i="283"/>
  <c r="P527" i="283"/>
  <c r="O527" i="283"/>
  <c r="N527" i="283"/>
  <c r="R526" i="283"/>
  <c r="Q526" i="283"/>
  <c r="P526" i="283"/>
  <c r="O526" i="283"/>
  <c r="N526" i="283"/>
  <c r="R525" i="283"/>
  <c r="Q525" i="283"/>
  <c r="P525" i="283"/>
  <c r="O525" i="283"/>
  <c r="N525" i="283"/>
  <c r="R524" i="283"/>
  <c r="Q524" i="283"/>
  <c r="P524" i="283"/>
  <c r="O524" i="283"/>
  <c r="N524" i="283"/>
  <c r="R523" i="283"/>
  <c r="Q523" i="283"/>
  <c r="P523" i="283"/>
  <c r="O523" i="283"/>
  <c r="N523" i="283"/>
  <c r="R522" i="283"/>
  <c r="Q522" i="283"/>
  <c r="P522" i="283"/>
  <c r="O522" i="283"/>
  <c r="N522" i="283"/>
  <c r="R521" i="283"/>
  <c r="Q521" i="283"/>
  <c r="P521" i="283"/>
  <c r="O521" i="283"/>
  <c r="N521" i="283"/>
  <c r="R520" i="283"/>
  <c r="Q520" i="283"/>
  <c r="P520" i="283"/>
  <c r="O520" i="283"/>
  <c r="N520" i="283"/>
  <c r="R519" i="283"/>
  <c r="Q519" i="283"/>
  <c r="P519" i="283"/>
  <c r="O519" i="283"/>
  <c r="N519" i="283"/>
  <c r="R513" i="283"/>
  <c r="Q513" i="283"/>
  <c r="P513" i="283"/>
  <c r="O513" i="283"/>
  <c r="N513" i="283"/>
  <c r="R512" i="283"/>
  <c r="Q512" i="283"/>
  <c r="P512" i="283"/>
  <c r="O512" i="283"/>
  <c r="N512" i="283"/>
  <c r="R511" i="283"/>
  <c r="Q511" i="283"/>
  <c r="P511" i="283"/>
  <c r="O511" i="283"/>
  <c r="N511" i="283"/>
  <c r="R509" i="283"/>
  <c r="Q509" i="283"/>
  <c r="P509" i="283"/>
  <c r="O509" i="283"/>
  <c r="N509" i="283"/>
  <c r="R508" i="283"/>
  <c r="Q508" i="283"/>
  <c r="P508" i="283"/>
  <c r="O508" i="283"/>
  <c r="N508" i="283"/>
  <c r="R506" i="283"/>
  <c r="Q506" i="283"/>
  <c r="P506" i="283"/>
  <c r="O506" i="283"/>
  <c r="N506" i="283"/>
  <c r="R505" i="283"/>
  <c r="Q505" i="283"/>
  <c r="P505" i="283"/>
  <c r="O505" i="283"/>
  <c r="N505" i="283"/>
  <c r="R504" i="283"/>
  <c r="Q504" i="283"/>
  <c r="P504" i="283"/>
  <c r="O504" i="283"/>
  <c r="N504" i="283"/>
  <c r="R501" i="283"/>
  <c r="R500" i="283" s="1"/>
  <c r="Q501" i="283"/>
  <c r="Q500" i="283" s="1"/>
  <c r="P501" i="283"/>
  <c r="P500" i="283" s="1"/>
  <c r="O501" i="283"/>
  <c r="O500" i="283" s="1"/>
  <c r="N501" i="283"/>
  <c r="N500" i="283" s="1"/>
  <c r="R499" i="283"/>
  <c r="Q499" i="283"/>
  <c r="P499" i="283"/>
  <c r="O499" i="283"/>
  <c r="N499" i="283"/>
  <c r="R498" i="283"/>
  <c r="Q498" i="283"/>
  <c r="P498" i="283"/>
  <c r="O498" i="283"/>
  <c r="N498" i="283"/>
  <c r="R496" i="283"/>
  <c r="Q496" i="283"/>
  <c r="P496" i="283"/>
  <c r="O496" i="283"/>
  <c r="N496" i="283"/>
  <c r="R495" i="283"/>
  <c r="Q495" i="283"/>
  <c r="P495" i="283"/>
  <c r="O495" i="283"/>
  <c r="N495" i="283"/>
  <c r="R494" i="283"/>
  <c r="Q494" i="283"/>
  <c r="P494" i="283"/>
  <c r="O494" i="283"/>
  <c r="N494" i="283"/>
  <c r="R493" i="283"/>
  <c r="Q493" i="283"/>
  <c r="P493" i="283"/>
  <c r="O493" i="283"/>
  <c r="N493" i="283"/>
  <c r="R492" i="283"/>
  <c r="Q492" i="283"/>
  <c r="P492" i="283"/>
  <c r="O492" i="283"/>
  <c r="N492" i="283"/>
  <c r="R491" i="283"/>
  <c r="Q491" i="283"/>
  <c r="P491" i="283"/>
  <c r="O491" i="283"/>
  <c r="N491" i="283"/>
  <c r="R490" i="283"/>
  <c r="Q490" i="283"/>
  <c r="P490" i="283"/>
  <c r="O490" i="283"/>
  <c r="N490" i="283"/>
  <c r="R488" i="283"/>
  <c r="Q488" i="283"/>
  <c r="P488" i="283"/>
  <c r="O488" i="283"/>
  <c r="N488" i="283"/>
  <c r="R487" i="283"/>
  <c r="Q487" i="283"/>
  <c r="P487" i="283"/>
  <c r="O487" i="283"/>
  <c r="N487" i="283"/>
  <c r="R486" i="283"/>
  <c r="Q486" i="283"/>
  <c r="P486" i="283"/>
  <c r="O486" i="283"/>
  <c r="N486" i="283"/>
  <c r="R485" i="283"/>
  <c r="Q485" i="283"/>
  <c r="P485" i="283"/>
  <c r="O485" i="283"/>
  <c r="N485" i="283"/>
  <c r="R484" i="283"/>
  <c r="Q484" i="283"/>
  <c r="P484" i="283"/>
  <c r="O484" i="283"/>
  <c r="N484" i="283"/>
  <c r="R483" i="283"/>
  <c r="Q483" i="283"/>
  <c r="P483" i="283"/>
  <c r="O483" i="283"/>
  <c r="N483" i="283"/>
  <c r="R482" i="283"/>
  <c r="Q482" i="283"/>
  <c r="P482" i="283"/>
  <c r="O482" i="283"/>
  <c r="N482" i="283"/>
  <c r="R481" i="283"/>
  <c r="Q481" i="283"/>
  <c r="P481" i="283"/>
  <c r="O481" i="283"/>
  <c r="N481" i="283"/>
  <c r="R480" i="283"/>
  <c r="Q480" i="283"/>
  <c r="P480" i="283"/>
  <c r="O480" i="283"/>
  <c r="N480" i="283"/>
  <c r="R479" i="283"/>
  <c r="Q479" i="283"/>
  <c r="P479" i="283"/>
  <c r="O479" i="283"/>
  <c r="N479" i="283"/>
  <c r="R476" i="283"/>
  <c r="Q476" i="283"/>
  <c r="P476" i="283"/>
  <c r="O476" i="283"/>
  <c r="N476" i="283"/>
  <c r="R475" i="283"/>
  <c r="Q475" i="283"/>
  <c r="P475" i="283"/>
  <c r="O475" i="283"/>
  <c r="N475" i="283"/>
  <c r="R474" i="283"/>
  <c r="Q474" i="283"/>
  <c r="P474" i="283"/>
  <c r="O474" i="283"/>
  <c r="N474" i="283"/>
  <c r="R473" i="283"/>
  <c r="Q473" i="283"/>
  <c r="P473" i="283"/>
  <c r="O473" i="283"/>
  <c r="N473" i="283"/>
  <c r="R472" i="283"/>
  <c r="Q472" i="283"/>
  <c r="P472" i="283"/>
  <c r="O472" i="283"/>
  <c r="N472" i="283"/>
  <c r="R471" i="283"/>
  <c r="Q471" i="283"/>
  <c r="P471" i="283"/>
  <c r="O471" i="283"/>
  <c r="N471" i="283"/>
  <c r="R470" i="283"/>
  <c r="Q470" i="283"/>
  <c r="P470" i="283"/>
  <c r="O470" i="283"/>
  <c r="N470" i="283"/>
  <c r="R469" i="283"/>
  <c r="Q469" i="283"/>
  <c r="P469" i="283"/>
  <c r="O469" i="283"/>
  <c r="N469" i="283"/>
  <c r="R468" i="283"/>
  <c r="Q468" i="283"/>
  <c r="P468" i="283"/>
  <c r="O468" i="283"/>
  <c r="N468" i="283"/>
  <c r="R467" i="283"/>
  <c r="Q467" i="283"/>
  <c r="P467" i="283"/>
  <c r="O467" i="283"/>
  <c r="N467" i="283"/>
  <c r="R466" i="283"/>
  <c r="Q466" i="283"/>
  <c r="P466" i="283"/>
  <c r="O466" i="283"/>
  <c r="N466" i="283"/>
  <c r="R465" i="283"/>
  <c r="Q465" i="283"/>
  <c r="P465" i="283"/>
  <c r="O465" i="283"/>
  <c r="N465" i="283"/>
  <c r="R464" i="283"/>
  <c r="Q464" i="283"/>
  <c r="P464" i="283"/>
  <c r="O464" i="283"/>
  <c r="N464" i="283"/>
  <c r="R463" i="283"/>
  <c r="Q463" i="283"/>
  <c r="P463" i="283"/>
  <c r="O463" i="283"/>
  <c r="N463" i="283"/>
  <c r="R462" i="283"/>
  <c r="Q462" i="283"/>
  <c r="P462" i="283"/>
  <c r="O462" i="283"/>
  <c r="N462" i="283"/>
  <c r="R461" i="283"/>
  <c r="Q461" i="283"/>
  <c r="P461" i="283"/>
  <c r="O461" i="283"/>
  <c r="N461" i="283"/>
  <c r="R460" i="283"/>
  <c r="Q460" i="283"/>
  <c r="P460" i="283"/>
  <c r="O460" i="283"/>
  <c r="N460" i="283"/>
  <c r="R459" i="283"/>
  <c r="Q459" i="283"/>
  <c r="P459" i="283"/>
  <c r="O459" i="283"/>
  <c r="N459" i="283"/>
  <c r="R458" i="283"/>
  <c r="Q458" i="283"/>
  <c r="P458" i="283"/>
  <c r="O458" i="283"/>
  <c r="N458" i="283"/>
  <c r="R457" i="283"/>
  <c r="Q457" i="283"/>
  <c r="P457" i="283"/>
  <c r="O457" i="283"/>
  <c r="N457" i="283"/>
  <c r="R456" i="283"/>
  <c r="Q456" i="283"/>
  <c r="P456" i="283"/>
  <c r="O456" i="283"/>
  <c r="N456" i="283"/>
  <c r="R455" i="283"/>
  <c r="Q455" i="283"/>
  <c r="P455" i="283"/>
  <c r="O455" i="283"/>
  <c r="N455" i="283"/>
  <c r="R454" i="283"/>
  <c r="Q454" i="283"/>
  <c r="P454" i="283"/>
  <c r="O454" i="283"/>
  <c r="N454" i="283"/>
  <c r="R453" i="283"/>
  <c r="Q453" i="283"/>
  <c r="P453" i="283"/>
  <c r="O453" i="283"/>
  <c r="N453" i="283"/>
  <c r="R452" i="283"/>
  <c r="Q452" i="283"/>
  <c r="P452" i="283"/>
  <c r="O452" i="283"/>
  <c r="N452" i="283"/>
  <c r="R451" i="283"/>
  <c r="Q451" i="283"/>
  <c r="P451" i="283"/>
  <c r="O451" i="283"/>
  <c r="N451" i="283"/>
  <c r="R450" i="283"/>
  <c r="Q450" i="283"/>
  <c r="P450" i="283"/>
  <c r="O450" i="283"/>
  <c r="N450" i="283"/>
  <c r="R449" i="283"/>
  <c r="Q449" i="283"/>
  <c r="P449" i="283"/>
  <c r="O449" i="283"/>
  <c r="N449" i="283"/>
  <c r="R448" i="283"/>
  <c r="Q448" i="283"/>
  <c r="P448" i="283"/>
  <c r="O448" i="283"/>
  <c r="N448" i="283"/>
  <c r="R447" i="283"/>
  <c r="Q447" i="283"/>
  <c r="P447" i="283"/>
  <c r="O447" i="283"/>
  <c r="N447" i="283"/>
  <c r="R446" i="283"/>
  <c r="Q446" i="283"/>
  <c r="P446" i="283"/>
  <c r="O446" i="283"/>
  <c r="N446" i="283"/>
  <c r="R445" i="283"/>
  <c r="Q445" i="283"/>
  <c r="P445" i="283"/>
  <c r="O445" i="283"/>
  <c r="N445" i="283"/>
  <c r="R444" i="283"/>
  <c r="Q444" i="283"/>
  <c r="P444" i="283"/>
  <c r="O444" i="283"/>
  <c r="N444" i="283"/>
  <c r="R443" i="283"/>
  <c r="Q443" i="283"/>
  <c r="P443" i="283"/>
  <c r="O443" i="283"/>
  <c r="N443" i="283"/>
  <c r="R442" i="283"/>
  <c r="Q442" i="283"/>
  <c r="P442" i="283"/>
  <c r="O442" i="283"/>
  <c r="N442" i="283"/>
  <c r="R441" i="283"/>
  <c r="Q441" i="283"/>
  <c r="P441" i="283"/>
  <c r="O441" i="283"/>
  <c r="N441" i="283"/>
  <c r="R440" i="283"/>
  <c r="Q440" i="283"/>
  <c r="P440" i="283"/>
  <c r="O440" i="283"/>
  <c r="N440" i="283"/>
  <c r="R439" i="283"/>
  <c r="Q439" i="283"/>
  <c r="P439" i="283"/>
  <c r="O439" i="283"/>
  <c r="N439" i="283"/>
  <c r="R438" i="283"/>
  <c r="Q438" i="283"/>
  <c r="P438" i="283"/>
  <c r="O438" i="283"/>
  <c r="N438" i="283"/>
  <c r="R437" i="283"/>
  <c r="Q437" i="283"/>
  <c r="P437" i="283"/>
  <c r="O437" i="283"/>
  <c r="N437" i="283"/>
  <c r="R436" i="283"/>
  <c r="Q436" i="283"/>
  <c r="P436" i="283"/>
  <c r="O436" i="283"/>
  <c r="N436" i="283"/>
  <c r="R435" i="283"/>
  <c r="Q435" i="283"/>
  <c r="P435" i="283"/>
  <c r="O435" i="283"/>
  <c r="N435" i="283"/>
  <c r="R434" i="283"/>
  <c r="Q434" i="283"/>
  <c r="P434" i="283"/>
  <c r="O434" i="283"/>
  <c r="N434" i="283"/>
  <c r="R433" i="283"/>
  <c r="Q433" i="283"/>
  <c r="P433" i="283"/>
  <c r="O433" i="283"/>
  <c r="N433" i="283"/>
  <c r="R431" i="283"/>
  <c r="N431" i="283"/>
  <c r="R430" i="283"/>
  <c r="Q430" i="283"/>
  <c r="P430" i="283"/>
  <c r="O430" i="283"/>
  <c r="N430" i="283"/>
  <c r="R389" i="283"/>
  <c r="Q389" i="283"/>
  <c r="P389" i="283"/>
  <c r="O389" i="283"/>
  <c r="N389" i="283"/>
  <c r="R387" i="283"/>
  <c r="Q387" i="283"/>
  <c r="P387" i="283"/>
  <c r="O387" i="283"/>
  <c r="N387" i="283"/>
  <c r="R386" i="283"/>
  <c r="Q386" i="283"/>
  <c r="P386" i="283"/>
  <c r="O386" i="283"/>
  <c r="N386" i="283"/>
  <c r="R384" i="283"/>
  <c r="Q384" i="283"/>
  <c r="P384" i="283"/>
  <c r="O384" i="283"/>
  <c r="N384" i="283"/>
  <c r="R383" i="283"/>
  <c r="Q383" i="283"/>
  <c r="P383" i="283"/>
  <c r="O383" i="283"/>
  <c r="N383" i="283"/>
  <c r="R380" i="283"/>
  <c r="Q380" i="283"/>
  <c r="P380" i="283"/>
  <c r="O380" i="283"/>
  <c r="N380" i="283"/>
  <c r="R379" i="283"/>
  <c r="Q379" i="283"/>
  <c r="P379" i="283"/>
  <c r="O379" i="283"/>
  <c r="N379" i="283"/>
  <c r="R377" i="283"/>
  <c r="Q377" i="283"/>
  <c r="P377" i="283"/>
  <c r="O377" i="283"/>
  <c r="N377" i="283"/>
  <c r="R376" i="283"/>
  <c r="Q376" i="283"/>
  <c r="P376" i="283"/>
  <c r="O376" i="283"/>
  <c r="N376" i="283"/>
  <c r="R375" i="283"/>
  <c r="Q375" i="283"/>
  <c r="P375" i="283"/>
  <c r="O375" i="283"/>
  <c r="N375" i="283"/>
  <c r="R374" i="283"/>
  <c r="Q374" i="283"/>
  <c r="P374" i="283"/>
  <c r="O374" i="283"/>
  <c r="N374" i="283"/>
  <c r="R373" i="283"/>
  <c r="Q373" i="283"/>
  <c r="P373" i="283"/>
  <c r="O373" i="283"/>
  <c r="N373" i="283"/>
  <c r="R372" i="283"/>
  <c r="Q372" i="283"/>
  <c r="P372" i="283"/>
  <c r="O372" i="283"/>
  <c r="N372" i="283"/>
  <c r="R370" i="283"/>
  <c r="Q370" i="283"/>
  <c r="P370" i="283"/>
  <c r="O370" i="283"/>
  <c r="N370" i="283"/>
  <c r="R369" i="283"/>
  <c r="N369" i="283"/>
  <c r="R330" i="283"/>
  <c r="Q330" i="283"/>
  <c r="P330" i="283"/>
  <c r="O330" i="283"/>
  <c r="N330" i="283"/>
  <c r="R329" i="283"/>
  <c r="Q329" i="283"/>
  <c r="P329" i="283"/>
  <c r="O329" i="283"/>
  <c r="N329" i="283"/>
  <c r="R328" i="283"/>
  <c r="Q328" i="283"/>
  <c r="P328" i="283"/>
  <c r="O328" i="283"/>
  <c r="N328" i="283"/>
  <c r="R327" i="283"/>
  <c r="Q327" i="283"/>
  <c r="P327" i="283"/>
  <c r="O327" i="283"/>
  <c r="N327" i="283"/>
  <c r="R326" i="283"/>
  <c r="Q326" i="283"/>
  <c r="P326" i="283"/>
  <c r="O326" i="283"/>
  <c r="N326" i="283"/>
  <c r="R324" i="283"/>
  <c r="Q324" i="283"/>
  <c r="P324" i="283"/>
  <c r="O324" i="283"/>
  <c r="N324" i="283"/>
  <c r="R323" i="283"/>
  <c r="Q323" i="283"/>
  <c r="P323" i="283"/>
  <c r="O323" i="283"/>
  <c r="N323" i="283"/>
  <c r="R322" i="283"/>
  <c r="Q322" i="283"/>
  <c r="P322" i="283"/>
  <c r="O322" i="283"/>
  <c r="N322" i="283"/>
  <c r="N321" i="283"/>
  <c r="R320" i="283"/>
  <c r="Q320" i="283"/>
  <c r="P320" i="283"/>
  <c r="O320" i="283"/>
  <c r="N320" i="283"/>
  <c r="R319" i="283"/>
  <c r="Q319" i="283"/>
  <c r="P319" i="283"/>
  <c r="O319" i="283"/>
  <c r="N319" i="283"/>
  <c r="R318" i="283"/>
  <c r="Q318" i="283"/>
  <c r="P318" i="283"/>
  <c r="O318" i="283"/>
  <c r="N318" i="283"/>
  <c r="R317" i="283"/>
  <c r="Q317" i="283"/>
  <c r="P317" i="283"/>
  <c r="O317" i="283"/>
  <c r="N317" i="283"/>
  <c r="R316" i="283"/>
  <c r="N316" i="283"/>
  <c r="R315" i="283"/>
  <c r="Q315" i="283"/>
  <c r="P315" i="283"/>
  <c r="O315" i="283"/>
  <c r="N315" i="283"/>
  <c r="N314" i="283"/>
  <c r="R313" i="283"/>
  <c r="Q313" i="283"/>
  <c r="P313" i="283"/>
  <c r="O313" i="283"/>
  <c r="N313" i="283"/>
  <c r="R312" i="283"/>
  <c r="Q312" i="283"/>
  <c r="P312" i="283"/>
  <c r="O312" i="283"/>
  <c r="N312" i="283"/>
  <c r="R310" i="283"/>
  <c r="Q310" i="283"/>
  <c r="P310" i="283"/>
  <c r="O310" i="283"/>
  <c r="N310" i="283"/>
  <c r="R307" i="283"/>
  <c r="Q307" i="283"/>
  <c r="P307" i="283"/>
  <c r="O307" i="283"/>
  <c r="N307" i="283"/>
  <c r="R306" i="283"/>
  <c r="Q306" i="283"/>
  <c r="P306" i="283"/>
  <c r="O306" i="283"/>
  <c r="N306" i="283"/>
  <c r="R305" i="283"/>
  <c r="Q305" i="283"/>
  <c r="P305" i="283"/>
  <c r="O305" i="283"/>
  <c r="N305" i="283"/>
  <c r="R302" i="283"/>
  <c r="Q302" i="283"/>
  <c r="P302" i="283"/>
  <c r="O302" i="283"/>
  <c r="N302" i="283"/>
  <c r="R301" i="283"/>
  <c r="N301" i="283"/>
  <c r="N293" i="283" s="1"/>
  <c r="R292" i="283"/>
  <c r="Q292" i="283"/>
  <c r="P292" i="283"/>
  <c r="O292" i="283"/>
  <c r="N292" i="283"/>
  <c r="R291" i="283"/>
  <c r="Q291" i="283"/>
  <c r="P291" i="283"/>
  <c r="O291" i="283"/>
  <c r="N291" i="283"/>
  <c r="R290" i="283"/>
  <c r="Q290" i="283"/>
  <c r="P290" i="283"/>
  <c r="O290" i="283"/>
  <c r="N290" i="283"/>
  <c r="R289" i="283"/>
  <c r="Q289" i="283"/>
  <c r="P289" i="283"/>
  <c r="O289" i="283"/>
  <c r="N289" i="283"/>
  <c r="R286" i="283"/>
  <c r="Q286" i="283"/>
  <c r="P286" i="283"/>
  <c r="O286" i="283"/>
  <c r="N286" i="283"/>
  <c r="R285" i="283"/>
  <c r="Q285" i="283"/>
  <c r="P285" i="283"/>
  <c r="O285" i="283"/>
  <c r="N285" i="283"/>
  <c r="R284" i="283"/>
  <c r="Q284" i="283"/>
  <c r="P284" i="283"/>
  <c r="O284" i="283"/>
  <c r="N284" i="283"/>
  <c r="R281" i="283"/>
  <c r="Q281" i="283"/>
  <c r="P281" i="283"/>
  <c r="O281" i="283"/>
  <c r="N281" i="283"/>
  <c r="R280" i="283"/>
  <c r="Q280" i="283"/>
  <c r="P280" i="283"/>
  <c r="O280" i="283"/>
  <c r="N280" i="283"/>
  <c r="R279" i="283"/>
  <c r="Q279" i="283"/>
  <c r="P279" i="283"/>
  <c r="O279" i="283"/>
  <c r="N279" i="283"/>
  <c r="R278" i="283"/>
  <c r="Q278" i="283"/>
  <c r="P278" i="283"/>
  <c r="O278" i="283"/>
  <c r="N278" i="283"/>
  <c r="R277" i="283"/>
  <c r="N277" i="283"/>
  <c r="R275" i="283"/>
  <c r="Q275" i="283"/>
  <c r="P275" i="283"/>
  <c r="O275" i="283"/>
  <c r="N275" i="283"/>
  <c r="R273" i="283"/>
  <c r="Q273" i="283"/>
  <c r="P273" i="283"/>
  <c r="O273" i="283"/>
  <c r="N273" i="283"/>
  <c r="R272" i="283"/>
  <c r="Q272" i="283"/>
  <c r="P272" i="283"/>
  <c r="O272" i="283"/>
  <c r="N272" i="283"/>
  <c r="R270" i="283"/>
  <c r="Q270" i="283"/>
  <c r="P270" i="283"/>
  <c r="O270" i="283"/>
  <c r="N270" i="283"/>
  <c r="R269" i="283"/>
  <c r="Q269" i="283"/>
  <c r="P269" i="283"/>
  <c r="O269" i="283"/>
  <c r="N269" i="283"/>
  <c r="R267" i="283"/>
  <c r="Q267" i="283"/>
  <c r="P267" i="283"/>
  <c r="O267" i="283"/>
  <c r="N267" i="283"/>
  <c r="R265" i="283"/>
  <c r="Q265" i="283"/>
  <c r="P265" i="283"/>
  <c r="O265" i="283"/>
  <c r="N265" i="283"/>
  <c r="R264" i="283"/>
  <c r="Q264" i="283"/>
  <c r="P264" i="283"/>
  <c r="O264" i="283"/>
  <c r="N264" i="283"/>
  <c r="R259" i="283"/>
  <c r="R209" i="283" s="1"/>
  <c r="N259" i="283"/>
  <c r="N209" i="283" s="1"/>
  <c r="R205" i="283"/>
  <c r="Q205" i="283"/>
  <c r="P205" i="283"/>
  <c r="O205" i="283"/>
  <c r="N205" i="283"/>
  <c r="R203" i="283"/>
  <c r="Q203" i="283"/>
  <c r="P203" i="283"/>
  <c r="O203" i="283"/>
  <c r="N203" i="283"/>
  <c r="R202" i="283"/>
  <c r="Q202" i="283"/>
  <c r="P202" i="283"/>
  <c r="O202" i="283"/>
  <c r="N202" i="283"/>
  <c r="R201" i="283"/>
  <c r="Q201" i="283"/>
  <c r="P201" i="283"/>
  <c r="O201" i="283"/>
  <c r="N201" i="283"/>
  <c r="R200" i="283"/>
  <c r="Q200" i="283"/>
  <c r="P200" i="283"/>
  <c r="O200" i="283"/>
  <c r="N200" i="283"/>
  <c r="R199" i="283"/>
  <c r="Q199" i="283"/>
  <c r="P199" i="283"/>
  <c r="O199" i="283"/>
  <c r="N199" i="283"/>
  <c r="R197" i="283"/>
  <c r="Q197" i="283"/>
  <c r="P197" i="283"/>
  <c r="O197" i="283"/>
  <c r="N197" i="283"/>
  <c r="R196" i="283"/>
  <c r="Q196" i="283"/>
  <c r="P196" i="283"/>
  <c r="O196" i="283"/>
  <c r="N196" i="283"/>
  <c r="R195" i="283"/>
  <c r="Q195" i="283"/>
  <c r="P195" i="283"/>
  <c r="O195" i="283"/>
  <c r="N195" i="283"/>
  <c r="R194" i="283"/>
  <c r="Q194" i="283"/>
  <c r="P194" i="283"/>
  <c r="O194" i="283"/>
  <c r="N194" i="283"/>
  <c r="R192" i="283"/>
  <c r="Q192" i="283"/>
  <c r="P192" i="283"/>
  <c r="O192" i="283"/>
  <c r="N192" i="283"/>
  <c r="R191" i="283"/>
  <c r="Q191" i="283"/>
  <c r="P191" i="283"/>
  <c r="O191" i="283"/>
  <c r="N191" i="283"/>
  <c r="R189" i="283"/>
  <c r="Q189" i="283"/>
  <c r="P189" i="283"/>
  <c r="O189" i="283"/>
  <c r="N189" i="283"/>
  <c r="R188" i="283"/>
  <c r="Q188" i="283"/>
  <c r="P188" i="283"/>
  <c r="O188" i="283"/>
  <c r="N188" i="283"/>
  <c r="R187" i="283"/>
  <c r="Q187" i="283"/>
  <c r="P187" i="283"/>
  <c r="O187" i="283"/>
  <c r="N187" i="283"/>
  <c r="R186" i="283"/>
  <c r="Q186" i="283"/>
  <c r="P186" i="283"/>
  <c r="O186" i="283"/>
  <c r="N186" i="283"/>
  <c r="R183" i="283"/>
  <c r="Q183" i="283"/>
  <c r="P183" i="283"/>
  <c r="O183" i="283"/>
  <c r="N183" i="283"/>
  <c r="R181" i="283"/>
  <c r="Q181" i="283"/>
  <c r="P181" i="283"/>
  <c r="O181" i="283"/>
  <c r="N181" i="283"/>
  <c r="R180" i="283"/>
  <c r="Q180" i="283"/>
  <c r="P180" i="283"/>
  <c r="O180" i="283"/>
  <c r="N180" i="283"/>
  <c r="N179" i="283"/>
  <c r="R178" i="283"/>
  <c r="Q178" i="283"/>
  <c r="P178" i="283"/>
  <c r="O178" i="283"/>
  <c r="N178" i="283"/>
  <c r="R177" i="283"/>
  <c r="Q177" i="283"/>
  <c r="P177" i="283"/>
  <c r="O177" i="283"/>
  <c r="N177" i="283"/>
  <c r="R175" i="283"/>
  <c r="Q175" i="283"/>
  <c r="P175" i="283"/>
  <c r="O175" i="283"/>
  <c r="N175" i="283"/>
  <c r="R174" i="283"/>
  <c r="Q174" i="283"/>
  <c r="P174" i="283"/>
  <c r="O174" i="283"/>
  <c r="N174" i="283"/>
  <c r="R172" i="283"/>
  <c r="Q172" i="283"/>
  <c r="P172" i="283"/>
  <c r="O172" i="283"/>
  <c r="N172" i="283"/>
  <c r="R171" i="283"/>
  <c r="Q171" i="283"/>
  <c r="P171" i="283"/>
  <c r="O171" i="283"/>
  <c r="N171" i="283"/>
  <c r="R170" i="283"/>
  <c r="Q170" i="283"/>
  <c r="P170" i="283"/>
  <c r="O170" i="283"/>
  <c r="N170" i="283"/>
  <c r="R169" i="283"/>
  <c r="Q169" i="283"/>
  <c r="P169" i="283"/>
  <c r="O169" i="283"/>
  <c r="N169" i="283"/>
  <c r="R168" i="283"/>
  <c r="Q168" i="283"/>
  <c r="P168" i="283"/>
  <c r="O168" i="283"/>
  <c r="N168" i="283"/>
  <c r="R167" i="283"/>
  <c r="Q167" i="283"/>
  <c r="P167" i="283"/>
  <c r="O167" i="283"/>
  <c r="N167" i="283"/>
  <c r="R166" i="283"/>
  <c r="Q166" i="283"/>
  <c r="P166" i="283"/>
  <c r="O166" i="283"/>
  <c r="N166" i="283"/>
  <c r="R165" i="283"/>
  <c r="Q165" i="283"/>
  <c r="P165" i="283"/>
  <c r="O165" i="283"/>
  <c r="N165" i="283"/>
  <c r="N164" i="283"/>
  <c r="R163" i="283"/>
  <c r="Q163" i="283"/>
  <c r="P163" i="283"/>
  <c r="O163" i="283"/>
  <c r="N163" i="283"/>
  <c r="R162" i="283"/>
  <c r="Q162" i="283"/>
  <c r="P162" i="283"/>
  <c r="O162" i="283"/>
  <c r="N162" i="283"/>
  <c r="R160" i="283"/>
  <c r="Q160" i="283"/>
  <c r="P160" i="283"/>
  <c r="O160" i="283"/>
  <c r="N160" i="283"/>
  <c r="R109" i="283"/>
  <c r="Q109" i="283"/>
  <c r="P109" i="283"/>
  <c r="O109" i="283"/>
  <c r="N109" i="283"/>
  <c r="R105" i="283"/>
  <c r="Q105" i="283"/>
  <c r="P105" i="283"/>
  <c r="O105" i="283"/>
  <c r="N105" i="283"/>
  <c r="R104" i="283"/>
  <c r="Q104" i="283"/>
  <c r="P104" i="283"/>
  <c r="O104" i="283"/>
  <c r="N104" i="283"/>
  <c r="R103" i="283"/>
  <c r="Q103" i="283"/>
  <c r="P103" i="283"/>
  <c r="O103" i="283"/>
  <c r="N103" i="283"/>
  <c r="R100" i="283"/>
  <c r="Q100" i="283"/>
  <c r="P100" i="283"/>
  <c r="O100" i="283"/>
  <c r="N100" i="283"/>
  <c r="R98" i="283"/>
  <c r="Q98" i="283"/>
  <c r="P98" i="283"/>
  <c r="O98" i="283"/>
  <c r="N98" i="283"/>
  <c r="R97" i="283"/>
  <c r="Q97" i="283"/>
  <c r="P97" i="283"/>
  <c r="O97" i="283"/>
  <c r="N97" i="283"/>
  <c r="R95" i="283"/>
  <c r="Q95" i="283"/>
  <c r="P95" i="283"/>
  <c r="O95" i="283"/>
  <c r="N95" i="283"/>
  <c r="R94" i="283"/>
  <c r="Q94" i="283"/>
  <c r="P94" i="283"/>
  <c r="O94" i="283"/>
  <c r="N94" i="283"/>
  <c r="R93" i="283"/>
  <c r="Q93" i="283"/>
  <c r="P93" i="283"/>
  <c r="O93" i="283"/>
  <c r="N93" i="283"/>
  <c r="R91" i="283"/>
  <c r="Q91" i="283"/>
  <c r="P91" i="283"/>
  <c r="O91" i="283"/>
  <c r="N91" i="283"/>
  <c r="R90" i="283"/>
  <c r="Q90" i="283"/>
  <c r="P90" i="283"/>
  <c r="O90" i="283"/>
  <c r="N90" i="283"/>
  <c r="R88" i="283"/>
  <c r="Q88" i="283"/>
  <c r="P88" i="283"/>
  <c r="O88" i="283"/>
  <c r="N88" i="283"/>
  <c r="R85" i="283"/>
  <c r="Q85" i="283"/>
  <c r="P85" i="283"/>
  <c r="O85" i="283"/>
  <c r="N85" i="283"/>
  <c r="R84" i="283"/>
  <c r="Q84" i="283"/>
  <c r="P84" i="283"/>
  <c r="O84" i="283"/>
  <c r="N84" i="283"/>
  <c r="R82" i="283"/>
  <c r="Q82" i="283"/>
  <c r="P82" i="283"/>
  <c r="O82" i="283"/>
  <c r="N82" i="283"/>
  <c r="R73" i="283"/>
  <c r="Q73" i="283"/>
  <c r="P73" i="283"/>
  <c r="O73" i="283"/>
  <c r="N73" i="283"/>
  <c r="R72" i="283"/>
  <c r="Q72" i="283"/>
  <c r="P72" i="283"/>
  <c r="O72" i="283"/>
  <c r="N72" i="283"/>
  <c r="R71" i="283"/>
  <c r="Q71" i="283"/>
  <c r="P71" i="283"/>
  <c r="O71" i="283"/>
  <c r="N71" i="283"/>
  <c r="R70" i="283"/>
  <c r="Q70" i="283"/>
  <c r="P70" i="283"/>
  <c r="O70" i="283"/>
  <c r="N70" i="283"/>
  <c r="R69" i="283"/>
  <c r="Q69" i="283"/>
  <c r="P69" i="283"/>
  <c r="O69" i="283"/>
  <c r="N69" i="283"/>
  <c r="R68" i="283"/>
  <c r="Q68" i="283"/>
  <c r="P68" i="283"/>
  <c r="O68" i="283"/>
  <c r="N68" i="283"/>
  <c r="R67" i="283"/>
  <c r="Q67" i="283"/>
  <c r="P67" i="283"/>
  <c r="O67" i="283"/>
  <c r="N67" i="283"/>
  <c r="R66" i="283"/>
  <c r="Q66" i="283"/>
  <c r="P66" i="283"/>
  <c r="O66" i="283"/>
  <c r="N66" i="283"/>
  <c r="R65" i="283"/>
  <c r="Q65" i="283"/>
  <c r="P65" i="283"/>
  <c r="O65" i="283"/>
  <c r="N65" i="283"/>
  <c r="R64" i="283"/>
  <c r="Q64" i="283"/>
  <c r="P64" i="283"/>
  <c r="O64" i="283"/>
  <c r="N64" i="283"/>
  <c r="R62" i="283"/>
  <c r="Q62" i="283"/>
  <c r="P62" i="283"/>
  <c r="O62" i="283"/>
  <c r="N62" i="283"/>
  <c r="R59" i="283"/>
  <c r="Q59" i="283"/>
  <c r="P59" i="283"/>
  <c r="O59" i="283"/>
  <c r="N59" i="283"/>
  <c r="R58" i="283"/>
  <c r="Q58" i="283"/>
  <c r="P58" i="283"/>
  <c r="O58" i="283"/>
  <c r="N58" i="283"/>
  <c r="R57" i="283"/>
  <c r="Q57" i="283"/>
  <c r="P57" i="283"/>
  <c r="O57" i="283"/>
  <c r="N57" i="283"/>
  <c r="R56" i="283"/>
  <c r="Q56" i="283"/>
  <c r="P56" i="283"/>
  <c r="O56" i="283"/>
  <c r="N56" i="283"/>
  <c r="R55" i="283"/>
  <c r="Q55" i="283"/>
  <c r="P55" i="283"/>
  <c r="O55" i="283"/>
  <c r="N55" i="283"/>
  <c r="R54" i="283"/>
  <c r="Q54" i="283"/>
  <c r="P54" i="283"/>
  <c r="O54" i="283"/>
  <c r="N54" i="283"/>
  <c r="R52" i="283"/>
  <c r="R51" i="283" s="1"/>
  <c r="Q52" i="283"/>
  <c r="Q51" i="283" s="1"/>
  <c r="P52" i="283"/>
  <c r="P51" i="283" s="1"/>
  <c r="O52" i="283"/>
  <c r="O51" i="283" s="1"/>
  <c r="N52" i="283"/>
  <c r="N51" i="283" s="1"/>
  <c r="P83" i="283" l="1"/>
  <c r="P502" i="283"/>
  <c r="Q502" i="283"/>
  <c r="Q882" i="283"/>
  <c r="N866" i="283"/>
  <c r="R866" i="283"/>
  <c r="O385" i="283"/>
  <c r="O581" i="283"/>
  <c r="Q581" i="283"/>
  <c r="N581" i="283"/>
  <c r="P581" i="283"/>
  <c r="R581" i="283"/>
  <c r="O882" i="283"/>
  <c r="R53" i="283"/>
  <c r="N155" i="283"/>
  <c r="N176" i="283"/>
  <c r="N382" i="283"/>
  <c r="P382" i="283"/>
  <c r="R382" i="283"/>
  <c r="O382" i="283"/>
  <c r="Q382" i="283"/>
  <c r="Q385" i="283"/>
  <c r="O502" i="283"/>
  <c r="R734" i="283"/>
  <c r="O866" i="283"/>
  <c r="Q866" i="283"/>
  <c r="P866" i="283"/>
  <c r="O53" i="283"/>
  <c r="Q53" i="283"/>
  <c r="N53" i="283"/>
  <c r="O83" i="283"/>
  <c r="Q83" i="283"/>
  <c r="O86" i="283"/>
  <c r="O605" i="283"/>
  <c r="Q605" i="283"/>
  <c r="N605" i="283"/>
  <c r="R605" i="283"/>
  <c r="N628" i="283"/>
  <c r="O673" i="283"/>
  <c r="Q673" i="283"/>
  <c r="P673" i="283"/>
  <c r="R293" i="283"/>
  <c r="O477" i="283"/>
  <c r="N173" i="283"/>
  <c r="P173" i="283"/>
  <c r="R173" i="283"/>
  <c r="N261" i="283"/>
  <c r="P261" i="283"/>
  <c r="R261" i="283"/>
  <c r="Q303" i="283"/>
  <c r="P664" i="283"/>
  <c r="O664" i="283"/>
  <c r="O734" i="283"/>
  <c r="Q734" i="283"/>
  <c r="P734" i="283"/>
  <c r="P882" i="283"/>
  <c r="N885" i="283"/>
  <c r="R946" i="283"/>
  <c r="Q86" i="283"/>
  <c r="O303" i="283"/>
  <c r="Q477" i="283"/>
  <c r="P605" i="283"/>
  <c r="Q664" i="283"/>
  <c r="N734" i="283"/>
  <c r="P53" i="283"/>
  <c r="N83" i="283"/>
  <c r="R83" i="283"/>
  <c r="N86" i="283"/>
  <c r="P86" i="283"/>
  <c r="R86" i="283"/>
  <c r="O173" i="283"/>
  <c r="Q173" i="283"/>
  <c r="O261" i="283"/>
  <c r="Q261" i="283"/>
  <c r="N303" i="283"/>
  <c r="P303" i="283"/>
  <c r="R303" i="283"/>
  <c r="P385" i="283"/>
  <c r="N570" i="283"/>
  <c r="P477" i="283"/>
  <c r="N902" i="283"/>
  <c r="N308" i="283"/>
  <c r="N368" i="283"/>
  <c r="R368" i="283"/>
  <c r="N385" i="283"/>
  <c r="R385" i="283"/>
  <c r="N429" i="283"/>
  <c r="R429" i="283"/>
  <c r="N477" i="283"/>
  <c r="R477" i="283"/>
  <c r="N502" i="283"/>
  <c r="R502" i="283"/>
  <c r="N664" i="283"/>
  <c r="R664" i="283"/>
  <c r="N668" i="283"/>
  <c r="R668" i="283"/>
  <c r="N737" i="283"/>
  <c r="N808" i="283"/>
  <c r="R808" i="283"/>
  <c r="N882" i="283"/>
  <c r="R882" i="283"/>
  <c r="N673" i="283"/>
  <c r="R673" i="283"/>
  <c r="N685" i="283" l="1"/>
  <c r="N626" i="283"/>
  <c r="N532" i="283"/>
  <c r="R532" i="283"/>
  <c r="O669" i="283" l="1"/>
  <c r="O668" i="283" s="1"/>
  <c r="P669" i="283"/>
  <c r="P668" i="283" s="1"/>
  <c r="Q669" i="283"/>
  <c r="Q668" i="283" s="1"/>
  <c r="O277" i="283"/>
  <c r="P277" i="283"/>
  <c r="Q277" i="283"/>
  <c r="O578" i="283"/>
  <c r="P578" i="283"/>
  <c r="Q578" i="283"/>
  <c r="O895" i="283"/>
  <c r="P895" i="283"/>
  <c r="Q895" i="283"/>
  <c r="O431" i="283"/>
  <c r="O429" i="283" s="1"/>
  <c r="O532" i="283" s="1"/>
  <c r="P431" i="283"/>
  <c r="P429" i="283" s="1"/>
  <c r="P532" i="283" s="1"/>
  <c r="Q431" i="283"/>
  <c r="Q429" i="283" s="1"/>
  <c r="Q532" i="283" s="1"/>
  <c r="N875" i="283" l="1"/>
  <c r="N63" i="283"/>
  <c r="R875" i="283" l="1"/>
  <c r="R63" i="283" l="1"/>
  <c r="O63" i="283" l="1"/>
  <c r="P63" i="283"/>
  <c r="Q63" i="283"/>
  <c r="O875" i="283"/>
  <c r="P875" i="283"/>
  <c r="Q875" i="283"/>
  <c r="O813" i="283"/>
  <c r="O808" i="283" s="1"/>
  <c r="P813" i="283"/>
  <c r="P808" i="283" s="1"/>
  <c r="Q813" i="283"/>
  <c r="Q808" i="283" s="1"/>
  <c r="O316" i="283"/>
  <c r="P316" i="283"/>
  <c r="Q316" i="283"/>
  <c r="O369" i="283"/>
  <c r="O368" i="283" s="1"/>
  <c r="P369" i="283"/>
  <c r="P368" i="283" s="1"/>
  <c r="Q369" i="283"/>
  <c r="Q368" i="283" s="1"/>
  <c r="O301" i="283"/>
  <c r="O293" i="283" s="1"/>
  <c r="P301" i="283"/>
  <c r="P293" i="283" s="1"/>
  <c r="Q301" i="283"/>
  <c r="Q293" i="283" s="1"/>
  <c r="O920" i="283"/>
  <c r="P920" i="283"/>
  <c r="Q920" i="283"/>
  <c r="R873" i="283" l="1"/>
  <c r="R871" i="283" s="1"/>
  <c r="R314" i="283"/>
  <c r="N945" i="283"/>
  <c r="N944" i="283" s="1"/>
  <c r="N381" i="283"/>
  <c r="N378" i="283" s="1"/>
  <c r="N75" i="283"/>
  <c r="N288" i="283"/>
  <c r="N282" i="283" s="1"/>
  <c r="N873" i="283"/>
  <c r="N871" i="283" s="1"/>
  <c r="N766" i="283"/>
  <c r="N764" i="283" s="1"/>
  <c r="N827" i="283" s="1"/>
  <c r="N206" i="283"/>
  <c r="N184" i="283" s="1"/>
  <c r="N207" i="283" s="1"/>
  <c r="N76" i="283"/>
  <c r="N276" i="283"/>
  <c r="N274" i="283" s="1"/>
  <c r="R179" i="283"/>
  <c r="R176" i="283" s="1"/>
  <c r="R901" i="283"/>
  <c r="R885" i="283" s="1"/>
  <c r="R541" i="283"/>
  <c r="R631" i="283"/>
  <c r="R628" i="283" s="1"/>
  <c r="R685" i="283" s="1"/>
  <c r="R737" i="283"/>
  <c r="R576" i="283"/>
  <c r="R570" i="283" s="1"/>
  <c r="R843" i="283"/>
  <c r="O766" i="283"/>
  <c r="O764" i="283" s="1"/>
  <c r="Q766" i="283"/>
  <c r="Q764" i="283" s="1"/>
  <c r="O873" i="283"/>
  <c r="O871" i="283" s="1"/>
  <c r="Q873" i="283"/>
  <c r="Q871" i="283" s="1"/>
  <c r="P75" i="283"/>
  <c r="P60" i="283" s="1"/>
  <c r="P206" i="283"/>
  <c r="P184" i="283" s="1"/>
  <c r="P288" i="283"/>
  <c r="P282" i="283" s="1"/>
  <c r="O381" i="283"/>
  <c r="O378" i="283" s="1"/>
  <c r="Q381" i="283"/>
  <c r="Q378" i="283" s="1"/>
  <c r="P945" i="283"/>
  <c r="P944" i="283" s="1"/>
  <c r="P946" i="283" s="1"/>
  <c r="P76" i="283"/>
  <c r="P276" i="283"/>
  <c r="P274" i="283" s="1"/>
  <c r="P314" i="283"/>
  <c r="P308" i="283" s="1"/>
  <c r="P541" i="283"/>
  <c r="P534" i="283" s="1"/>
  <c r="P631" i="283"/>
  <c r="P628" i="283" s="1"/>
  <c r="P685" i="283" s="1"/>
  <c r="P179" i="283"/>
  <c r="P176" i="283" s="1"/>
  <c r="O737" i="283"/>
  <c r="Q737" i="283"/>
  <c r="O576" i="283"/>
  <c r="O570" i="283" s="1"/>
  <c r="Q576" i="283"/>
  <c r="Q570" i="283" s="1"/>
  <c r="O901" i="283"/>
  <c r="O885" i="283" s="1"/>
  <c r="Q901" i="283"/>
  <c r="Q885" i="283" s="1"/>
  <c r="O928" i="283"/>
  <c r="O902" i="283" s="1"/>
  <c r="Q928" i="283"/>
  <c r="Q902" i="283" s="1"/>
  <c r="P259" i="283"/>
  <c r="O321" i="283"/>
  <c r="Q321" i="283"/>
  <c r="P164" i="283"/>
  <c r="P155" i="283" s="1"/>
  <c r="O843" i="283"/>
  <c r="Q843" i="283"/>
  <c r="O206" i="283"/>
  <c r="O184" i="283" s="1"/>
  <c r="Q206" i="283"/>
  <c r="Q184" i="283" s="1"/>
  <c r="P766" i="283"/>
  <c r="P764" i="283" s="1"/>
  <c r="P873" i="283"/>
  <c r="P871" i="283" s="1"/>
  <c r="O288" i="283"/>
  <c r="O282" i="283" s="1"/>
  <c r="Q288" i="283"/>
  <c r="Q282" i="283" s="1"/>
  <c r="O75" i="283"/>
  <c r="O60" i="283" s="1"/>
  <c r="Q75" i="283"/>
  <c r="Q60" i="283" s="1"/>
  <c r="P381" i="283"/>
  <c r="P378" i="283" s="1"/>
  <c r="O945" i="283"/>
  <c r="O944" i="283" s="1"/>
  <c r="O946" i="283" s="1"/>
  <c r="Q945" i="283"/>
  <c r="Q944" i="283" s="1"/>
  <c r="Q946" i="283" s="1"/>
  <c r="O76" i="283"/>
  <c r="Q76" i="283"/>
  <c r="O276" i="283"/>
  <c r="O274" i="283" s="1"/>
  <c r="Q276" i="283"/>
  <c r="Q274" i="283" s="1"/>
  <c r="O314" i="283"/>
  <c r="O308" i="283" s="1"/>
  <c r="Q314" i="283"/>
  <c r="Q308" i="283" s="1"/>
  <c r="O541" i="283"/>
  <c r="O534" i="283" s="1"/>
  <c r="Q541" i="283"/>
  <c r="Q534" i="283" s="1"/>
  <c r="O631" i="283"/>
  <c r="O628" i="283" s="1"/>
  <c r="O685" i="283" s="1"/>
  <c r="Q631" i="283"/>
  <c r="Q628" i="283" s="1"/>
  <c r="Q685" i="283" s="1"/>
  <c r="O179" i="283"/>
  <c r="O176" i="283" s="1"/>
  <c r="Q179" i="283"/>
  <c r="Q176" i="283" s="1"/>
  <c r="P737" i="283"/>
  <c r="P576" i="283"/>
  <c r="P570" i="283" s="1"/>
  <c r="P901" i="283"/>
  <c r="P885" i="283" s="1"/>
  <c r="P928" i="283"/>
  <c r="P902" i="283" s="1"/>
  <c r="O259" i="283"/>
  <c r="Q259" i="283"/>
  <c r="P321" i="283"/>
  <c r="O164" i="283"/>
  <c r="O155" i="283" s="1"/>
  <c r="Q164" i="283"/>
  <c r="Q155" i="283" s="1"/>
  <c r="P843" i="283"/>
  <c r="Q626" i="283" l="1"/>
  <c r="O626" i="283"/>
  <c r="N60" i="283"/>
  <c r="N110" i="283" s="1"/>
  <c r="N331" i="283"/>
  <c r="N930" i="283"/>
  <c r="N390" i="283"/>
  <c r="N946" i="283"/>
  <c r="R76" i="283"/>
  <c r="R829" i="283"/>
  <c r="R534" i="283"/>
  <c r="Q209" i="283"/>
  <c r="O209" i="283"/>
  <c r="P390" i="283"/>
  <c r="Q110" i="283"/>
  <c r="O110" i="283"/>
  <c r="Q829" i="283"/>
  <c r="Q930" i="283" s="1"/>
  <c r="O829" i="283"/>
  <c r="O930" i="283" s="1"/>
  <c r="P207" i="283"/>
  <c r="Q390" i="283"/>
  <c r="O390" i="283"/>
  <c r="P110" i="283"/>
  <c r="P829" i="283"/>
  <c r="P930" i="283" s="1"/>
  <c r="Q207" i="283"/>
  <c r="O207" i="283"/>
  <c r="P827" i="283"/>
  <c r="P209" i="283"/>
  <c r="P626" i="283"/>
  <c r="Q827" i="283"/>
  <c r="O827" i="283"/>
  <c r="N947" i="283" l="1"/>
  <c r="R928" i="283"/>
  <c r="R902" i="283" s="1"/>
  <c r="R930" i="283" s="1"/>
  <c r="R321" i="283"/>
  <c r="R308" i="283" s="1"/>
  <c r="R164" i="283"/>
  <c r="R155" i="283" s="1"/>
  <c r="R626" i="283"/>
  <c r="P331" i="283"/>
  <c r="P947" i="283" s="1"/>
  <c r="O331" i="283"/>
  <c r="O947" i="283" s="1"/>
  <c r="Q331" i="283"/>
  <c r="Q947" i="283" s="1"/>
  <c r="R288" i="283" l="1"/>
  <c r="R282" i="283" s="1"/>
  <c r="R766" i="283"/>
  <c r="R764" i="283" s="1"/>
  <c r="R827" i="283" s="1"/>
  <c r="R276" i="283" l="1"/>
  <c r="R274" i="283" s="1"/>
  <c r="R75" i="283"/>
  <c r="R60" i="283" s="1"/>
  <c r="R381" i="283"/>
  <c r="R378" i="283" s="1"/>
  <c r="R390" i="283" l="1"/>
  <c r="R110" i="283"/>
  <c r="R331" i="283"/>
  <c r="R206" i="283" l="1"/>
  <c r="R184" i="283" s="1"/>
  <c r="R207" i="283" l="1"/>
  <c r="R947" i="283" s="1"/>
</calcChain>
</file>

<file path=xl/sharedStrings.xml><?xml version="1.0" encoding="utf-8"?>
<sst xmlns="http://schemas.openxmlformats.org/spreadsheetml/2006/main" count="490" uniqueCount="243">
  <si>
    <t>Минжилкомхоз коммунальный</t>
  </si>
  <si>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</si>
  <si>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</si>
  <si>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</si>
  <si>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</si>
  <si>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</si>
  <si>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</si>
  <si>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</si>
  <si>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</si>
  <si>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</si>
  <si>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</si>
  <si>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</si>
  <si>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</si>
  <si>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</si>
  <si>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</si>
  <si>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</si>
  <si>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</si>
  <si>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>Мингорисполком</t>
  </si>
  <si>
    <t>Строительные орг</t>
  </si>
  <si>
    <t>Итого по району</t>
  </si>
  <si>
    <t>Район не определен</t>
  </si>
  <si>
    <t>Транспорт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</si>
  <si>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</si>
  <si>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</si>
  <si>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</si>
  <si>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</si>
  <si>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</si>
  <si>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</si>
  <si>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</si>
  <si>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</si>
  <si>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</si>
  <si>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</si>
  <si>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</si>
  <si>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</si>
  <si>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Ф-Л"З-Д СТРОИТ.ИЗДЕЛ."ОАО"МИНСКРЕМСТРОЙ"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</si>
  <si>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</si>
  <si>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</si>
  <si>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</si>
  <si>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</si>
  <si>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</si>
  <si>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</si>
  <si>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</si>
  <si>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</si>
  <si>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ОАО"Минскремстрой (ул. Интернациональная, 5)</t>
  </si>
  <si>
    <t>Коммунальное унитарное предприятие "Минский городской центр недвижимости" (ул.К.Маркса, 39)</t>
  </si>
  <si>
    <t>ОАО"Минский домостроительный комбинат" (ул. Пономаренко, 43)</t>
  </si>
  <si>
    <t>Предприятие организация</t>
  </si>
  <si>
    <t>Коммунальное унитарное предприятие "Завод эффективных промышленных конструкций"</t>
  </si>
  <si>
    <t>Государственное предприятие «Минсктранс»</t>
  </si>
  <si>
    <t>Организации ЖКХ</t>
  </si>
  <si>
    <t>КУП "Минская овощная фабрика"</t>
  </si>
  <si>
    <t>ЗАО "Футбольный клуб "Динамо-Минск"</t>
  </si>
  <si>
    <t>Прочие организации коммунальной формы собственности</t>
  </si>
  <si>
    <t>Государственное предприятие "Гордорстрой"</t>
  </si>
  <si>
    <t>ГП "Минскреклама"</t>
  </si>
  <si>
    <t>УП"Дирекция по строительству Минского метрополитена"</t>
  </si>
  <si>
    <t>КУП "Зеленстрой Заводского района г.Минска"</t>
  </si>
  <si>
    <t>УП "Авторух"</t>
  </si>
  <si>
    <t>КУП "Минский городской центр недвижимости" (бывш. ГО "Столичная торговля и услуги")</t>
  </si>
  <si>
    <t>в том числе 1 133 345,30 руб. со сроком погашения до последнего числа расчетного месяца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</si>
  <si>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</si>
  <si>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</si>
  <si>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</si>
  <si>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</si>
  <si>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</si>
  <si>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</si>
  <si>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</si>
  <si>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</si>
  <si>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</si>
  <si>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</si>
  <si>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</si>
  <si>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</si>
  <si>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</si>
  <si>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</si>
  <si>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</si>
  <si>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</si>
  <si>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</si>
  <si>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</si>
  <si>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</si>
  <si>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</si>
  <si>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</si>
  <si>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</si>
  <si>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</si>
  <si>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</si>
  <si>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</si>
  <si>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</si>
  <si>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</si>
  <si>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</si>
  <si>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</si>
  <si>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</si>
  <si>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</si>
  <si>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</si>
  <si>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</si>
  <si>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</si>
  <si>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</si>
  <si>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</si>
  <si>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</si>
  <si>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</si>
  <si>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</si>
  <si>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</si>
  <si>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</si>
  <si>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</si>
  <si>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</si>
  <si>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</si>
  <si>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</si>
  <si>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</si>
  <si>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</si>
  <si>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</si>
  <si>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</si>
  <si>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</si>
  <si>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</si>
  <si>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</si>
  <si>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</si>
  <si>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</si>
  <si>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</si>
  <si>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</si>
  <si>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</si>
  <si>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</si>
  <si>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</si>
  <si>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</si>
  <si>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</si>
  <si>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</si>
  <si>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</si>
  <si>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</si>
  <si>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</si>
  <si>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</si>
  <si>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</si>
  <si>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</si>
  <si>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</si>
  <si>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</si>
  <si>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</si>
  <si>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</si>
  <si>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</si>
  <si>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</si>
  <si>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01.05.2026</t>
  </si>
  <si>
    <t>Сумма возврата кредита</t>
  </si>
  <si>
    <t xml:space="preserve">Выставлено </t>
  </si>
  <si>
    <t xml:space="preserve">Оплата </t>
  </si>
  <si>
    <t>Оплата после возврата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</si>
  <si>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</si>
  <si>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</si>
  <si>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</si>
  <si>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</si>
  <si>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</si>
  <si>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</si>
  <si>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</si>
  <si>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</si>
  <si>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</si>
  <si>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</si>
  <si>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</si>
  <si>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май</t>
  </si>
  <si>
    <t>май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</si>
  <si>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</si>
  <si>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</si>
  <si>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</si>
  <si>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</si>
  <si>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</si>
  <si>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</si>
  <si>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0267</t>
  </si>
  <si>
    <t>ОАО "МИНСКЖЕЛЕЗОБЕТОН"</t>
  </si>
  <si>
    <t>- Минздрав РБ (местный бюджет)</t>
  </si>
  <si>
    <t>0501</t>
  </si>
  <si>
    <t>УЗ"5-я городская клиническая больница"</t>
  </si>
  <si>
    <t>УЗ "17 городская клинич. поликлиника"</t>
  </si>
  <si>
    <t>УЗ "4-я городская детская клин.больница"</t>
  </si>
  <si>
    <t>УЗ"Минский клинич.центр фтизиопульмон"</t>
  </si>
  <si>
    <t>Районные и городские исполкомы</t>
  </si>
  <si>
    <t>ГУ"ЦФОР Заводскогорайона"</t>
  </si>
  <si>
    <t>Горисполком (местный бюджет)</t>
  </si>
  <si>
    <t>СДЮШОР по плаванию"Янтарь"</t>
  </si>
  <si>
    <t>ЛЕНИНСКИЙ</t>
  </si>
  <si>
    <t>УЗ "7-ая городская поликлиника",РБ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</si>
  <si>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</si>
  <si>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Учр."Гор.центр олимп.резерва единоборств</t>
  </si>
  <si>
    <t>Прочие организации коммунальной собственности</t>
  </si>
  <si>
    <t>0975</t>
  </si>
  <si>
    <t>УП "ЗЕЛЕНСТРОЙ ЛЕНИНСКОГО Р-НА Г.МИНСКА"</t>
  </si>
  <si>
    <t>УП "Жилздрав"   РБ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</si>
  <si>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</si>
  <si>
    <t>- Минобразования РБ (местный бюджет)</t>
  </si>
  <si>
    <t>УО "МГКЛП и КЛ"</t>
  </si>
  <si>
    <t>МОСКОВСКИЙ</t>
  </si>
  <si>
    <t>Республ.центр орг-ции мед.реагирования</t>
  </si>
  <si>
    <t>ГУ"Минский город.соцпансионат Малиновка"</t>
  </si>
  <si>
    <t>0599</t>
  </si>
  <si>
    <t>Управление по образ.админ.Московск.р-на</t>
  </si>
  <si>
    <t>УО "МГК индустриимоды"</t>
  </si>
  <si>
    <t>ГУО "Гимназия № 10г.Минска"</t>
  </si>
  <si>
    <t>ОКТЯБРЬСКИЙ</t>
  </si>
  <si>
    <t>0445</t>
  </si>
  <si>
    <t>УО Администрации Октябрьск.р-на г.Минска</t>
  </si>
  <si>
    <t>ГУО "Гимназия №74 г.Минска"</t>
  </si>
  <si>
    <t>ГУО "Гимназия №75 им.Масленикова П.В."</t>
  </si>
  <si>
    <t>ПАРТИЗАНСКИЙ</t>
  </si>
  <si>
    <t>0691</t>
  </si>
  <si>
    <t>УЗ"Городская станцияскорой мед.помощи"</t>
  </si>
  <si>
    <t>0871</t>
  </si>
  <si>
    <t>УЗ"Минский гор.клинич. наркологич.центр"</t>
  </si>
  <si>
    <t>УЗ"9-я городская детская поликлиника"</t>
  </si>
  <si>
    <t>0609</t>
  </si>
  <si>
    <t>Упр.по образованию адм.Партизан.р-на РБ</t>
  </si>
  <si>
    <t>УО"Минс.гос.колледжархитек.и строит."</t>
  </si>
  <si>
    <t>ПЕРВОМАЙСКИЙ</t>
  </si>
  <si>
    <t>ОАО"СТРОИТЕЛЬНЫЙ ТРЕСТ №4" Филиал"СУ-26"</t>
  </si>
  <si>
    <t>ОАО"Стройтрест №35"ф-л СУ 200</t>
  </si>
  <si>
    <t>- Министерст.антимоноп.регулир.и торг(ком.соб</t>
  </si>
  <si>
    <t>0389</t>
  </si>
  <si>
    <t>ОАО "Белхозторг" РБ</t>
  </si>
  <si>
    <t>0523</t>
  </si>
  <si>
    <t>УЗ "1-я гор.клиническая больница"</t>
  </si>
  <si>
    <t>УЗ"19-я городская детская поликлиника"</t>
  </si>
  <si>
    <t>УЗ "МГК  онкологический центр" РБ</t>
  </si>
  <si>
    <t>ГУ"СДЮШОР по борьбеим. А.В.Медведя"</t>
  </si>
  <si>
    <t>0618</t>
  </si>
  <si>
    <t>Упр.по обр.адм.Первомайск.р-на г.Минска</t>
  </si>
  <si>
    <t>0742</t>
  </si>
  <si>
    <t>ГУО "Средняя школа№ 61 г.Минска"</t>
  </si>
  <si>
    <t>СШ №73 г.Минска имени М.Ф.Шмырева</t>
  </si>
  <si>
    <t>ГУО Гимназия№18г.Минска им.И.С.Миренкова</t>
  </si>
  <si>
    <t>УО"Гимн.№11г.Минскаим.И.Д.Черняховского</t>
  </si>
  <si>
    <t>ГУО "Гимназия N9г.Минска</t>
  </si>
  <si>
    <t>Минский политехнический колледж</t>
  </si>
  <si>
    <t>СОВЕТСКИЙ</t>
  </si>
  <si>
    <t>УЗ"Гор.клиническая инфекц.больница"</t>
  </si>
  <si>
    <t>УЗ "30-я городская клинич. поликлиника"</t>
  </si>
  <si>
    <t>Минский госуд.торгово-экономич.колледж</t>
  </si>
  <si>
    <t>ФРУНЗЕНСКИЙ (№1)</t>
  </si>
  <si>
    <t>0174</t>
  </si>
  <si>
    <t>0903</t>
  </si>
  <si>
    <t>УЗ "31-я городскаяполиклиника"</t>
  </si>
  <si>
    <t>УЗ "16-я городская детская поликл."</t>
  </si>
  <si>
    <t>ЦЕНТРАЛЬНЫЙ</t>
  </si>
  <si>
    <t>УЗ "2-я гор.детскаяклиническ.больница"</t>
  </si>
  <si>
    <t>УЗ"8 гор.клиническая стомат. поликл-ка"</t>
  </si>
  <si>
    <t>ГУ "Футбольный клуб"Минск"</t>
  </si>
  <si>
    <t>- Минкультуры РБ (местный бюджет)</t>
  </si>
  <si>
    <t>0452</t>
  </si>
  <si>
    <t>Управление культурыМингорисполкома</t>
  </si>
  <si>
    <t>0616</t>
  </si>
  <si>
    <t>Управление по образ-ю админ.Централ.р-на</t>
  </si>
  <si>
    <t>ГУО "Детский сад№447 г.Минска"</t>
  </si>
  <si>
    <t>Минский госуд.дворецдетей и молодежи</t>
  </si>
  <si>
    <t>ГУО"Минс.гор.центр корр.-разв.обр.и реаб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</si>
</sst>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00"/>
    <numFmt numFmtId="167" formatCode="#,##0.0000"/>
    <numFmt numFmtId="169" formatCode="[$-FC19]d\ mmmm\ yyyy\ \г\."/>
  </numFmts>
  <fonts count="9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b/>
      <u/>
      <sz val="12"/>
      <name val="Times New Roman Cyr"/>
      <charset val="204"/>
    </font>
    <font>
      <sz val="11"/>
      <name val="Times New Roman"/>
      <family val="2"/>
      <charset val="204"/>
    </font>
    <font>
      <sz val="8"/>
      <name val="Calibri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4" applyNumberFormat="0" applyAlignment="0" applyProtection="0"/>
    <xf numFmtId="0" fontId="48" fillId="13" borderId="5" applyNumberFormat="0" applyAlignment="0" applyProtection="0"/>
    <xf numFmtId="0" fontId="49" fillId="13" borderId="4" applyNumberFormat="0" applyAlignment="0" applyProtection="0"/>
    <xf numFmtId="0" fontId="50" fillId="0" borderId="6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14" borderId="10" applyNumberFormat="0" applyAlignment="0" applyProtection="0"/>
    <xf numFmtId="0" fontId="55" fillId="0" borderId="0" applyNumberFormat="0" applyFill="0" applyBorder="0" applyAlignment="0" applyProtection="0"/>
    <xf numFmtId="0" fontId="56" fillId="15" borderId="0" applyNumberFormat="0" applyBorder="0" applyAlignment="0" applyProtection="0"/>
    <xf numFmtId="0" fontId="45" fillId="0" borderId="0"/>
    <xf numFmtId="0" fontId="39" fillId="0" borderId="0"/>
    <xf numFmtId="0" fontId="40" fillId="0" borderId="0"/>
    <xf numFmtId="0" fontId="57" fillId="16" borderId="0" applyNumberFormat="0" applyBorder="0" applyAlignment="0" applyProtection="0"/>
    <xf numFmtId="0" fontId="58" fillId="0" borderId="0" applyNumberFormat="0" applyFill="0" applyBorder="0" applyAlignment="0" applyProtection="0"/>
    <xf numFmtId="0" fontId="45" fillId="17" borderId="11" applyNumberFormat="0" applyFont="0" applyAlignment="0" applyProtection="0"/>
    <xf numFmtId="0" fontId="59" fillId="0" borderId="12" applyNumberFormat="0" applyFill="0" applyAlignment="0" applyProtection="0"/>
    <xf numFmtId="0" fontId="60" fillId="0" borderId="0" applyNumberFormat="0" applyFill="0" applyBorder="0" applyAlignment="0" applyProtection="0"/>
    <xf numFmtId="0" fontId="61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7" fillId="0" borderId="0"/>
    <xf numFmtId="43" fontId="77" fillId="0" borderId="0" applyFont="0" applyFill="0" applyBorder="0" applyAlignment="0" applyProtection="0"/>
  </cellStyleXfs>
  <cellXfs count="300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33" fillId="0" borderId="0" xfId="0" applyFont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3" fontId="36" fillId="2" borderId="1" xfId="0" applyNumberFormat="1" applyFont="1" applyFill="1" applyBorder="1"/>
    <xf numFmtId="0" fontId="34" fillId="5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2" fillId="0" borderId="0" xfId="0" applyFont="1" applyFill="1"/>
    <xf numFmtId="0" fontId="62" fillId="0" borderId="0" xfId="0" applyFont="1" applyFill="1" applyBorder="1"/>
    <xf numFmtId="3" fontId="34" fillId="0" borderId="0" xfId="0" applyNumberFormat="1" applyFont="1" applyFill="1" applyBorder="1"/>
    <xf numFmtId="0" fontId="63" fillId="0" borderId="1" xfId="0" applyFont="1" applyFill="1" applyBorder="1" applyAlignment="1">
      <alignment horizontal="center"/>
    </xf>
    <xf numFmtId="0" fontId="63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3" fillId="0" borderId="1" xfId="0" applyNumberFormat="1" applyFont="1" applyFill="1" applyBorder="1"/>
    <xf numFmtId="0" fontId="34" fillId="21" borderId="0" xfId="0" applyFont="1" applyFill="1"/>
    <xf numFmtId="0" fontId="62" fillId="19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3" fillId="2" borderId="1" xfId="0" applyNumberFormat="1" applyFont="1" applyFill="1" applyBorder="1" applyAlignment="1">
      <alignment horizontal="center" vertical="center" wrapText="1"/>
    </xf>
    <xf numFmtId="3" fontId="64" fillId="0" borderId="1" xfId="0" applyNumberFormat="1" applyFont="1" applyBorder="1" applyAlignment="1">
      <alignment horizontal="right"/>
    </xf>
    <xf numFmtId="3" fontId="65" fillId="0" borderId="1" xfId="0" applyNumberFormat="1" applyFont="1" applyFill="1" applyBorder="1"/>
    <xf numFmtId="3" fontId="63" fillId="2" borderId="1" xfId="0" applyNumberFormat="1" applyFont="1" applyFill="1" applyBorder="1"/>
    <xf numFmtId="3" fontId="63" fillId="3" borderId="1" xfId="0" applyNumberFormat="1" applyFont="1" applyFill="1" applyBorder="1"/>
    <xf numFmtId="3" fontId="63" fillId="23" borderId="1" xfId="0" applyNumberFormat="1" applyFont="1" applyFill="1" applyBorder="1"/>
    <xf numFmtId="3" fontId="66" fillId="0" borderId="1" xfId="0" applyNumberFormat="1" applyFont="1" applyFill="1" applyBorder="1"/>
    <xf numFmtId="3" fontId="63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5" fillId="24" borderId="1" xfId="0" applyNumberFormat="1" applyFont="1" applyFill="1" applyBorder="1"/>
    <xf numFmtId="3" fontId="34" fillId="24" borderId="1" xfId="0" applyNumberFormat="1" applyFont="1" applyFill="1" applyBorder="1"/>
    <xf numFmtId="3" fontId="63" fillId="24" borderId="1" xfId="0" applyNumberFormat="1" applyFont="1" applyFill="1" applyBorder="1"/>
    <xf numFmtId="0" fontId="41" fillId="0" borderId="1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/>
    </xf>
    <xf numFmtId="0" fontId="67" fillId="0" borderId="3" xfId="0" applyFont="1" applyFill="1" applyBorder="1" applyAlignment="1">
      <alignment horizontal="center"/>
    </xf>
    <xf numFmtId="3" fontId="41" fillId="0" borderId="1" xfId="0" applyNumberFormat="1" applyFont="1" applyFill="1" applyBorder="1"/>
    <xf numFmtId="0" fontId="42" fillId="0" borderId="1" xfId="0" applyFont="1" applyFill="1" applyBorder="1"/>
    <xf numFmtId="0" fontId="42" fillId="0" borderId="3" xfId="0" applyFont="1" applyFill="1" applyBorder="1"/>
    <xf numFmtId="0" fontId="68" fillId="0" borderId="3" xfId="0" applyFont="1" applyFill="1" applyBorder="1"/>
    <xf numFmtId="0" fontId="42" fillId="0" borderId="1" xfId="0" applyFont="1" applyFill="1" applyBorder="1" applyAlignment="1">
      <alignment horizontal="center"/>
    </xf>
    <xf numFmtId="0" fontId="42" fillId="20" borderId="1" xfId="0" applyFont="1" applyFill="1" applyBorder="1" applyAlignment="1">
      <alignment horizontal="center"/>
    </xf>
    <xf numFmtId="0" fontId="42" fillId="20" borderId="1" xfId="0" applyFont="1" applyFill="1" applyBorder="1"/>
    <xf numFmtId="0" fontId="68" fillId="0" borderId="1" xfId="0" applyFont="1" applyFill="1" applyBorder="1" applyAlignment="1">
      <alignment horizontal="center"/>
    </xf>
    <xf numFmtId="0" fontId="68" fillId="0" borderId="1" xfId="0" applyFont="1" applyFill="1" applyBorder="1"/>
    <xf numFmtId="3" fontId="42" fillId="0" borderId="1" xfId="0" applyNumberFormat="1" applyFont="1" applyFill="1" applyBorder="1"/>
    <xf numFmtId="0" fontId="43" fillId="24" borderId="1" xfId="0" applyFont="1" applyFill="1" applyBorder="1"/>
    <xf numFmtId="0" fontId="42" fillId="24" borderId="1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2" fillId="23" borderId="1" xfId="0" applyFont="1" applyFill="1" applyBorder="1"/>
    <xf numFmtId="3" fontId="43" fillId="24" borderId="1" xfId="0" applyNumberFormat="1" applyFont="1" applyFill="1" applyBorder="1"/>
    <xf numFmtId="3" fontId="69" fillId="24" borderId="1" xfId="0" applyNumberFormat="1" applyFont="1" applyFill="1" applyBorder="1"/>
    <xf numFmtId="0" fontId="43" fillId="24" borderId="1" xfId="0" applyFont="1" applyFill="1" applyBorder="1" applyAlignment="1">
      <alignment horizontal="center"/>
    </xf>
    <xf numFmtId="0" fontId="42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4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41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3" fillId="0" borderId="2" xfId="0" applyNumberFormat="1" applyFont="1" applyFill="1" applyBorder="1"/>
    <xf numFmtId="0" fontId="34" fillId="25" borderId="0" xfId="0" applyFont="1" applyFill="1"/>
    <xf numFmtId="4" fontId="63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5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8" fillId="0" borderId="1" xfId="31" applyNumberFormat="1" applyFont="1" applyBorder="1"/>
    <xf numFmtId="1" fontId="63" fillId="0" borderId="1" xfId="31" applyNumberFormat="1" applyFont="1" applyBorder="1"/>
    <xf numFmtId="1" fontId="69" fillId="24" borderId="1" xfId="31" applyNumberFormat="1" applyFont="1" applyFill="1" applyBorder="1"/>
    <xf numFmtId="167" fontId="34" fillId="24" borderId="1" xfId="0" applyNumberFormat="1" applyFont="1" applyFill="1" applyBorder="1"/>
    <xf numFmtId="0" fontId="44" fillId="0" borderId="1" xfId="0" applyFont="1" applyFill="1" applyBorder="1"/>
    <xf numFmtId="0" fontId="44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7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3" fillId="24" borderId="1" xfId="0" applyNumberFormat="1" applyFont="1" applyFill="1" applyBorder="1"/>
    <xf numFmtId="4" fontId="34" fillId="0" borderId="2" xfId="0" applyNumberFormat="1" applyFont="1" applyFill="1" applyBorder="1"/>
    <xf numFmtId="0" fontId="34" fillId="24" borderId="0" xfId="0" applyFont="1" applyFill="1" applyBorder="1"/>
    <xf numFmtId="0" fontId="42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2" fillId="24" borderId="1" xfId="0" applyFont="1" applyFill="1" applyBorder="1"/>
    <xf numFmtId="0" fontId="43" fillId="0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2" fontId="70" fillId="0" borderId="1" xfId="0" applyNumberFormat="1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3" fillId="0" borderId="1" xfId="0" applyNumberFormat="1" applyFont="1" applyFill="1" applyBorder="1" applyAlignment="1">
      <alignment horizontal="center" vertical="center" wrapText="1"/>
    </xf>
    <xf numFmtId="0" fontId="71" fillId="0" borderId="1" xfId="0" applyNumberFormat="1" applyFont="1" applyBorder="1" applyAlignment="1">
      <alignment horizontal="center" vertical="center" wrapText="1"/>
    </xf>
    <xf numFmtId="1" fontId="72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/>
    </xf>
    <xf numFmtId="0" fontId="38" fillId="0" borderId="1" xfId="0" applyFont="1" applyFill="1" applyBorder="1"/>
    <xf numFmtId="3" fontId="38" fillId="0" borderId="1" xfId="0" applyNumberFormat="1" applyFont="1" applyFill="1" applyBorder="1"/>
    <xf numFmtId="0" fontId="38" fillId="0" borderId="0" xfId="0" applyFont="1" applyFill="1" applyBorder="1"/>
    <xf numFmtId="0" fontId="38" fillId="0" borderId="0" xfId="0" applyFont="1"/>
    <xf numFmtId="0" fontId="38" fillId="0" borderId="0" xfId="0" applyFont="1" applyFill="1"/>
    <xf numFmtId="3" fontId="34" fillId="2" borderId="1" xfId="0" applyNumberFormat="1" applyFont="1" applyFill="1" applyBorder="1"/>
    <xf numFmtId="0" fontId="34" fillId="32" borderId="0" xfId="0" applyFont="1" applyFill="1" applyBorder="1"/>
    <xf numFmtId="3" fontId="34" fillId="33" borderId="1" xfId="0" applyNumberFormat="1" applyFont="1" applyFill="1" applyBorder="1"/>
    <xf numFmtId="1" fontId="34" fillId="0" borderId="0" xfId="0" applyNumberFormat="1" applyFont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38" fillId="0" borderId="3" xfId="0" applyFont="1" applyFill="1" applyBorder="1" applyAlignment="1">
      <alignment horizontal="center"/>
    </xf>
    <xf numFmtId="0" fontId="38" fillId="0" borderId="3" xfId="0" applyFont="1" applyFill="1" applyBorder="1"/>
    <xf numFmtId="0" fontId="73" fillId="0" borderId="0" xfId="0" applyFont="1"/>
    <xf numFmtId="0" fontId="73" fillId="0" borderId="0" xfId="0" applyFont="1" applyFill="1" applyBorder="1"/>
    <xf numFmtId="0" fontId="73" fillId="0" borderId="0" xfId="0" applyFont="1" applyFill="1"/>
    <xf numFmtId="0" fontId="38" fillId="3" borderId="1" xfId="0" applyFont="1" applyFill="1" applyBorder="1" applyAlignment="1">
      <alignment horizontal="center"/>
    </xf>
    <xf numFmtId="0" fontId="38" fillId="3" borderId="1" xfId="0" applyFont="1" applyFill="1" applyBorder="1"/>
    <xf numFmtId="3" fontId="38" fillId="3" borderId="1" xfId="0" applyNumberFormat="1" applyFont="1" applyFill="1" applyBorder="1"/>
    <xf numFmtId="0" fontId="38" fillId="3" borderId="0" xfId="0" applyFont="1" applyFill="1"/>
    <xf numFmtId="0" fontId="34" fillId="4" borderId="1" xfId="0" applyFont="1" applyFill="1" applyBorder="1" applyAlignment="1">
      <alignment horizontal="center"/>
    </xf>
    <xf numFmtId="0" fontId="34" fillId="4" borderId="1" xfId="0" applyFont="1" applyFill="1" applyBorder="1"/>
    <xf numFmtId="3" fontId="34" fillId="4" borderId="1" xfId="0" applyNumberFormat="1" applyFont="1" applyFill="1" applyBorder="1"/>
    <xf numFmtId="0" fontId="34" fillId="32" borderId="1" xfId="0" applyFont="1" applyFill="1" applyBorder="1" applyAlignment="1">
      <alignment horizontal="center"/>
    </xf>
    <xf numFmtId="0" fontId="34" fillId="32" borderId="1" xfId="0" applyFont="1" applyFill="1" applyBorder="1"/>
    <xf numFmtId="3" fontId="34" fillId="32" borderId="1" xfId="0" applyNumberFormat="1" applyFont="1" applyFill="1" applyBorder="1"/>
    <xf numFmtId="3" fontId="38" fillId="0" borderId="0" xfId="0" applyNumberFormat="1" applyFont="1" applyFill="1" applyBorder="1"/>
    <xf numFmtId="0" fontId="34" fillId="31" borderId="1" xfId="0" applyFont="1" applyFill="1" applyBorder="1" applyAlignment="1">
      <alignment horizontal="center"/>
    </xf>
    <xf numFmtId="0" fontId="34" fillId="31" borderId="1" xfId="0" applyFont="1" applyFill="1" applyBorder="1"/>
    <xf numFmtId="3" fontId="34" fillId="31" borderId="1" xfId="0" applyNumberFormat="1" applyFont="1" applyFill="1" applyBorder="1"/>
    <xf numFmtId="3" fontId="34" fillId="31" borderId="0" xfId="0" applyNumberFormat="1" applyFont="1" applyFill="1" applyBorder="1"/>
    <xf numFmtId="0" fontId="34" fillId="31" borderId="0" xfId="0" applyFont="1" applyFill="1" applyBorder="1"/>
    <xf numFmtId="0" fontId="0" fillId="31" borderId="0" xfId="0" applyFill="1"/>
    <xf numFmtId="0" fontId="34" fillId="31" borderId="0" xfId="0" applyFont="1" applyFill="1"/>
    <xf numFmtId="0" fontId="34" fillId="34" borderId="1" xfId="0" applyFont="1" applyFill="1" applyBorder="1" applyAlignment="1">
      <alignment horizontal="center"/>
    </xf>
    <xf numFmtId="0" fontId="74" fillId="0" borderId="13" xfId="0" applyFont="1" applyBorder="1"/>
    <xf numFmtId="3" fontId="34" fillId="34" borderId="1" xfId="0" applyNumberFormat="1" applyFont="1" applyFill="1" applyBorder="1"/>
    <xf numFmtId="4" fontId="34" fillId="34" borderId="1" xfId="0" applyNumberFormat="1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0" fontId="34" fillId="0" borderId="0" xfId="0" applyFont="1" applyAlignment="1"/>
    <xf numFmtId="0" fontId="34" fillId="32" borderId="0" xfId="0" applyFont="1" applyFill="1" applyBorder="1" applyAlignment="1"/>
    <xf numFmtId="3" fontId="75" fillId="0" borderId="0" xfId="0" applyNumberFormat="1" applyFont="1" applyFill="1" applyBorder="1"/>
    <xf numFmtId="0" fontId="75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35" borderId="14" xfId="0" applyNumberFormat="1" applyFont="1" applyFill="1" applyBorder="1"/>
    <xf numFmtId="0" fontId="75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76" fillId="0" borderId="17" xfId="0" applyFont="1" applyFill="1" applyBorder="1"/>
    <xf numFmtId="3" fontId="76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36" borderId="0" xfId="0" applyNumberFormat="1" applyFill="1" applyAlignment="1">
      <alignment horizontal="center"/>
    </xf>
    <xf numFmtId="1" fontId="0" fillId="36" borderId="0" xfId="0" applyNumberFormat="1" applyFill="1"/>
    <xf numFmtId="3" fontId="34" fillId="36" borderId="0" xfId="0" applyNumberFormat="1" applyFont="1" applyFill="1"/>
    <xf numFmtId="0" fontId="34" fillId="36" borderId="0" xfId="0" applyFont="1" applyFill="1"/>
    <xf numFmtId="0" fontId="34" fillId="35" borderId="23" xfId="0" applyFont="1" applyFill="1" applyBorder="1"/>
    <xf numFmtId="3" fontId="34" fillId="35" borderId="24" xfId="0" applyNumberFormat="1" applyFont="1" applyFill="1" applyBorder="1"/>
    <xf numFmtId="0" fontId="34" fillId="35" borderId="25" xfId="0" applyFont="1" applyFill="1" applyBorder="1"/>
    <xf numFmtId="3" fontId="34" fillId="35" borderId="26" xfId="0" applyNumberFormat="1" applyFont="1" applyFill="1" applyBorder="1"/>
    <xf numFmtId="0" fontId="34" fillId="35" borderId="27" xfId="0" applyFont="1" applyFill="1" applyBorder="1"/>
    <xf numFmtId="3" fontId="34" fillId="35" borderId="28" xfId="0" applyNumberFormat="1" applyFont="1" applyFill="1" applyBorder="1"/>
    <xf numFmtId="3" fontId="34" fillId="35" borderId="29" xfId="0" applyNumberFormat="1" applyFont="1" applyFill="1" applyBorder="1"/>
    <xf numFmtId="3" fontId="34" fillId="37" borderId="0" xfId="0" applyNumberFormat="1" applyFont="1" applyFill="1"/>
    <xf numFmtId="0" fontId="74" fillId="0" borderId="30" xfId="0" applyFont="1" applyBorder="1"/>
    <xf numFmtId="43" fontId="78" fillId="38" borderId="24" xfId="60" applyFont="1" applyFill="1" applyBorder="1" applyAlignment="1">
      <alignment horizontal="center" vertical="center" wrapText="1"/>
    </xf>
    <xf numFmtId="43" fontId="79" fillId="2" borderId="3" xfId="60" applyFont="1" applyFill="1" applyBorder="1" applyAlignment="1">
      <alignment horizontal="right" vertical="center" wrapText="1"/>
    </xf>
    <xf numFmtId="43" fontId="78" fillId="38" borderId="3" xfId="60" applyFont="1" applyFill="1" applyBorder="1" applyAlignment="1">
      <alignment vertical="center" wrapText="1"/>
    </xf>
    <xf numFmtId="43" fontId="80" fillId="30" borderId="3" xfId="60" applyFont="1" applyFill="1" applyBorder="1" applyAlignment="1">
      <alignment vertical="center" wrapText="1"/>
    </xf>
    <xf numFmtId="43" fontId="81" fillId="3" borderId="3" xfId="60" applyFont="1" applyFill="1" applyBorder="1" applyAlignment="1">
      <alignment vertical="center" wrapText="1"/>
    </xf>
    <xf numFmtId="43" fontId="79" fillId="35" borderId="3" xfId="60" applyFont="1" applyFill="1" applyBorder="1" applyAlignment="1">
      <alignment horizontal="center" vertical="center" wrapText="1"/>
    </xf>
    <xf numFmtId="43" fontId="78" fillId="38" borderId="26" xfId="60" applyFont="1" applyFill="1" applyBorder="1" applyAlignment="1">
      <alignment horizontal="center" vertical="center" wrapText="1"/>
    </xf>
    <xf numFmtId="43" fontId="79" fillId="2" borderId="31" xfId="60" applyFont="1" applyFill="1" applyBorder="1" applyAlignment="1">
      <alignment horizontal="right" vertical="center" wrapText="1"/>
    </xf>
    <xf numFmtId="43" fontId="78" fillId="38" borderId="31" xfId="60" applyFont="1" applyFill="1" applyBorder="1" applyAlignment="1">
      <alignment vertical="center" wrapText="1"/>
    </xf>
    <xf numFmtId="43" fontId="80" fillId="30" borderId="31" xfId="60" applyFont="1" applyFill="1" applyBorder="1" applyAlignment="1">
      <alignment vertical="center" wrapText="1"/>
    </xf>
    <xf numFmtId="43" fontId="81" fillId="3" borderId="31" xfId="60" applyFont="1" applyFill="1" applyBorder="1" applyAlignment="1">
      <alignment vertical="center" wrapText="1"/>
    </xf>
    <xf numFmtId="43" fontId="79" fillId="35" borderId="31" xfId="60" applyFont="1" applyFill="1" applyBorder="1" applyAlignment="1">
      <alignment horizontal="center" vertical="center" wrapText="1"/>
    </xf>
    <xf numFmtId="43" fontId="78" fillId="38" borderId="28" xfId="60" applyFont="1" applyFill="1" applyBorder="1" applyAlignment="1">
      <alignment horizontal="center" vertical="center" wrapText="1"/>
    </xf>
    <xf numFmtId="43" fontId="79" fillId="2" borderId="2" xfId="60" applyFont="1" applyFill="1" applyBorder="1" applyAlignment="1">
      <alignment horizontal="right" vertical="center" wrapText="1"/>
    </xf>
    <xf numFmtId="43" fontId="78" fillId="38" borderId="2" xfId="60" applyFont="1" applyFill="1" applyBorder="1" applyAlignment="1">
      <alignment vertical="center" wrapText="1"/>
    </xf>
    <xf numFmtId="43" fontId="80" fillId="30" borderId="2" xfId="60" applyFont="1" applyFill="1" applyBorder="1" applyAlignment="1">
      <alignment vertical="center" wrapText="1"/>
    </xf>
    <xf numFmtId="43" fontId="81" fillId="3" borderId="2" xfId="60" applyFont="1" applyFill="1" applyBorder="1" applyAlignment="1">
      <alignment vertical="center" wrapText="1"/>
    </xf>
    <xf numFmtId="43" fontId="79" fillId="35" borderId="2" xfId="60" applyFont="1" applyFill="1" applyBorder="1" applyAlignment="1">
      <alignment horizontal="center" vertical="center" wrapText="1"/>
    </xf>
    <xf numFmtId="2" fontId="81" fillId="0" borderId="14" xfId="60" applyNumberFormat="1" applyFont="1" applyBorder="1" applyAlignment="1"/>
    <xf numFmtId="2" fontId="79" fillId="2" borderId="1" xfId="60" applyNumberFormat="1" applyFont="1" applyFill="1" applyBorder="1" applyAlignment="1">
      <alignment horizontal="right"/>
    </xf>
    <xf numFmtId="2" fontId="81" fillId="0" borderId="1" xfId="60" applyNumberFormat="1" applyFont="1" applyBorder="1" applyAlignment="1"/>
    <xf numFmtId="2" fontId="81" fillId="30" borderId="1" xfId="60" applyNumberFormat="1" applyFont="1" applyFill="1" applyBorder="1" applyAlignment="1"/>
    <xf numFmtId="2" fontId="79" fillId="35" borderId="1" xfId="60" applyNumberFormat="1" applyFont="1" applyFill="1" applyBorder="1" applyAlignment="1"/>
    <xf numFmtId="2" fontId="81" fillId="0" borderId="14" xfId="60" applyNumberFormat="1" applyFont="1" applyBorder="1" applyAlignment="1">
      <alignment vertical="center"/>
    </xf>
    <xf numFmtId="2" fontId="79" fillId="2" borderId="1" xfId="60" applyNumberFormat="1" applyFont="1" applyFill="1" applyBorder="1" applyAlignment="1">
      <alignment horizontal="right" vertical="center"/>
    </xf>
    <xf numFmtId="2" fontId="81" fillId="0" borderId="1" xfId="60" applyNumberFormat="1" applyFont="1" applyBorder="1" applyAlignment="1">
      <alignment vertical="center"/>
    </xf>
    <xf numFmtId="2" fontId="81" fillId="30" borderId="1" xfId="60" applyNumberFormat="1" applyFont="1" applyFill="1" applyBorder="1" applyAlignment="1">
      <alignment vertical="center"/>
    </xf>
    <xf numFmtId="2" fontId="79" fillId="35" borderId="1" xfId="60" applyNumberFormat="1" applyFont="1" applyFill="1" applyBorder="1" applyAlignment="1">
      <alignment vertical="center"/>
    </xf>
    <xf numFmtId="0" fontId="82" fillId="0" borderId="1" xfId="59" applyFont="1" applyFill="1" applyBorder="1" applyAlignment="1">
      <alignment horizontal="center" vertical="top" wrapText="1"/>
    </xf>
    <xf numFmtId="0" fontId="82" fillId="0" borderId="1" xfId="59" applyFont="1" applyFill="1" applyBorder="1" applyAlignment="1">
      <alignment horizontal="right" vertical="top" wrapText="1"/>
    </xf>
    <xf numFmtId="49" fontId="82" fillId="0" borderId="1" xfId="59" applyNumberFormat="1" applyFont="1" applyFill="1" applyBorder="1" applyAlignment="1">
      <alignment horizontal="left" vertical="top" wrapText="1"/>
    </xf>
    <xf numFmtId="0" fontId="82" fillId="0" borderId="1" xfId="59" applyFont="1" applyFill="1" applyBorder="1" applyAlignment="1">
      <alignment horizontal="right" vertical="top" wrapText="1"/>
    </xf>
    <xf numFmtId="0" fontId="83" fillId="0" borderId="1" xfId="59" applyFont="1" applyFill="1" applyBorder="1" applyAlignment="1">
      <alignment horizontal="center" vertical="top" wrapText="1"/>
    </xf>
    <xf numFmtId="0" fontId="82" fillId="0" borderId="1" xfId="59" applyFont="1" applyFill="1" applyBorder="1" applyAlignment="1">
      <alignment horizontal="center" vertical="top" wrapText="1"/>
    </xf>
    <xf numFmtId="0" fontId="84" fillId="0" borderId="1" xfId="59" applyFont="1" applyFill="1" applyBorder="1" applyAlignment="1">
      <alignment horizontal="center" vertical="top" wrapText="1"/>
    </xf>
    <xf numFmtId="0" fontId="83" fillId="0" borderId="1" xfId="59" applyFont="1" applyFill="1" applyBorder="1" applyAlignment="1">
      <alignment horizontal="left" vertical="top" wrapText="1"/>
    </xf>
    <xf numFmtId="0" fontId="83" fillId="0" borderId="1" xfId="59" applyFont="1" applyFill="1" applyBorder="1" applyAlignment="1">
      <alignment horizontal="center" vertical="top" wrapText="1"/>
    </xf>
    <xf numFmtId="0" fontId="84" fillId="0" borderId="1" xfId="59" applyFont="1" applyFill="1" applyBorder="1" applyAlignment="1">
      <alignment horizontal="center" vertical="top" wrapText="1"/>
    </xf>
    <xf numFmtId="0" fontId="85" fillId="0" borderId="1" xfId="59" applyFont="1" applyFill="1" applyBorder="1" applyAlignment="1">
      <alignment horizontal="center" vertical="top" wrapText="1"/>
    </xf>
    <xf numFmtId="0" fontId="85" fillId="0" borderId="1" xfId="59" applyNumberFormat="1" applyFont="1" applyFill="1" applyBorder="1" applyAlignment="1">
      <alignment horizontal="center" vertical="top" wrapText="1"/>
    </xf>
    <xf numFmtId="0" fontId="85" fillId="0" borderId="1" xfId="59" applyFont="1" applyFill="1" applyBorder="1" applyAlignment="1">
      <alignment vertical="top" wrapText="1"/>
    </xf>
    <xf numFmtId="49" fontId="84" fillId="0" borderId="1" xfId="59" applyNumberFormat="1" applyFont="1" applyFill="1" applyBorder="1" applyAlignment="1">
      <alignment horizontal="center" vertical="top" wrapText="1"/>
    </xf>
    <xf numFmtId="0" fontId="84" fillId="0" borderId="1" xfId="59" applyFont="1" applyFill="1" applyBorder="1" applyAlignment="1">
      <alignment horizontal="left" vertical="top" wrapText="1"/>
    </xf>
    <xf numFmtId="0" fontId="84" fillId="0" borderId="1" xfId="59" applyFont="1" applyFill="1" applyBorder="1" applyAlignment="1">
      <alignment horizontal="right" vertical="top" wrapText="1"/>
    </xf>
    <xf numFmtId="4" fontId="82" fillId="0" borderId="1" xfId="59" applyNumberFormat="1" applyFont="1" applyFill="1" applyBorder="1" applyAlignment="1">
      <alignment horizontal="right" vertical="top" wrapText="1"/>
    </xf>
    <xf numFmtId="4" fontId="84" fillId="0" borderId="1" xfId="59" applyNumberFormat="1" applyFont="1" applyFill="1" applyBorder="1" applyAlignment="1">
      <alignment horizontal="right" vertical="top" wrapText="1"/>
    </xf>
    <xf numFmtId="4" fontId="84" fillId="0" borderId="1" xfId="59" applyNumberFormat="1" applyFont="1" applyFill="1" applyBorder="1" applyAlignment="1">
      <alignment horizontal="right" vertical="top" wrapText="1"/>
    </xf>
    <xf numFmtId="4" fontId="84" fillId="0" borderId="1" xfId="59" applyNumberFormat="1" applyFont="1" applyFill="1" applyBorder="1" applyAlignment="1">
      <alignment horizontal="right" vertical="center" wrapText="1"/>
    </xf>
    <xf numFmtId="3" fontId="84" fillId="0" borderId="1" xfId="59" applyNumberFormat="1" applyFont="1" applyFill="1" applyBorder="1" applyAlignment="1">
      <alignment horizontal="center" vertical="top" wrapText="1"/>
    </xf>
    <xf numFmtId="4" fontId="86" fillId="0" borderId="1" xfId="59" applyNumberFormat="1" applyFont="1" applyFill="1" applyBorder="1" applyAlignment="1">
      <alignment horizontal="right" vertical="top" wrapText="1"/>
    </xf>
    <xf numFmtId="4" fontId="86" fillId="0" borderId="1" xfId="59" applyNumberFormat="1" applyFont="1" applyFill="1" applyBorder="1" applyAlignment="1">
      <alignment horizontal="right" vertical="top" wrapText="1"/>
    </xf>
    <xf numFmtId="0" fontId="86" fillId="0" borderId="1" xfId="59" applyNumberFormat="1" applyFont="1" applyFill="1" applyBorder="1" applyAlignment="1">
      <alignment horizontal="right" vertical="top" wrapText="1"/>
    </xf>
    <xf numFmtId="0" fontId="84" fillId="0" borderId="1" xfId="59" applyNumberFormat="1" applyFont="1" applyFill="1" applyBorder="1" applyAlignment="1">
      <alignment horizontal="center" vertical="top" wrapText="1"/>
    </xf>
    <xf numFmtId="0" fontId="84" fillId="0" borderId="1" xfId="59" applyNumberFormat="1" applyFont="1" applyFill="1" applyBorder="1" applyAlignment="1">
      <alignment horizontal="center" vertical="center" wrapText="1"/>
    </xf>
    <xf numFmtId="0" fontId="84" fillId="0" borderId="1" xfId="59" applyFont="1" applyFill="1" applyBorder="1" applyAlignment="1">
      <alignment horizontal="left" vertical="center" wrapText="1"/>
    </xf>
    <xf numFmtId="0" fontId="84" fillId="0" borderId="1" xfId="59" applyFont="1" applyFill="1" applyBorder="1" applyAlignment="1">
      <alignment horizontal="right" vertical="center" wrapText="1"/>
    </xf>
    <xf numFmtId="4" fontId="82" fillId="0" borderId="1" xfId="59" applyNumberFormat="1" applyFont="1" applyFill="1" applyBorder="1" applyAlignment="1">
      <alignment horizontal="right" vertical="center" wrapText="1"/>
    </xf>
    <xf numFmtId="4" fontId="86" fillId="0" borderId="1" xfId="59" applyNumberFormat="1" applyFont="1" applyFill="1" applyBorder="1" applyAlignment="1">
      <alignment horizontal="right" vertical="center" wrapText="1"/>
    </xf>
    <xf numFmtId="4" fontId="86" fillId="0" borderId="1" xfId="59" applyNumberFormat="1" applyFont="1" applyFill="1" applyBorder="1" applyAlignment="1">
      <alignment horizontal="right" vertical="center" wrapText="1"/>
    </xf>
    <xf numFmtId="4" fontId="84" fillId="0" borderId="1" xfId="59" applyNumberFormat="1" applyFont="1" applyFill="1" applyBorder="1" applyAlignment="1">
      <alignment horizontal="right" vertical="center" wrapText="1"/>
    </xf>
    <xf numFmtId="3" fontId="84" fillId="0" borderId="1" xfId="59" applyNumberFormat="1" applyFont="1" applyFill="1" applyBorder="1" applyAlignment="1">
      <alignment horizontal="center" vertical="center" wrapText="1"/>
    </xf>
    <xf numFmtId="0" fontId="86" fillId="0" borderId="1" xfId="59" applyNumberFormat="1" applyFont="1" applyFill="1" applyBorder="1" applyAlignment="1">
      <alignment horizontal="right" vertical="center" wrapText="1"/>
    </xf>
    <xf numFmtId="0" fontId="84" fillId="0" borderId="1" xfId="59" applyFont="1" applyFill="1" applyBorder="1" applyAlignment="1">
      <alignment horizontal="right" vertical="top" wrapText="1"/>
    </xf>
    <xf numFmtId="0" fontId="86" fillId="0" borderId="1" xfId="59" applyFont="1" applyFill="1" applyBorder="1" applyAlignment="1">
      <alignment horizontal="right" vertical="top" wrapText="1"/>
    </xf>
    <xf numFmtId="0" fontId="86" fillId="0" borderId="1" xfId="59" applyFont="1" applyFill="1" applyBorder="1" applyAlignment="1">
      <alignment horizontal="right" vertical="top" wrapText="1"/>
    </xf>
    <xf numFmtId="49" fontId="84" fillId="0" borderId="1" xfId="59" applyNumberFormat="1" applyFont="1" applyFill="1" applyBorder="1" applyAlignment="1">
      <alignment horizontal="center" vertical="center" wrapText="1"/>
    </xf>
    <xf numFmtId="0" fontId="87" fillId="0" borderId="0" xfId="59" applyFont="1" applyAlignment="1">
      <alignment horizontal="right" vertical="top" wrapText="1"/>
    </xf>
    <xf numFmtId="169" fontId="87" fillId="0" borderId="0" xfId="59" applyNumberFormat="1" applyFont="1" applyAlignment="1">
      <alignment horizontal="left" vertical="top" wrapText="1"/>
    </xf>
    <xf numFmtId="0" fontId="88" fillId="0" borderId="0" xfId="59" applyFont="1"/>
    <xf numFmtId="0" fontId="89" fillId="0" borderId="25" xfId="59" applyFont="1" applyBorder="1" applyAlignment="1">
      <alignment horizontal="left" vertical="center" wrapText="1"/>
    </xf>
    <xf numFmtId="0" fontId="89" fillId="0" borderId="0" xfId="59" applyFont="1" applyBorder="1" applyAlignment="1">
      <alignment horizontal="left" vertical="center" wrapText="1"/>
    </xf>
    <xf numFmtId="0" fontId="88" fillId="0" borderId="0" xfId="59" applyFont="1" applyAlignment="1">
      <alignment vertical="center"/>
    </xf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860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19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1600200" y="14287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9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952625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0" y="17716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0</xdr:rowOff>
    </xdr:from>
    <xdr:to>
      <xdr:col>19</xdr:col>
      <xdr:colOff>0</xdr:colOff>
      <xdr:row>11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1600200" y="19240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12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1600200" y="1771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12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1952625" y="1771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19</xdr:col>
      <xdr:colOff>0</xdr:colOff>
      <xdr:row>13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1600200" y="2228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1600200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14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1952625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19</xdr:col>
      <xdr:colOff>0</xdr:colOff>
      <xdr:row>15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1600200" y="25336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16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600200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16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952625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19</xdr:col>
      <xdr:colOff>0</xdr:colOff>
      <xdr:row>17</xdr:row>
      <xdr:rowOff>0</xdr:rowOff>
    </xdr:to>
    <xdr:cxnSp macro="">
      <xdr:nvCxnSpPr>
        <xdr:cNvPr id="22" name="Прямая соединительная линия 21"/>
        <xdr:cNvCxnSpPr/>
      </xdr:nvCxnSpPr>
      <xdr:spPr>
        <a:xfrm>
          <a:off x="1600200" y="28384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18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1600200" y="2686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0</xdr:colOff>
      <xdr:row>18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1952625" y="2686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0</xdr:rowOff>
    </xdr:from>
    <xdr:to>
      <xdr:col>18</xdr:col>
      <xdr:colOff>0</xdr:colOff>
      <xdr:row>19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0" y="31813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19</xdr:col>
      <xdr:colOff>0</xdr:colOff>
      <xdr:row>20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1600200" y="33337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0</xdr:rowOff>
    </xdr:from>
    <xdr:to>
      <xdr:col>2</xdr:col>
      <xdr:colOff>0</xdr:colOff>
      <xdr:row>21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1600200" y="3181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21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1952625" y="3181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22</xdr:row>
      <xdr:rowOff>0</xdr:rowOff>
    </xdr:from>
    <xdr:to>
      <xdr:col>18</xdr:col>
      <xdr:colOff>0</xdr:colOff>
      <xdr:row>22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0" y="36766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19</xdr:col>
      <xdr:colOff>0</xdr:colOff>
      <xdr:row>23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1600200" y="38290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24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1600200" y="3676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24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1952625" y="3676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18</xdr:col>
      <xdr:colOff>0</xdr:colOff>
      <xdr:row>25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0" y="41719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0</xdr:rowOff>
    </xdr:from>
    <xdr:to>
      <xdr:col>18</xdr:col>
      <xdr:colOff>0</xdr:colOff>
      <xdr:row>26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0" y="43624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0</xdr:rowOff>
    </xdr:from>
    <xdr:to>
      <xdr:col>19</xdr:col>
      <xdr:colOff>0</xdr:colOff>
      <xdr:row>27</xdr:row>
      <xdr:rowOff>0</xdr:rowOff>
    </xdr:to>
    <xdr:cxnSp macro="">
      <xdr:nvCxnSpPr>
        <xdr:cNvPr id="35" name="Прямая соединительная линия 34"/>
        <xdr:cNvCxnSpPr/>
      </xdr:nvCxnSpPr>
      <xdr:spPr>
        <a:xfrm>
          <a:off x="1600200" y="4514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28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1600200" y="4362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0</xdr:colOff>
      <xdr:row>28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1952625" y="4362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29</xdr:row>
      <xdr:rowOff>0</xdr:rowOff>
    </xdr:from>
    <xdr:to>
      <xdr:col>18</xdr:col>
      <xdr:colOff>0</xdr:colOff>
      <xdr:row>29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0" y="48577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30</xdr:row>
      <xdr:rowOff>0</xdr:rowOff>
    </xdr:from>
    <xdr:to>
      <xdr:col>19</xdr:col>
      <xdr:colOff>0</xdr:colOff>
      <xdr:row>30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1600200" y="50101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31</xdr:row>
      <xdr:rowOff>0</xdr:rowOff>
    </xdr:to>
    <xdr:cxnSp macro="">
      <xdr:nvCxnSpPr>
        <xdr:cNvPr id="40" name="Прямая соединительная линия 39"/>
        <xdr:cNvCxnSpPr/>
      </xdr:nvCxnSpPr>
      <xdr:spPr>
        <a:xfrm>
          <a:off x="1600200" y="4857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0</xdr:rowOff>
    </xdr:from>
    <xdr:to>
      <xdr:col>3</xdr:col>
      <xdr:colOff>0</xdr:colOff>
      <xdr:row>31</xdr:row>
      <xdr:rowOff>0</xdr:rowOff>
    </xdr:to>
    <xdr:cxnSp macro="">
      <xdr:nvCxnSpPr>
        <xdr:cNvPr id="41" name="Прямая соединительная линия 40"/>
        <xdr:cNvCxnSpPr/>
      </xdr:nvCxnSpPr>
      <xdr:spPr>
        <a:xfrm>
          <a:off x="1952625" y="4857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32</xdr:row>
      <xdr:rowOff>0</xdr:rowOff>
    </xdr:from>
    <xdr:to>
      <xdr:col>18</xdr:col>
      <xdr:colOff>0</xdr:colOff>
      <xdr:row>32</xdr:row>
      <xdr:rowOff>0</xdr:rowOff>
    </xdr:to>
    <xdr:cxnSp macro="">
      <xdr:nvCxnSpPr>
        <xdr:cNvPr id="42" name="Прямая соединительная линия 41"/>
        <xdr:cNvCxnSpPr/>
      </xdr:nvCxnSpPr>
      <xdr:spPr>
        <a:xfrm>
          <a:off x="0" y="53530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0</xdr:rowOff>
    </xdr:from>
    <xdr:to>
      <xdr:col>19</xdr:col>
      <xdr:colOff>0</xdr:colOff>
      <xdr:row>33</xdr:row>
      <xdr:rowOff>0</xdr:rowOff>
    </xdr:to>
    <xdr:cxnSp macro="">
      <xdr:nvCxnSpPr>
        <xdr:cNvPr id="43" name="Прямая соединительная линия 42"/>
        <xdr:cNvCxnSpPr/>
      </xdr:nvCxnSpPr>
      <xdr:spPr>
        <a:xfrm>
          <a:off x="1600200" y="55054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34</xdr:row>
      <xdr:rowOff>0</xdr:rowOff>
    </xdr:to>
    <xdr:cxnSp macro="">
      <xdr:nvCxnSpPr>
        <xdr:cNvPr id="44" name="Прямая соединительная линия 43"/>
        <xdr:cNvCxnSpPr/>
      </xdr:nvCxnSpPr>
      <xdr:spPr>
        <a:xfrm>
          <a:off x="1600200" y="5353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34</xdr:row>
      <xdr:rowOff>0</xdr:rowOff>
    </xdr:to>
    <xdr:cxnSp macro="">
      <xdr:nvCxnSpPr>
        <xdr:cNvPr id="45" name="Прямая соединительная линия 44"/>
        <xdr:cNvCxnSpPr/>
      </xdr:nvCxnSpPr>
      <xdr:spPr>
        <a:xfrm>
          <a:off x="1952625" y="5353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19</xdr:col>
      <xdr:colOff>0</xdr:colOff>
      <xdr:row>35</xdr:row>
      <xdr:rowOff>0</xdr:rowOff>
    </xdr:to>
    <xdr:cxnSp macro="">
      <xdr:nvCxnSpPr>
        <xdr:cNvPr id="46" name="Прямая соединительная линия 45"/>
        <xdr:cNvCxnSpPr/>
      </xdr:nvCxnSpPr>
      <xdr:spPr>
        <a:xfrm>
          <a:off x="1600200" y="58102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36</xdr:row>
      <xdr:rowOff>0</xdr:rowOff>
    </xdr:to>
    <xdr:cxnSp macro="">
      <xdr:nvCxnSpPr>
        <xdr:cNvPr id="47" name="Прямая соединительная линия 46"/>
        <xdr:cNvCxnSpPr/>
      </xdr:nvCxnSpPr>
      <xdr:spPr>
        <a:xfrm>
          <a:off x="1600200" y="5657850"/>
          <a:ext cx="0" cy="5524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36</xdr:row>
      <xdr:rowOff>0</xdr:rowOff>
    </xdr:to>
    <xdr:cxnSp macro="">
      <xdr:nvCxnSpPr>
        <xdr:cNvPr id="48" name="Прямая соединительная линия 47"/>
        <xdr:cNvCxnSpPr/>
      </xdr:nvCxnSpPr>
      <xdr:spPr>
        <a:xfrm>
          <a:off x="1952625" y="5657850"/>
          <a:ext cx="0" cy="55245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0</xdr:rowOff>
    </xdr:from>
    <xdr:to>
      <xdr:col>18</xdr:col>
      <xdr:colOff>0</xdr:colOff>
      <xdr:row>37</xdr:row>
      <xdr:rowOff>0</xdr:rowOff>
    </xdr:to>
    <xdr:cxnSp macro="">
      <xdr:nvCxnSpPr>
        <xdr:cNvPr id="49" name="Прямая соединительная линия 48"/>
        <xdr:cNvCxnSpPr/>
      </xdr:nvCxnSpPr>
      <xdr:spPr>
        <a:xfrm>
          <a:off x="0" y="64008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0</xdr:rowOff>
    </xdr:from>
    <xdr:to>
      <xdr:col>19</xdr:col>
      <xdr:colOff>0</xdr:colOff>
      <xdr:row>38</xdr:row>
      <xdr:rowOff>0</xdr:rowOff>
    </xdr:to>
    <xdr:cxnSp macro="">
      <xdr:nvCxnSpPr>
        <xdr:cNvPr id="50" name="Прямая соединительная линия 49"/>
        <xdr:cNvCxnSpPr/>
      </xdr:nvCxnSpPr>
      <xdr:spPr>
        <a:xfrm>
          <a:off x="1600200" y="65532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39</xdr:row>
      <xdr:rowOff>0</xdr:rowOff>
    </xdr:to>
    <xdr:cxnSp macro="">
      <xdr:nvCxnSpPr>
        <xdr:cNvPr id="51" name="Прямая соединительная линия 50"/>
        <xdr:cNvCxnSpPr/>
      </xdr:nvCxnSpPr>
      <xdr:spPr>
        <a:xfrm>
          <a:off x="1600200" y="6400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0</xdr:colOff>
      <xdr:row>39</xdr:row>
      <xdr:rowOff>0</xdr:rowOff>
    </xdr:to>
    <xdr:cxnSp macro="">
      <xdr:nvCxnSpPr>
        <xdr:cNvPr id="52" name="Прямая соединительная линия 51"/>
        <xdr:cNvCxnSpPr/>
      </xdr:nvCxnSpPr>
      <xdr:spPr>
        <a:xfrm>
          <a:off x="1952625" y="6400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0</xdr:rowOff>
    </xdr:from>
    <xdr:to>
      <xdr:col>18</xdr:col>
      <xdr:colOff>0</xdr:colOff>
      <xdr:row>40</xdr:row>
      <xdr:rowOff>0</xdr:rowOff>
    </xdr:to>
    <xdr:cxnSp macro="">
      <xdr:nvCxnSpPr>
        <xdr:cNvPr id="53" name="Прямая соединительная линия 52"/>
        <xdr:cNvCxnSpPr/>
      </xdr:nvCxnSpPr>
      <xdr:spPr>
        <a:xfrm>
          <a:off x="0" y="68961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</xdr:row>
      <xdr:rowOff>0</xdr:rowOff>
    </xdr:from>
    <xdr:to>
      <xdr:col>18</xdr:col>
      <xdr:colOff>0</xdr:colOff>
      <xdr:row>41</xdr:row>
      <xdr:rowOff>0</xdr:rowOff>
    </xdr:to>
    <xdr:cxnSp macro="">
      <xdr:nvCxnSpPr>
        <xdr:cNvPr id="54" name="Прямая соединительная линия 53"/>
        <xdr:cNvCxnSpPr/>
      </xdr:nvCxnSpPr>
      <xdr:spPr>
        <a:xfrm>
          <a:off x="0" y="70866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</xdr:row>
      <xdr:rowOff>0</xdr:rowOff>
    </xdr:from>
    <xdr:to>
      <xdr:col>19</xdr:col>
      <xdr:colOff>0</xdr:colOff>
      <xdr:row>42</xdr:row>
      <xdr:rowOff>0</xdr:rowOff>
    </xdr:to>
    <xdr:cxnSp macro="">
      <xdr:nvCxnSpPr>
        <xdr:cNvPr id="55" name="Прямая соединительная линия 54"/>
        <xdr:cNvCxnSpPr/>
      </xdr:nvCxnSpPr>
      <xdr:spPr>
        <a:xfrm>
          <a:off x="1600200" y="72390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</xdr:row>
      <xdr:rowOff>0</xdr:rowOff>
    </xdr:from>
    <xdr:to>
      <xdr:col>2</xdr:col>
      <xdr:colOff>0</xdr:colOff>
      <xdr:row>43</xdr:row>
      <xdr:rowOff>0</xdr:rowOff>
    </xdr:to>
    <xdr:cxnSp macro="">
      <xdr:nvCxnSpPr>
        <xdr:cNvPr id="56" name="Прямая соединительная линия 55"/>
        <xdr:cNvCxnSpPr/>
      </xdr:nvCxnSpPr>
      <xdr:spPr>
        <a:xfrm>
          <a:off x="1600200" y="7086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0</xdr:colOff>
      <xdr:row>43</xdr:row>
      <xdr:rowOff>0</xdr:rowOff>
    </xdr:to>
    <xdr:cxnSp macro="">
      <xdr:nvCxnSpPr>
        <xdr:cNvPr id="57" name="Прямая соединительная линия 56"/>
        <xdr:cNvCxnSpPr/>
      </xdr:nvCxnSpPr>
      <xdr:spPr>
        <a:xfrm>
          <a:off x="1952625" y="7086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44</xdr:row>
      <xdr:rowOff>0</xdr:rowOff>
    </xdr:from>
    <xdr:to>
      <xdr:col>18</xdr:col>
      <xdr:colOff>0</xdr:colOff>
      <xdr:row>44</xdr:row>
      <xdr:rowOff>0</xdr:rowOff>
    </xdr:to>
    <xdr:cxnSp macro="">
      <xdr:nvCxnSpPr>
        <xdr:cNvPr id="58" name="Прямая соединительная линия 57"/>
        <xdr:cNvCxnSpPr/>
      </xdr:nvCxnSpPr>
      <xdr:spPr>
        <a:xfrm>
          <a:off x="0" y="75819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</xdr:row>
      <xdr:rowOff>0</xdr:rowOff>
    </xdr:from>
    <xdr:to>
      <xdr:col>19</xdr:col>
      <xdr:colOff>0</xdr:colOff>
      <xdr:row>45</xdr:row>
      <xdr:rowOff>0</xdr:rowOff>
    </xdr:to>
    <xdr:cxnSp macro="">
      <xdr:nvCxnSpPr>
        <xdr:cNvPr id="59" name="Прямая соединительная линия 58"/>
        <xdr:cNvCxnSpPr/>
      </xdr:nvCxnSpPr>
      <xdr:spPr>
        <a:xfrm>
          <a:off x="1600200" y="77343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0</xdr:rowOff>
    </xdr:from>
    <xdr:to>
      <xdr:col>2</xdr:col>
      <xdr:colOff>0</xdr:colOff>
      <xdr:row>46</xdr:row>
      <xdr:rowOff>0</xdr:rowOff>
    </xdr:to>
    <xdr:cxnSp macro="">
      <xdr:nvCxnSpPr>
        <xdr:cNvPr id="60" name="Прямая соединительная линия 59"/>
        <xdr:cNvCxnSpPr/>
      </xdr:nvCxnSpPr>
      <xdr:spPr>
        <a:xfrm>
          <a:off x="1600200" y="7581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0</xdr:colOff>
      <xdr:row>46</xdr:row>
      <xdr:rowOff>0</xdr:rowOff>
    </xdr:to>
    <xdr:cxnSp macro="">
      <xdr:nvCxnSpPr>
        <xdr:cNvPr id="61" name="Прямая соединительная линия 60"/>
        <xdr:cNvCxnSpPr/>
      </xdr:nvCxnSpPr>
      <xdr:spPr>
        <a:xfrm>
          <a:off x="1952625" y="7581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47</xdr:row>
      <xdr:rowOff>0</xdr:rowOff>
    </xdr:from>
    <xdr:to>
      <xdr:col>18</xdr:col>
      <xdr:colOff>0</xdr:colOff>
      <xdr:row>47</xdr:row>
      <xdr:rowOff>0</xdr:rowOff>
    </xdr:to>
    <xdr:cxnSp macro="">
      <xdr:nvCxnSpPr>
        <xdr:cNvPr id="62" name="Прямая соединительная линия 61"/>
        <xdr:cNvCxnSpPr/>
      </xdr:nvCxnSpPr>
      <xdr:spPr>
        <a:xfrm>
          <a:off x="0" y="80772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63" name="Прямая соединительная линия 62"/>
        <xdr:cNvCxnSpPr/>
      </xdr:nvCxnSpPr>
      <xdr:spPr>
        <a:xfrm>
          <a:off x="1600200" y="82296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49</xdr:row>
      <xdr:rowOff>0</xdr:rowOff>
    </xdr:to>
    <xdr:cxnSp macro="">
      <xdr:nvCxnSpPr>
        <xdr:cNvPr id="64" name="Прямая соединительная линия 63"/>
        <xdr:cNvCxnSpPr/>
      </xdr:nvCxnSpPr>
      <xdr:spPr>
        <a:xfrm>
          <a:off x="1600200" y="80772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0</xdr:rowOff>
    </xdr:from>
    <xdr:to>
      <xdr:col>3</xdr:col>
      <xdr:colOff>0</xdr:colOff>
      <xdr:row>49</xdr:row>
      <xdr:rowOff>0</xdr:rowOff>
    </xdr:to>
    <xdr:cxnSp macro="">
      <xdr:nvCxnSpPr>
        <xdr:cNvPr id="65" name="Прямая соединительная линия 64"/>
        <xdr:cNvCxnSpPr/>
      </xdr:nvCxnSpPr>
      <xdr:spPr>
        <a:xfrm>
          <a:off x="1952625" y="80772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50</xdr:row>
      <xdr:rowOff>0</xdr:rowOff>
    </xdr:from>
    <xdr:to>
      <xdr:col>19</xdr:col>
      <xdr:colOff>0</xdr:colOff>
      <xdr:row>50</xdr:row>
      <xdr:rowOff>0</xdr:rowOff>
    </xdr:to>
    <xdr:cxnSp macro="">
      <xdr:nvCxnSpPr>
        <xdr:cNvPr id="66" name="Прямая соединительная линия 65"/>
        <xdr:cNvCxnSpPr/>
      </xdr:nvCxnSpPr>
      <xdr:spPr>
        <a:xfrm>
          <a:off x="1600200" y="85344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51</xdr:row>
      <xdr:rowOff>0</xdr:rowOff>
    </xdr:to>
    <xdr:cxnSp macro="">
      <xdr:nvCxnSpPr>
        <xdr:cNvPr id="67" name="Прямая соединительная линия 66"/>
        <xdr:cNvCxnSpPr/>
      </xdr:nvCxnSpPr>
      <xdr:spPr>
        <a:xfrm>
          <a:off x="1600200" y="83820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51</xdr:row>
      <xdr:rowOff>0</xdr:rowOff>
    </xdr:to>
    <xdr:cxnSp macro="">
      <xdr:nvCxnSpPr>
        <xdr:cNvPr id="68" name="Прямая соединительная линия 67"/>
        <xdr:cNvCxnSpPr/>
      </xdr:nvCxnSpPr>
      <xdr:spPr>
        <a:xfrm>
          <a:off x="1952625" y="83820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0</xdr:rowOff>
    </xdr:from>
    <xdr:to>
      <xdr:col>19</xdr:col>
      <xdr:colOff>0</xdr:colOff>
      <xdr:row>52</xdr:row>
      <xdr:rowOff>0</xdr:rowOff>
    </xdr:to>
    <xdr:cxnSp macro="">
      <xdr:nvCxnSpPr>
        <xdr:cNvPr id="69" name="Прямая соединительная линия 68"/>
        <xdr:cNvCxnSpPr/>
      </xdr:nvCxnSpPr>
      <xdr:spPr>
        <a:xfrm>
          <a:off x="1600200" y="88392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53</xdr:row>
      <xdr:rowOff>0</xdr:rowOff>
    </xdr:to>
    <xdr:cxnSp macro="">
      <xdr:nvCxnSpPr>
        <xdr:cNvPr id="70" name="Прямая соединительная линия 69"/>
        <xdr:cNvCxnSpPr/>
      </xdr:nvCxnSpPr>
      <xdr:spPr>
        <a:xfrm>
          <a:off x="1600200" y="8686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53</xdr:row>
      <xdr:rowOff>0</xdr:rowOff>
    </xdr:to>
    <xdr:cxnSp macro="">
      <xdr:nvCxnSpPr>
        <xdr:cNvPr id="71" name="Прямая соединительная линия 70"/>
        <xdr:cNvCxnSpPr/>
      </xdr:nvCxnSpPr>
      <xdr:spPr>
        <a:xfrm>
          <a:off x="1952625" y="8686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54</xdr:row>
      <xdr:rowOff>0</xdr:rowOff>
    </xdr:from>
    <xdr:to>
      <xdr:col>18</xdr:col>
      <xdr:colOff>0</xdr:colOff>
      <xdr:row>54</xdr:row>
      <xdr:rowOff>0</xdr:rowOff>
    </xdr:to>
    <xdr:cxnSp macro="">
      <xdr:nvCxnSpPr>
        <xdr:cNvPr id="72" name="Прямая соединительная линия 71"/>
        <xdr:cNvCxnSpPr/>
      </xdr:nvCxnSpPr>
      <xdr:spPr>
        <a:xfrm>
          <a:off x="0" y="91821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55</xdr:row>
      <xdr:rowOff>0</xdr:rowOff>
    </xdr:from>
    <xdr:to>
      <xdr:col>18</xdr:col>
      <xdr:colOff>0</xdr:colOff>
      <xdr:row>55</xdr:row>
      <xdr:rowOff>0</xdr:rowOff>
    </xdr:to>
    <xdr:cxnSp macro="">
      <xdr:nvCxnSpPr>
        <xdr:cNvPr id="73" name="Прямая соединительная линия 72"/>
        <xdr:cNvCxnSpPr/>
      </xdr:nvCxnSpPr>
      <xdr:spPr>
        <a:xfrm>
          <a:off x="0" y="93726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56</xdr:row>
      <xdr:rowOff>0</xdr:rowOff>
    </xdr:from>
    <xdr:to>
      <xdr:col>19</xdr:col>
      <xdr:colOff>0</xdr:colOff>
      <xdr:row>56</xdr:row>
      <xdr:rowOff>0</xdr:rowOff>
    </xdr:to>
    <xdr:cxnSp macro="">
      <xdr:nvCxnSpPr>
        <xdr:cNvPr id="74" name="Прямая соединительная линия 73"/>
        <xdr:cNvCxnSpPr/>
      </xdr:nvCxnSpPr>
      <xdr:spPr>
        <a:xfrm>
          <a:off x="1600200" y="95250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57</xdr:row>
      <xdr:rowOff>0</xdr:rowOff>
    </xdr:to>
    <xdr:cxnSp macro="">
      <xdr:nvCxnSpPr>
        <xdr:cNvPr id="75" name="Прямая соединительная линия 74"/>
        <xdr:cNvCxnSpPr/>
      </xdr:nvCxnSpPr>
      <xdr:spPr>
        <a:xfrm>
          <a:off x="1600200" y="9372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0</xdr:colOff>
      <xdr:row>57</xdr:row>
      <xdr:rowOff>0</xdr:rowOff>
    </xdr:to>
    <xdr:cxnSp macro="">
      <xdr:nvCxnSpPr>
        <xdr:cNvPr id="76" name="Прямая соединительная линия 75"/>
        <xdr:cNvCxnSpPr/>
      </xdr:nvCxnSpPr>
      <xdr:spPr>
        <a:xfrm>
          <a:off x="1952625" y="9372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58</xdr:row>
      <xdr:rowOff>0</xdr:rowOff>
    </xdr:from>
    <xdr:to>
      <xdr:col>19</xdr:col>
      <xdr:colOff>0</xdr:colOff>
      <xdr:row>58</xdr:row>
      <xdr:rowOff>0</xdr:rowOff>
    </xdr:to>
    <xdr:cxnSp macro="">
      <xdr:nvCxnSpPr>
        <xdr:cNvPr id="77" name="Прямая соединительная линия 76"/>
        <xdr:cNvCxnSpPr/>
      </xdr:nvCxnSpPr>
      <xdr:spPr>
        <a:xfrm>
          <a:off x="1600200" y="98298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59</xdr:row>
      <xdr:rowOff>0</xdr:rowOff>
    </xdr:to>
    <xdr:cxnSp macro="">
      <xdr:nvCxnSpPr>
        <xdr:cNvPr id="78" name="Прямая соединительная линия 77"/>
        <xdr:cNvCxnSpPr/>
      </xdr:nvCxnSpPr>
      <xdr:spPr>
        <a:xfrm>
          <a:off x="1600200" y="96774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57</xdr:row>
      <xdr:rowOff>0</xdr:rowOff>
    </xdr:from>
    <xdr:to>
      <xdr:col>3</xdr:col>
      <xdr:colOff>0</xdr:colOff>
      <xdr:row>59</xdr:row>
      <xdr:rowOff>0</xdr:rowOff>
    </xdr:to>
    <xdr:cxnSp macro="">
      <xdr:nvCxnSpPr>
        <xdr:cNvPr id="79" name="Прямая соединительная линия 78"/>
        <xdr:cNvCxnSpPr/>
      </xdr:nvCxnSpPr>
      <xdr:spPr>
        <a:xfrm>
          <a:off x="1952625" y="96774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60</xdr:row>
      <xdr:rowOff>0</xdr:rowOff>
    </xdr:from>
    <xdr:to>
      <xdr:col>19</xdr:col>
      <xdr:colOff>0</xdr:colOff>
      <xdr:row>60</xdr:row>
      <xdr:rowOff>0</xdr:rowOff>
    </xdr:to>
    <xdr:cxnSp macro="">
      <xdr:nvCxnSpPr>
        <xdr:cNvPr id="80" name="Прямая соединительная линия 79"/>
        <xdr:cNvCxnSpPr/>
      </xdr:nvCxnSpPr>
      <xdr:spPr>
        <a:xfrm>
          <a:off x="1600200" y="101346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61</xdr:row>
      <xdr:rowOff>0</xdr:rowOff>
    </xdr:to>
    <xdr:cxnSp macro="">
      <xdr:nvCxnSpPr>
        <xdr:cNvPr id="81" name="Прямая соединительная линия 80"/>
        <xdr:cNvCxnSpPr/>
      </xdr:nvCxnSpPr>
      <xdr:spPr>
        <a:xfrm>
          <a:off x="1600200" y="99822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0</xdr:colOff>
      <xdr:row>61</xdr:row>
      <xdr:rowOff>0</xdr:rowOff>
    </xdr:to>
    <xdr:cxnSp macro="">
      <xdr:nvCxnSpPr>
        <xdr:cNvPr id="82" name="Прямая соединительная линия 81"/>
        <xdr:cNvCxnSpPr/>
      </xdr:nvCxnSpPr>
      <xdr:spPr>
        <a:xfrm>
          <a:off x="1952625" y="99822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62</xdr:row>
      <xdr:rowOff>0</xdr:rowOff>
    </xdr:from>
    <xdr:to>
      <xdr:col>18</xdr:col>
      <xdr:colOff>0</xdr:colOff>
      <xdr:row>62</xdr:row>
      <xdr:rowOff>0</xdr:rowOff>
    </xdr:to>
    <xdr:cxnSp macro="">
      <xdr:nvCxnSpPr>
        <xdr:cNvPr id="83" name="Прямая соединительная линия 82"/>
        <xdr:cNvCxnSpPr/>
      </xdr:nvCxnSpPr>
      <xdr:spPr>
        <a:xfrm>
          <a:off x="0" y="104775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63</xdr:row>
      <xdr:rowOff>0</xdr:rowOff>
    </xdr:from>
    <xdr:to>
      <xdr:col>18</xdr:col>
      <xdr:colOff>0</xdr:colOff>
      <xdr:row>63</xdr:row>
      <xdr:rowOff>0</xdr:rowOff>
    </xdr:to>
    <xdr:cxnSp macro="">
      <xdr:nvCxnSpPr>
        <xdr:cNvPr id="84" name="Прямая соединительная линия 83"/>
        <xdr:cNvCxnSpPr/>
      </xdr:nvCxnSpPr>
      <xdr:spPr>
        <a:xfrm>
          <a:off x="0" y="106680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64</xdr:row>
      <xdr:rowOff>0</xdr:rowOff>
    </xdr:from>
    <xdr:to>
      <xdr:col>19</xdr:col>
      <xdr:colOff>0</xdr:colOff>
      <xdr:row>64</xdr:row>
      <xdr:rowOff>0</xdr:rowOff>
    </xdr:to>
    <xdr:cxnSp macro="">
      <xdr:nvCxnSpPr>
        <xdr:cNvPr id="85" name="Прямая соединительная линия 84"/>
        <xdr:cNvCxnSpPr/>
      </xdr:nvCxnSpPr>
      <xdr:spPr>
        <a:xfrm>
          <a:off x="1600200" y="108204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63</xdr:row>
      <xdr:rowOff>0</xdr:rowOff>
    </xdr:from>
    <xdr:to>
      <xdr:col>2</xdr:col>
      <xdr:colOff>0</xdr:colOff>
      <xdr:row>65</xdr:row>
      <xdr:rowOff>0</xdr:rowOff>
    </xdr:to>
    <xdr:cxnSp macro="">
      <xdr:nvCxnSpPr>
        <xdr:cNvPr id="86" name="Прямая соединительная линия 85"/>
        <xdr:cNvCxnSpPr/>
      </xdr:nvCxnSpPr>
      <xdr:spPr>
        <a:xfrm>
          <a:off x="1600200" y="106680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65</xdr:row>
      <xdr:rowOff>0</xdr:rowOff>
    </xdr:to>
    <xdr:cxnSp macro="">
      <xdr:nvCxnSpPr>
        <xdr:cNvPr id="87" name="Прямая соединительная линия 86"/>
        <xdr:cNvCxnSpPr/>
      </xdr:nvCxnSpPr>
      <xdr:spPr>
        <a:xfrm>
          <a:off x="1952625" y="106680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66</xdr:row>
      <xdr:rowOff>0</xdr:rowOff>
    </xdr:from>
    <xdr:to>
      <xdr:col>19</xdr:col>
      <xdr:colOff>0</xdr:colOff>
      <xdr:row>66</xdr:row>
      <xdr:rowOff>0</xdr:rowOff>
    </xdr:to>
    <xdr:cxnSp macro="">
      <xdr:nvCxnSpPr>
        <xdr:cNvPr id="88" name="Прямая соединительная линия 87"/>
        <xdr:cNvCxnSpPr/>
      </xdr:nvCxnSpPr>
      <xdr:spPr>
        <a:xfrm>
          <a:off x="1600200" y="111252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67</xdr:row>
      <xdr:rowOff>0</xdr:rowOff>
    </xdr:to>
    <xdr:cxnSp macro="">
      <xdr:nvCxnSpPr>
        <xdr:cNvPr id="89" name="Прямая соединительная линия 88"/>
        <xdr:cNvCxnSpPr/>
      </xdr:nvCxnSpPr>
      <xdr:spPr>
        <a:xfrm>
          <a:off x="1600200" y="10972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0</xdr:colOff>
      <xdr:row>67</xdr:row>
      <xdr:rowOff>0</xdr:rowOff>
    </xdr:to>
    <xdr:cxnSp macro="">
      <xdr:nvCxnSpPr>
        <xdr:cNvPr id="90" name="Прямая соединительная линия 89"/>
        <xdr:cNvCxnSpPr/>
      </xdr:nvCxnSpPr>
      <xdr:spPr>
        <a:xfrm>
          <a:off x="1952625" y="10972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68</xdr:row>
      <xdr:rowOff>0</xdr:rowOff>
    </xdr:from>
    <xdr:to>
      <xdr:col>19</xdr:col>
      <xdr:colOff>0</xdr:colOff>
      <xdr:row>68</xdr:row>
      <xdr:rowOff>0</xdr:rowOff>
    </xdr:to>
    <xdr:cxnSp macro="">
      <xdr:nvCxnSpPr>
        <xdr:cNvPr id="91" name="Прямая соединительная линия 90"/>
        <xdr:cNvCxnSpPr/>
      </xdr:nvCxnSpPr>
      <xdr:spPr>
        <a:xfrm>
          <a:off x="1600200" y="114300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67</xdr:row>
      <xdr:rowOff>0</xdr:rowOff>
    </xdr:from>
    <xdr:to>
      <xdr:col>2</xdr:col>
      <xdr:colOff>0</xdr:colOff>
      <xdr:row>69</xdr:row>
      <xdr:rowOff>0</xdr:rowOff>
    </xdr:to>
    <xdr:cxnSp macro="">
      <xdr:nvCxnSpPr>
        <xdr:cNvPr id="92" name="Прямая соединительная линия 91"/>
        <xdr:cNvCxnSpPr/>
      </xdr:nvCxnSpPr>
      <xdr:spPr>
        <a:xfrm>
          <a:off x="1600200" y="11277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3</xdr:col>
      <xdr:colOff>0</xdr:colOff>
      <xdr:row>69</xdr:row>
      <xdr:rowOff>0</xdr:rowOff>
    </xdr:to>
    <xdr:cxnSp macro="">
      <xdr:nvCxnSpPr>
        <xdr:cNvPr id="93" name="Прямая соединительная линия 92"/>
        <xdr:cNvCxnSpPr/>
      </xdr:nvCxnSpPr>
      <xdr:spPr>
        <a:xfrm>
          <a:off x="1952625" y="11277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69</xdr:row>
      <xdr:rowOff>0</xdr:rowOff>
    </xdr:from>
    <xdr:to>
      <xdr:col>18</xdr:col>
      <xdr:colOff>0</xdr:colOff>
      <xdr:row>69</xdr:row>
      <xdr:rowOff>0</xdr:rowOff>
    </xdr:to>
    <xdr:cxnSp macro="">
      <xdr:nvCxnSpPr>
        <xdr:cNvPr id="94" name="Прямая соединительная линия 93"/>
        <xdr:cNvCxnSpPr/>
      </xdr:nvCxnSpPr>
      <xdr:spPr>
        <a:xfrm>
          <a:off x="0" y="115824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70</xdr:row>
      <xdr:rowOff>0</xdr:rowOff>
    </xdr:from>
    <xdr:to>
      <xdr:col>18</xdr:col>
      <xdr:colOff>0</xdr:colOff>
      <xdr:row>70</xdr:row>
      <xdr:rowOff>0</xdr:rowOff>
    </xdr:to>
    <xdr:cxnSp macro="">
      <xdr:nvCxnSpPr>
        <xdr:cNvPr id="95" name="Прямая соединительная линия 94"/>
        <xdr:cNvCxnSpPr/>
      </xdr:nvCxnSpPr>
      <xdr:spPr>
        <a:xfrm>
          <a:off x="0" y="117729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0</xdr:rowOff>
    </xdr:from>
    <xdr:to>
      <xdr:col>19</xdr:col>
      <xdr:colOff>0</xdr:colOff>
      <xdr:row>71</xdr:row>
      <xdr:rowOff>0</xdr:rowOff>
    </xdr:to>
    <xdr:cxnSp macro="">
      <xdr:nvCxnSpPr>
        <xdr:cNvPr id="96" name="Прямая соединительная линия 95"/>
        <xdr:cNvCxnSpPr/>
      </xdr:nvCxnSpPr>
      <xdr:spPr>
        <a:xfrm>
          <a:off x="1600200" y="119253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70</xdr:row>
      <xdr:rowOff>0</xdr:rowOff>
    </xdr:from>
    <xdr:to>
      <xdr:col>2</xdr:col>
      <xdr:colOff>0</xdr:colOff>
      <xdr:row>72</xdr:row>
      <xdr:rowOff>0</xdr:rowOff>
    </xdr:to>
    <xdr:cxnSp macro="">
      <xdr:nvCxnSpPr>
        <xdr:cNvPr id="97" name="Прямая соединительная линия 96"/>
        <xdr:cNvCxnSpPr/>
      </xdr:nvCxnSpPr>
      <xdr:spPr>
        <a:xfrm>
          <a:off x="1600200" y="11772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3</xdr:col>
      <xdr:colOff>0</xdr:colOff>
      <xdr:row>72</xdr:row>
      <xdr:rowOff>0</xdr:rowOff>
    </xdr:to>
    <xdr:cxnSp macro="">
      <xdr:nvCxnSpPr>
        <xdr:cNvPr id="98" name="Прямая соединительная линия 97"/>
        <xdr:cNvCxnSpPr/>
      </xdr:nvCxnSpPr>
      <xdr:spPr>
        <a:xfrm>
          <a:off x="1952625" y="11772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73</xdr:row>
      <xdr:rowOff>0</xdr:rowOff>
    </xdr:from>
    <xdr:to>
      <xdr:col>19</xdr:col>
      <xdr:colOff>0</xdr:colOff>
      <xdr:row>73</xdr:row>
      <xdr:rowOff>0</xdr:rowOff>
    </xdr:to>
    <xdr:cxnSp macro="">
      <xdr:nvCxnSpPr>
        <xdr:cNvPr id="99" name="Прямая соединительная линия 98"/>
        <xdr:cNvCxnSpPr/>
      </xdr:nvCxnSpPr>
      <xdr:spPr>
        <a:xfrm>
          <a:off x="1600200" y="122301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72</xdr:row>
      <xdr:rowOff>0</xdr:rowOff>
    </xdr:from>
    <xdr:to>
      <xdr:col>2</xdr:col>
      <xdr:colOff>0</xdr:colOff>
      <xdr:row>74</xdr:row>
      <xdr:rowOff>0</xdr:rowOff>
    </xdr:to>
    <xdr:cxnSp macro="">
      <xdr:nvCxnSpPr>
        <xdr:cNvPr id="100" name="Прямая соединительная линия 99"/>
        <xdr:cNvCxnSpPr/>
      </xdr:nvCxnSpPr>
      <xdr:spPr>
        <a:xfrm>
          <a:off x="1600200" y="12077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72</xdr:row>
      <xdr:rowOff>0</xdr:rowOff>
    </xdr:from>
    <xdr:to>
      <xdr:col>3</xdr:col>
      <xdr:colOff>0</xdr:colOff>
      <xdr:row>74</xdr:row>
      <xdr:rowOff>0</xdr:rowOff>
    </xdr:to>
    <xdr:cxnSp macro="">
      <xdr:nvCxnSpPr>
        <xdr:cNvPr id="101" name="Прямая соединительная линия 100"/>
        <xdr:cNvCxnSpPr/>
      </xdr:nvCxnSpPr>
      <xdr:spPr>
        <a:xfrm>
          <a:off x="1952625" y="12077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75</xdr:row>
      <xdr:rowOff>0</xdr:rowOff>
    </xdr:from>
    <xdr:to>
      <xdr:col>18</xdr:col>
      <xdr:colOff>0</xdr:colOff>
      <xdr:row>75</xdr:row>
      <xdr:rowOff>0</xdr:rowOff>
    </xdr:to>
    <xdr:cxnSp macro="">
      <xdr:nvCxnSpPr>
        <xdr:cNvPr id="102" name="Прямая соединительная линия 101"/>
        <xdr:cNvCxnSpPr/>
      </xdr:nvCxnSpPr>
      <xdr:spPr>
        <a:xfrm>
          <a:off x="0" y="125730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76</xdr:row>
      <xdr:rowOff>0</xdr:rowOff>
    </xdr:from>
    <xdr:to>
      <xdr:col>18</xdr:col>
      <xdr:colOff>0</xdr:colOff>
      <xdr:row>76</xdr:row>
      <xdr:rowOff>0</xdr:rowOff>
    </xdr:to>
    <xdr:cxnSp macro="">
      <xdr:nvCxnSpPr>
        <xdr:cNvPr id="103" name="Прямая соединительная линия 102"/>
        <xdr:cNvCxnSpPr/>
      </xdr:nvCxnSpPr>
      <xdr:spPr>
        <a:xfrm>
          <a:off x="0" y="127635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77</xdr:row>
      <xdr:rowOff>0</xdr:rowOff>
    </xdr:from>
    <xdr:to>
      <xdr:col>19</xdr:col>
      <xdr:colOff>0</xdr:colOff>
      <xdr:row>77</xdr:row>
      <xdr:rowOff>0</xdr:rowOff>
    </xdr:to>
    <xdr:cxnSp macro="">
      <xdr:nvCxnSpPr>
        <xdr:cNvPr id="104" name="Прямая соединительная линия 103"/>
        <xdr:cNvCxnSpPr/>
      </xdr:nvCxnSpPr>
      <xdr:spPr>
        <a:xfrm>
          <a:off x="1600200" y="129159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0</xdr:colOff>
      <xdr:row>78</xdr:row>
      <xdr:rowOff>0</xdr:rowOff>
    </xdr:to>
    <xdr:cxnSp macro="">
      <xdr:nvCxnSpPr>
        <xdr:cNvPr id="105" name="Прямая соединительная линия 104"/>
        <xdr:cNvCxnSpPr/>
      </xdr:nvCxnSpPr>
      <xdr:spPr>
        <a:xfrm>
          <a:off x="1600200" y="12763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78</xdr:row>
      <xdr:rowOff>0</xdr:rowOff>
    </xdr:to>
    <xdr:cxnSp macro="">
      <xdr:nvCxnSpPr>
        <xdr:cNvPr id="106" name="Прямая соединительная линия 105"/>
        <xdr:cNvCxnSpPr/>
      </xdr:nvCxnSpPr>
      <xdr:spPr>
        <a:xfrm>
          <a:off x="1952625" y="12763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79</xdr:row>
      <xdr:rowOff>0</xdr:rowOff>
    </xdr:from>
    <xdr:to>
      <xdr:col>19</xdr:col>
      <xdr:colOff>0</xdr:colOff>
      <xdr:row>79</xdr:row>
      <xdr:rowOff>0</xdr:rowOff>
    </xdr:to>
    <xdr:cxnSp macro="">
      <xdr:nvCxnSpPr>
        <xdr:cNvPr id="107" name="Прямая соединительная линия 106"/>
        <xdr:cNvCxnSpPr/>
      </xdr:nvCxnSpPr>
      <xdr:spPr>
        <a:xfrm>
          <a:off x="1600200" y="132207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78</xdr:row>
      <xdr:rowOff>0</xdr:rowOff>
    </xdr:from>
    <xdr:to>
      <xdr:col>2</xdr:col>
      <xdr:colOff>0</xdr:colOff>
      <xdr:row>80</xdr:row>
      <xdr:rowOff>0</xdr:rowOff>
    </xdr:to>
    <xdr:cxnSp macro="">
      <xdr:nvCxnSpPr>
        <xdr:cNvPr id="108" name="Прямая соединительная линия 107"/>
        <xdr:cNvCxnSpPr/>
      </xdr:nvCxnSpPr>
      <xdr:spPr>
        <a:xfrm>
          <a:off x="1600200" y="130683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78</xdr:row>
      <xdr:rowOff>0</xdr:rowOff>
    </xdr:from>
    <xdr:to>
      <xdr:col>3</xdr:col>
      <xdr:colOff>0</xdr:colOff>
      <xdr:row>80</xdr:row>
      <xdr:rowOff>0</xdr:rowOff>
    </xdr:to>
    <xdr:cxnSp macro="">
      <xdr:nvCxnSpPr>
        <xdr:cNvPr id="109" name="Прямая соединительная линия 108"/>
        <xdr:cNvCxnSpPr/>
      </xdr:nvCxnSpPr>
      <xdr:spPr>
        <a:xfrm>
          <a:off x="1952625" y="130683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81</xdr:row>
      <xdr:rowOff>0</xdr:rowOff>
    </xdr:from>
    <xdr:to>
      <xdr:col>18</xdr:col>
      <xdr:colOff>0</xdr:colOff>
      <xdr:row>81</xdr:row>
      <xdr:rowOff>0</xdr:rowOff>
    </xdr:to>
    <xdr:cxnSp macro="">
      <xdr:nvCxnSpPr>
        <xdr:cNvPr id="110" name="Прямая соединительная линия 109"/>
        <xdr:cNvCxnSpPr/>
      </xdr:nvCxnSpPr>
      <xdr:spPr>
        <a:xfrm>
          <a:off x="0" y="135636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82</xdr:row>
      <xdr:rowOff>0</xdr:rowOff>
    </xdr:from>
    <xdr:to>
      <xdr:col>19</xdr:col>
      <xdr:colOff>0</xdr:colOff>
      <xdr:row>82</xdr:row>
      <xdr:rowOff>0</xdr:rowOff>
    </xdr:to>
    <xdr:cxnSp macro="">
      <xdr:nvCxnSpPr>
        <xdr:cNvPr id="111" name="Прямая соединительная линия 110"/>
        <xdr:cNvCxnSpPr/>
      </xdr:nvCxnSpPr>
      <xdr:spPr>
        <a:xfrm>
          <a:off x="1600200" y="137160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83</xdr:row>
      <xdr:rowOff>0</xdr:rowOff>
    </xdr:to>
    <xdr:cxnSp macro="">
      <xdr:nvCxnSpPr>
        <xdr:cNvPr id="112" name="Прямая соединительная линия 111"/>
        <xdr:cNvCxnSpPr/>
      </xdr:nvCxnSpPr>
      <xdr:spPr>
        <a:xfrm>
          <a:off x="1600200" y="13563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81</xdr:row>
      <xdr:rowOff>0</xdr:rowOff>
    </xdr:from>
    <xdr:to>
      <xdr:col>3</xdr:col>
      <xdr:colOff>0</xdr:colOff>
      <xdr:row>83</xdr:row>
      <xdr:rowOff>0</xdr:rowOff>
    </xdr:to>
    <xdr:cxnSp macro="">
      <xdr:nvCxnSpPr>
        <xdr:cNvPr id="113" name="Прямая соединительная линия 112"/>
        <xdr:cNvCxnSpPr/>
      </xdr:nvCxnSpPr>
      <xdr:spPr>
        <a:xfrm>
          <a:off x="1952625" y="13563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84</xdr:row>
      <xdr:rowOff>0</xdr:rowOff>
    </xdr:from>
    <xdr:to>
      <xdr:col>18</xdr:col>
      <xdr:colOff>0</xdr:colOff>
      <xdr:row>84</xdr:row>
      <xdr:rowOff>0</xdr:rowOff>
    </xdr:to>
    <xdr:cxnSp macro="">
      <xdr:nvCxnSpPr>
        <xdr:cNvPr id="114" name="Прямая соединительная линия 113"/>
        <xdr:cNvCxnSpPr/>
      </xdr:nvCxnSpPr>
      <xdr:spPr>
        <a:xfrm>
          <a:off x="0" y="140589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85</xdr:row>
      <xdr:rowOff>0</xdr:rowOff>
    </xdr:from>
    <xdr:to>
      <xdr:col>19</xdr:col>
      <xdr:colOff>0</xdr:colOff>
      <xdr:row>85</xdr:row>
      <xdr:rowOff>0</xdr:rowOff>
    </xdr:to>
    <xdr:cxnSp macro="">
      <xdr:nvCxnSpPr>
        <xdr:cNvPr id="115" name="Прямая соединительная линия 114"/>
        <xdr:cNvCxnSpPr/>
      </xdr:nvCxnSpPr>
      <xdr:spPr>
        <a:xfrm>
          <a:off x="1600200" y="142113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86</xdr:row>
      <xdr:rowOff>0</xdr:rowOff>
    </xdr:to>
    <xdr:cxnSp macro="">
      <xdr:nvCxnSpPr>
        <xdr:cNvPr id="116" name="Прямая соединительная линия 115"/>
        <xdr:cNvCxnSpPr/>
      </xdr:nvCxnSpPr>
      <xdr:spPr>
        <a:xfrm>
          <a:off x="1600200" y="14058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86</xdr:row>
      <xdr:rowOff>0</xdr:rowOff>
    </xdr:to>
    <xdr:cxnSp macro="">
      <xdr:nvCxnSpPr>
        <xdr:cNvPr id="117" name="Прямая соединительная линия 116"/>
        <xdr:cNvCxnSpPr/>
      </xdr:nvCxnSpPr>
      <xdr:spPr>
        <a:xfrm>
          <a:off x="1952625" y="14058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87</xdr:row>
      <xdr:rowOff>0</xdr:rowOff>
    </xdr:from>
    <xdr:to>
      <xdr:col>19</xdr:col>
      <xdr:colOff>0</xdr:colOff>
      <xdr:row>87</xdr:row>
      <xdr:rowOff>0</xdr:rowOff>
    </xdr:to>
    <xdr:cxnSp macro="">
      <xdr:nvCxnSpPr>
        <xdr:cNvPr id="118" name="Прямая соединительная линия 117"/>
        <xdr:cNvCxnSpPr/>
      </xdr:nvCxnSpPr>
      <xdr:spPr>
        <a:xfrm>
          <a:off x="1600200" y="145161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86</xdr:row>
      <xdr:rowOff>0</xdr:rowOff>
    </xdr:from>
    <xdr:to>
      <xdr:col>2</xdr:col>
      <xdr:colOff>0</xdr:colOff>
      <xdr:row>88</xdr:row>
      <xdr:rowOff>0</xdr:rowOff>
    </xdr:to>
    <xdr:cxnSp macro="">
      <xdr:nvCxnSpPr>
        <xdr:cNvPr id="119" name="Прямая соединительная линия 118"/>
        <xdr:cNvCxnSpPr/>
      </xdr:nvCxnSpPr>
      <xdr:spPr>
        <a:xfrm>
          <a:off x="1600200" y="14363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88</xdr:row>
      <xdr:rowOff>0</xdr:rowOff>
    </xdr:to>
    <xdr:cxnSp macro="">
      <xdr:nvCxnSpPr>
        <xdr:cNvPr id="120" name="Прямая соединительная линия 119"/>
        <xdr:cNvCxnSpPr/>
      </xdr:nvCxnSpPr>
      <xdr:spPr>
        <a:xfrm>
          <a:off x="1952625" y="14363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89</xdr:row>
      <xdr:rowOff>0</xdr:rowOff>
    </xdr:from>
    <xdr:to>
      <xdr:col>19</xdr:col>
      <xdr:colOff>0</xdr:colOff>
      <xdr:row>89</xdr:row>
      <xdr:rowOff>0</xdr:rowOff>
    </xdr:to>
    <xdr:cxnSp macro="">
      <xdr:nvCxnSpPr>
        <xdr:cNvPr id="121" name="Прямая соединительная линия 120"/>
        <xdr:cNvCxnSpPr/>
      </xdr:nvCxnSpPr>
      <xdr:spPr>
        <a:xfrm>
          <a:off x="1600200" y="148209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90</xdr:row>
      <xdr:rowOff>0</xdr:rowOff>
    </xdr:to>
    <xdr:cxnSp macro="">
      <xdr:nvCxnSpPr>
        <xdr:cNvPr id="122" name="Прямая соединительная линия 121"/>
        <xdr:cNvCxnSpPr/>
      </xdr:nvCxnSpPr>
      <xdr:spPr>
        <a:xfrm>
          <a:off x="1600200" y="14668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3</xdr:col>
      <xdr:colOff>0</xdr:colOff>
      <xdr:row>90</xdr:row>
      <xdr:rowOff>0</xdr:rowOff>
    </xdr:to>
    <xdr:cxnSp macro="">
      <xdr:nvCxnSpPr>
        <xdr:cNvPr id="123" name="Прямая соединительная линия 122"/>
        <xdr:cNvCxnSpPr/>
      </xdr:nvCxnSpPr>
      <xdr:spPr>
        <a:xfrm>
          <a:off x="1952625" y="14668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91</xdr:row>
      <xdr:rowOff>0</xdr:rowOff>
    </xdr:from>
    <xdr:to>
      <xdr:col>18</xdr:col>
      <xdr:colOff>0</xdr:colOff>
      <xdr:row>91</xdr:row>
      <xdr:rowOff>0</xdr:rowOff>
    </xdr:to>
    <xdr:cxnSp macro="">
      <xdr:nvCxnSpPr>
        <xdr:cNvPr id="124" name="Прямая соединительная линия 123"/>
        <xdr:cNvCxnSpPr/>
      </xdr:nvCxnSpPr>
      <xdr:spPr>
        <a:xfrm>
          <a:off x="0" y="151638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92</xdr:row>
      <xdr:rowOff>0</xdr:rowOff>
    </xdr:from>
    <xdr:to>
      <xdr:col>19</xdr:col>
      <xdr:colOff>0</xdr:colOff>
      <xdr:row>92</xdr:row>
      <xdr:rowOff>0</xdr:rowOff>
    </xdr:to>
    <xdr:cxnSp macro="">
      <xdr:nvCxnSpPr>
        <xdr:cNvPr id="125" name="Прямая соединительная линия 124"/>
        <xdr:cNvCxnSpPr/>
      </xdr:nvCxnSpPr>
      <xdr:spPr>
        <a:xfrm>
          <a:off x="1600200" y="153162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91</xdr:row>
      <xdr:rowOff>0</xdr:rowOff>
    </xdr:from>
    <xdr:to>
      <xdr:col>2</xdr:col>
      <xdr:colOff>0</xdr:colOff>
      <xdr:row>93</xdr:row>
      <xdr:rowOff>0</xdr:rowOff>
    </xdr:to>
    <xdr:cxnSp macro="">
      <xdr:nvCxnSpPr>
        <xdr:cNvPr id="126" name="Прямая соединительная линия 125"/>
        <xdr:cNvCxnSpPr/>
      </xdr:nvCxnSpPr>
      <xdr:spPr>
        <a:xfrm>
          <a:off x="1600200" y="15163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3</xdr:col>
      <xdr:colOff>0</xdr:colOff>
      <xdr:row>93</xdr:row>
      <xdr:rowOff>0</xdr:rowOff>
    </xdr:to>
    <xdr:cxnSp macro="">
      <xdr:nvCxnSpPr>
        <xdr:cNvPr id="127" name="Прямая соединительная линия 126"/>
        <xdr:cNvCxnSpPr/>
      </xdr:nvCxnSpPr>
      <xdr:spPr>
        <a:xfrm>
          <a:off x="1952625" y="15163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94</xdr:row>
      <xdr:rowOff>0</xdr:rowOff>
    </xdr:from>
    <xdr:to>
      <xdr:col>18</xdr:col>
      <xdr:colOff>0</xdr:colOff>
      <xdr:row>94</xdr:row>
      <xdr:rowOff>0</xdr:rowOff>
    </xdr:to>
    <xdr:cxnSp macro="">
      <xdr:nvCxnSpPr>
        <xdr:cNvPr id="128" name="Прямая соединительная линия 127"/>
        <xdr:cNvCxnSpPr/>
      </xdr:nvCxnSpPr>
      <xdr:spPr>
        <a:xfrm>
          <a:off x="0" y="156591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95</xdr:row>
      <xdr:rowOff>0</xdr:rowOff>
    </xdr:from>
    <xdr:to>
      <xdr:col>19</xdr:col>
      <xdr:colOff>0</xdr:colOff>
      <xdr:row>95</xdr:row>
      <xdr:rowOff>0</xdr:rowOff>
    </xdr:to>
    <xdr:cxnSp macro="">
      <xdr:nvCxnSpPr>
        <xdr:cNvPr id="129" name="Прямая соединительная линия 128"/>
        <xdr:cNvCxnSpPr/>
      </xdr:nvCxnSpPr>
      <xdr:spPr>
        <a:xfrm>
          <a:off x="1600200" y="158115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96</xdr:row>
      <xdr:rowOff>0</xdr:rowOff>
    </xdr:to>
    <xdr:cxnSp macro="">
      <xdr:nvCxnSpPr>
        <xdr:cNvPr id="130" name="Прямая соединительная линия 129"/>
        <xdr:cNvCxnSpPr/>
      </xdr:nvCxnSpPr>
      <xdr:spPr>
        <a:xfrm>
          <a:off x="1600200" y="156591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94</xdr:row>
      <xdr:rowOff>0</xdr:rowOff>
    </xdr:from>
    <xdr:to>
      <xdr:col>3</xdr:col>
      <xdr:colOff>0</xdr:colOff>
      <xdr:row>96</xdr:row>
      <xdr:rowOff>0</xdr:rowOff>
    </xdr:to>
    <xdr:cxnSp macro="">
      <xdr:nvCxnSpPr>
        <xdr:cNvPr id="131" name="Прямая соединительная линия 130"/>
        <xdr:cNvCxnSpPr/>
      </xdr:nvCxnSpPr>
      <xdr:spPr>
        <a:xfrm>
          <a:off x="1952625" y="156591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97</xdr:row>
      <xdr:rowOff>0</xdr:rowOff>
    </xdr:from>
    <xdr:to>
      <xdr:col>19</xdr:col>
      <xdr:colOff>0</xdr:colOff>
      <xdr:row>97</xdr:row>
      <xdr:rowOff>0</xdr:rowOff>
    </xdr:to>
    <xdr:cxnSp macro="">
      <xdr:nvCxnSpPr>
        <xdr:cNvPr id="132" name="Прямая соединительная линия 131"/>
        <xdr:cNvCxnSpPr/>
      </xdr:nvCxnSpPr>
      <xdr:spPr>
        <a:xfrm>
          <a:off x="1600200" y="161163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98</xdr:row>
      <xdr:rowOff>0</xdr:rowOff>
    </xdr:to>
    <xdr:cxnSp macro="">
      <xdr:nvCxnSpPr>
        <xdr:cNvPr id="133" name="Прямая соединительная линия 132"/>
        <xdr:cNvCxnSpPr/>
      </xdr:nvCxnSpPr>
      <xdr:spPr>
        <a:xfrm>
          <a:off x="1600200" y="15963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96</xdr:row>
      <xdr:rowOff>0</xdr:rowOff>
    </xdr:from>
    <xdr:to>
      <xdr:col>3</xdr:col>
      <xdr:colOff>0</xdr:colOff>
      <xdr:row>98</xdr:row>
      <xdr:rowOff>0</xdr:rowOff>
    </xdr:to>
    <xdr:cxnSp macro="">
      <xdr:nvCxnSpPr>
        <xdr:cNvPr id="134" name="Прямая соединительная линия 133"/>
        <xdr:cNvCxnSpPr/>
      </xdr:nvCxnSpPr>
      <xdr:spPr>
        <a:xfrm>
          <a:off x="1952625" y="15963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99</xdr:row>
      <xdr:rowOff>0</xdr:rowOff>
    </xdr:from>
    <xdr:to>
      <xdr:col>19</xdr:col>
      <xdr:colOff>0</xdr:colOff>
      <xdr:row>99</xdr:row>
      <xdr:rowOff>0</xdr:rowOff>
    </xdr:to>
    <xdr:cxnSp macro="">
      <xdr:nvCxnSpPr>
        <xdr:cNvPr id="135" name="Прямая соединительная линия 134"/>
        <xdr:cNvCxnSpPr/>
      </xdr:nvCxnSpPr>
      <xdr:spPr>
        <a:xfrm>
          <a:off x="1600200" y="164211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100</xdr:row>
      <xdr:rowOff>0</xdr:rowOff>
    </xdr:to>
    <xdr:cxnSp macro="">
      <xdr:nvCxnSpPr>
        <xdr:cNvPr id="136" name="Прямая соединительная линия 135"/>
        <xdr:cNvCxnSpPr/>
      </xdr:nvCxnSpPr>
      <xdr:spPr>
        <a:xfrm>
          <a:off x="1600200" y="16268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98</xdr:row>
      <xdr:rowOff>0</xdr:rowOff>
    </xdr:from>
    <xdr:to>
      <xdr:col>3</xdr:col>
      <xdr:colOff>0</xdr:colOff>
      <xdr:row>100</xdr:row>
      <xdr:rowOff>0</xdr:rowOff>
    </xdr:to>
    <xdr:cxnSp macro="">
      <xdr:nvCxnSpPr>
        <xdr:cNvPr id="137" name="Прямая соединительная линия 136"/>
        <xdr:cNvCxnSpPr/>
      </xdr:nvCxnSpPr>
      <xdr:spPr>
        <a:xfrm>
          <a:off x="1952625" y="16268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65690</xdr:colOff>
      <xdr:row>101</xdr:row>
      <xdr:rowOff>13138</xdr:rowOff>
    </xdr:from>
    <xdr:to>
      <xdr:col>24</xdr:col>
      <xdr:colOff>65690</xdr:colOff>
      <xdr:row>101</xdr:row>
      <xdr:rowOff>13138</xdr:rowOff>
    </xdr:to>
    <xdr:cxnSp macro="">
      <xdr:nvCxnSpPr>
        <xdr:cNvPr id="138" name="Прямая соединительная линия 137"/>
        <xdr:cNvCxnSpPr/>
      </xdr:nvCxnSpPr>
      <xdr:spPr>
        <a:xfrm>
          <a:off x="1665890" y="16739038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102</xdr:row>
      <xdr:rowOff>0</xdr:rowOff>
    </xdr:to>
    <xdr:cxnSp macro="">
      <xdr:nvCxnSpPr>
        <xdr:cNvPr id="139" name="Прямая соединительная линия 138"/>
        <xdr:cNvCxnSpPr/>
      </xdr:nvCxnSpPr>
      <xdr:spPr>
        <a:xfrm>
          <a:off x="1600200" y="16573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100</xdr:row>
      <xdr:rowOff>0</xdr:rowOff>
    </xdr:from>
    <xdr:to>
      <xdr:col>3</xdr:col>
      <xdr:colOff>0</xdr:colOff>
      <xdr:row>102</xdr:row>
      <xdr:rowOff>0</xdr:rowOff>
    </xdr:to>
    <xdr:cxnSp macro="">
      <xdr:nvCxnSpPr>
        <xdr:cNvPr id="140" name="Прямая соединительная линия 139"/>
        <xdr:cNvCxnSpPr/>
      </xdr:nvCxnSpPr>
      <xdr:spPr>
        <a:xfrm>
          <a:off x="1952625" y="16573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103</xdr:row>
      <xdr:rowOff>0</xdr:rowOff>
    </xdr:from>
    <xdr:to>
      <xdr:col>19</xdr:col>
      <xdr:colOff>0</xdr:colOff>
      <xdr:row>103</xdr:row>
      <xdr:rowOff>0</xdr:rowOff>
    </xdr:to>
    <xdr:cxnSp macro="">
      <xdr:nvCxnSpPr>
        <xdr:cNvPr id="141" name="Прямая соединительная линия 140"/>
        <xdr:cNvCxnSpPr/>
      </xdr:nvCxnSpPr>
      <xdr:spPr>
        <a:xfrm>
          <a:off x="1600200" y="170307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104</xdr:row>
      <xdr:rowOff>0</xdr:rowOff>
    </xdr:to>
    <xdr:cxnSp macro="">
      <xdr:nvCxnSpPr>
        <xdr:cNvPr id="142" name="Прямая соединительная линия 141"/>
        <xdr:cNvCxnSpPr/>
      </xdr:nvCxnSpPr>
      <xdr:spPr>
        <a:xfrm>
          <a:off x="1600200" y="168783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102</xdr:row>
      <xdr:rowOff>0</xdr:rowOff>
    </xdr:from>
    <xdr:to>
      <xdr:col>3</xdr:col>
      <xdr:colOff>0</xdr:colOff>
      <xdr:row>104</xdr:row>
      <xdr:rowOff>0</xdr:rowOff>
    </xdr:to>
    <xdr:cxnSp macro="">
      <xdr:nvCxnSpPr>
        <xdr:cNvPr id="143" name="Прямая соединительная линия 142"/>
        <xdr:cNvCxnSpPr/>
      </xdr:nvCxnSpPr>
      <xdr:spPr>
        <a:xfrm>
          <a:off x="1952625" y="168783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105</xdr:row>
      <xdr:rowOff>0</xdr:rowOff>
    </xdr:from>
    <xdr:to>
      <xdr:col>19</xdr:col>
      <xdr:colOff>0</xdr:colOff>
      <xdr:row>105</xdr:row>
      <xdr:rowOff>0</xdr:rowOff>
    </xdr:to>
    <xdr:cxnSp macro="">
      <xdr:nvCxnSpPr>
        <xdr:cNvPr id="144" name="Прямая соединительная линия 143"/>
        <xdr:cNvCxnSpPr/>
      </xdr:nvCxnSpPr>
      <xdr:spPr>
        <a:xfrm>
          <a:off x="1600200" y="173355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106</xdr:row>
      <xdr:rowOff>0</xdr:rowOff>
    </xdr:to>
    <xdr:cxnSp macro="">
      <xdr:nvCxnSpPr>
        <xdr:cNvPr id="145" name="Прямая соединительная линия 144"/>
        <xdr:cNvCxnSpPr/>
      </xdr:nvCxnSpPr>
      <xdr:spPr>
        <a:xfrm>
          <a:off x="1600200" y="171831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104</xdr:row>
      <xdr:rowOff>0</xdr:rowOff>
    </xdr:from>
    <xdr:to>
      <xdr:col>3</xdr:col>
      <xdr:colOff>0</xdr:colOff>
      <xdr:row>106</xdr:row>
      <xdr:rowOff>0</xdr:rowOff>
    </xdr:to>
    <xdr:cxnSp macro="">
      <xdr:nvCxnSpPr>
        <xdr:cNvPr id="146" name="Прямая соединительная линия 145"/>
        <xdr:cNvCxnSpPr/>
      </xdr:nvCxnSpPr>
      <xdr:spPr>
        <a:xfrm>
          <a:off x="1952625" y="171831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107</xdr:row>
      <xdr:rowOff>0</xdr:rowOff>
    </xdr:from>
    <xdr:to>
      <xdr:col>19</xdr:col>
      <xdr:colOff>0</xdr:colOff>
      <xdr:row>107</xdr:row>
      <xdr:rowOff>0</xdr:rowOff>
    </xdr:to>
    <xdr:cxnSp macro="">
      <xdr:nvCxnSpPr>
        <xdr:cNvPr id="147" name="Прямая соединительная линия 146"/>
        <xdr:cNvCxnSpPr/>
      </xdr:nvCxnSpPr>
      <xdr:spPr>
        <a:xfrm>
          <a:off x="1600200" y="176403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108</xdr:row>
      <xdr:rowOff>0</xdr:rowOff>
    </xdr:to>
    <xdr:cxnSp macro="">
      <xdr:nvCxnSpPr>
        <xdr:cNvPr id="148" name="Прямая соединительная линия 147"/>
        <xdr:cNvCxnSpPr/>
      </xdr:nvCxnSpPr>
      <xdr:spPr>
        <a:xfrm>
          <a:off x="1600200" y="17487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106</xdr:row>
      <xdr:rowOff>0</xdr:rowOff>
    </xdr:from>
    <xdr:to>
      <xdr:col>3</xdr:col>
      <xdr:colOff>0</xdr:colOff>
      <xdr:row>108</xdr:row>
      <xdr:rowOff>0</xdr:rowOff>
    </xdr:to>
    <xdr:cxnSp macro="">
      <xdr:nvCxnSpPr>
        <xdr:cNvPr id="149" name="Прямая соединительная линия 148"/>
        <xdr:cNvCxnSpPr/>
      </xdr:nvCxnSpPr>
      <xdr:spPr>
        <a:xfrm>
          <a:off x="1952625" y="174879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109</xdr:row>
      <xdr:rowOff>0</xdr:rowOff>
    </xdr:from>
    <xdr:to>
      <xdr:col>18</xdr:col>
      <xdr:colOff>0</xdr:colOff>
      <xdr:row>109</xdr:row>
      <xdr:rowOff>0</xdr:rowOff>
    </xdr:to>
    <xdr:cxnSp macro="">
      <xdr:nvCxnSpPr>
        <xdr:cNvPr id="150" name="Прямая соединительная линия 149"/>
        <xdr:cNvCxnSpPr/>
      </xdr:nvCxnSpPr>
      <xdr:spPr>
        <a:xfrm>
          <a:off x="0" y="179832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110</xdr:row>
      <xdr:rowOff>0</xdr:rowOff>
    </xdr:from>
    <xdr:to>
      <xdr:col>18</xdr:col>
      <xdr:colOff>0</xdr:colOff>
      <xdr:row>110</xdr:row>
      <xdr:rowOff>0</xdr:rowOff>
    </xdr:to>
    <xdr:cxnSp macro="">
      <xdr:nvCxnSpPr>
        <xdr:cNvPr id="151" name="Прямая соединительная линия 150"/>
        <xdr:cNvCxnSpPr/>
      </xdr:nvCxnSpPr>
      <xdr:spPr>
        <a:xfrm>
          <a:off x="0" y="181737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111</xdr:row>
      <xdr:rowOff>0</xdr:rowOff>
    </xdr:from>
    <xdr:to>
      <xdr:col>19</xdr:col>
      <xdr:colOff>0</xdr:colOff>
      <xdr:row>111</xdr:row>
      <xdr:rowOff>0</xdr:rowOff>
    </xdr:to>
    <xdr:cxnSp macro="">
      <xdr:nvCxnSpPr>
        <xdr:cNvPr id="152" name="Прямая соединительная линия 151"/>
        <xdr:cNvCxnSpPr/>
      </xdr:nvCxnSpPr>
      <xdr:spPr>
        <a:xfrm>
          <a:off x="1600200" y="183261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112</xdr:row>
      <xdr:rowOff>0</xdr:rowOff>
    </xdr:to>
    <xdr:cxnSp macro="">
      <xdr:nvCxnSpPr>
        <xdr:cNvPr id="153" name="Прямая соединительная линия 152"/>
        <xdr:cNvCxnSpPr/>
      </xdr:nvCxnSpPr>
      <xdr:spPr>
        <a:xfrm>
          <a:off x="1600200" y="18173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110</xdr:row>
      <xdr:rowOff>0</xdr:rowOff>
    </xdr:from>
    <xdr:to>
      <xdr:col>3</xdr:col>
      <xdr:colOff>0</xdr:colOff>
      <xdr:row>112</xdr:row>
      <xdr:rowOff>0</xdr:rowOff>
    </xdr:to>
    <xdr:cxnSp macro="">
      <xdr:nvCxnSpPr>
        <xdr:cNvPr id="154" name="Прямая соединительная линия 153"/>
        <xdr:cNvCxnSpPr/>
      </xdr:nvCxnSpPr>
      <xdr:spPr>
        <a:xfrm>
          <a:off x="1952625" y="181737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113</xdr:row>
      <xdr:rowOff>0</xdr:rowOff>
    </xdr:from>
    <xdr:to>
      <xdr:col>19</xdr:col>
      <xdr:colOff>0</xdr:colOff>
      <xdr:row>113</xdr:row>
      <xdr:rowOff>0</xdr:rowOff>
    </xdr:to>
    <xdr:cxnSp macro="">
      <xdr:nvCxnSpPr>
        <xdr:cNvPr id="155" name="Прямая соединительная линия 154"/>
        <xdr:cNvCxnSpPr/>
      </xdr:nvCxnSpPr>
      <xdr:spPr>
        <a:xfrm>
          <a:off x="1600200" y="186309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114</xdr:row>
      <xdr:rowOff>0</xdr:rowOff>
    </xdr:to>
    <xdr:cxnSp macro="">
      <xdr:nvCxnSpPr>
        <xdr:cNvPr id="156" name="Прямая соединительная линия 155"/>
        <xdr:cNvCxnSpPr/>
      </xdr:nvCxnSpPr>
      <xdr:spPr>
        <a:xfrm>
          <a:off x="1600200" y="18478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112</xdr:row>
      <xdr:rowOff>0</xdr:rowOff>
    </xdr:from>
    <xdr:to>
      <xdr:col>3</xdr:col>
      <xdr:colOff>0</xdr:colOff>
      <xdr:row>114</xdr:row>
      <xdr:rowOff>0</xdr:rowOff>
    </xdr:to>
    <xdr:cxnSp macro="">
      <xdr:nvCxnSpPr>
        <xdr:cNvPr id="157" name="Прямая соединительная линия 156"/>
        <xdr:cNvCxnSpPr/>
      </xdr:nvCxnSpPr>
      <xdr:spPr>
        <a:xfrm>
          <a:off x="1952625" y="184785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115</xdr:row>
      <xdr:rowOff>0</xdr:rowOff>
    </xdr:from>
    <xdr:to>
      <xdr:col>18</xdr:col>
      <xdr:colOff>0</xdr:colOff>
      <xdr:row>115</xdr:row>
      <xdr:rowOff>0</xdr:rowOff>
    </xdr:to>
    <xdr:cxnSp macro="">
      <xdr:nvCxnSpPr>
        <xdr:cNvPr id="158" name="Прямая соединительная линия 157"/>
        <xdr:cNvCxnSpPr/>
      </xdr:nvCxnSpPr>
      <xdr:spPr>
        <a:xfrm>
          <a:off x="0" y="189738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116</xdr:row>
      <xdr:rowOff>0</xdr:rowOff>
    </xdr:from>
    <xdr:to>
      <xdr:col>19</xdr:col>
      <xdr:colOff>0</xdr:colOff>
      <xdr:row>116</xdr:row>
      <xdr:rowOff>0</xdr:rowOff>
    </xdr:to>
    <xdr:cxnSp macro="">
      <xdr:nvCxnSpPr>
        <xdr:cNvPr id="159" name="Прямая соединительная линия 158"/>
        <xdr:cNvCxnSpPr/>
      </xdr:nvCxnSpPr>
      <xdr:spPr>
        <a:xfrm>
          <a:off x="1600200" y="191262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117</xdr:row>
      <xdr:rowOff>0</xdr:rowOff>
    </xdr:to>
    <xdr:cxnSp macro="">
      <xdr:nvCxnSpPr>
        <xdr:cNvPr id="160" name="Прямая соединительная линия 159"/>
        <xdr:cNvCxnSpPr/>
      </xdr:nvCxnSpPr>
      <xdr:spPr>
        <a:xfrm>
          <a:off x="1600200" y="18973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115</xdr:row>
      <xdr:rowOff>0</xdr:rowOff>
    </xdr:from>
    <xdr:to>
      <xdr:col>3</xdr:col>
      <xdr:colOff>0</xdr:colOff>
      <xdr:row>117</xdr:row>
      <xdr:rowOff>0</xdr:rowOff>
    </xdr:to>
    <xdr:cxnSp macro="">
      <xdr:nvCxnSpPr>
        <xdr:cNvPr id="161" name="Прямая соединительная линия 160"/>
        <xdr:cNvCxnSpPr/>
      </xdr:nvCxnSpPr>
      <xdr:spPr>
        <a:xfrm>
          <a:off x="1952625" y="189738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cxnSp macro="">
      <xdr:nvCxnSpPr>
        <xdr:cNvPr id="162" name="Прямая соединительная линия 161"/>
        <xdr:cNvCxnSpPr/>
      </xdr:nvCxnSpPr>
      <xdr:spPr>
        <a:xfrm>
          <a:off x="0" y="194691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119</xdr:row>
      <xdr:rowOff>0</xdr:rowOff>
    </xdr:from>
    <xdr:to>
      <xdr:col>18</xdr:col>
      <xdr:colOff>0</xdr:colOff>
      <xdr:row>119</xdr:row>
      <xdr:rowOff>0</xdr:rowOff>
    </xdr:to>
    <xdr:cxnSp macro="">
      <xdr:nvCxnSpPr>
        <xdr:cNvPr id="163" name="Прямая соединительная линия 162"/>
        <xdr:cNvCxnSpPr/>
      </xdr:nvCxnSpPr>
      <xdr:spPr>
        <a:xfrm>
          <a:off x="0" y="196596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120</xdr:row>
      <xdr:rowOff>0</xdr:rowOff>
    </xdr:from>
    <xdr:to>
      <xdr:col>19</xdr:col>
      <xdr:colOff>0</xdr:colOff>
      <xdr:row>120</xdr:row>
      <xdr:rowOff>0</xdr:rowOff>
    </xdr:to>
    <xdr:cxnSp macro="">
      <xdr:nvCxnSpPr>
        <xdr:cNvPr id="164" name="Прямая соединительная линия 163"/>
        <xdr:cNvCxnSpPr/>
      </xdr:nvCxnSpPr>
      <xdr:spPr>
        <a:xfrm>
          <a:off x="1600200" y="198120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121</xdr:row>
      <xdr:rowOff>0</xdr:rowOff>
    </xdr:to>
    <xdr:cxnSp macro="">
      <xdr:nvCxnSpPr>
        <xdr:cNvPr id="165" name="Прямая соединительная линия 164"/>
        <xdr:cNvCxnSpPr/>
      </xdr:nvCxnSpPr>
      <xdr:spPr>
        <a:xfrm>
          <a:off x="1600200" y="19659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119</xdr:row>
      <xdr:rowOff>0</xdr:rowOff>
    </xdr:from>
    <xdr:to>
      <xdr:col>3</xdr:col>
      <xdr:colOff>0</xdr:colOff>
      <xdr:row>121</xdr:row>
      <xdr:rowOff>0</xdr:rowOff>
    </xdr:to>
    <xdr:cxnSp macro="">
      <xdr:nvCxnSpPr>
        <xdr:cNvPr id="166" name="Прямая соединительная линия 165"/>
        <xdr:cNvCxnSpPr/>
      </xdr:nvCxnSpPr>
      <xdr:spPr>
        <a:xfrm>
          <a:off x="1952625" y="1965960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122</xdr:row>
      <xdr:rowOff>0</xdr:rowOff>
    </xdr:from>
    <xdr:to>
      <xdr:col>19</xdr:col>
      <xdr:colOff>0</xdr:colOff>
      <xdr:row>122</xdr:row>
      <xdr:rowOff>0</xdr:rowOff>
    </xdr:to>
    <xdr:cxnSp macro="">
      <xdr:nvCxnSpPr>
        <xdr:cNvPr id="167" name="Прямая соединительная линия 166"/>
        <xdr:cNvCxnSpPr/>
      </xdr:nvCxnSpPr>
      <xdr:spPr>
        <a:xfrm>
          <a:off x="1600200" y="2011680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123</xdr:row>
      <xdr:rowOff>0</xdr:rowOff>
    </xdr:to>
    <xdr:cxnSp macro="">
      <xdr:nvCxnSpPr>
        <xdr:cNvPr id="168" name="Прямая соединительная линия 167"/>
        <xdr:cNvCxnSpPr/>
      </xdr:nvCxnSpPr>
      <xdr:spPr>
        <a:xfrm>
          <a:off x="1600200" y="19964400"/>
          <a:ext cx="0" cy="5619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0</xdr:colOff>
      <xdr:row>123</xdr:row>
      <xdr:rowOff>0</xdr:rowOff>
    </xdr:to>
    <xdr:cxnSp macro="">
      <xdr:nvCxnSpPr>
        <xdr:cNvPr id="169" name="Прямая соединительная линия 168"/>
        <xdr:cNvCxnSpPr/>
      </xdr:nvCxnSpPr>
      <xdr:spPr>
        <a:xfrm>
          <a:off x="1952625" y="19964400"/>
          <a:ext cx="0" cy="5619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124</xdr:row>
      <xdr:rowOff>0</xdr:rowOff>
    </xdr:from>
    <xdr:to>
      <xdr:col>18</xdr:col>
      <xdr:colOff>0</xdr:colOff>
      <xdr:row>124</xdr:row>
      <xdr:rowOff>0</xdr:rowOff>
    </xdr:to>
    <xdr:cxnSp macro="">
      <xdr:nvCxnSpPr>
        <xdr:cNvPr id="170" name="Прямая соединительная линия 169"/>
        <xdr:cNvCxnSpPr/>
      </xdr:nvCxnSpPr>
      <xdr:spPr>
        <a:xfrm>
          <a:off x="0" y="20716875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125</xdr:row>
      <xdr:rowOff>0</xdr:rowOff>
    </xdr:from>
    <xdr:to>
      <xdr:col>19</xdr:col>
      <xdr:colOff>0</xdr:colOff>
      <xdr:row>125</xdr:row>
      <xdr:rowOff>0</xdr:rowOff>
    </xdr:to>
    <xdr:cxnSp macro="">
      <xdr:nvCxnSpPr>
        <xdr:cNvPr id="171" name="Прямая соединительная линия 170"/>
        <xdr:cNvCxnSpPr/>
      </xdr:nvCxnSpPr>
      <xdr:spPr>
        <a:xfrm>
          <a:off x="1600200" y="20869275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124</xdr:row>
      <xdr:rowOff>0</xdr:rowOff>
    </xdr:from>
    <xdr:to>
      <xdr:col>2</xdr:col>
      <xdr:colOff>0</xdr:colOff>
      <xdr:row>126</xdr:row>
      <xdr:rowOff>0</xdr:rowOff>
    </xdr:to>
    <xdr:cxnSp macro="">
      <xdr:nvCxnSpPr>
        <xdr:cNvPr id="172" name="Прямая соединительная линия 171"/>
        <xdr:cNvCxnSpPr/>
      </xdr:nvCxnSpPr>
      <xdr:spPr>
        <a:xfrm>
          <a:off x="1600200" y="207168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0</xdr:colOff>
      <xdr:row>126</xdr:row>
      <xdr:rowOff>0</xdr:rowOff>
    </xdr:to>
    <xdr:cxnSp macro="">
      <xdr:nvCxnSpPr>
        <xdr:cNvPr id="173" name="Прямая соединительная линия 172"/>
        <xdr:cNvCxnSpPr/>
      </xdr:nvCxnSpPr>
      <xdr:spPr>
        <a:xfrm>
          <a:off x="1952625" y="207168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127</xdr:row>
      <xdr:rowOff>0</xdr:rowOff>
    </xdr:from>
    <xdr:to>
      <xdr:col>19</xdr:col>
      <xdr:colOff>0</xdr:colOff>
      <xdr:row>127</xdr:row>
      <xdr:rowOff>0</xdr:rowOff>
    </xdr:to>
    <xdr:cxnSp macro="">
      <xdr:nvCxnSpPr>
        <xdr:cNvPr id="174" name="Прямая соединительная линия 173"/>
        <xdr:cNvCxnSpPr/>
      </xdr:nvCxnSpPr>
      <xdr:spPr>
        <a:xfrm>
          <a:off x="1600200" y="21174075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128</xdr:row>
      <xdr:rowOff>0</xdr:rowOff>
    </xdr:to>
    <xdr:cxnSp macro="">
      <xdr:nvCxnSpPr>
        <xdr:cNvPr id="175" name="Прямая соединительная линия 174"/>
        <xdr:cNvCxnSpPr/>
      </xdr:nvCxnSpPr>
      <xdr:spPr>
        <a:xfrm>
          <a:off x="1600200" y="210216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126</xdr:row>
      <xdr:rowOff>0</xdr:rowOff>
    </xdr:from>
    <xdr:to>
      <xdr:col>3</xdr:col>
      <xdr:colOff>0</xdr:colOff>
      <xdr:row>128</xdr:row>
      <xdr:rowOff>0</xdr:rowOff>
    </xdr:to>
    <xdr:cxnSp macro="">
      <xdr:nvCxnSpPr>
        <xdr:cNvPr id="176" name="Прямая соединительная линия 175"/>
        <xdr:cNvCxnSpPr/>
      </xdr:nvCxnSpPr>
      <xdr:spPr>
        <a:xfrm>
          <a:off x="1952625" y="210216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129</xdr:row>
      <xdr:rowOff>0</xdr:rowOff>
    </xdr:from>
    <xdr:to>
      <xdr:col>18</xdr:col>
      <xdr:colOff>0</xdr:colOff>
      <xdr:row>129</xdr:row>
      <xdr:rowOff>0</xdr:rowOff>
    </xdr:to>
    <xdr:cxnSp macro="">
      <xdr:nvCxnSpPr>
        <xdr:cNvPr id="177" name="Прямая соединительная линия 176"/>
        <xdr:cNvCxnSpPr/>
      </xdr:nvCxnSpPr>
      <xdr:spPr>
        <a:xfrm>
          <a:off x="0" y="21516975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130</xdr:row>
      <xdr:rowOff>0</xdr:rowOff>
    </xdr:from>
    <xdr:to>
      <xdr:col>18</xdr:col>
      <xdr:colOff>0</xdr:colOff>
      <xdr:row>130</xdr:row>
      <xdr:rowOff>0</xdr:rowOff>
    </xdr:to>
    <xdr:cxnSp macro="">
      <xdr:nvCxnSpPr>
        <xdr:cNvPr id="178" name="Прямая соединительная линия 177"/>
        <xdr:cNvCxnSpPr/>
      </xdr:nvCxnSpPr>
      <xdr:spPr>
        <a:xfrm>
          <a:off x="0" y="21707475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131</xdr:row>
      <xdr:rowOff>0</xdr:rowOff>
    </xdr:from>
    <xdr:to>
      <xdr:col>19</xdr:col>
      <xdr:colOff>0</xdr:colOff>
      <xdr:row>131</xdr:row>
      <xdr:rowOff>0</xdr:rowOff>
    </xdr:to>
    <xdr:cxnSp macro="">
      <xdr:nvCxnSpPr>
        <xdr:cNvPr id="179" name="Прямая соединительная линия 178"/>
        <xdr:cNvCxnSpPr/>
      </xdr:nvCxnSpPr>
      <xdr:spPr>
        <a:xfrm>
          <a:off x="1600200" y="21859875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132</xdr:row>
      <xdr:rowOff>0</xdr:rowOff>
    </xdr:to>
    <xdr:cxnSp macro="">
      <xdr:nvCxnSpPr>
        <xdr:cNvPr id="180" name="Прямая соединительная линия 179"/>
        <xdr:cNvCxnSpPr/>
      </xdr:nvCxnSpPr>
      <xdr:spPr>
        <a:xfrm>
          <a:off x="1600200" y="217074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130</xdr:row>
      <xdr:rowOff>0</xdr:rowOff>
    </xdr:from>
    <xdr:to>
      <xdr:col>3</xdr:col>
      <xdr:colOff>0</xdr:colOff>
      <xdr:row>132</xdr:row>
      <xdr:rowOff>0</xdr:rowOff>
    </xdr:to>
    <xdr:cxnSp macro="">
      <xdr:nvCxnSpPr>
        <xdr:cNvPr id="181" name="Прямая соединительная линия 180"/>
        <xdr:cNvCxnSpPr/>
      </xdr:nvCxnSpPr>
      <xdr:spPr>
        <a:xfrm>
          <a:off x="1952625" y="217074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133</xdr:row>
      <xdr:rowOff>0</xdr:rowOff>
    </xdr:from>
    <xdr:to>
      <xdr:col>19</xdr:col>
      <xdr:colOff>0</xdr:colOff>
      <xdr:row>133</xdr:row>
      <xdr:rowOff>0</xdr:rowOff>
    </xdr:to>
    <xdr:cxnSp macro="">
      <xdr:nvCxnSpPr>
        <xdr:cNvPr id="182" name="Прямая соединительная линия 181"/>
        <xdr:cNvCxnSpPr/>
      </xdr:nvCxnSpPr>
      <xdr:spPr>
        <a:xfrm>
          <a:off x="1600200" y="22164675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134</xdr:row>
      <xdr:rowOff>0</xdr:rowOff>
    </xdr:to>
    <xdr:cxnSp macro="">
      <xdr:nvCxnSpPr>
        <xdr:cNvPr id="183" name="Прямая соединительная линия 182"/>
        <xdr:cNvCxnSpPr/>
      </xdr:nvCxnSpPr>
      <xdr:spPr>
        <a:xfrm>
          <a:off x="1600200" y="220122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132</xdr:row>
      <xdr:rowOff>0</xdr:rowOff>
    </xdr:from>
    <xdr:to>
      <xdr:col>3</xdr:col>
      <xdr:colOff>0</xdr:colOff>
      <xdr:row>134</xdr:row>
      <xdr:rowOff>0</xdr:rowOff>
    </xdr:to>
    <xdr:cxnSp macro="">
      <xdr:nvCxnSpPr>
        <xdr:cNvPr id="184" name="Прямая соединительная линия 183"/>
        <xdr:cNvCxnSpPr/>
      </xdr:nvCxnSpPr>
      <xdr:spPr>
        <a:xfrm>
          <a:off x="1952625" y="220122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135</xdr:row>
      <xdr:rowOff>0</xdr:rowOff>
    </xdr:from>
    <xdr:to>
      <xdr:col>18</xdr:col>
      <xdr:colOff>0</xdr:colOff>
      <xdr:row>135</xdr:row>
      <xdr:rowOff>0</xdr:rowOff>
    </xdr:to>
    <xdr:cxnSp macro="">
      <xdr:nvCxnSpPr>
        <xdr:cNvPr id="185" name="Прямая соединительная линия 184"/>
        <xdr:cNvCxnSpPr/>
      </xdr:nvCxnSpPr>
      <xdr:spPr>
        <a:xfrm>
          <a:off x="0" y="22507575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136</xdr:row>
      <xdr:rowOff>0</xdr:rowOff>
    </xdr:from>
    <xdr:to>
      <xdr:col>19</xdr:col>
      <xdr:colOff>0</xdr:colOff>
      <xdr:row>136</xdr:row>
      <xdr:rowOff>0</xdr:rowOff>
    </xdr:to>
    <xdr:cxnSp macro="">
      <xdr:nvCxnSpPr>
        <xdr:cNvPr id="186" name="Прямая соединительная линия 185"/>
        <xdr:cNvCxnSpPr/>
      </xdr:nvCxnSpPr>
      <xdr:spPr>
        <a:xfrm>
          <a:off x="1600200" y="22659975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135</xdr:row>
      <xdr:rowOff>0</xdr:rowOff>
    </xdr:from>
    <xdr:to>
      <xdr:col>2</xdr:col>
      <xdr:colOff>0</xdr:colOff>
      <xdr:row>137</xdr:row>
      <xdr:rowOff>0</xdr:rowOff>
    </xdr:to>
    <xdr:cxnSp macro="">
      <xdr:nvCxnSpPr>
        <xdr:cNvPr id="187" name="Прямая соединительная линия 186"/>
        <xdr:cNvCxnSpPr/>
      </xdr:nvCxnSpPr>
      <xdr:spPr>
        <a:xfrm>
          <a:off x="1600200" y="225075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135</xdr:row>
      <xdr:rowOff>0</xdr:rowOff>
    </xdr:from>
    <xdr:to>
      <xdr:col>3</xdr:col>
      <xdr:colOff>0</xdr:colOff>
      <xdr:row>137</xdr:row>
      <xdr:rowOff>0</xdr:rowOff>
    </xdr:to>
    <xdr:cxnSp macro="">
      <xdr:nvCxnSpPr>
        <xdr:cNvPr id="188" name="Прямая соединительная линия 187"/>
        <xdr:cNvCxnSpPr/>
      </xdr:nvCxnSpPr>
      <xdr:spPr>
        <a:xfrm>
          <a:off x="1952625" y="225075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138</xdr:row>
      <xdr:rowOff>0</xdr:rowOff>
    </xdr:from>
    <xdr:to>
      <xdr:col>18</xdr:col>
      <xdr:colOff>0</xdr:colOff>
      <xdr:row>138</xdr:row>
      <xdr:rowOff>0</xdr:rowOff>
    </xdr:to>
    <xdr:cxnSp macro="">
      <xdr:nvCxnSpPr>
        <xdr:cNvPr id="189" name="Прямая соединительная линия 188"/>
        <xdr:cNvCxnSpPr/>
      </xdr:nvCxnSpPr>
      <xdr:spPr>
        <a:xfrm>
          <a:off x="0" y="23002875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139</xdr:row>
      <xdr:rowOff>0</xdr:rowOff>
    </xdr:from>
    <xdr:to>
      <xdr:col>19</xdr:col>
      <xdr:colOff>0</xdr:colOff>
      <xdr:row>139</xdr:row>
      <xdr:rowOff>0</xdr:rowOff>
    </xdr:to>
    <xdr:cxnSp macro="">
      <xdr:nvCxnSpPr>
        <xdr:cNvPr id="190" name="Прямая соединительная линия 189"/>
        <xdr:cNvCxnSpPr/>
      </xdr:nvCxnSpPr>
      <xdr:spPr>
        <a:xfrm>
          <a:off x="1600200" y="23155275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140</xdr:row>
      <xdr:rowOff>0</xdr:rowOff>
    </xdr:to>
    <xdr:cxnSp macro="">
      <xdr:nvCxnSpPr>
        <xdr:cNvPr id="191" name="Прямая соединительная линия 190"/>
        <xdr:cNvCxnSpPr/>
      </xdr:nvCxnSpPr>
      <xdr:spPr>
        <a:xfrm>
          <a:off x="1600200" y="230028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138</xdr:row>
      <xdr:rowOff>0</xdr:rowOff>
    </xdr:from>
    <xdr:to>
      <xdr:col>3</xdr:col>
      <xdr:colOff>0</xdr:colOff>
      <xdr:row>140</xdr:row>
      <xdr:rowOff>0</xdr:rowOff>
    </xdr:to>
    <xdr:cxnSp macro="">
      <xdr:nvCxnSpPr>
        <xdr:cNvPr id="192" name="Прямая соединительная линия 191"/>
        <xdr:cNvCxnSpPr/>
      </xdr:nvCxnSpPr>
      <xdr:spPr>
        <a:xfrm>
          <a:off x="1952625" y="230028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141</xdr:row>
      <xdr:rowOff>0</xdr:rowOff>
    </xdr:from>
    <xdr:to>
      <xdr:col>18</xdr:col>
      <xdr:colOff>0</xdr:colOff>
      <xdr:row>141</xdr:row>
      <xdr:rowOff>0</xdr:rowOff>
    </xdr:to>
    <xdr:cxnSp macro="">
      <xdr:nvCxnSpPr>
        <xdr:cNvPr id="193" name="Прямая соединительная линия 192"/>
        <xdr:cNvCxnSpPr/>
      </xdr:nvCxnSpPr>
      <xdr:spPr>
        <a:xfrm>
          <a:off x="0" y="23498175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142</xdr:row>
      <xdr:rowOff>0</xdr:rowOff>
    </xdr:from>
    <xdr:to>
      <xdr:col>19</xdr:col>
      <xdr:colOff>0</xdr:colOff>
      <xdr:row>142</xdr:row>
      <xdr:rowOff>0</xdr:rowOff>
    </xdr:to>
    <xdr:cxnSp macro="">
      <xdr:nvCxnSpPr>
        <xdr:cNvPr id="194" name="Прямая соединительная линия 193"/>
        <xdr:cNvCxnSpPr/>
      </xdr:nvCxnSpPr>
      <xdr:spPr>
        <a:xfrm>
          <a:off x="1600200" y="23650575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143</xdr:row>
      <xdr:rowOff>0</xdr:rowOff>
    </xdr:to>
    <xdr:cxnSp macro="">
      <xdr:nvCxnSpPr>
        <xdr:cNvPr id="195" name="Прямая соединительная линия 194"/>
        <xdr:cNvCxnSpPr/>
      </xdr:nvCxnSpPr>
      <xdr:spPr>
        <a:xfrm>
          <a:off x="1600200" y="234981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141</xdr:row>
      <xdr:rowOff>0</xdr:rowOff>
    </xdr:from>
    <xdr:to>
      <xdr:col>3</xdr:col>
      <xdr:colOff>0</xdr:colOff>
      <xdr:row>143</xdr:row>
      <xdr:rowOff>0</xdr:rowOff>
    </xdr:to>
    <xdr:cxnSp macro="">
      <xdr:nvCxnSpPr>
        <xdr:cNvPr id="196" name="Прямая соединительная линия 195"/>
        <xdr:cNvCxnSpPr/>
      </xdr:nvCxnSpPr>
      <xdr:spPr>
        <a:xfrm>
          <a:off x="1952625" y="234981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144</xdr:row>
      <xdr:rowOff>0</xdr:rowOff>
    </xdr:from>
    <xdr:to>
      <xdr:col>19</xdr:col>
      <xdr:colOff>0</xdr:colOff>
      <xdr:row>144</xdr:row>
      <xdr:rowOff>0</xdr:rowOff>
    </xdr:to>
    <xdr:cxnSp macro="">
      <xdr:nvCxnSpPr>
        <xdr:cNvPr id="197" name="Прямая соединительная линия 196"/>
        <xdr:cNvCxnSpPr/>
      </xdr:nvCxnSpPr>
      <xdr:spPr>
        <a:xfrm>
          <a:off x="1600200" y="23955375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145</xdr:row>
      <xdr:rowOff>0</xdr:rowOff>
    </xdr:to>
    <xdr:cxnSp macro="">
      <xdr:nvCxnSpPr>
        <xdr:cNvPr id="198" name="Прямая соединительная линия 197"/>
        <xdr:cNvCxnSpPr/>
      </xdr:nvCxnSpPr>
      <xdr:spPr>
        <a:xfrm>
          <a:off x="1600200" y="238029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143</xdr:row>
      <xdr:rowOff>0</xdr:rowOff>
    </xdr:from>
    <xdr:to>
      <xdr:col>3</xdr:col>
      <xdr:colOff>0</xdr:colOff>
      <xdr:row>145</xdr:row>
      <xdr:rowOff>0</xdr:rowOff>
    </xdr:to>
    <xdr:cxnSp macro="">
      <xdr:nvCxnSpPr>
        <xdr:cNvPr id="199" name="Прямая соединительная линия 198"/>
        <xdr:cNvCxnSpPr/>
      </xdr:nvCxnSpPr>
      <xdr:spPr>
        <a:xfrm>
          <a:off x="1952625" y="238029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146</xdr:row>
      <xdr:rowOff>0</xdr:rowOff>
    </xdr:from>
    <xdr:to>
      <xdr:col>19</xdr:col>
      <xdr:colOff>0</xdr:colOff>
      <xdr:row>146</xdr:row>
      <xdr:rowOff>0</xdr:rowOff>
    </xdr:to>
    <xdr:cxnSp macro="">
      <xdr:nvCxnSpPr>
        <xdr:cNvPr id="200" name="Прямая соединительная линия 199"/>
        <xdr:cNvCxnSpPr/>
      </xdr:nvCxnSpPr>
      <xdr:spPr>
        <a:xfrm>
          <a:off x="1600200" y="24260175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147</xdr:row>
      <xdr:rowOff>0</xdr:rowOff>
    </xdr:to>
    <xdr:cxnSp macro="">
      <xdr:nvCxnSpPr>
        <xdr:cNvPr id="201" name="Прямая соединительная линия 200"/>
        <xdr:cNvCxnSpPr/>
      </xdr:nvCxnSpPr>
      <xdr:spPr>
        <a:xfrm>
          <a:off x="1600200" y="241077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145</xdr:row>
      <xdr:rowOff>0</xdr:rowOff>
    </xdr:from>
    <xdr:to>
      <xdr:col>3</xdr:col>
      <xdr:colOff>0</xdr:colOff>
      <xdr:row>147</xdr:row>
      <xdr:rowOff>0</xdr:rowOff>
    </xdr:to>
    <xdr:cxnSp macro="">
      <xdr:nvCxnSpPr>
        <xdr:cNvPr id="202" name="Прямая соединительная линия 201"/>
        <xdr:cNvCxnSpPr/>
      </xdr:nvCxnSpPr>
      <xdr:spPr>
        <a:xfrm>
          <a:off x="1952625" y="241077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148</xdr:row>
      <xdr:rowOff>0</xdr:rowOff>
    </xdr:from>
    <xdr:to>
      <xdr:col>19</xdr:col>
      <xdr:colOff>0</xdr:colOff>
      <xdr:row>148</xdr:row>
      <xdr:rowOff>0</xdr:rowOff>
    </xdr:to>
    <xdr:cxnSp macro="">
      <xdr:nvCxnSpPr>
        <xdr:cNvPr id="203" name="Прямая соединительная линия 202"/>
        <xdr:cNvCxnSpPr/>
      </xdr:nvCxnSpPr>
      <xdr:spPr>
        <a:xfrm>
          <a:off x="1600200" y="24564975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149</xdr:row>
      <xdr:rowOff>0</xdr:rowOff>
    </xdr:to>
    <xdr:cxnSp macro="">
      <xdr:nvCxnSpPr>
        <xdr:cNvPr id="204" name="Прямая соединительная линия 203"/>
        <xdr:cNvCxnSpPr/>
      </xdr:nvCxnSpPr>
      <xdr:spPr>
        <a:xfrm>
          <a:off x="1600200" y="244125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0</xdr:colOff>
      <xdr:row>149</xdr:row>
      <xdr:rowOff>0</xdr:rowOff>
    </xdr:to>
    <xdr:cxnSp macro="">
      <xdr:nvCxnSpPr>
        <xdr:cNvPr id="205" name="Прямая соединительная линия 204"/>
        <xdr:cNvCxnSpPr/>
      </xdr:nvCxnSpPr>
      <xdr:spPr>
        <a:xfrm>
          <a:off x="1952625" y="2441257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май20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/>
      <sheetData sheetId="14">
        <row r="5">
          <cell r="A5">
            <v>2</v>
          </cell>
          <cell r="J5">
            <v>0</v>
          </cell>
          <cell r="AE5" t="e">
            <v>#VALUE!</v>
          </cell>
          <cell r="AF5" t="e">
            <v>#VALUE!</v>
          </cell>
          <cell r="AG5" t="e">
            <v>#VALUE!</v>
          </cell>
          <cell r="AH5">
            <v>678598.23999999929</v>
          </cell>
        </row>
        <row r="6">
          <cell r="A6">
            <v>12</v>
          </cell>
          <cell r="J6">
            <v>140000</v>
          </cell>
          <cell r="AE6" t="e">
            <v>#VALUE!</v>
          </cell>
          <cell r="AF6" t="e">
            <v>#VALUE!</v>
          </cell>
          <cell r="AG6" t="e">
            <v>#VALUE!</v>
          </cell>
          <cell r="AH6">
            <v>679439.57000000018</v>
          </cell>
        </row>
        <row r="7">
          <cell r="A7">
            <v>13</v>
          </cell>
          <cell r="J7">
            <v>0</v>
          </cell>
          <cell r="AE7" t="e">
            <v>#VALUE!</v>
          </cell>
          <cell r="AF7" t="e">
            <v>#VALUE!</v>
          </cell>
          <cell r="AG7" t="e">
            <v>#VALUE!</v>
          </cell>
          <cell r="AH7">
            <v>619957.36000000092</v>
          </cell>
        </row>
        <row r="8">
          <cell r="A8">
            <v>25</v>
          </cell>
          <cell r="J8">
            <v>0</v>
          </cell>
          <cell r="AE8" t="e">
            <v>#VALUE!</v>
          </cell>
          <cell r="AF8" t="e">
            <v>#VALUE!</v>
          </cell>
          <cell r="AG8" t="e">
            <v>#VALUE!</v>
          </cell>
          <cell r="AH8">
            <v>283193.16999999969</v>
          </cell>
        </row>
        <row r="9">
          <cell r="A9">
            <v>35</v>
          </cell>
          <cell r="J9">
            <v>0</v>
          </cell>
          <cell r="AE9" t="e">
            <v>#VALUE!</v>
          </cell>
          <cell r="AF9" t="e">
            <v>#VALUE!</v>
          </cell>
          <cell r="AG9" t="e">
            <v>#VALUE!</v>
          </cell>
          <cell r="AH9">
            <v>145141.40999999992</v>
          </cell>
        </row>
        <row r="10">
          <cell r="A10">
            <v>43</v>
          </cell>
          <cell r="J10">
            <v>0</v>
          </cell>
          <cell r="AE10" t="e">
            <v>#VALUE!</v>
          </cell>
          <cell r="AF10" t="e">
            <v>#VALUE!</v>
          </cell>
          <cell r="AG10" t="e">
            <v>#VALUE!</v>
          </cell>
          <cell r="AH10">
            <v>191335.13999999998</v>
          </cell>
        </row>
        <row r="11">
          <cell r="A11">
            <v>73</v>
          </cell>
          <cell r="J11">
            <v>0</v>
          </cell>
          <cell r="AE11" t="e">
            <v>#VALUE!</v>
          </cell>
          <cell r="AF11" t="e">
            <v>#VALUE!</v>
          </cell>
          <cell r="AG11" t="e">
            <v>#VALUE!</v>
          </cell>
          <cell r="AH11">
            <v>513768.89999999979</v>
          </cell>
        </row>
        <row r="12">
          <cell r="A12">
            <v>75</v>
          </cell>
          <cell r="J12">
            <v>22512.579999999998</v>
          </cell>
          <cell r="AE12" t="e">
            <v>#VALUE!</v>
          </cell>
          <cell r="AF12" t="e">
            <v>#VALUE!</v>
          </cell>
          <cell r="AG12" t="e">
            <v>#VALUE!</v>
          </cell>
          <cell r="AH12">
            <v>343246.04</v>
          </cell>
        </row>
        <row r="13">
          <cell r="A13">
            <v>78</v>
          </cell>
          <cell r="J13">
            <v>0</v>
          </cell>
          <cell r="AE13" t="e">
            <v>#VALUE!</v>
          </cell>
          <cell r="AF13" t="e">
            <v>#VALUE!</v>
          </cell>
          <cell r="AG13" t="e">
            <v>#VALUE!</v>
          </cell>
          <cell r="AH13">
            <v>0</v>
          </cell>
        </row>
        <row r="14">
          <cell r="A14">
            <v>92</v>
          </cell>
          <cell r="J14">
            <v>0</v>
          </cell>
          <cell r="AE14" t="e">
            <v>#VALUE!</v>
          </cell>
          <cell r="AF14" t="e">
            <v>#VALUE!</v>
          </cell>
          <cell r="AG14" t="e">
            <v>#VALUE!</v>
          </cell>
          <cell r="AH14">
            <v>119292.75999999997</v>
          </cell>
        </row>
        <row r="15">
          <cell r="A15">
            <v>96</v>
          </cell>
          <cell r="J15">
            <v>0</v>
          </cell>
          <cell r="AE15" t="e">
            <v>#VALUE!</v>
          </cell>
          <cell r="AF15" t="e">
            <v>#VALUE!</v>
          </cell>
          <cell r="AG15" t="e">
            <v>#VALUE!</v>
          </cell>
          <cell r="AH15">
            <v>76620.689999999944</v>
          </cell>
        </row>
        <row r="16">
          <cell r="A16">
            <v>104</v>
          </cell>
          <cell r="J16">
            <v>116700.06</v>
          </cell>
          <cell r="AE16" t="e">
            <v>#VALUE!</v>
          </cell>
          <cell r="AF16" t="e">
            <v>#VALUE!</v>
          </cell>
          <cell r="AG16" t="e">
            <v>#VALUE!</v>
          </cell>
          <cell r="AH16">
            <v>464018.08000000071</v>
          </cell>
        </row>
        <row r="17">
          <cell r="A17">
            <v>105</v>
          </cell>
          <cell r="J17">
            <v>100000</v>
          </cell>
          <cell r="AE17" t="e">
            <v>#VALUE!</v>
          </cell>
          <cell r="AF17" t="e">
            <v>#VALUE!</v>
          </cell>
          <cell r="AG17" t="e">
            <v>#VALUE!</v>
          </cell>
          <cell r="AH17">
            <v>209516.22999999986</v>
          </cell>
        </row>
        <row r="18">
          <cell r="A18">
            <v>1334</v>
          </cell>
          <cell r="J18">
            <v>248840.88</v>
          </cell>
          <cell r="AE18" t="e">
            <v>#VALUE!</v>
          </cell>
          <cell r="AF18" t="e">
            <v>#VALUE!</v>
          </cell>
          <cell r="AG18" t="e">
            <v>#VALUE!</v>
          </cell>
          <cell r="AH18">
            <v>27565.240000000129</v>
          </cell>
        </row>
        <row r="19">
          <cell r="A19">
            <v>1842</v>
          </cell>
          <cell r="J19">
            <v>9400</v>
          </cell>
          <cell r="AE19" t="e">
            <v>#VALUE!</v>
          </cell>
          <cell r="AF19" t="e">
            <v>#VALUE!</v>
          </cell>
          <cell r="AG19" t="e">
            <v>#VALUE!</v>
          </cell>
          <cell r="AH19">
            <v>16217.759999999991</v>
          </cell>
        </row>
        <row r="20">
          <cell r="A20">
            <v>3578</v>
          </cell>
          <cell r="J20">
            <v>0</v>
          </cell>
          <cell r="AE20" t="e">
            <v>#VALUE!</v>
          </cell>
          <cell r="AF20" t="e">
            <v>#VALUE!</v>
          </cell>
          <cell r="AG20" t="e">
            <v>#VALUE!</v>
          </cell>
          <cell r="AH20">
            <v>10576.800000000014</v>
          </cell>
        </row>
        <row r="21">
          <cell r="A21">
            <v>4431</v>
          </cell>
          <cell r="J21">
            <v>0</v>
          </cell>
          <cell r="AE21" t="e">
            <v>#VALUE!</v>
          </cell>
          <cell r="AF21" t="e">
            <v>#VALUE!</v>
          </cell>
          <cell r="AG21" t="e">
            <v>#VALUE!</v>
          </cell>
          <cell r="AH21">
            <v>49357.689999999995</v>
          </cell>
        </row>
        <row r="22">
          <cell r="A22">
            <v>7861</v>
          </cell>
          <cell r="J22">
            <v>0</v>
          </cell>
          <cell r="AE22" t="e">
            <v>#VALUE!</v>
          </cell>
          <cell r="AF22" t="e">
            <v>#VALUE!</v>
          </cell>
          <cell r="AG22" t="e">
            <v>#VALUE!</v>
          </cell>
          <cell r="AH22">
            <v>15667.269999999999</v>
          </cell>
        </row>
        <row r="23">
          <cell r="A23">
            <v>72004</v>
          </cell>
          <cell r="J23">
            <v>0</v>
          </cell>
          <cell r="AE23" t="e">
            <v>#VALUE!</v>
          </cell>
          <cell r="AF23" t="e">
            <v>#VALUE!</v>
          </cell>
          <cell r="AG23" t="e">
            <v>#VALUE!</v>
          </cell>
          <cell r="AH23">
            <v>8461.44</v>
          </cell>
        </row>
        <row r="24">
          <cell r="A24">
            <v>75206</v>
          </cell>
          <cell r="J24">
            <v>0</v>
          </cell>
          <cell r="AE24" t="e">
            <v>#VALUE!</v>
          </cell>
          <cell r="AF24" t="e">
            <v>#VALUE!</v>
          </cell>
          <cell r="AG24" t="e">
            <v>#VALUE!</v>
          </cell>
          <cell r="AH24">
            <v>9871.6800000000021</v>
          </cell>
        </row>
        <row r="25">
          <cell r="A25">
            <v>107</v>
          </cell>
          <cell r="J25">
            <v>5.47</v>
          </cell>
          <cell r="AE25" t="e">
            <v>#VALUE!</v>
          </cell>
          <cell r="AF25" t="e">
            <v>#VALUE!</v>
          </cell>
          <cell r="AG25" t="e">
            <v>#VALUE!</v>
          </cell>
          <cell r="AH25">
            <v>0</v>
          </cell>
        </row>
        <row r="26">
          <cell r="A26">
            <v>111</v>
          </cell>
          <cell r="J26">
            <v>0</v>
          </cell>
          <cell r="AE26" t="e">
            <v>#VALUE!</v>
          </cell>
          <cell r="AF26" t="e">
            <v>#VALUE!</v>
          </cell>
          <cell r="AG26" t="e">
            <v>#VALUE!</v>
          </cell>
          <cell r="AH26">
            <v>147332.46999999988</v>
          </cell>
        </row>
        <row r="27">
          <cell r="A27">
            <v>124</v>
          </cell>
          <cell r="J27">
            <v>0</v>
          </cell>
          <cell r="AE27" t="e">
            <v>#VALUE!</v>
          </cell>
          <cell r="AF27" t="e">
            <v>#VALUE!</v>
          </cell>
          <cell r="AG27" t="e">
            <v>#VALUE!</v>
          </cell>
          <cell r="AH27">
            <v>93182.349999999991</v>
          </cell>
        </row>
        <row r="28">
          <cell r="A28">
            <v>130</v>
          </cell>
          <cell r="J28">
            <v>0</v>
          </cell>
          <cell r="AE28" t="e">
            <v>#VALUE!</v>
          </cell>
          <cell r="AF28" t="e">
            <v>#VALUE!</v>
          </cell>
          <cell r="AG28" t="e">
            <v>#VALUE!</v>
          </cell>
          <cell r="AH28">
            <v>5411093.2900000028</v>
          </cell>
        </row>
        <row r="29">
          <cell r="A29">
            <v>140</v>
          </cell>
          <cell r="J29">
            <v>0</v>
          </cell>
          <cell r="AE29" t="e">
            <v>#VALUE!</v>
          </cell>
          <cell r="AF29" t="e">
            <v>#VALUE!</v>
          </cell>
          <cell r="AG29" t="e">
            <v>#VALUE!</v>
          </cell>
          <cell r="AH29">
            <v>2716588.9900000058</v>
          </cell>
        </row>
        <row r="30">
          <cell r="A30">
            <v>141</v>
          </cell>
          <cell r="J30">
            <v>36500</v>
          </cell>
          <cell r="AE30" t="e">
            <v>#VALUE!</v>
          </cell>
          <cell r="AF30" t="e">
            <v>#VALUE!</v>
          </cell>
          <cell r="AG30" t="e">
            <v>#VALUE!</v>
          </cell>
          <cell r="AH30">
            <v>433185.09000000014</v>
          </cell>
        </row>
        <row r="31">
          <cell r="A31">
            <v>174</v>
          </cell>
          <cell r="J31">
            <v>0</v>
          </cell>
          <cell r="AE31" t="e">
            <v>#VALUE!</v>
          </cell>
          <cell r="AF31" t="e">
            <v>#VALUE!</v>
          </cell>
          <cell r="AG31" t="e">
            <v>#VALUE!</v>
          </cell>
          <cell r="AH31">
            <v>0</v>
          </cell>
        </row>
        <row r="32">
          <cell r="A32">
            <v>190</v>
          </cell>
          <cell r="J32">
            <v>0</v>
          </cell>
          <cell r="AE32" t="e">
            <v>#VALUE!</v>
          </cell>
          <cell r="AF32" t="e">
            <v>#VALUE!</v>
          </cell>
          <cell r="AG32" t="e">
            <v>#VALUE!</v>
          </cell>
          <cell r="AH32">
            <v>101720.12999999999</v>
          </cell>
        </row>
        <row r="33">
          <cell r="A33">
            <v>200</v>
          </cell>
          <cell r="J33">
            <v>0</v>
          </cell>
          <cell r="AE33" t="e">
            <v>#VALUE!</v>
          </cell>
          <cell r="AF33" t="e">
            <v>#VALUE!</v>
          </cell>
          <cell r="AG33" t="e">
            <v>#VALUE!</v>
          </cell>
          <cell r="AH33">
            <v>157296.67000000004</v>
          </cell>
        </row>
        <row r="34">
          <cell r="A34">
            <v>217</v>
          </cell>
          <cell r="J34">
            <v>0</v>
          </cell>
          <cell r="AE34" t="e">
            <v>#VALUE!</v>
          </cell>
          <cell r="AF34" t="e">
            <v>#VALUE!</v>
          </cell>
          <cell r="AG34" t="e">
            <v>#VALUE!</v>
          </cell>
          <cell r="AH34">
            <v>374550.9699999998</v>
          </cell>
        </row>
        <row r="35">
          <cell r="A35">
            <v>225</v>
          </cell>
          <cell r="J35">
            <v>0</v>
          </cell>
          <cell r="AE35" t="e">
            <v>#VALUE!</v>
          </cell>
          <cell r="AF35" t="e">
            <v>#VALUE!</v>
          </cell>
          <cell r="AG35" t="e">
            <v>#VALUE!</v>
          </cell>
          <cell r="AH35">
            <v>51512.580000000045</v>
          </cell>
        </row>
        <row r="36">
          <cell r="A36">
            <v>226</v>
          </cell>
          <cell r="J36">
            <v>0</v>
          </cell>
          <cell r="AE36" t="e">
            <v>#VALUE!</v>
          </cell>
          <cell r="AF36" t="e">
            <v>#VALUE!</v>
          </cell>
          <cell r="AG36" t="e">
            <v>#VALUE!</v>
          </cell>
          <cell r="AH36">
            <v>0</v>
          </cell>
        </row>
        <row r="37">
          <cell r="A37">
            <v>227</v>
          </cell>
          <cell r="J37">
            <v>0</v>
          </cell>
          <cell r="AE37" t="e">
            <v>#VALUE!</v>
          </cell>
          <cell r="AF37" t="e">
            <v>#VALUE!</v>
          </cell>
          <cell r="AG37" t="e">
            <v>#VALUE!</v>
          </cell>
          <cell r="AH37">
            <v>142952.56000000035</v>
          </cell>
        </row>
        <row r="38">
          <cell r="A38">
            <v>266</v>
          </cell>
          <cell r="J38">
            <v>0</v>
          </cell>
          <cell r="AE38" t="e">
            <v>#VALUE!</v>
          </cell>
          <cell r="AF38" t="e">
            <v>#VALUE!</v>
          </cell>
          <cell r="AG38" t="e">
            <v>#VALUE!</v>
          </cell>
          <cell r="AH38">
            <v>355342.93000000011</v>
          </cell>
        </row>
        <row r="39">
          <cell r="A39">
            <v>267</v>
          </cell>
          <cell r="J39">
            <v>0</v>
          </cell>
          <cell r="AE39" t="e">
            <v>#VALUE!</v>
          </cell>
          <cell r="AF39" t="e">
            <v>#VALUE!</v>
          </cell>
          <cell r="AG39" t="e">
            <v>#VALUE!</v>
          </cell>
          <cell r="AH39">
            <v>173434.75000000012</v>
          </cell>
        </row>
        <row r="40">
          <cell r="A40">
            <v>273</v>
          </cell>
          <cell r="J40">
            <v>0</v>
          </cell>
          <cell r="AE40" t="e">
            <v>#VALUE!</v>
          </cell>
          <cell r="AF40" t="e">
            <v>#VALUE!</v>
          </cell>
          <cell r="AG40" t="e">
            <v>#VALUE!</v>
          </cell>
          <cell r="AH40">
            <v>92064.060000000041</v>
          </cell>
        </row>
        <row r="41">
          <cell r="A41">
            <v>378</v>
          </cell>
          <cell r="J41">
            <v>0</v>
          </cell>
          <cell r="AE41" t="e">
            <v>#VALUE!</v>
          </cell>
          <cell r="AF41" t="e">
            <v>#VALUE!</v>
          </cell>
          <cell r="AG41" t="e">
            <v>#VALUE!</v>
          </cell>
          <cell r="AH41">
            <v>480447.94999999966</v>
          </cell>
        </row>
        <row r="42">
          <cell r="A42">
            <v>473</v>
          </cell>
          <cell r="J42">
            <v>29195.46</v>
          </cell>
          <cell r="AE42" t="e">
            <v>#VALUE!</v>
          </cell>
          <cell r="AF42" t="e">
            <v>#VALUE!</v>
          </cell>
          <cell r="AG42" t="e">
            <v>#VALUE!</v>
          </cell>
          <cell r="AH42">
            <v>10314.390000000032</v>
          </cell>
        </row>
        <row r="43">
          <cell r="A43">
            <v>725</v>
          </cell>
          <cell r="J43">
            <v>0</v>
          </cell>
          <cell r="AE43" t="e">
            <v>#VALUE!</v>
          </cell>
          <cell r="AF43" t="e">
            <v>#VALUE!</v>
          </cell>
          <cell r="AG43" t="e">
            <v>#VALUE!</v>
          </cell>
          <cell r="AH43">
            <v>160448.19000000082</v>
          </cell>
        </row>
        <row r="44">
          <cell r="A44">
            <v>903</v>
          </cell>
          <cell r="J44">
            <v>4197.5</v>
          </cell>
          <cell r="AE44" t="e">
            <v>#VALUE!</v>
          </cell>
          <cell r="AF44" t="e">
            <v>#VALUE!</v>
          </cell>
          <cell r="AG44" t="e">
            <v>#VALUE!</v>
          </cell>
          <cell r="AH44">
            <v>83990.930000000008</v>
          </cell>
        </row>
        <row r="45">
          <cell r="A45">
            <v>1087</v>
          </cell>
          <cell r="J45">
            <v>0</v>
          </cell>
          <cell r="AE45" t="e">
            <v>#VALUE!</v>
          </cell>
          <cell r="AF45" t="e">
            <v>#VALUE!</v>
          </cell>
          <cell r="AG45" t="e">
            <v>#VALUE!</v>
          </cell>
          <cell r="AH45">
            <v>421073.86999999906</v>
          </cell>
        </row>
        <row r="46">
          <cell r="A46">
            <v>3012</v>
          </cell>
          <cell r="J46">
            <v>0</v>
          </cell>
          <cell r="AE46" t="e">
            <v>#VALUE!</v>
          </cell>
          <cell r="AF46" t="e">
            <v>#VALUE!</v>
          </cell>
          <cell r="AG46" t="e">
            <v>#VALUE!</v>
          </cell>
          <cell r="AH46">
            <v>2747.1200000000026</v>
          </cell>
        </row>
        <row r="47">
          <cell r="A47">
            <v>4117</v>
          </cell>
          <cell r="J47">
            <v>0</v>
          </cell>
          <cell r="AE47" t="e">
            <v>#VALUE!</v>
          </cell>
          <cell r="AF47" t="e">
            <v>#VALUE!</v>
          </cell>
          <cell r="AG47" t="e">
            <v>#VALUE!</v>
          </cell>
          <cell r="AH47">
            <v>45462.36</v>
          </cell>
        </row>
        <row r="48">
          <cell r="A48">
            <v>7085</v>
          </cell>
          <cell r="J48">
            <v>0</v>
          </cell>
          <cell r="AE48" t="e">
            <v>#VALUE!</v>
          </cell>
          <cell r="AF48" t="e">
            <v>#VALUE!</v>
          </cell>
          <cell r="AG48" t="e">
            <v>#VALUE!</v>
          </cell>
          <cell r="AH48">
            <v>39183.919999999889</v>
          </cell>
        </row>
        <row r="49">
          <cell r="A49">
            <v>1000</v>
          </cell>
          <cell r="J49">
            <v>0</v>
          </cell>
          <cell r="AE49" t="e">
            <v>#VALUE!</v>
          </cell>
          <cell r="AF49" t="e">
            <v>#VALUE!</v>
          </cell>
          <cell r="AG49" t="e">
            <v>#VALUE!</v>
          </cell>
          <cell r="AH49">
            <v>5152.9800000000005</v>
          </cell>
        </row>
        <row r="50">
          <cell r="A50">
            <v>4904</v>
          </cell>
          <cell r="J50">
            <v>0</v>
          </cell>
          <cell r="AE50" t="e">
            <v>#VALUE!</v>
          </cell>
          <cell r="AF50" t="e">
            <v>#VALUE!</v>
          </cell>
          <cell r="AG50" t="e">
            <v>#VALUE!</v>
          </cell>
          <cell r="AH50">
            <v>12944.339999999998</v>
          </cell>
        </row>
        <row r="51">
          <cell r="A51">
            <v>5581</v>
          </cell>
          <cell r="J51">
            <v>0</v>
          </cell>
          <cell r="AE51" t="e">
            <v>#VALUE!</v>
          </cell>
          <cell r="AF51" t="e">
            <v>#VALUE!</v>
          </cell>
          <cell r="AG51" t="e">
            <v>#VALUE!</v>
          </cell>
          <cell r="AH51">
            <v>1867.21</v>
          </cell>
        </row>
        <row r="52">
          <cell r="A52">
            <v>1777</v>
          </cell>
          <cell r="J52">
            <v>0</v>
          </cell>
          <cell r="AE52" t="e">
            <v>#VALUE!</v>
          </cell>
          <cell r="AF52" t="e">
            <v>#VALUE!</v>
          </cell>
          <cell r="AG52" t="e">
            <v>#VALUE!</v>
          </cell>
          <cell r="AH52">
            <v>3673.96</v>
          </cell>
        </row>
        <row r="53">
          <cell r="A53">
            <v>4905</v>
          </cell>
          <cell r="J53">
            <v>0</v>
          </cell>
          <cell r="AE53" t="e">
            <v>#VALUE!</v>
          </cell>
          <cell r="AF53" t="e">
            <v>#VALUE!</v>
          </cell>
          <cell r="AG53" t="e">
            <v>#VALUE!</v>
          </cell>
          <cell r="AH53">
            <v>8043.59</v>
          </cell>
        </row>
        <row r="54">
          <cell r="A54">
            <v>261</v>
          </cell>
          <cell r="J54">
            <v>0</v>
          </cell>
          <cell r="AE54" t="e">
            <v>#VALUE!</v>
          </cell>
          <cell r="AF54" t="e">
            <v>#VALUE!</v>
          </cell>
          <cell r="AG54" t="e">
            <v>#VALUE!</v>
          </cell>
          <cell r="AH54">
            <v>4534.5899999999992</v>
          </cell>
        </row>
        <row r="55">
          <cell r="A55">
            <v>4083</v>
          </cell>
          <cell r="J55">
            <v>0</v>
          </cell>
          <cell r="AE55" t="e">
            <v>#VALUE!</v>
          </cell>
          <cell r="AF55" t="e">
            <v>#VALUE!</v>
          </cell>
          <cell r="AG55" t="e">
            <v>#VALUE!</v>
          </cell>
          <cell r="AH55">
            <v>7344.91</v>
          </cell>
        </row>
        <row r="56">
          <cell r="A56">
            <v>5229</v>
          </cell>
          <cell r="J56">
            <v>0</v>
          </cell>
          <cell r="AE56" t="e">
            <v>#VALUE!</v>
          </cell>
          <cell r="AF56" t="e">
            <v>#VALUE!</v>
          </cell>
          <cell r="AG56" t="e">
            <v>#VALUE!</v>
          </cell>
          <cell r="AH56">
            <v>4942.6200000000026</v>
          </cell>
        </row>
        <row r="57">
          <cell r="A57">
            <v>2953</v>
          </cell>
          <cell r="J57">
            <v>0</v>
          </cell>
          <cell r="AE57" t="e">
            <v>#VALUE!</v>
          </cell>
          <cell r="AF57" t="e">
            <v>#VALUE!</v>
          </cell>
          <cell r="AG57" t="e">
            <v>#VALUE!</v>
          </cell>
          <cell r="AH57">
            <v>5682.8500000000013</v>
          </cell>
        </row>
        <row r="58">
          <cell r="A58">
            <v>3331</v>
          </cell>
          <cell r="J58">
            <v>0</v>
          </cell>
          <cell r="AE58" t="e">
            <v>#VALUE!</v>
          </cell>
          <cell r="AF58" t="e">
            <v>#VALUE!</v>
          </cell>
          <cell r="AG58" t="e">
            <v>#VALUE!</v>
          </cell>
          <cell r="AH58">
            <v>-32.620000000000005</v>
          </cell>
        </row>
        <row r="59">
          <cell r="A59">
            <v>3713</v>
          </cell>
          <cell r="J59">
            <v>0</v>
          </cell>
          <cell r="AE59" t="e">
            <v>#VALUE!</v>
          </cell>
          <cell r="AF59" t="e">
            <v>#VALUE!</v>
          </cell>
          <cell r="AG59" t="e">
            <v>#VALUE!</v>
          </cell>
          <cell r="AH59">
            <v>7391.97</v>
          </cell>
        </row>
        <row r="60">
          <cell r="A60">
            <v>5909</v>
          </cell>
          <cell r="J60">
            <v>0</v>
          </cell>
          <cell r="AE60" t="e">
            <v>#VALUE!</v>
          </cell>
          <cell r="AF60" t="e">
            <v>#VALUE!</v>
          </cell>
          <cell r="AG60" t="e">
            <v>#VALUE!</v>
          </cell>
          <cell r="AH60">
            <v>4172.3600000000015</v>
          </cell>
        </row>
        <row r="61">
          <cell r="A61">
            <v>6123</v>
          </cell>
          <cell r="J61">
            <v>0</v>
          </cell>
          <cell r="AE61" t="e">
            <v>#VALUE!</v>
          </cell>
          <cell r="AF61" t="e">
            <v>#VALUE!</v>
          </cell>
          <cell r="AG61" t="e">
            <v>#VALUE!</v>
          </cell>
          <cell r="AH61">
            <v>0</v>
          </cell>
        </row>
        <row r="62">
          <cell r="A62">
            <v>6301</v>
          </cell>
          <cell r="J62">
            <v>0</v>
          </cell>
          <cell r="AE62" t="e">
            <v>#VALUE!</v>
          </cell>
          <cell r="AF62" t="e">
            <v>#VALUE!</v>
          </cell>
          <cell r="AG62" t="e">
            <v>#VALUE!</v>
          </cell>
          <cell r="AH62">
            <v>0</v>
          </cell>
        </row>
        <row r="63">
          <cell r="A63">
            <v>249</v>
          </cell>
          <cell r="J63">
            <v>0</v>
          </cell>
          <cell r="AE63" t="e">
            <v>#VALUE!</v>
          </cell>
          <cell r="AF63" t="e">
            <v>#VALUE!</v>
          </cell>
          <cell r="AG63" t="e">
            <v>#VALUE!</v>
          </cell>
          <cell r="AH63">
            <v>6470.8100000000022</v>
          </cell>
        </row>
        <row r="64">
          <cell r="A64">
            <v>3490</v>
          </cell>
          <cell r="J64">
            <v>0</v>
          </cell>
          <cell r="AE64" t="e">
            <v>#VALUE!</v>
          </cell>
          <cell r="AF64" t="e">
            <v>#VALUE!</v>
          </cell>
          <cell r="AG64" t="e">
            <v>#VALUE!</v>
          </cell>
          <cell r="AH64">
            <v>-45.359999999999623</v>
          </cell>
        </row>
        <row r="65">
          <cell r="A65">
            <v>1409</v>
          </cell>
          <cell r="J65">
            <v>0</v>
          </cell>
          <cell r="AE65" t="e">
            <v>#VALUE!</v>
          </cell>
          <cell r="AF65" t="e">
            <v>#VALUE!</v>
          </cell>
          <cell r="AG65" t="e">
            <v>#VALUE!</v>
          </cell>
          <cell r="AH65">
            <v>7431.3599999999979</v>
          </cell>
        </row>
        <row r="66">
          <cell r="A66">
            <v>2919</v>
          </cell>
          <cell r="J66">
            <v>0</v>
          </cell>
          <cell r="AE66" t="e">
            <v>#VALUE!</v>
          </cell>
          <cell r="AF66" t="e">
            <v>#VALUE!</v>
          </cell>
          <cell r="AG66" t="e">
            <v>#VALUE!</v>
          </cell>
          <cell r="AH66">
            <v>4301.1199999999972</v>
          </cell>
        </row>
        <row r="67">
          <cell r="A67">
            <v>3487</v>
          </cell>
          <cell r="J67">
            <v>0</v>
          </cell>
          <cell r="AE67" t="e">
            <v>#VALUE!</v>
          </cell>
          <cell r="AF67" t="e">
            <v>#VALUE!</v>
          </cell>
          <cell r="AG67" t="e">
            <v>#VALUE!</v>
          </cell>
          <cell r="AH67">
            <v>5611.1399999999985</v>
          </cell>
        </row>
        <row r="68">
          <cell r="A68">
            <v>6773</v>
          </cell>
          <cell r="J68">
            <v>0</v>
          </cell>
          <cell r="AE68" t="e">
            <v>#VALUE!</v>
          </cell>
          <cell r="AF68" t="e">
            <v>#VALUE!</v>
          </cell>
          <cell r="AG68" t="e">
            <v>#VALUE!</v>
          </cell>
          <cell r="AH68">
            <v>0</v>
          </cell>
        </row>
        <row r="69">
          <cell r="A69">
            <v>1497</v>
          </cell>
          <cell r="J69">
            <v>0</v>
          </cell>
          <cell r="AE69" t="e">
            <v>#VALUE!</v>
          </cell>
          <cell r="AF69" t="e">
            <v>#VALUE!</v>
          </cell>
          <cell r="AG69" t="e">
            <v>#VALUE!</v>
          </cell>
          <cell r="AH69">
            <v>4933.22</v>
          </cell>
        </row>
        <row r="70">
          <cell r="A70">
            <v>2522</v>
          </cell>
          <cell r="J70">
            <v>0</v>
          </cell>
          <cell r="AE70" t="e">
            <v>#VALUE!</v>
          </cell>
          <cell r="AF70" t="e">
            <v>#VALUE!</v>
          </cell>
          <cell r="AG70" t="e">
            <v>#VALUE!</v>
          </cell>
          <cell r="AH70">
            <v>3934.9999999999991</v>
          </cell>
        </row>
        <row r="71">
          <cell r="A71">
            <v>3640</v>
          </cell>
          <cell r="J71">
            <v>0</v>
          </cell>
          <cell r="AE71" t="e">
            <v>#VALUE!</v>
          </cell>
          <cell r="AF71" t="e">
            <v>#VALUE!</v>
          </cell>
          <cell r="AG71" t="e">
            <v>#VALUE!</v>
          </cell>
          <cell r="AH71">
            <v>5540.9999999999991</v>
          </cell>
        </row>
        <row r="72">
          <cell r="A72">
            <v>1425</v>
          </cell>
          <cell r="J72">
            <v>0</v>
          </cell>
          <cell r="AE72" t="e">
            <v>#VALUE!</v>
          </cell>
          <cell r="AF72" t="e">
            <v>#VALUE!</v>
          </cell>
          <cell r="AG72" t="e">
            <v>#VALUE!</v>
          </cell>
          <cell r="AH72">
            <v>5118.83</v>
          </cell>
        </row>
        <row r="73">
          <cell r="A73">
            <v>2901</v>
          </cell>
          <cell r="J73">
            <v>0</v>
          </cell>
          <cell r="AE73" t="e">
            <v>#VALUE!</v>
          </cell>
          <cell r="AF73" t="e">
            <v>#VALUE!</v>
          </cell>
          <cell r="AG73" t="e">
            <v>#VALUE!</v>
          </cell>
          <cell r="AH73">
            <v>0</v>
          </cell>
        </row>
        <row r="74">
          <cell r="A74">
            <v>3252</v>
          </cell>
          <cell r="J74">
            <v>0</v>
          </cell>
          <cell r="AE74" t="e">
            <v>#VALUE!</v>
          </cell>
          <cell r="AF74" t="e">
            <v>#VALUE!</v>
          </cell>
          <cell r="AG74" t="e">
            <v>#VALUE!</v>
          </cell>
          <cell r="AH74">
            <v>1309.0600000000009</v>
          </cell>
        </row>
        <row r="75">
          <cell r="A75">
            <v>665</v>
          </cell>
          <cell r="J75">
            <v>0</v>
          </cell>
          <cell r="AE75" t="e">
            <v>#VALUE!</v>
          </cell>
          <cell r="AF75" t="e">
            <v>#VALUE!</v>
          </cell>
          <cell r="AG75" t="e">
            <v>#VALUE!</v>
          </cell>
          <cell r="AH75">
            <v>11826.740000000011</v>
          </cell>
        </row>
        <row r="76">
          <cell r="A76">
            <v>3025</v>
          </cell>
          <cell r="J76">
            <v>0</v>
          </cell>
          <cell r="AE76" t="e">
            <v>#VALUE!</v>
          </cell>
          <cell r="AF76" t="e">
            <v>#VALUE!</v>
          </cell>
          <cell r="AG76" t="e">
            <v>#VALUE!</v>
          </cell>
          <cell r="AH76">
            <v>5115.04</v>
          </cell>
        </row>
        <row r="77">
          <cell r="A77">
            <v>1313</v>
          </cell>
          <cell r="J77">
            <v>0</v>
          </cell>
          <cell r="AE77" t="e">
            <v>#VALUE!</v>
          </cell>
          <cell r="AF77" t="e">
            <v>#VALUE!</v>
          </cell>
          <cell r="AG77" t="e">
            <v>#VALUE!</v>
          </cell>
          <cell r="AH77">
            <v>5731.1899999999987</v>
          </cell>
        </row>
        <row r="78">
          <cell r="A78">
            <v>4943</v>
          </cell>
          <cell r="J78">
            <v>0</v>
          </cell>
          <cell r="AE78" t="e">
            <v>#VALUE!</v>
          </cell>
          <cell r="AF78" t="e">
            <v>#VALUE!</v>
          </cell>
          <cell r="AG78" t="e">
            <v>#VALUE!</v>
          </cell>
          <cell r="AH78">
            <v>9495.6400000000012</v>
          </cell>
        </row>
        <row r="79">
          <cell r="A79">
            <v>1575</v>
          </cell>
          <cell r="J79">
            <v>0</v>
          </cell>
          <cell r="AE79" t="e">
            <v>#VALUE!</v>
          </cell>
          <cell r="AF79" t="e">
            <v>#VALUE!</v>
          </cell>
          <cell r="AG79" t="e">
            <v>#VALUE!</v>
          </cell>
          <cell r="AH79">
            <v>7092.2600000000048</v>
          </cell>
        </row>
        <row r="80">
          <cell r="A80">
            <v>6660</v>
          </cell>
          <cell r="J80">
            <v>0</v>
          </cell>
          <cell r="AE80" t="e">
            <v>#VALUE!</v>
          </cell>
          <cell r="AF80" t="e">
            <v>#VALUE!</v>
          </cell>
          <cell r="AG80" t="e">
            <v>#VALUE!</v>
          </cell>
          <cell r="AH80">
            <v>3593.7699999999986</v>
          </cell>
        </row>
        <row r="81">
          <cell r="A81">
            <v>6661</v>
          </cell>
          <cell r="J81">
            <v>0</v>
          </cell>
          <cell r="AE81" t="e">
            <v>#VALUE!</v>
          </cell>
          <cell r="AF81" t="e">
            <v>#VALUE!</v>
          </cell>
          <cell r="AG81" t="e">
            <v>#VALUE!</v>
          </cell>
          <cell r="AH81">
            <v>2659.4599999999996</v>
          </cell>
        </row>
        <row r="82">
          <cell r="A82">
            <v>4453</v>
          </cell>
          <cell r="J82">
            <v>0</v>
          </cell>
          <cell r="AE82" t="e">
            <v>#VALUE!</v>
          </cell>
          <cell r="AF82" t="e">
            <v>#VALUE!</v>
          </cell>
          <cell r="AG82" t="e">
            <v>#VALUE!</v>
          </cell>
          <cell r="AH82">
            <v>7791.52</v>
          </cell>
        </row>
        <row r="83">
          <cell r="A83">
            <v>1128</v>
          </cell>
          <cell r="J83">
            <v>0</v>
          </cell>
          <cell r="AE83" t="e">
            <v>#VALUE!</v>
          </cell>
          <cell r="AF83" t="e">
            <v>#VALUE!</v>
          </cell>
          <cell r="AG83" t="e">
            <v>#VALUE!</v>
          </cell>
          <cell r="AH83">
            <v>7206.57</v>
          </cell>
        </row>
        <row r="84">
          <cell r="A84">
            <v>2730</v>
          </cell>
          <cell r="J84">
            <v>0</v>
          </cell>
          <cell r="AE84" t="e">
            <v>#VALUE!</v>
          </cell>
          <cell r="AF84" t="e">
            <v>#VALUE!</v>
          </cell>
          <cell r="AG84" t="e">
            <v>#VALUE!</v>
          </cell>
          <cell r="AH84">
            <v>5663.56</v>
          </cell>
        </row>
        <row r="85">
          <cell r="A85">
            <v>7930</v>
          </cell>
          <cell r="J85">
            <v>0</v>
          </cell>
          <cell r="AE85" t="e">
            <v>#VALUE!</v>
          </cell>
          <cell r="AF85" t="e">
            <v>#VALUE!</v>
          </cell>
          <cell r="AG85" t="e">
            <v>#VALUE!</v>
          </cell>
          <cell r="AH85">
            <v>4469.7499999999982</v>
          </cell>
        </row>
        <row r="86">
          <cell r="A86">
            <v>4175</v>
          </cell>
          <cell r="J86">
            <v>0</v>
          </cell>
          <cell r="AE86" t="e">
            <v>#VALUE!</v>
          </cell>
          <cell r="AF86" t="e">
            <v>#VALUE!</v>
          </cell>
          <cell r="AG86" t="e">
            <v>#VALUE!</v>
          </cell>
          <cell r="AH86">
            <v>15808.589999999997</v>
          </cell>
        </row>
        <row r="87">
          <cell r="A87">
            <v>3564</v>
          </cell>
          <cell r="J87">
            <v>0</v>
          </cell>
          <cell r="AE87" t="e">
            <v>#VALUE!</v>
          </cell>
          <cell r="AF87" t="e">
            <v>#VALUE!</v>
          </cell>
          <cell r="AG87" t="e">
            <v>#VALUE!</v>
          </cell>
          <cell r="AH87">
            <v>7828.1799999999985</v>
          </cell>
        </row>
        <row r="88">
          <cell r="A88">
            <v>7839</v>
          </cell>
          <cell r="J88">
            <v>0</v>
          </cell>
          <cell r="AE88" t="e">
            <v>#VALUE!</v>
          </cell>
          <cell r="AF88" t="e">
            <v>#VALUE!</v>
          </cell>
          <cell r="AG88" t="e">
            <v>#VALUE!</v>
          </cell>
          <cell r="AH88">
            <v>16987.43</v>
          </cell>
        </row>
        <row r="89">
          <cell r="A89">
            <v>3102</v>
          </cell>
          <cell r="J89">
            <v>0</v>
          </cell>
          <cell r="AE89" t="e">
            <v>#VALUE!</v>
          </cell>
          <cell r="AF89" t="e">
            <v>#VALUE!</v>
          </cell>
          <cell r="AG89" t="e">
            <v>#VALUE!</v>
          </cell>
          <cell r="AH89">
            <v>1918.9099999999999</v>
          </cell>
        </row>
        <row r="90">
          <cell r="A90">
            <v>263</v>
          </cell>
          <cell r="J90">
            <v>0</v>
          </cell>
          <cell r="AE90" t="e">
            <v>#VALUE!</v>
          </cell>
          <cell r="AF90" t="e">
            <v>#VALUE!</v>
          </cell>
          <cell r="AG90" t="e">
            <v>#VALUE!</v>
          </cell>
          <cell r="AH90">
            <v>1520.58</v>
          </cell>
        </row>
        <row r="91">
          <cell r="A91">
            <v>15</v>
          </cell>
          <cell r="J91">
            <v>0</v>
          </cell>
          <cell r="AE91" t="e">
            <v>#VALUE!</v>
          </cell>
          <cell r="AF91" t="e">
            <v>#VALUE!</v>
          </cell>
          <cell r="AG91" t="e">
            <v>#VALUE!</v>
          </cell>
          <cell r="AH91">
            <v>5177736.98999999</v>
          </cell>
        </row>
        <row r="92">
          <cell r="A92">
            <v>415</v>
          </cell>
          <cell r="J92">
            <v>0</v>
          </cell>
          <cell r="AE92" t="e">
            <v>#VALUE!</v>
          </cell>
          <cell r="AF92" t="e">
            <v>#VALUE!</v>
          </cell>
          <cell r="AG92" t="e">
            <v>#VALUE!</v>
          </cell>
          <cell r="AH92">
            <v>165388.1699999999</v>
          </cell>
        </row>
        <row r="93">
          <cell r="A93">
            <v>723</v>
          </cell>
          <cell r="J93">
            <v>0</v>
          </cell>
          <cell r="AE93" t="e">
            <v>#VALUE!</v>
          </cell>
          <cell r="AF93" t="e">
            <v>#VALUE!</v>
          </cell>
          <cell r="AG93" t="e">
            <v>#VALUE!</v>
          </cell>
          <cell r="AH93">
            <v>1830703.1600000008</v>
          </cell>
        </row>
        <row r="94">
          <cell r="A94">
            <v>170</v>
          </cell>
          <cell r="J94">
            <v>0</v>
          </cell>
          <cell r="AE94" t="e">
            <v>#VALUE!</v>
          </cell>
          <cell r="AF94" t="e">
            <v>#VALUE!</v>
          </cell>
          <cell r="AG94" t="e">
            <v>#VALUE!</v>
          </cell>
          <cell r="AH94">
            <v>48415.290000000045</v>
          </cell>
        </row>
        <row r="95">
          <cell r="A95">
            <v>3654</v>
          </cell>
          <cell r="J95">
            <v>0</v>
          </cell>
          <cell r="AE95" t="e">
            <v>#VALUE!</v>
          </cell>
          <cell r="AF95" t="e">
            <v>#VALUE!</v>
          </cell>
          <cell r="AG95" t="e">
            <v>#VALUE!</v>
          </cell>
          <cell r="AH95">
            <v>86712.86</v>
          </cell>
        </row>
        <row r="96">
          <cell r="A96">
            <v>515</v>
          </cell>
          <cell r="J96">
            <v>0</v>
          </cell>
          <cell r="AE96" t="e">
            <v>#VALUE!</v>
          </cell>
          <cell r="AF96" t="e">
            <v>#VALUE!</v>
          </cell>
          <cell r="AG96" t="e">
            <v>#VALUE!</v>
          </cell>
          <cell r="AH96">
            <v>368022.04000000027</v>
          </cell>
        </row>
        <row r="97">
          <cell r="A97">
            <v>2051</v>
          </cell>
          <cell r="J97">
            <v>0</v>
          </cell>
          <cell r="AE97" t="e">
            <v>#VALUE!</v>
          </cell>
          <cell r="AF97" t="e">
            <v>#VALUE!</v>
          </cell>
          <cell r="AG97" t="e">
            <v>#VALUE!</v>
          </cell>
          <cell r="AH97">
            <v>4644.9700000000012</v>
          </cell>
        </row>
        <row r="98">
          <cell r="A98">
            <v>4796</v>
          </cell>
          <cell r="J98">
            <v>0</v>
          </cell>
          <cell r="AE98" t="e">
            <v>#VALUE!</v>
          </cell>
          <cell r="AF98" t="e">
            <v>#VALUE!</v>
          </cell>
          <cell r="AG98" t="e">
            <v>#VALUE!</v>
          </cell>
          <cell r="AH98">
            <v>4402.6799999999985</v>
          </cell>
        </row>
        <row r="99">
          <cell r="A99">
            <v>3660</v>
          </cell>
          <cell r="J99">
            <v>0</v>
          </cell>
          <cell r="AE99" t="e">
            <v>#VALUE!</v>
          </cell>
          <cell r="AF99" t="e">
            <v>#VALUE!</v>
          </cell>
          <cell r="AG99" t="e">
            <v>#VALUE!</v>
          </cell>
          <cell r="AH99">
            <v>38102.460000000101</v>
          </cell>
        </row>
        <row r="100">
          <cell r="A100">
            <v>74</v>
          </cell>
          <cell r="J100">
            <v>1000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>
            <v>115063.25999999994</v>
          </cell>
        </row>
        <row r="101">
          <cell r="A101">
            <v>45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>
            <v>0</v>
          </cell>
        </row>
        <row r="102">
          <cell r="A102">
            <v>88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>
            <v>56637.610000000008</v>
          </cell>
        </row>
        <row r="103">
          <cell r="A103">
            <v>108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>
            <v>25288.539999999997</v>
          </cell>
        </row>
        <row r="104">
          <cell r="A104">
            <v>109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>
            <v>21043.209999999992</v>
          </cell>
        </row>
        <row r="105">
          <cell r="A105">
            <v>113</v>
          </cell>
          <cell r="J105">
            <v>1123.96</v>
          </cell>
          <cell r="AE105" t="e">
            <v>#VALUE!</v>
          </cell>
          <cell r="AF105" t="e">
            <v>#VALUE!</v>
          </cell>
          <cell r="AG105" t="e">
            <v>#VALUE!</v>
          </cell>
          <cell r="AH105">
            <v>91440.74000000002</v>
          </cell>
        </row>
        <row r="106">
          <cell r="A106">
            <v>119</v>
          </cell>
          <cell r="J106">
            <v>57039.56</v>
          </cell>
          <cell r="AE106" t="e">
            <v>#VALUE!</v>
          </cell>
          <cell r="AF106" t="e">
            <v>#VALUE!</v>
          </cell>
          <cell r="AG106" t="e">
            <v>#VALUE!</v>
          </cell>
          <cell r="AH106">
            <v>87606.85000000002</v>
          </cell>
        </row>
        <row r="107">
          <cell r="A107">
            <v>121</v>
          </cell>
          <cell r="J107">
            <v>25000</v>
          </cell>
          <cell r="AE107" t="e">
            <v>#VALUE!</v>
          </cell>
          <cell r="AF107" t="e">
            <v>#VALUE!</v>
          </cell>
          <cell r="AG107" t="e">
            <v>#VALUE!</v>
          </cell>
          <cell r="AH107">
            <v>35620.44</v>
          </cell>
        </row>
        <row r="108">
          <cell r="A108">
            <v>139</v>
          </cell>
          <cell r="J108">
            <v>5000</v>
          </cell>
          <cell r="AE108" t="e">
            <v>#VALUE!</v>
          </cell>
          <cell r="AF108" t="e">
            <v>#VALUE!</v>
          </cell>
          <cell r="AG108" t="e">
            <v>#VALUE!</v>
          </cell>
          <cell r="AH108">
            <v>34559.64</v>
          </cell>
        </row>
        <row r="109">
          <cell r="A109">
            <v>151</v>
          </cell>
          <cell r="J109">
            <v>10000</v>
          </cell>
          <cell r="AE109" t="e">
            <v>#VALUE!</v>
          </cell>
          <cell r="AF109" t="e">
            <v>#VALUE!</v>
          </cell>
          <cell r="AG109" t="e">
            <v>#VALUE!</v>
          </cell>
          <cell r="AH109">
            <v>99535.36000000003</v>
          </cell>
        </row>
        <row r="110">
          <cell r="A110">
            <v>166</v>
          </cell>
          <cell r="AE110" t="e">
            <v>#VALUE!</v>
          </cell>
          <cell r="AF110" t="e">
            <v>#VALUE!</v>
          </cell>
          <cell r="AG110" t="e">
            <v>#VALUE!</v>
          </cell>
          <cell r="AH110">
            <v>10849.969999999987</v>
          </cell>
        </row>
        <row r="111">
          <cell r="A111">
            <v>168</v>
          </cell>
          <cell r="AE111" t="e">
            <v>#VALUE!</v>
          </cell>
          <cell r="AF111" t="e">
            <v>#VALUE!</v>
          </cell>
          <cell r="AG111" t="e">
            <v>#VALUE!</v>
          </cell>
          <cell r="AH111">
            <v>12672.660000000003</v>
          </cell>
        </row>
        <row r="112">
          <cell r="A112">
            <v>169</v>
          </cell>
          <cell r="AE112" t="e">
            <v>#VALUE!</v>
          </cell>
          <cell r="AF112" t="e">
            <v>#VALUE!</v>
          </cell>
          <cell r="AG112" t="e">
            <v>#VALUE!</v>
          </cell>
          <cell r="AH112">
            <v>45744.520000000106</v>
          </cell>
        </row>
        <row r="113">
          <cell r="A113">
            <v>172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>
            <v>24125.959999999992</v>
          </cell>
        </row>
        <row r="114">
          <cell r="A114">
            <v>185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>
            <v>0</v>
          </cell>
        </row>
        <row r="115">
          <cell r="A115">
            <v>186</v>
          </cell>
          <cell r="AE115" t="e">
            <v>#VALUE!</v>
          </cell>
          <cell r="AF115" t="e">
            <v>#VALUE!</v>
          </cell>
          <cell r="AG115" t="e">
            <v>#VALUE!</v>
          </cell>
          <cell r="AH115">
            <v>58851.47000000003</v>
          </cell>
        </row>
        <row r="116">
          <cell r="A116">
            <v>194</v>
          </cell>
          <cell r="AE116" t="e">
            <v>#VALUE!</v>
          </cell>
          <cell r="AF116" t="e">
            <v>#VALUE!</v>
          </cell>
          <cell r="AG116" t="e">
            <v>#VALUE!</v>
          </cell>
          <cell r="AH116">
            <v>-1900.7000000000007</v>
          </cell>
        </row>
        <row r="117">
          <cell r="A117">
            <v>203</v>
          </cell>
          <cell r="J117">
            <v>432.33</v>
          </cell>
          <cell r="AE117" t="e">
            <v>#VALUE!</v>
          </cell>
          <cell r="AF117" t="e">
            <v>#VALUE!</v>
          </cell>
          <cell r="AG117" t="e">
            <v>#VALUE!</v>
          </cell>
          <cell r="AH117">
            <v>1.7621459846850485E-12</v>
          </cell>
        </row>
        <row r="118">
          <cell r="A118">
            <v>216</v>
          </cell>
          <cell r="AE118" t="e">
            <v>#VALUE!</v>
          </cell>
          <cell r="AF118" t="e">
            <v>#VALUE!</v>
          </cell>
          <cell r="AG118" t="e">
            <v>#VALUE!</v>
          </cell>
          <cell r="AH118">
            <v>119115.71999999988</v>
          </cell>
        </row>
        <row r="119">
          <cell r="A119">
            <v>234</v>
          </cell>
          <cell r="AE119" t="e">
            <v>#VALUE!</v>
          </cell>
          <cell r="AF119" t="e">
            <v>#VALUE!</v>
          </cell>
          <cell r="AG119" t="e">
            <v>#VALUE!</v>
          </cell>
          <cell r="AH119">
            <v>86637.099999999977</v>
          </cell>
        </row>
        <row r="120">
          <cell r="A120">
            <v>254</v>
          </cell>
          <cell r="AE120" t="e">
            <v>#VALUE!</v>
          </cell>
          <cell r="AF120" t="e">
            <v>#VALUE!</v>
          </cell>
          <cell r="AG120" t="e">
            <v>#VALUE!</v>
          </cell>
          <cell r="AH120">
            <v>26265.83</v>
          </cell>
        </row>
        <row r="121">
          <cell r="A121">
            <v>270</v>
          </cell>
          <cell r="J121">
            <v>7500</v>
          </cell>
          <cell r="AE121" t="e">
            <v>#VALUE!</v>
          </cell>
          <cell r="AF121" t="e">
            <v>#VALUE!</v>
          </cell>
          <cell r="AG121" t="e">
            <v>#VALUE!</v>
          </cell>
          <cell r="AH121">
            <v>12780.03999999999</v>
          </cell>
        </row>
        <row r="122">
          <cell r="A122">
            <v>285</v>
          </cell>
          <cell r="J122">
            <v>4000</v>
          </cell>
          <cell r="AE122" t="e">
            <v>#VALUE!</v>
          </cell>
          <cell r="AF122" t="e">
            <v>#VALUE!</v>
          </cell>
          <cell r="AG122" t="e">
            <v>#VALUE!</v>
          </cell>
          <cell r="AH122">
            <v>14966.300000000003</v>
          </cell>
        </row>
        <row r="123">
          <cell r="A123">
            <v>299</v>
          </cell>
          <cell r="AE123" t="e">
            <v>#VALUE!</v>
          </cell>
          <cell r="AF123" t="e">
            <v>#VALUE!</v>
          </cell>
          <cell r="AG123" t="e">
            <v>#VALUE!</v>
          </cell>
          <cell r="AH123">
            <v>22567.070000000007</v>
          </cell>
        </row>
        <row r="124">
          <cell r="A124">
            <v>332</v>
          </cell>
          <cell r="AE124" t="e">
            <v>#VALUE!</v>
          </cell>
          <cell r="AF124" t="e">
            <v>#VALUE!</v>
          </cell>
          <cell r="AG124" t="e">
            <v>#VALUE!</v>
          </cell>
          <cell r="AH124">
            <v>11617.849999999999</v>
          </cell>
        </row>
        <row r="125">
          <cell r="A125">
            <v>334</v>
          </cell>
          <cell r="AE125" t="e">
            <v>#VALUE!</v>
          </cell>
          <cell r="AF125" t="e">
            <v>#VALUE!</v>
          </cell>
          <cell r="AG125" t="e">
            <v>#VALUE!</v>
          </cell>
          <cell r="AH125">
            <v>0</v>
          </cell>
        </row>
        <row r="126">
          <cell r="A126">
            <v>338</v>
          </cell>
          <cell r="AE126" t="e">
            <v>#VALUE!</v>
          </cell>
          <cell r="AF126" t="e">
            <v>#VALUE!</v>
          </cell>
          <cell r="AG126" t="e">
            <v>#VALUE!</v>
          </cell>
          <cell r="AH126">
            <v>150305.94999999998</v>
          </cell>
        </row>
        <row r="127">
          <cell r="A127">
            <v>340</v>
          </cell>
          <cell r="AE127" t="e">
            <v>#VALUE!</v>
          </cell>
          <cell r="AF127" t="e">
            <v>#VALUE!</v>
          </cell>
          <cell r="AG127" t="e">
            <v>#VALUE!</v>
          </cell>
          <cell r="AH127">
            <v>73442.589999999953</v>
          </cell>
        </row>
        <row r="128">
          <cell r="A128">
            <v>343</v>
          </cell>
          <cell r="AE128" t="e">
            <v>#VALUE!</v>
          </cell>
          <cell r="AF128" t="e">
            <v>#VALUE!</v>
          </cell>
          <cell r="AG128" t="e">
            <v>#VALUE!</v>
          </cell>
          <cell r="AH128">
            <v>1.1652900866465643E-12</v>
          </cell>
        </row>
        <row r="129">
          <cell r="A129">
            <v>350</v>
          </cell>
          <cell r="AE129" t="e">
            <v>#VALUE!</v>
          </cell>
          <cell r="AF129" t="e">
            <v>#VALUE!</v>
          </cell>
          <cell r="AG129" t="e">
            <v>#VALUE!</v>
          </cell>
          <cell r="AH129">
            <v>813.45000000000846</v>
          </cell>
        </row>
        <row r="130">
          <cell r="A130">
            <v>353</v>
          </cell>
          <cell r="J130">
            <v>619.86</v>
          </cell>
          <cell r="AE130" t="e">
            <v>#VALUE!</v>
          </cell>
          <cell r="AF130" t="e">
            <v>#VALUE!</v>
          </cell>
          <cell r="AG130" t="e">
            <v>#VALUE!</v>
          </cell>
          <cell r="AH130">
            <v>861.12000000000501</v>
          </cell>
        </row>
        <row r="131">
          <cell r="A131">
            <v>355</v>
          </cell>
          <cell r="AE131" t="e">
            <v>#VALUE!</v>
          </cell>
          <cell r="AF131" t="e">
            <v>#VALUE!</v>
          </cell>
          <cell r="AG131" t="e">
            <v>#VALUE!</v>
          </cell>
          <cell r="AH131">
            <v>4653.7900000000045</v>
          </cell>
        </row>
        <row r="132">
          <cell r="A132">
            <v>360</v>
          </cell>
          <cell r="AE132" t="e">
            <v>#VALUE!</v>
          </cell>
          <cell r="AF132" t="e">
            <v>#VALUE!</v>
          </cell>
          <cell r="AG132" t="e">
            <v>#VALUE!</v>
          </cell>
          <cell r="AH132">
            <v>19823.929999999957</v>
          </cell>
        </row>
        <row r="133">
          <cell r="A133">
            <v>366</v>
          </cell>
          <cell r="AE133" t="e">
            <v>#VALUE!</v>
          </cell>
          <cell r="AF133" t="e">
            <v>#VALUE!</v>
          </cell>
          <cell r="AG133" t="e">
            <v>#VALUE!</v>
          </cell>
          <cell r="AH133">
            <v>-380.16000000000031</v>
          </cell>
        </row>
        <row r="134">
          <cell r="A134">
            <v>367</v>
          </cell>
          <cell r="AE134" t="e">
            <v>#VALUE!</v>
          </cell>
          <cell r="AF134" t="e">
            <v>#VALUE!</v>
          </cell>
          <cell r="AG134" t="e">
            <v>#VALUE!</v>
          </cell>
          <cell r="AH134">
            <v>737319.90999999712</v>
          </cell>
        </row>
        <row r="135">
          <cell r="A135">
            <v>371</v>
          </cell>
          <cell r="AE135" t="e">
            <v>#VALUE!</v>
          </cell>
          <cell r="AF135" t="e">
            <v>#VALUE!</v>
          </cell>
          <cell r="AG135" t="e">
            <v>#VALUE!</v>
          </cell>
          <cell r="AH135">
            <v>14293.099999999993</v>
          </cell>
        </row>
        <row r="136">
          <cell r="A136">
            <v>372</v>
          </cell>
          <cell r="AE136" t="e">
            <v>#VALUE!</v>
          </cell>
          <cell r="AF136" t="e">
            <v>#VALUE!</v>
          </cell>
          <cell r="AG136" t="e">
            <v>#VALUE!</v>
          </cell>
          <cell r="AH136">
            <v>24454.01999999996</v>
          </cell>
        </row>
        <row r="137">
          <cell r="A137">
            <v>376</v>
          </cell>
          <cell r="J137">
            <v>6331825.4899999993</v>
          </cell>
          <cell r="AE137" t="e">
            <v>#VALUE!</v>
          </cell>
          <cell r="AF137" t="e">
            <v>#VALUE!</v>
          </cell>
          <cell r="AG137" t="e">
            <v>#VALUE!</v>
          </cell>
          <cell r="AH137">
            <v>0</v>
          </cell>
        </row>
        <row r="138">
          <cell r="A138">
            <v>379</v>
          </cell>
          <cell r="AE138" t="e">
            <v>#VALUE!</v>
          </cell>
          <cell r="AF138" t="e">
            <v>#VALUE!</v>
          </cell>
          <cell r="AG138" t="e">
            <v>#VALUE!</v>
          </cell>
          <cell r="AH138">
            <v>0</v>
          </cell>
        </row>
        <row r="139">
          <cell r="A139">
            <v>380</v>
          </cell>
          <cell r="J139">
            <v>10000</v>
          </cell>
          <cell r="AE139" t="e">
            <v>#VALUE!</v>
          </cell>
          <cell r="AF139" t="e">
            <v>#VALUE!</v>
          </cell>
          <cell r="AG139" t="e">
            <v>#VALUE!</v>
          </cell>
          <cell r="AH139">
            <v>216466.18999999994</v>
          </cell>
        </row>
        <row r="140">
          <cell r="A140">
            <v>384</v>
          </cell>
          <cell r="AE140" t="e">
            <v>#VALUE!</v>
          </cell>
          <cell r="AF140" t="e">
            <v>#VALUE!</v>
          </cell>
          <cell r="AG140" t="e">
            <v>#VALUE!</v>
          </cell>
          <cell r="AH140">
            <v>1929.8899999999942</v>
          </cell>
        </row>
        <row r="141">
          <cell r="A141">
            <v>389</v>
          </cell>
          <cell r="AE141" t="e">
            <v>#VALUE!</v>
          </cell>
          <cell r="AF141" t="e">
            <v>#VALUE!</v>
          </cell>
          <cell r="AG141" t="e">
            <v>#VALUE!</v>
          </cell>
          <cell r="AH141">
            <v>60195.449999999953</v>
          </cell>
        </row>
        <row r="142">
          <cell r="A142">
            <v>403</v>
          </cell>
          <cell r="AE142" t="e">
            <v>#VALUE!</v>
          </cell>
          <cell r="AF142" t="e">
            <v>#VALUE!</v>
          </cell>
          <cell r="AG142" t="e">
            <v>#VALUE!</v>
          </cell>
          <cell r="AH142">
            <v>1.8189894035458565E-12</v>
          </cell>
        </row>
        <row r="143">
          <cell r="A143">
            <v>412</v>
          </cell>
          <cell r="J143">
            <v>1309.72</v>
          </cell>
          <cell r="AE143" t="e">
            <v>#VALUE!</v>
          </cell>
          <cell r="AF143" t="e">
            <v>#VALUE!</v>
          </cell>
          <cell r="AG143" t="e">
            <v>#VALUE!</v>
          </cell>
          <cell r="AH143">
            <v>103728.26000000015</v>
          </cell>
        </row>
        <row r="144">
          <cell r="A144">
            <v>413</v>
          </cell>
          <cell r="AE144" t="e">
            <v>#VALUE!</v>
          </cell>
          <cell r="AF144" t="e">
            <v>#VALUE!</v>
          </cell>
          <cell r="AG144" t="e">
            <v>#VALUE!</v>
          </cell>
          <cell r="AH144">
            <v>0</v>
          </cell>
        </row>
        <row r="145">
          <cell r="A145">
            <v>419</v>
          </cell>
          <cell r="AE145" t="e">
            <v>#VALUE!</v>
          </cell>
          <cell r="AF145" t="e">
            <v>#VALUE!</v>
          </cell>
          <cell r="AG145" t="e">
            <v>#VALUE!</v>
          </cell>
          <cell r="AH145">
            <v>191963.81999999972</v>
          </cell>
        </row>
        <row r="146">
          <cell r="A146">
            <v>421</v>
          </cell>
          <cell r="AE146" t="e">
            <v>#VALUE!</v>
          </cell>
          <cell r="AF146" t="e">
            <v>#VALUE!</v>
          </cell>
          <cell r="AG146" t="e">
            <v>#VALUE!</v>
          </cell>
          <cell r="AH146">
            <v>439087.98</v>
          </cell>
        </row>
        <row r="147">
          <cell r="A147">
            <v>426</v>
          </cell>
          <cell r="J147">
            <v>18000</v>
          </cell>
          <cell r="AE147" t="e">
            <v>#VALUE!</v>
          </cell>
          <cell r="AF147" t="e">
            <v>#VALUE!</v>
          </cell>
          <cell r="AG147" t="e">
            <v>#VALUE!</v>
          </cell>
          <cell r="AH147">
            <v>395720.2100000002</v>
          </cell>
        </row>
        <row r="148">
          <cell r="A148">
            <v>427</v>
          </cell>
          <cell r="AE148" t="e">
            <v>#VALUE!</v>
          </cell>
          <cell r="AF148" t="e">
            <v>#VALUE!</v>
          </cell>
          <cell r="AG148" t="e">
            <v>#VALUE!</v>
          </cell>
          <cell r="AH148">
            <v>367379.48000000004</v>
          </cell>
        </row>
        <row r="149">
          <cell r="A149">
            <v>428</v>
          </cell>
          <cell r="AE149" t="e">
            <v>#VALUE!</v>
          </cell>
          <cell r="AF149" t="e">
            <v>#VALUE!</v>
          </cell>
          <cell r="AG149" t="e">
            <v>#VALUE!</v>
          </cell>
          <cell r="AH149">
            <v>266066.89999999991</v>
          </cell>
        </row>
        <row r="150">
          <cell r="A150">
            <v>429</v>
          </cell>
          <cell r="AE150" t="e">
            <v>#VALUE!</v>
          </cell>
          <cell r="AF150" t="e">
            <v>#VALUE!</v>
          </cell>
          <cell r="AG150" t="e">
            <v>#VALUE!</v>
          </cell>
          <cell r="AH150">
            <v>256952.87999999989</v>
          </cell>
        </row>
        <row r="151">
          <cell r="A151">
            <v>434</v>
          </cell>
          <cell r="AE151" t="e">
            <v>#VALUE!</v>
          </cell>
          <cell r="AF151" t="e">
            <v>#VALUE!</v>
          </cell>
          <cell r="AG151" t="e">
            <v>#VALUE!</v>
          </cell>
          <cell r="AH151">
            <v>182457.84000000014</v>
          </cell>
        </row>
        <row r="152">
          <cell r="A152">
            <v>438</v>
          </cell>
          <cell r="J152">
            <v>8000</v>
          </cell>
          <cell r="AE152" t="e">
            <v>#VALUE!</v>
          </cell>
          <cell r="AF152" t="e">
            <v>#VALUE!</v>
          </cell>
          <cell r="AG152" t="e">
            <v>#VALUE!</v>
          </cell>
          <cell r="AH152">
            <v>45107.569999999978</v>
          </cell>
        </row>
        <row r="153">
          <cell r="A153">
            <v>444</v>
          </cell>
          <cell r="AE153" t="e">
            <v>#VALUE!</v>
          </cell>
          <cell r="AF153" t="e">
            <v>#VALUE!</v>
          </cell>
          <cell r="AG153" t="e">
            <v>#VALUE!</v>
          </cell>
          <cell r="AH153">
            <v>72205.23000000004</v>
          </cell>
        </row>
        <row r="154">
          <cell r="A154">
            <v>445</v>
          </cell>
          <cell r="AE154" t="e">
            <v>#VALUE!</v>
          </cell>
          <cell r="AF154" t="e">
            <v>#VALUE!</v>
          </cell>
          <cell r="AG154" t="e">
            <v>#VALUE!</v>
          </cell>
          <cell r="AH154">
            <v>267522.74</v>
          </cell>
        </row>
        <row r="155">
          <cell r="A155">
            <v>451</v>
          </cell>
          <cell r="J155">
            <v>349.14</v>
          </cell>
          <cell r="AE155" t="e">
            <v>#VALUE!</v>
          </cell>
          <cell r="AF155" t="e">
            <v>#VALUE!</v>
          </cell>
          <cell r="AG155" t="e">
            <v>#VALUE!</v>
          </cell>
          <cell r="AH155">
            <v>7106.8800000000056</v>
          </cell>
        </row>
        <row r="156">
          <cell r="A156">
            <v>452</v>
          </cell>
          <cell r="AE156" t="e">
            <v>#VALUE!</v>
          </cell>
          <cell r="AF156" t="e">
            <v>#VALUE!</v>
          </cell>
          <cell r="AG156" t="e">
            <v>#VALUE!</v>
          </cell>
          <cell r="AH156">
            <v>34563.410000000018</v>
          </cell>
        </row>
        <row r="157">
          <cell r="A157">
            <v>453</v>
          </cell>
          <cell r="AE157" t="e">
            <v>#VALUE!</v>
          </cell>
          <cell r="AF157" t="e">
            <v>#VALUE!</v>
          </cell>
          <cell r="AG157" t="e">
            <v>#VALUE!</v>
          </cell>
          <cell r="AH157">
            <v>342.19000000000017</v>
          </cell>
        </row>
        <row r="158">
          <cell r="A158">
            <v>476</v>
          </cell>
          <cell r="J158">
            <v>4000</v>
          </cell>
          <cell r="AE158" t="e">
            <v>#VALUE!</v>
          </cell>
          <cell r="AF158" t="e">
            <v>#VALUE!</v>
          </cell>
          <cell r="AG158" t="e">
            <v>#VALUE!</v>
          </cell>
          <cell r="AH158">
            <v>13902.74</v>
          </cell>
        </row>
        <row r="159">
          <cell r="A159">
            <v>482</v>
          </cell>
          <cell r="J159">
            <v>14626.74</v>
          </cell>
          <cell r="AE159" t="e">
            <v>#VALUE!</v>
          </cell>
          <cell r="AF159" t="e">
            <v>#VALUE!</v>
          </cell>
          <cell r="AG159" t="e">
            <v>#VALUE!</v>
          </cell>
          <cell r="AH159">
            <v>870981.28</v>
          </cell>
        </row>
        <row r="160">
          <cell r="A160">
            <v>483</v>
          </cell>
          <cell r="AE160" t="e">
            <v>#VALUE!</v>
          </cell>
          <cell r="AF160" t="e">
            <v>#VALUE!</v>
          </cell>
          <cell r="AG160" t="e">
            <v>#VALUE!</v>
          </cell>
          <cell r="AH160">
            <v>22815.64</v>
          </cell>
        </row>
        <row r="161">
          <cell r="A161">
            <v>485</v>
          </cell>
          <cell r="AE161" t="e">
            <v>#VALUE!</v>
          </cell>
          <cell r="AF161" t="e">
            <v>#VALUE!</v>
          </cell>
          <cell r="AG161" t="e">
            <v>#VALUE!</v>
          </cell>
          <cell r="AH161">
            <v>55608.089999999967</v>
          </cell>
        </row>
        <row r="162">
          <cell r="A162">
            <v>496</v>
          </cell>
          <cell r="AE162" t="e">
            <v>#VALUE!</v>
          </cell>
          <cell r="AF162" t="e">
            <v>#VALUE!</v>
          </cell>
          <cell r="AG162" t="e">
            <v>#VALUE!</v>
          </cell>
          <cell r="AH162">
            <v>3683.529999999997</v>
          </cell>
        </row>
        <row r="163">
          <cell r="A163">
            <v>499</v>
          </cell>
          <cell r="AE163" t="e">
            <v>#VALUE!</v>
          </cell>
          <cell r="AF163" t="e">
            <v>#VALUE!</v>
          </cell>
          <cell r="AG163" t="e">
            <v>#VALUE!</v>
          </cell>
          <cell r="AH163">
            <v>83429.709999999788</v>
          </cell>
        </row>
        <row r="164">
          <cell r="A164">
            <v>500</v>
          </cell>
          <cell r="AE164" t="e">
            <v>#VALUE!</v>
          </cell>
          <cell r="AF164" t="e">
            <v>#VALUE!</v>
          </cell>
          <cell r="AG164" t="e">
            <v>#VALUE!</v>
          </cell>
          <cell r="AH164">
            <v>84400.579999999929</v>
          </cell>
        </row>
        <row r="165">
          <cell r="A165">
            <v>501</v>
          </cell>
          <cell r="AE165" t="e">
            <v>#VALUE!</v>
          </cell>
          <cell r="AF165" t="e">
            <v>#VALUE!</v>
          </cell>
          <cell r="AG165" t="e">
            <v>#VALUE!</v>
          </cell>
          <cell r="AH165">
            <v>157863.87999999998</v>
          </cell>
        </row>
        <row r="166">
          <cell r="A166">
            <v>502</v>
          </cell>
          <cell r="AE166" t="e">
            <v>#VALUE!</v>
          </cell>
          <cell r="AF166" t="e">
            <v>#VALUE!</v>
          </cell>
          <cell r="AG166" t="e">
            <v>#VALUE!</v>
          </cell>
          <cell r="AH166">
            <v>88441.650000000009</v>
          </cell>
        </row>
        <row r="167">
          <cell r="A167">
            <v>510</v>
          </cell>
          <cell r="AE167" t="e">
            <v>#VALUE!</v>
          </cell>
          <cell r="AF167" t="e">
            <v>#VALUE!</v>
          </cell>
          <cell r="AG167" t="e">
            <v>#VALUE!</v>
          </cell>
          <cell r="AH167">
            <v>1470.9800000000005</v>
          </cell>
        </row>
        <row r="168">
          <cell r="A168">
            <v>513</v>
          </cell>
          <cell r="AE168" t="e">
            <v>#VALUE!</v>
          </cell>
          <cell r="AF168" t="e">
            <v>#VALUE!</v>
          </cell>
          <cell r="AG168" t="e">
            <v>#VALUE!</v>
          </cell>
          <cell r="AH168">
            <v>19807.660000000033</v>
          </cell>
        </row>
        <row r="169">
          <cell r="A169">
            <v>517</v>
          </cell>
          <cell r="AE169" t="e">
            <v>#VALUE!</v>
          </cell>
          <cell r="AF169" t="e">
            <v>#VALUE!</v>
          </cell>
          <cell r="AG169" t="e">
            <v>#VALUE!</v>
          </cell>
          <cell r="AH169">
            <v>5961.5700000000006</v>
          </cell>
        </row>
        <row r="170">
          <cell r="A170">
            <v>523</v>
          </cell>
          <cell r="J170">
            <v>24532.33</v>
          </cell>
          <cell r="AE170" t="e">
            <v>#VALUE!</v>
          </cell>
          <cell r="AF170" t="e">
            <v>#VALUE!</v>
          </cell>
          <cell r="AG170" t="e">
            <v>#VALUE!</v>
          </cell>
          <cell r="AH170">
            <v>78861.69</v>
          </cell>
        </row>
        <row r="171">
          <cell r="A171">
            <v>535</v>
          </cell>
          <cell r="AE171" t="e">
            <v>#VALUE!</v>
          </cell>
          <cell r="AF171" t="e">
            <v>#VALUE!</v>
          </cell>
          <cell r="AG171" t="e">
            <v>#VALUE!</v>
          </cell>
          <cell r="AH171">
            <v>121301.38000000002</v>
          </cell>
        </row>
        <row r="172">
          <cell r="A172">
            <v>540</v>
          </cell>
          <cell r="AE172" t="e">
            <v>#VALUE!</v>
          </cell>
          <cell r="AF172" t="e">
            <v>#VALUE!</v>
          </cell>
          <cell r="AG172" t="e">
            <v>#VALUE!</v>
          </cell>
          <cell r="AH172">
            <v>7593.5900000000038</v>
          </cell>
        </row>
        <row r="173">
          <cell r="A173">
            <v>551</v>
          </cell>
          <cell r="J173">
            <v>31000</v>
          </cell>
          <cell r="AE173" t="e">
            <v>#VALUE!</v>
          </cell>
          <cell r="AF173" t="e">
            <v>#VALUE!</v>
          </cell>
          <cell r="AG173" t="e">
            <v>#VALUE!</v>
          </cell>
          <cell r="AH173">
            <v>23502.75999999998</v>
          </cell>
        </row>
        <row r="174">
          <cell r="A174">
            <v>559</v>
          </cell>
          <cell r="AE174" t="e">
            <v>#VALUE!</v>
          </cell>
          <cell r="AF174" t="e">
            <v>#VALUE!</v>
          </cell>
          <cell r="AG174" t="e">
            <v>#VALUE!</v>
          </cell>
          <cell r="AH174">
            <v>3.637978807091713E-12</v>
          </cell>
        </row>
        <row r="175">
          <cell r="A175">
            <v>569</v>
          </cell>
          <cell r="AE175" t="e">
            <v>#VALUE!</v>
          </cell>
          <cell r="AF175" t="e">
            <v>#VALUE!</v>
          </cell>
          <cell r="AG175" t="e">
            <v>#VALUE!</v>
          </cell>
          <cell r="AH175">
            <v>35137.449999999881</v>
          </cell>
        </row>
        <row r="176">
          <cell r="A176">
            <v>571</v>
          </cell>
          <cell r="AE176" t="e">
            <v>#VALUE!</v>
          </cell>
          <cell r="AF176" t="e">
            <v>#VALUE!</v>
          </cell>
          <cell r="AG176" t="e">
            <v>#VALUE!</v>
          </cell>
          <cell r="AH176">
            <v>64435.010000000009</v>
          </cell>
        </row>
        <row r="177">
          <cell r="A177">
            <v>574</v>
          </cell>
          <cell r="AE177" t="e">
            <v>#VALUE!</v>
          </cell>
          <cell r="AF177" t="e">
            <v>#VALUE!</v>
          </cell>
          <cell r="AG177" t="e">
            <v>#VALUE!</v>
          </cell>
          <cell r="AH177">
            <v>18227.559999999998</v>
          </cell>
        </row>
        <row r="178">
          <cell r="A178">
            <v>583</v>
          </cell>
          <cell r="J178">
            <v>684.65</v>
          </cell>
          <cell r="AE178" t="e">
            <v>#VALUE!</v>
          </cell>
          <cell r="AF178" t="e">
            <v>#VALUE!</v>
          </cell>
          <cell r="AG178" t="e">
            <v>#VALUE!</v>
          </cell>
          <cell r="AH178">
            <v>0</v>
          </cell>
        </row>
        <row r="179">
          <cell r="A179">
            <v>586</v>
          </cell>
          <cell r="AE179" t="e">
            <v>#VALUE!</v>
          </cell>
          <cell r="AF179" t="e">
            <v>#VALUE!</v>
          </cell>
          <cell r="AG179" t="e">
            <v>#VALUE!</v>
          </cell>
          <cell r="AH179">
            <v>3658.9500000000025</v>
          </cell>
        </row>
        <row r="180">
          <cell r="A180">
            <v>587</v>
          </cell>
          <cell r="AE180" t="e">
            <v>#VALUE!</v>
          </cell>
          <cell r="AF180" t="e">
            <v>#VALUE!</v>
          </cell>
          <cell r="AG180" t="e">
            <v>#VALUE!</v>
          </cell>
          <cell r="AH180">
            <v>3558.3999999999983</v>
          </cell>
        </row>
        <row r="181">
          <cell r="A181">
            <v>588</v>
          </cell>
          <cell r="AE181" t="e">
            <v>#VALUE!</v>
          </cell>
          <cell r="AF181" t="e">
            <v>#VALUE!</v>
          </cell>
          <cell r="AG181" t="e">
            <v>#VALUE!</v>
          </cell>
          <cell r="AH181">
            <v>176500.00000000003</v>
          </cell>
        </row>
        <row r="182">
          <cell r="A182">
            <v>594</v>
          </cell>
          <cell r="AE182" t="e">
            <v>#VALUE!</v>
          </cell>
          <cell r="AF182" t="e">
            <v>#VALUE!</v>
          </cell>
          <cell r="AG182" t="e">
            <v>#VALUE!</v>
          </cell>
          <cell r="AH182">
            <v>4073.3200000000156</v>
          </cell>
        </row>
        <row r="183">
          <cell r="A183">
            <v>599</v>
          </cell>
          <cell r="AE183" t="e">
            <v>#VALUE!</v>
          </cell>
          <cell r="AF183" t="e">
            <v>#VALUE!</v>
          </cell>
          <cell r="AG183" t="e">
            <v>#VALUE!</v>
          </cell>
          <cell r="AH183">
            <v>415031.61999999871</v>
          </cell>
        </row>
        <row r="184">
          <cell r="A184">
            <v>603</v>
          </cell>
          <cell r="AE184" t="e">
            <v>#VALUE!</v>
          </cell>
          <cell r="AF184" t="e">
            <v>#VALUE!</v>
          </cell>
          <cell r="AG184" t="e">
            <v>#VALUE!</v>
          </cell>
          <cell r="AH184">
            <v>2165.7299999999996</v>
          </cell>
        </row>
        <row r="185">
          <cell r="A185">
            <v>609</v>
          </cell>
          <cell r="AE185" t="e">
            <v>#VALUE!</v>
          </cell>
          <cell r="AF185" t="e">
            <v>#VALUE!</v>
          </cell>
          <cell r="AG185" t="e">
            <v>#VALUE!</v>
          </cell>
          <cell r="AH185">
            <v>124530.46999999993</v>
          </cell>
        </row>
        <row r="186">
          <cell r="A186">
            <v>616</v>
          </cell>
          <cell r="AE186" t="e">
            <v>#VALUE!</v>
          </cell>
          <cell r="AF186" t="e">
            <v>#VALUE!</v>
          </cell>
          <cell r="AG186" t="e">
            <v>#VALUE!</v>
          </cell>
          <cell r="AH186">
            <v>197804.83999999988</v>
          </cell>
        </row>
        <row r="187">
          <cell r="A187">
            <v>618</v>
          </cell>
          <cell r="AE187" t="e">
            <v>#VALUE!</v>
          </cell>
          <cell r="AF187" t="e">
            <v>#VALUE!</v>
          </cell>
          <cell r="AG187" t="e">
            <v>#VALUE!</v>
          </cell>
          <cell r="AH187">
            <v>234783.83999999982</v>
          </cell>
        </row>
        <row r="188">
          <cell r="A188">
            <v>627</v>
          </cell>
          <cell r="J188">
            <v>25742.3</v>
          </cell>
          <cell r="AE188" t="e">
            <v>#VALUE!</v>
          </cell>
          <cell r="AF188" t="e">
            <v>#VALUE!</v>
          </cell>
          <cell r="AG188" t="e">
            <v>#VALUE!</v>
          </cell>
          <cell r="AH188">
            <v>10576.779999999959</v>
          </cell>
        </row>
        <row r="189">
          <cell r="A189">
            <v>631</v>
          </cell>
          <cell r="AE189" t="e">
            <v>#VALUE!</v>
          </cell>
          <cell r="AF189" t="e">
            <v>#VALUE!</v>
          </cell>
          <cell r="AG189" t="e">
            <v>#VALUE!</v>
          </cell>
          <cell r="AH189">
            <v>12522.22999999999</v>
          </cell>
        </row>
        <row r="190">
          <cell r="A190">
            <v>633</v>
          </cell>
          <cell r="AE190" t="e">
            <v>#VALUE!</v>
          </cell>
          <cell r="AF190" t="e">
            <v>#VALUE!</v>
          </cell>
          <cell r="AG190" t="e">
            <v>#VALUE!</v>
          </cell>
          <cell r="AH190">
            <v>3549.61</v>
          </cell>
        </row>
        <row r="191">
          <cell r="A191">
            <v>637</v>
          </cell>
          <cell r="AE191" t="e">
            <v>#VALUE!</v>
          </cell>
          <cell r="AF191" t="e">
            <v>#VALUE!</v>
          </cell>
          <cell r="AG191" t="e">
            <v>#VALUE!</v>
          </cell>
          <cell r="AH191">
            <v>0</v>
          </cell>
        </row>
        <row r="192">
          <cell r="A192">
            <v>641</v>
          </cell>
          <cell r="AE192" t="e">
            <v>#VALUE!</v>
          </cell>
          <cell r="AF192" t="e">
            <v>#VALUE!</v>
          </cell>
          <cell r="AG192" t="e">
            <v>#VALUE!</v>
          </cell>
          <cell r="AH192">
            <v>1.8189894035458565E-12</v>
          </cell>
        </row>
        <row r="193">
          <cell r="A193">
            <v>642</v>
          </cell>
          <cell r="J193">
            <v>2381.3000000000002</v>
          </cell>
          <cell r="AE193" t="e">
            <v>#VALUE!</v>
          </cell>
          <cell r="AF193" t="e">
            <v>#VALUE!</v>
          </cell>
          <cell r="AG193" t="e">
            <v>#VALUE!</v>
          </cell>
          <cell r="AH193">
            <v>129286.87999999995</v>
          </cell>
        </row>
        <row r="194">
          <cell r="A194">
            <v>645</v>
          </cell>
          <cell r="AE194" t="e">
            <v>#VALUE!</v>
          </cell>
          <cell r="AF194" t="e">
            <v>#VALUE!</v>
          </cell>
          <cell r="AG194" t="e">
            <v>#VALUE!</v>
          </cell>
          <cell r="AH194">
            <v>407.33000000000061</v>
          </cell>
        </row>
        <row r="195">
          <cell r="A195">
            <v>649</v>
          </cell>
          <cell r="AE195" t="e">
            <v>#VALUE!</v>
          </cell>
          <cell r="AF195" t="e">
            <v>#VALUE!</v>
          </cell>
          <cell r="AG195" t="e">
            <v>#VALUE!</v>
          </cell>
          <cell r="AH195">
            <v>5548.9099999999926</v>
          </cell>
        </row>
        <row r="196">
          <cell r="A196">
            <v>652</v>
          </cell>
          <cell r="J196">
            <v>500</v>
          </cell>
          <cell r="AE196" t="e">
            <v>#VALUE!</v>
          </cell>
          <cell r="AF196" t="e">
            <v>#VALUE!</v>
          </cell>
          <cell r="AG196" t="e">
            <v>#VALUE!</v>
          </cell>
          <cell r="AH196">
            <v>2305.2199999999989</v>
          </cell>
        </row>
        <row r="197">
          <cell r="A197">
            <v>654</v>
          </cell>
          <cell r="AE197" t="e">
            <v>#VALUE!</v>
          </cell>
          <cell r="AF197" t="e">
            <v>#VALUE!</v>
          </cell>
          <cell r="AG197" t="e">
            <v>#VALUE!</v>
          </cell>
          <cell r="AH197">
            <v>105549.51999999976</v>
          </cell>
        </row>
        <row r="198">
          <cell r="A198">
            <v>656</v>
          </cell>
          <cell r="AE198" t="e">
            <v>#VALUE!</v>
          </cell>
          <cell r="AF198" t="e">
            <v>#VALUE!</v>
          </cell>
          <cell r="AG198" t="e">
            <v>#VALUE!</v>
          </cell>
          <cell r="AH198">
            <v>3.0127011996228248E-12</v>
          </cell>
        </row>
        <row r="199">
          <cell r="A199">
            <v>660</v>
          </cell>
          <cell r="J199">
            <v>2.9</v>
          </cell>
          <cell r="AE199" t="e">
            <v>#VALUE!</v>
          </cell>
          <cell r="AF199" t="e">
            <v>#VALUE!</v>
          </cell>
          <cell r="AG199" t="e">
            <v>#VALUE!</v>
          </cell>
          <cell r="AH199">
            <v>188770.74999999994</v>
          </cell>
        </row>
        <row r="200">
          <cell r="A200">
            <v>662</v>
          </cell>
          <cell r="J200">
            <v>100</v>
          </cell>
          <cell r="AE200" t="e">
            <v>#VALUE!</v>
          </cell>
          <cell r="AF200" t="e">
            <v>#VALUE!</v>
          </cell>
          <cell r="AG200" t="e">
            <v>#VALUE!</v>
          </cell>
          <cell r="AH200">
            <v>4513.5</v>
          </cell>
        </row>
        <row r="201">
          <cell r="A201">
            <v>664</v>
          </cell>
          <cell r="AE201" t="e">
            <v>#VALUE!</v>
          </cell>
          <cell r="AF201" t="e">
            <v>#VALUE!</v>
          </cell>
          <cell r="AG201" t="e">
            <v>#VALUE!</v>
          </cell>
          <cell r="AH201">
            <v>3323.2400000000011</v>
          </cell>
        </row>
        <row r="202">
          <cell r="A202">
            <v>682</v>
          </cell>
          <cell r="AE202" t="e">
            <v>#VALUE!</v>
          </cell>
          <cell r="AF202" t="e">
            <v>#VALUE!</v>
          </cell>
          <cell r="AG202" t="e">
            <v>#VALUE!</v>
          </cell>
          <cell r="AH202">
            <v>25492.489999999991</v>
          </cell>
        </row>
        <row r="203">
          <cell r="A203">
            <v>687</v>
          </cell>
          <cell r="J203">
            <v>8561</v>
          </cell>
          <cell r="AE203" t="e">
            <v>#VALUE!</v>
          </cell>
          <cell r="AF203" t="e">
            <v>#VALUE!</v>
          </cell>
          <cell r="AG203" t="e">
            <v>#VALUE!</v>
          </cell>
          <cell r="AH203">
            <v>76028.579999999944</v>
          </cell>
        </row>
        <row r="204">
          <cell r="A204">
            <v>690</v>
          </cell>
          <cell r="J204">
            <v>2200</v>
          </cell>
          <cell r="AE204" t="e">
            <v>#VALUE!</v>
          </cell>
          <cell r="AF204" t="e">
            <v>#VALUE!</v>
          </cell>
          <cell r="AG204" t="e">
            <v>#VALUE!</v>
          </cell>
          <cell r="AH204">
            <v>44737.03999999995</v>
          </cell>
        </row>
        <row r="205">
          <cell r="A205">
            <v>694</v>
          </cell>
          <cell r="AE205" t="e">
            <v>#VALUE!</v>
          </cell>
          <cell r="AF205" t="e">
            <v>#VALUE!</v>
          </cell>
          <cell r="AG205" t="e">
            <v>#VALUE!</v>
          </cell>
          <cell r="AH205">
            <v>15651.199999999993</v>
          </cell>
        </row>
        <row r="206">
          <cell r="A206">
            <v>699</v>
          </cell>
          <cell r="AE206" t="e">
            <v>#VALUE!</v>
          </cell>
          <cell r="AF206" t="e">
            <v>#VALUE!</v>
          </cell>
          <cell r="AG206" t="e">
            <v>#VALUE!</v>
          </cell>
          <cell r="AH206">
            <v>23934.33</v>
          </cell>
        </row>
        <row r="207">
          <cell r="A207">
            <v>703</v>
          </cell>
          <cell r="AE207" t="e">
            <v>#VALUE!</v>
          </cell>
          <cell r="AF207" t="e">
            <v>#VALUE!</v>
          </cell>
          <cell r="AG207" t="e">
            <v>#VALUE!</v>
          </cell>
          <cell r="AH207">
            <v>4641.3699999999899</v>
          </cell>
        </row>
        <row r="208">
          <cell r="A208">
            <v>704</v>
          </cell>
          <cell r="AE208" t="e">
            <v>#VALUE!</v>
          </cell>
          <cell r="AF208" t="e">
            <v>#VALUE!</v>
          </cell>
          <cell r="AG208" t="e">
            <v>#VALUE!</v>
          </cell>
          <cell r="AH208">
            <v>1359.9199999999987</v>
          </cell>
        </row>
        <row r="209">
          <cell r="A209">
            <v>706</v>
          </cell>
          <cell r="AE209" t="e">
            <v>#VALUE!</v>
          </cell>
          <cell r="AF209" t="e">
            <v>#VALUE!</v>
          </cell>
          <cell r="AG209" t="e">
            <v>#VALUE!</v>
          </cell>
          <cell r="AH209">
            <v>3832.4299999999989</v>
          </cell>
        </row>
        <row r="210">
          <cell r="A210">
            <v>749</v>
          </cell>
          <cell r="AE210" t="e">
            <v>#VALUE!</v>
          </cell>
          <cell r="AF210" t="e">
            <v>#VALUE!</v>
          </cell>
          <cell r="AG210" t="e">
            <v>#VALUE!</v>
          </cell>
          <cell r="AH210">
            <v>45274.929999999964</v>
          </cell>
        </row>
        <row r="211">
          <cell r="A211">
            <v>753</v>
          </cell>
          <cell r="AE211" t="e">
            <v>#VALUE!</v>
          </cell>
          <cell r="AF211" t="e">
            <v>#VALUE!</v>
          </cell>
          <cell r="AG211" t="e">
            <v>#VALUE!</v>
          </cell>
          <cell r="AH211">
            <v>1.4551915228366852E-11</v>
          </cell>
        </row>
        <row r="212">
          <cell r="A212">
            <v>757</v>
          </cell>
          <cell r="AE212" t="e">
            <v>#VALUE!</v>
          </cell>
          <cell r="AF212" t="e">
            <v>#VALUE!</v>
          </cell>
          <cell r="AG212" t="e">
            <v>#VALUE!</v>
          </cell>
          <cell r="AH212">
            <v>34100.589999999989</v>
          </cell>
        </row>
        <row r="213">
          <cell r="A213">
            <v>782</v>
          </cell>
          <cell r="AE213" t="e">
            <v>#VALUE!</v>
          </cell>
          <cell r="AF213" t="e">
            <v>#VALUE!</v>
          </cell>
          <cell r="AG213" t="e">
            <v>#VALUE!</v>
          </cell>
          <cell r="AH213">
            <v>11767.990000000011</v>
          </cell>
        </row>
        <row r="214">
          <cell r="A214">
            <v>830</v>
          </cell>
          <cell r="AE214" t="e">
            <v>#VALUE!</v>
          </cell>
          <cell r="AF214" t="e">
            <v>#VALUE!</v>
          </cell>
          <cell r="AG214" t="e">
            <v>#VALUE!</v>
          </cell>
          <cell r="AH214">
            <v>7516.7799999999988</v>
          </cell>
        </row>
        <row r="215">
          <cell r="A215">
            <v>834</v>
          </cell>
          <cell r="AE215" t="e">
            <v>#VALUE!</v>
          </cell>
          <cell r="AF215" t="e">
            <v>#VALUE!</v>
          </cell>
          <cell r="AG215" t="e">
            <v>#VALUE!</v>
          </cell>
          <cell r="AH215">
            <v>1867.9099999999976</v>
          </cell>
        </row>
        <row r="216">
          <cell r="A216">
            <v>835</v>
          </cell>
          <cell r="AE216" t="e">
            <v>#VALUE!</v>
          </cell>
          <cell r="AF216" t="e">
            <v>#VALUE!</v>
          </cell>
          <cell r="AG216" t="e">
            <v>#VALUE!</v>
          </cell>
          <cell r="AH216">
            <v>54619.059999999925</v>
          </cell>
        </row>
        <row r="217">
          <cell r="A217">
            <v>842</v>
          </cell>
          <cell r="AE217" t="e">
            <v>#VALUE!</v>
          </cell>
          <cell r="AF217" t="e">
            <v>#VALUE!</v>
          </cell>
          <cell r="AG217" t="e">
            <v>#VALUE!</v>
          </cell>
          <cell r="AH217">
            <v>15978.239999999983</v>
          </cell>
        </row>
        <row r="218">
          <cell r="A218">
            <v>844</v>
          </cell>
          <cell r="AE218" t="e">
            <v>#VALUE!</v>
          </cell>
          <cell r="AF218" t="e">
            <v>#VALUE!</v>
          </cell>
          <cell r="AG218" t="e">
            <v>#VALUE!</v>
          </cell>
          <cell r="AH218">
            <v>4175.6299999999901</v>
          </cell>
        </row>
        <row r="219">
          <cell r="A219">
            <v>871</v>
          </cell>
          <cell r="AE219" t="e">
            <v>#VALUE!</v>
          </cell>
          <cell r="AF219" t="e">
            <v>#VALUE!</v>
          </cell>
          <cell r="AG219" t="e">
            <v>#VALUE!</v>
          </cell>
          <cell r="AH219">
            <v>2382.5000000000018</v>
          </cell>
        </row>
        <row r="220">
          <cell r="A220">
            <v>874</v>
          </cell>
          <cell r="AE220" t="e">
            <v>#VALUE!</v>
          </cell>
          <cell r="AF220" t="e">
            <v>#VALUE!</v>
          </cell>
          <cell r="AG220" t="e">
            <v>#VALUE!</v>
          </cell>
          <cell r="AH220">
            <v>2592.9399999999987</v>
          </cell>
        </row>
        <row r="221">
          <cell r="A221">
            <v>875</v>
          </cell>
          <cell r="AE221" t="e">
            <v>#VALUE!</v>
          </cell>
          <cell r="AF221" t="e">
            <v>#VALUE!</v>
          </cell>
          <cell r="AG221" t="e">
            <v>#VALUE!</v>
          </cell>
          <cell r="AH221">
            <v>0</v>
          </cell>
        </row>
        <row r="222">
          <cell r="A222">
            <v>877</v>
          </cell>
          <cell r="AE222" t="e">
            <v>#VALUE!</v>
          </cell>
          <cell r="AF222" t="e">
            <v>#VALUE!</v>
          </cell>
          <cell r="AG222" t="e">
            <v>#VALUE!</v>
          </cell>
          <cell r="AH222">
            <v>246715.40999999997</v>
          </cell>
        </row>
        <row r="223">
          <cell r="A223">
            <v>882</v>
          </cell>
          <cell r="AE223" t="e">
            <v>#VALUE!</v>
          </cell>
          <cell r="AF223" t="e">
            <v>#VALUE!</v>
          </cell>
          <cell r="AG223" t="e">
            <v>#VALUE!</v>
          </cell>
          <cell r="AH223">
            <v>7852.0600000000031</v>
          </cell>
        </row>
        <row r="224">
          <cell r="A224">
            <v>892</v>
          </cell>
          <cell r="AE224" t="e">
            <v>#VALUE!</v>
          </cell>
          <cell r="AF224" t="e">
            <v>#VALUE!</v>
          </cell>
          <cell r="AG224" t="e">
            <v>#VALUE!</v>
          </cell>
          <cell r="AH224">
            <v>9723.5499999999956</v>
          </cell>
        </row>
        <row r="225">
          <cell r="A225">
            <v>896</v>
          </cell>
          <cell r="AE225" t="e">
            <v>#VALUE!</v>
          </cell>
          <cell r="AF225" t="e">
            <v>#VALUE!</v>
          </cell>
          <cell r="AG225" t="e">
            <v>#VALUE!</v>
          </cell>
          <cell r="AH225">
            <v>36023.320000000007</v>
          </cell>
        </row>
        <row r="226">
          <cell r="A226">
            <v>902</v>
          </cell>
          <cell r="J226">
            <v>1000</v>
          </cell>
          <cell r="AE226" t="e">
            <v>#VALUE!</v>
          </cell>
          <cell r="AF226" t="e">
            <v>#VALUE!</v>
          </cell>
          <cell r="AG226" t="e">
            <v>#VALUE!</v>
          </cell>
          <cell r="AH226">
            <v>2415.0800000000017</v>
          </cell>
        </row>
        <row r="227">
          <cell r="A227">
            <v>910</v>
          </cell>
          <cell r="AE227" t="e">
            <v>#VALUE!</v>
          </cell>
          <cell r="AF227" t="e">
            <v>#VALUE!</v>
          </cell>
          <cell r="AG227" t="e">
            <v>#VALUE!</v>
          </cell>
          <cell r="AH227">
            <v>6844.0499999999975</v>
          </cell>
        </row>
        <row r="228">
          <cell r="A228">
            <v>924</v>
          </cell>
          <cell r="AE228" t="e">
            <v>#VALUE!</v>
          </cell>
          <cell r="AF228" t="e">
            <v>#VALUE!</v>
          </cell>
          <cell r="AG228" t="e">
            <v>#VALUE!</v>
          </cell>
          <cell r="AH228">
            <v>17164.37</v>
          </cell>
        </row>
        <row r="229">
          <cell r="A229">
            <v>927</v>
          </cell>
          <cell r="J229">
            <v>500</v>
          </cell>
          <cell r="AE229" t="e">
            <v>#VALUE!</v>
          </cell>
          <cell r="AF229" t="e">
            <v>#VALUE!</v>
          </cell>
          <cell r="AG229" t="e">
            <v>#VALUE!</v>
          </cell>
          <cell r="AH229">
            <v>9874.0300000000007</v>
          </cell>
        </row>
        <row r="230">
          <cell r="A230">
            <v>940</v>
          </cell>
          <cell r="AE230" t="e">
            <v>#VALUE!</v>
          </cell>
          <cell r="AF230" t="e">
            <v>#VALUE!</v>
          </cell>
          <cell r="AG230" t="e">
            <v>#VALUE!</v>
          </cell>
          <cell r="AH230">
            <v>2104.5900000000024</v>
          </cell>
        </row>
        <row r="231">
          <cell r="A231">
            <v>984</v>
          </cell>
          <cell r="AE231" t="e">
            <v>#VALUE!</v>
          </cell>
          <cell r="AF231" t="e">
            <v>#VALUE!</v>
          </cell>
          <cell r="AG231" t="e">
            <v>#VALUE!</v>
          </cell>
          <cell r="AH231">
            <v>5774.8600000000079</v>
          </cell>
        </row>
        <row r="232">
          <cell r="A232">
            <v>1002</v>
          </cell>
          <cell r="AE232" t="e">
            <v>#VALUE!</v>
          </cell>
          <cell r="AF232" t="e">
            <v>#VALUE!</v>
          </cell>
          <cell r="AG232" t="e">
            <v>#VALUE!</v>
          </cell>
          <cell r="AH232">
            <v>2036.6599999999971</v>
          </cell>
        </row>
        <row r="233">
          <cell r="A233">
            <v>1005</v>
          </cell>
          <cell r="J233">
            <v>1420.8</v>
          </cell>
          <cell r="AE233" t="e">
            <v>#VALUE!</v>
          </cell>
          <cell r="AF233" t="e">
            <v>#VALUE!</v>
          </cell>
          <cell r="AG233" t="e">
            <v>#VALUE!</v>
          </cell>
          <cell r="AH233">
            <v>22437.329999999991</v>
          </cell>
        </row>
        <row r="234">
          <cell r="A234">
            <v>1033</v>
          </cell>
          <cell r="AE234" t="e">
            <v>#VALUE!</v>
          </cell>
          <cell r="AF234" t="e">
            <v>#VALUE!</v>
          </cell>
          <cell r="AG234" t="e">
            <v>#VALUE!</v>
          </cell>
          <cell r="AH234">
            <v>21021.359999999975</v>
          </cell>
        </row>
        <row r="235">
          <cell r="A235">
            <v>1034</v>
          </cell>
          <cell r="AE235" t="e">
            <v>#VALUE!</v>
          </cell>
          <cell r="AF235" t="e">
            <v>#VALUE!</v>
          </cell>
          <cell r="AG235" t="e">
            <v>#VALUE!</v>
          </cell>
          <cell r="AH235">
            <v>11056.740000000016</v>
          </cell>
        </row>
        <row r="236">
          <cell r="A236">
            <v>1051</v>
          </cell>
          <cell r="AE236" t="e">
            <v>#VALUE!</v>
          </cell>
          <cell r="AF236" t="e">
            <v>#VALUE!</v>
          </cell>
          <cell r="AG236" t="e">
            <v>#VALUE!</v>
          </cell>
          <cell r="AH236">
            <v>16924.000000000025</v>
          </cell>
        </row>
        <row r="237">
          <cell r="A237">
            <v>1052</v>
          </cell>
          <cell r="J237">
            <v>28.91</v>
          </cell>
          <cell r="AE237" t="e">
            <v>#VALUE!</v>
          </cell>
          <cell r="AF237" t="e">
            <v>#VALUE!</v>
          </cell>
          <cell r="AG237" t="e">
            <v>#VALUE!</v>
          </cell>
          <cell r="AH237">
            <v>18722.280000000002</v>
          </cell>
        </row>
        <row r="238">
          <cell r="A238">
            <v>1053</v>
          </cell>
          <cell r="AE238" t="e">
            <v>#VALUE!</v>
          </cell>
          <cell r="AF238" t="e">
            <v>#VALUE!</v>
          </cell>
          <cell r="AG238" t="e">
            <v>#VALUE!</v>
          </cell>
          <cell r="AH238">
            <v>13104.420000000013</v>
          </cell>
        </row>
        <row r="239">
          <cell r="A239">
            <v>1055</v>
          </cell>
          <cell r="AE239" t="e">
            <v>#VALUE!</v>
          </cell>
          <cell r="AF239" t="e">
            <v>#VALUE!</v>
          </cell>
          <cell r="AG239" t="e">
            <v>#VALUE!</v>
          </cell>
          <cell r="AH239">
            <v>0</v>
          </cell>
        </row>
        <row r="240">
          <cell r="A240">
            <v>1067</v>
          </cell>
          <cell r="AE240" t="e">
            <v>#VALUE!</v>
          </cell>
          <cell r="AF240" t="e">
            <v>#VALUE!</v>
          </cell>
          <cell r="AG240" t="e">
            <v>#VALUE!</v>
          </cell>
          <cell r="AH240">
            <v>16245.940000000004</v>
          </cell>
        </row>
        <row r="241">
          <cell r="A241">
            <v>1071</v>
          </cell>
          <cell r="J241">
            <v>1000</v>
          </cell>
          <cell r="AE241" t="e">
            <v>#VALUE!</v>
          </cell>
          <cell r="AF241" t="e">
            <v>#VALUE!</v>
          </cell>
          <cell r="AG241" t="e">
            <v>#VALUE!</v>
          </cell>
          <cell r="AH241">
            <v>16066.669999999969</v>
          </cell>
        </row>
        <row r="242">
          <cell r="A242">
            <v>1072</v>
          </cell>
          <cell r="AE242" t="e">
            <v>#VALUE!</v>
          </cell>
          <cell r="AF242" t="e">
            <v>#VALUE!</v>
          </cell>
          <cell r="AG242" t="e">
            <v>#VALUE!</v>
          </cell>
          <cell r="AH242">
            <v>5528.0899999999865</v>
          </cell>
        </row>
        <row r="243">
          <cell r="A243">
            <v>1075</v>
          </cell>
          <cell r="J243">
            <v>46000</v>
          </cell>
          <cell r="AE243" t="e">
            <v>#VALUE!</v>
          </cell>
          <cell r="AF243" t="e">
            <v>#VALUE!</v>
          </cell>
          <cell r="AG243" t="e">
            <v>#VALUE!</v>
          </cell>
          <cell r="AH243">
            <v>89662.830000000016</v>
          </cell>
        </row>
        <row r="244">
          <cell r="A244">
            <v>1080</v>
          </cell>
          <cell r="AE244" t="e">
            <v>#VALUE!</v>
          </cell>
          <cell r="AF244" t="e">
            <v>#VALUE!</v>
          </cell>
          <cell r="AG244" t="e">
            <v>#VALUE!</v>
          </cell>
          <cell r="AH244">
            <v>8728.559999999994</v>
          </cell>
        </row>
        <row r="245">
          <cell r="A245">
            <v>1085</v>
          </cell>
          <cell r="AE245" t="e">
            <v>#VALUE!</v>
          </cell>
          <cell r="AF245" t="e">
            <v>#VALUE!</v>
          </cell>
          <cell r="AG245" t="e">
            <v>#VALUE!</v>
          </cell>
          <cell r="AH245">
            <v>187131.17999999985</v>
          </cell>
        </row>
        <row r="246">
          <cell r="A246">
            <v>1088</v>
          </cell>
          <cell r="AE246" t="e">
            <v>#VALUE!</v>
          </cell>
          <cell r="AF246" t="e">
            <v>#VALUE!</v>
          </cell>
          <cell r="AG246" t="e">
            <v>#VALUE!</v>
          </cell>
          <cell r="AH246">
            <v>4364.9899999999816</v>
          </cell>
        </row>
        <row r="247">
          <cell r="A247">
            <v>1089</v>
          </cell>
          <cell r="AE247" t="e">
            <v>#VALUE!</v>
          </cell>
          <cell r="AF247" t="e">
            <v>#VALUE!</v>
          </cell>
          <cell r="AG247" t="e">
            <v>#VALUE!</v>
          </cell>
          <cell r="AH247">
            <v>2188.5800000000013</v>
          </cell>
        </row>
        <row r="248">
          <cell r="A248">
            <v>1107</v>
          </cell>
          <cell r="J248">
            <v>3164.1</v>
          </cell>
          <cell r="AE248" t="e">
            <v>#VALUE!</v>
          </cell>
          <cell r="AF248" t="e">
            <v>#VALUE!</v>
          </cell>
          <cell r="AG248" t="e">
            <v>#VALUE!</v>
          </cell>
          <cell r="AH248">
            <v>3863.0199999999968</v>
          </cell>
        </row>
        <row r="249">
          <cell r="A249">
            <v>1109</v>
          </cell>
          <cell r="AE249" t="e">
            <v>#VALUE!</v>
          </cell>
          <cell r="AF249" t="e">
            <v>#VALUE!</v>
          </cell>
          <cell r="AG249" t="e">
            <v>#VALUE!</v>
          </cell>
          <cell r="AH249">
            <v>84983.09000000004</v>
          </cell>
        </row>
        <row r="250">
          <cell r="A250">
            <v>1117</v>
          </cell>
          <cell r="AE250" t="e">
            <v>#VALUE!</v>
          </cell>
          <cell r="AF250" t="e">
            <v>#VALUE!</v>
          </cell>
          <cell r="AG250" t="e">
            <v>#VALUE!</v>
          </cell>
          <cell r="AH250">
            <v>141.02000000000001</v>
          </cell>
        </row>
        <row r="251">
          <cell r="A251">
            <v>1129</v>
          </cell>
          <cell r="J251">
            <v>200</v>
          </cell>
          <cell r="AE251" t="e">
            <v>#VALUE!</v>
          </cell>
          <cell r="AF251" t="e">
            <v>#VALUE!</v>
          </cell>
          <cell r="AG251" t="e">
            <v>#VALUE!</v>
          </cell>
          <cell r="AH251">
            <v>43.410000000000196</v>
          </cell>
        </row>
        <row r="252">
          <cell r="A252">
            <v>1131</v>
          </cell>
          <cell r="AE252" t="e">
            <v>#VALUE!</v>
          </cell>
          <cell r="AF252" t="e">
            <v>#VALUE!</v>
          </cell>
          <cell r="AG252" t="e">
            <v>#VALUE!</v>
          </cell>
          <cell r="AH252">
            <v>12526.850000000002</v>
          </cell>
        </row>
        <row r="253">
          <cell r="A253">
            <v>1138</v>
          </cell>
          <cell r="J253">
            <v>1886.7</v>
          </cell>
          <cell r="AE253" t="e">
            <v>#VALUE!</v>
          </cell>
          <cell r="AF253" t="e">
            <v>#VALUE!</v>
          </cell>
          <cell r="AG253" t="e">
            <v>#VALUE!</v>
          </cell>
          <cell r="AH253">
            <v>89788.089999999866</v>
          </cell>
        </row>
        <row r="254">
          <cell r="A254">
            <v>1154</v>
          </cell>
          <cell r="AE254" t="e">
            <v>#VALUE!</v>
          </cell>
          <cell r="AF254" t="e">
            <v>#VALUE!</v>
          </cell>
          <cell r="AG254" t="e">
            <v>#VALUE!</v>
          </cell>
          <cell r="AH254">
            <v>148261.68999999942</v>
          </cell>
        </row>
        <row r="255">
          <cell r="A255">
            <v>1157</v>
          </cell>
          <cell r="AE255" t="e">
            <v>#VALUE!</v>
          </cell>
          <cell r="AF255" t="e">
            <v>#VALUE!</v>
          </cell>
          <cell r="AG255" t="e">
            <v>#VALUE!</v>
          </cell>
          <cell r="AH255">
            <v>0</v>
          </cell>
        </row>
        <row r="256">
          <cell r="A256">
            <v>1173</v>
          </cell>
          <cell r="AE256" t="e">
            <v>#VALUE!</v>
          </cell>
          <cell r="AF256" t="e">
            <v>#VALUE!</v>
          </cell>
          <cell r="AG256" t="e">
            <v>#VALUE!</v>
          </cell>
          <cell r="AH256">
            <v>2965.24</v>
          </cell>
        </row>
        <row r="257">
          <cell r="A257">
            <v>1179</v>
          </cell>
          <cell r="AE257" t="e">
            <v>#VALUE!</v>
          </cell>
          <cell r="AF257" t="e">
            <v>#VALUE!</v>
          </cell>
          <cell r="AG257" t="e">
            <v>#VALUE!</v>
          </cell>
          <cell r="AH257">
            <v>7045.6099999999969</v>
          </cell>
        </row>
        <row r="258">
          <cell r="A258">
            <v>1180</v>
          </cell>
          <cell r="J258">
            <v>3428.69</v>
          </cell>
          <cell r="AE258" t="e">
            <v>#VALUE!</v>
          </cell>
          <cell r="AF258" t="e">
            <v>#VALUE!</v>
          </cell>
          <cell r="AG258" t="e">
            <v>#VALUE!</v>
          </cell>
          <cell r="AH258">
            <v>113048.79000000004</v>
          </cell>
        </row>
        <row r="259">
          <cell r="A259">
            <v>1215</v>
          </cell>
          <cell r="AE259" t="e">
            <v>#VALUE!</v>
          </cell>
          <cell r="AF259" t="e">
            <v>#VALUE!</v>
          </cell>
          <cell r="AG259" t="e">
            <v>#VALUE!</v>
          </cell>
          <cell r="AH259">
            <v>12043.320000000014</v>
          </cell>
        </row>
        <row r="260">
          <cell r="A260">
            <v>1243</v>
          </cell>
          <cell r="AE260" t="e">
            <v>#VALUE!</v>
          </cell>
          <cell r="AF260" t="e">
            <v>#VALUE!</v>
          </cell>
          <cell r="AG260" t="e">
            <v>#VALUE!</v>
          </cell>
          <cell r="AH260">
            <v>60714.699999999968</v>
          </cell>
        </row>
        <row r="261">
          <cell r="A261">
            <v>1244</v>
          </cell>
          <cell r="J261">
            <v>3025.91</v>
          </cell>
          <cell r="AE261" t="e">
            <v>#VALUE!</v>
          </cell>
          <cell r="AF261" t="e">
            <v>#VALUE!</v>
          </cell>
          <cell r="AG261" t="e">
            <v>#VALUE!</v>
          </cell>
          <cell r="AH261">
            <v>3491.4199999999946</v>
          </cell>
        </row>
        <row r="262">
          <cell r="A262">
            <v>1260</v>
          </cell>
          <cell r="AE262" t="e">
            <v>#VALUE!</v>
          </cell>
          <cell r="AF262" t="e">
            <v>#VALUE!</v>
          </cell>
          <cell r="AG262" t="e">
            <v>#VALUE!</v>
          </cell>
          <cell r="AH262">
            <v>5004.3700000000053</v>
          </cell>
        </row>
        <row r="263">
          <cell r="A263">
            <v>1264</v>
          </cell>
          <cell r="AE263" t="e">
            <v>#VALUE!</v>
          </cell>
          <cell r="AF263" t="e">
            <v>#VALUE!</v>
          </cell>
          <cell r="AG263" t="e">
            <v>#VALUE!</v>
          </cell>
          <cell r="AH263">
            <v>2264.0700000000006</v>
          </cell>
        </row>
        <row r="264">
          <cell r="A264">
            <v>1290</v>
          </cell>
          <cell r="AE264" t="e">
            <v>#VALUE!</v>
          </cell>
          <cell r="AF264" t="e">
            <v>#VALUE!</v>
          </cell>
          <cell r="AG264" t="e">
            <v>#VALUE!</v>
          </cell>
          <cell r="AH264">
            <v>0</v>
          </cell>
        </row>
        <row r="265">
          <cell r="A265">
            <v>1296</v>
          </cell>
          <cell r="AE265" t="e">
            <v>#VALUE!</v>
          </cell>
          <cell r="AF265" t="e">
            <v>#VALUE!</v>
          </cell>
          <cell r="AG265" t="e">
            <v>#VALUE!</v>
          </cell>
          <cell r="AH265">
            <v>14599.120000000021</v>
          </cell>
        </row>
        <row r="266">
          <cell r="A266">
            <v>1303</v>
          </cell>
          <cell r="AE266" t="e">
            <v>#VALUE!</v>
          </cell>
          <cell r="AF266" t="e">
            <v>#VALUE!</v>
          </cell>
          <cell r="AG266" t="e">
            <v>#VALUE!</v>
          </cell>
          <cell r="AH266">
            <v>2502.1899999999987</v>
          </cell>
        </row>
        <row r="267">
          <cell r="A267">
            <v>1307</v>
          </cell>
          <cell r="AE267" t="e">
            <v>#VALUE!</v>
          </cell>
          <cell r="AF267" t="e">
            <v>#VALUE!</v>
          </cell>
          <cell r="AG267" t="e">
            <v>#VALUE!</v>
          </cell>
          <cell r="AH267">
            <v>5.7553961596568115E-13</v>
          </cell>
        </row>
        <row r="268">
          <cell r="A268">
            <v>1309</v>
          </cell>
          <cell r="AE268" t="e">
            <v>#VALUE!</v>
          </cell>
          <cell r="AF268" t="e">
            <v>#VALUE!</v>
          </cell>
          <cell r="AG268" t="e">
            <v>#VALUE!</v>
          </cell>
          <cell r="AH268">
            <v>14547.600000000022</v>
          </cell>
        </row>
        <row r="269">
          <cell r="A269">
            <v>1330</v>
          </cell>
          <cell r="AE269" t="e">
            <v>#VALUE!</v>
          </cell>
          <cell r="AF269" t="e">
            <v>#VALUE!</v>
          </cell>
          <cell r="AG269" t="e">
            <v>#VALUE!</v>
          </cell>
          <cell r="AH269">
            <v>12466.13000000001</v>
          </cell>
        </row>
        <row r="270">
          <cell r="A270">
            <v>1331</v>
          </cell>
          <cell r="AE270" t="e">
            <v>#VALUE!</v>
          </cell>
          <cell r="AF270" t="e">
            <v>#VALUE!</v>
          </cell>
          <cell r="AG270" t="e">
            <v>#VALUE!</v>
          </cell>
          <cell r="AH270">
            <v>6400.9399999999969</v>
          </cell>
        </row>
        <row r="271">
          <cell r="A271">
            <v>1355</v>
          </cell>
          <cell r="AE271" t="e">
            <v>#VALUE!</v>
          </cell>
          <cell r="AF271" t="e">
            <v>#VALUE!</v>
          </cell>
          <cell r="AG271" t="e">
            <v>#VALUE!</v>
          </cell>
          <cell r="AH271">
            <v>3491.4200000000064</v>
          </cell>
        </row>
        <row r="272">
          <cell r="A272">
            <v>1400</v>
          </cell>
          <cell r="AE272" t="e">
            <v>#VALUE!</v>
          </cell>
          <cell r="AF272" t="e">
            <v>#VALUE!</v>
          </cell>
          <cell r="AG272" t="e">
            <v>#VALUE!</v>
          </cell>
          <cell r="AH272">
            <v>1367.1899999999998</v>
          </cell>
        </row>
        <row r="273">
          <cell r="A273">
            <v>1415</v>
          </cell>
          <cell r="AE273" t="e">
            <v>#VALUE!</v>
          </cell>
          <cell r="AF273" t="e">
            <v>#VALUE!</v>
          </cell>
          <cell r="AG273" t="e">
            <v>#VALUE!</v>
          </cell>
          <cell r="AH273">
            <v>2219.8100000000013</v>
          </cell>
        </row>
        <row r="274">
          <cell r="A274">
            <v>1426</v>
          </cell>
          <cell r="AE274" t="e">
            <v>#VALUE!</v>
          </cell>
          <cell r="AF274" t="e">
            <v>#VALUE!</v>
          </cell>
          <cell r="AG274" t="e">
            <v>#VALUE!</v>
          </cell>
          <cell r="AH274">
            <v>34566.679999999978</v>
          </cell>
        </row>
        <row r="275">
          <cell r="A275">
            <v>1427</v>
          </cell>
          <cell r="AE275" t="e">
            <v>#VALUE!</v>
          </cell>
          <cell r="AF275" t="e">
            <v>#VALUE!</v>
          </cell>
          <cell r="AG275" t="e">
            <v>#VALUE!</v>
          </cell>
          <cell r="AH275">
            <v>14460.909999999994</v>
          </cell>
        </row>
        <row r="276">
          <cell r="A276">
            <v>1430</v>
          </cell>
          <cell r="AE276" t="e">
            <v>#VALUE!</v>
          </cell>
          <cell r="AF276" t="e">
            <v>#VALUE!</v>
          </cell>
          <cell r="AG276" t="e">
            <v>#VALUE!</v>
          </cell>
          <cell r="AH276">
            <v>14302.399999999991</v>
          </cell>
        </row>
        <row r="277">
          <cell r="A277">
            <v>1437</v>
          </cell>
          <cell r="AE277" t="e">
            <v>#VALUE!</v>
          </cell>
          <cell r="AF277" t="e">
            <v>#VALUE!</v>
          </cell>
          <cell r="AG277" t="e">
            <v>#VALUE!</v>
          </cell>
          <cell r="AH277">
            <v>6900.0000000000036</v>
          </cell>
        </row>
        <row r="278">
          <cell r="A278">
            <v>1450</v>
          </cell>
          <cell r="J278">
            <v>2500</v>
          </cell>
          <cell r="AE278" t="e">
            <v>#VALUE!</v>
          </cell>
          <cell r="AF278" t="e">
            <v>#VALUE!</v>
          </cell>
          <cell r="AG278" t="e">
            <v>#VALUE!</v>
          </cell>
          <cell r="AH278">
            <v>6360.599999999994</v>
          </cell>
        </row>
        <row r="279">
          <cell r="A279">
            <v>1452</v>
          </cell>
          <cell r="AE279" t="e">
            <v>#VALUE!</v>
          </cell>
          <cell r="AF279" t="e">
            <v>#VALUE!</v>
          </cell>
          <cell r="AG279" t="e">
            <v>#VALUE!</v>
          </cell>
          <cell r="AH279">
            <v>122623.87000000013</v>
          </cell>
        </row>
        <row r="280">
          <cell r="A280">
            <v>1469</v>
          </cell>
          <cell r="AE280" t="e">
            <v>#VALUE!</v>
          </cell>
          <cell r="AF280" t="e">
            <v>#VALUE!</v>
          </cell>
          <cell r="AG280" t="e">
            <v>#VALUE!</v>
          </cell>
          <cell r="AH280">
            <v>3084.1000000000008</v>
          </cell>
        </row>
        <row r="281">
          <cell r="A281">
            <v>1484</v>
          </cell>
          <cell r="AE281" t="e">
            <v>#VALUE!</v>
          </cell>
          <cell r="AF281" t="e">
            <v>#VALUE!</v>
          </cell>
          <cell r="AG281" t="e">
            <v>#VALUE!</v>
          </cell>
          <cell r="AH281">
            <v>71370.009999999776</v>
          </cell>
        </row>
        <row r="282">
          <cell r="A282">
            <v>1488</v>
          </cell>
          <cell r="AE282" t="e">
            <v>#VALUE!</v>
          </cell>
          <cell r="AF282" t="e">
            <v>#VALUE!</v>
          </cell>
          <cell r="AG282" t="e">
            <v>#VALUE!</v>
          </cell>
          <cell r="AH282">
            <v>0</v>
          </cell>
        </row>
        <row r="283">
          <cell r="A283">
            <v>1492</v>
          </cell>
          <cell r="AE283" t="e">
            <v>#VALUE!</v>
          </cell>
          <cell r="AF283" t="e">
            <v>#VALUE!</v>
          </cell>
          <cell r="AG283" t="e">
            <v>#VALUE!</v>
          </cell>
          <cell r="AH283">
            <v>1308.2299999999993</v>
          </cell>
        </row>
        <row r="284">
          <cell r="A284">
            <v>1524</v>
          </cell>
          <cell r="AE284" t="e">
            <v>#VALUE!</v>
          </cell>
          <cell r="AF284" t="e">
            <v>#VALUE!</v>
          </cell>
          <cell r="AG284" t="e">
            <v>#VALUE!</v>
          </cell>
          <cell r="AH284">
            <v>4254.2100000000009</v>
          </cell>
        </row>
        <row r="285">
          <cell r="A285">
            <v>1535</v>
          </cell>
          <cell r="J285">
            <v>4000</v>
          </cell>
          <cell r="AE285" t="e">
            <v>#VALUE!</v>
          </cell>
          <cell r="AF285" t="e">
            <v>#VALUE!</v>
          </cell>
          <cell r="AG285" t="e">
            <v>#VALUE!</v>
          </cell>
          <cell r="AH285">
            <v>6080.5699999999833</v>
          </cell>
        </row>
        <row r="286">
          <cell r="A286">
            <v>1570</v>
          </cell>
          <cell r="J286">
            <v>3000</v>
          </cell>
          <cell r="AE286" t="e">
            <v>#VALUE!</v>
          </cell>
          <cell r="AF286" t="e">
            <v>#VALUE!</v>
          </cell>
          <cell r="AG286" t="e">
            <v>#VALUE!</v>
          </cell>
          <cell r="AH286">
            <v>15822.549999999996</v>
          </cell>
        </row>
        <row r="287">
          <cell r="A287">
            <v>1590</v>
          </cell>
          <cell r="J287">
            <v>1000.2</v>
          </cell>
          <cell r="AE287" t="e">
            <v>#VALUE!</v>
          </cell>
          <cell r="AF287" t="e">
            <v>#VALUE!</v>
          </cell>
          <cell r="AG287" t="e">
            <v>#VALUE!</v>
          </cell>
          <cell r="AH287">
            <v>37258.550000000083</v>
          </cell>
        </row>
        <row r="288">
          <cell r="A288">
            <v>1600</v>
          </cell>
          <cell r="AE288" t="e">
            <v>#VALUE!</v>
          </cell>
          <cell r="AF288" t="e">
            <v>#VALUE!</v>
          </cell>
          <cell r="AG288" t="e">
            <v>#VALUE!</v>
          </cell>
          <cell r="AH288">
            <v>270166.28000000026</v>
          </cell>
        </row>
        <row r="289">
          <cell r="A289">
            <v>1657</v>
          </cell>
          <cell r="AE289" t="e">
            <v>#VALUE!</v>
          </cell>
          <cell r="AF289" t="e">
            <v>#VALUE!</v>
          </cell>
          <cell r="AG289" t="e">
            <v>#VALUE!</v>
          </cell>
          <cell r="AH289">
            <v>4946.1799999999912</v>
          </cell>
        </row>
        <row r="290">
          <cell r="A290">
            <v>1658</v>
          </cell>
          <cell r="AE290" t="e">
            <v>#VALUE!</v>
          </cell>
          <cell r="AF290" t="e">
            <v>#VALUE!</v>
          </cell>
          <cell r="AG290" t="e">
            <v>#VALUE!</v>
          </cell>
          <cell r="AH290">
            <v>2550.91</v>
          </cell>
        </row>
        <row r="291">
          <cell r="A291">
            <v>1669</v>
          </cell>
          <cell r="AE291" t="e">
            <v>#VALUE!</v>
          </cell>
          <cell r="AF291" t="e">
            <v>#VALUE!</v>
          </cell>
          <cell r="AG291" t="e">
            <v>#VALUE!</v>
          </cell>
          <cell r="AH291">
            <v>1652.6</v>
          </cell>
        </row>
        <row r="292">
          <cell r="A292">
            <v>1670</v>
          </cell>
          <cell r="AE292" t="e">
            <v>#VALUE!</v>
          </cell>
          <cell r="AF292" t="e">
            <v>#VALUE!</v>
          </cell>
          <cell r="AG292" t="e">
            <v>#VALUE!</v>
          </cell>
          <cell r="AH292">
            <v>7567.4999999999982</v>
          </cell>
        </row>
        <row r="293">
          <cell r="A293">
            <v>1677</v>
          </cell>
          <cell r="AE293" t="e">
            <v>#VALUE!</v>
          </cell>
          <cell r="AF293" t="e">
            <v>#VALUE!</v>
          </cell>
          <cell r="AG293" t="e">
            <v>#VALUE!</v>
          </cell>
          <cell r="AH293">
            <v>3136.4600000000005</v>
          </cell>
        </row>
        <row r="294">
          <cell r="A294">
            <v>1681</v>
          </cell>
          <cell r="AE294" t="e">
            <v>#VALUE!</v>
          </cell>
          <cell r="AF294" t="e">
            <v>#VALUE!</v>
          </cell>
          <cell r="AG294" t="e">
            <v>#VALUE!</v>
          </cell>
          <cell r="AH294">
            <v>6625.5700000000024</v>
          </cell>
        </row>
        <row r="295">
          <cell r="A295">
            <v>1706</v>
          </cell>
          <cell r="AE295" t="e">
            <v>#VALUE!</v>
          </cell>
          <cell r="AF295" t="e">
            <v>#VALUE!</v>
          </cell>
          <cell r="AG295" t="e">
            <v>#VALUE!</v>
          </cell>
          <cell r="AH295">
            <v>5819.0399999999991</v>
          </cell>
        </row>
        <row r="296">
          <cell r="A296">
            <v>1709</v>
          </cell>
          <cell r="AE296" t="e">
            <v>#VALUE!</v>
          </cell>
          <cell r="AF296" t="e">
            <v>#VALUE!</v>
          </cell>
          <cell r="AG296" t="e">
            <v>#VALUE!</v>
          </cell>
          <cell r="AH296">
            <v>11638.660000000003</v>
          </cell>
        </row>
        <row r="297">
          <cell r="A297">
            <v>1719</v>
          </cell>
          <cell r="AE297" t="e">
            <v>#VALUE!</v>
          </cell>
          <cell r="AF297" t="e">
            <v>#VALUE!</v>
          </cell>
          <cell r="AG297" t="e">
            <v>#VALUE!</v>
          </cell>
          <cell r="AH297">
            <v>0</v>
          </cell>
        </row>
        <row r="298">
          <cell r="A298">
            <v>1720</v>
          </cell>
          <cell r="AE298" t="e">
            <v>#VALUE!</v>
          </cell>
          <cell r="AF298" t="e">
            <v>#VALUE!</v>
          </cell>
          <cell r="AG298" t="e">
            <v>#VALUE!</v>
          </cell>
          <cell r="AH298">
            <v>311.88000000000102</v>
          </cell>
        </row>
        <row r="299">
          <cell r="A299">
            <v>1724</v>
          </cell>
          <cell r="AE299" t="e">
            <v>#VALUE!</v>
          </cell>
          <cell r="AF299" t="e">
            <v>#VALUE!</v>
          </cell>
          <cell r="AG299" t="e">
            <v>#VALUE!</v>
          </cell>
          <cell r="AH299">
            <v>2.3661073100811336E-12</v>
          </cell>
        </row>
        <row r="300">
          <cell r="A300">
            <v>1735</v>
          </cell>
          <cell r="AE300" t="e">
            <v>#VALUE!</v>
          </cell>
          <cell r="AF300" t="e">
            <v>#VALUE!</v>
          </cell>
          <cell r="AG300" t="e">
            <v>#VALUE!</v>
          </cell>
          <cell r="AH300">
            <v>5.9685589803848416E-12</v>
          </cell>
        </row>
        <row r="301">
          <cell r="A301">
            <v>1740</v>
          </cell>
          <cell r="J301">
            <v>3000</v>
          </cell>
          <cell r="AE301" t="e">
            <v>#VALUE!</v>
          </cell>
          <cell r="AF301" t="e">
            <v>#VALUE!</v>
          </cell>
          <cell r="AG301" t="e">
            <v>#VALUE!</v>
          </cell>
          <cell r="AH301">
            <v>4968.809999999994</v>
          </cell>
        </row>
        <row r="302">
          <cell r="A302">
            <v>1746</v>
          </cell>
          <cell r="AE302" t="e">
            <v>#VALUE!</v>
          </cell>
          <cell r="AF302" t="e">
            <v>#VALUE!</v>
          </cell>
          <cell r="AG302" t="e">
            <v>#VALUE!</v>
          </cell>
          <cell r="AH302">
            <v>15419.75</v>
          </cell>
        </row>
        <row r="303">
          <cell r="A303">
            <v>1757</v>
          </cell>
          <cell r="AE303" t="e">
            <v>#VALUE!</v>
          </cell>
          <cell r="AF303" t="e">
            <v>#VALUE!</v>
          </cell>
          <cell r="AG303" t="e">
            <v>#VALUE!</v>
          </cell>
          <cell r="AH303">
            <v>39.47999999999999</v>
          </cell>
        </row>
        <row r="304">
          <cell r="A304">
            <v>1771</v>
          </cell>
          <cell r="AE304" t="e">
            <v>#VALUE!</v>
          </cell>
          <cell r="AF304" t="e">
            <v>#VALUE!</v>
          </cell>
          <cell r="AG304" t="e">
            <v>#VALUE!</v>
          </cell>
          <cell r="AH304">
            <v>3491.4200000000096</v>
          </cell>
        </row>
        <row r="305">
          <cell r="A305">
            <v>1772</v>
          </cell>
          <cell r="AE305" t="e">
            <v>#VALUE!</v>
          </cell>
          <cell r="AF305" t="e">
            <v>#VALUE!</v>
          </cell>
          <cell r="AG305" t="e">
            <v>#VALUE!</v>
          </cell>
          <cell r="AH305">
            <v>17195.940000000031</v>
          </cell>
        </row>
        <row r="306">
          <cell r="A306">
            <v>1790</v>
          </cell>
          <cell r="J306">
            <v>2300</v>
          </cell>
          <cell r="AE306" t="e">
            <v>#VALUE!</v>
          </cell>
          <cell r="AF306" t="e">
            <v>#VALUE!</v>
          </cell>
          <cell r="AG306" t="e">
            <v>#VALUE!</v>
          </cell>
          <cell r="AH306">
            <v>3528.1900000000041</v>
          </cell>
        </row>
        <row r="307">
          <cell r="A307">
            <v>1799</v>
          </cell>
          <cell r="J307">
            <v>15422.82</v>
          </cell>
          <cell r="AE307" t="e">
            <v>#VALUE!</v>
          </cell>
          <cell r="AF307" t="e">
            <v>#VALUE!</v>
          </cell>
          <cell r="AG307" t="e">
            <v>#VALUE!</v>
          </cell>
          <cell r="AH307">
            <v>181287.14000000007</v>
          </cell>
        </row>
        <row r="308">
          <cell r="A308">
            <v>1806</v>
          </cell>
          <cell r="AE308" t="e">
            <v>#VALUE!</v>
          </cell>
          <cell r="AF308" t="e">
            <v>#VALUE!</v>
          </cell>
          <cell r="AG308" t="e">
            <v>#VALUE!</v>
          </cell>
          <cell r="AH308">
            <v>11834.680000000049</v>
          </cell>
        </row>
        <row r="309">
          <cell r="A309">
            <v>1809</v>
          </cell>
          <cell r="AE309" t="e">
            <v>#VALUE!</v>
          </cell>
          <cell r="AF309" t="e">
            <v>#VALUE!</v>
          </cell>
          <cell r="AG309" t="e">
            <v>#VALUE!</v>
          </cell>
          <cell r="AH309">
            <v>8153.1799999999894</v>
          </cell>
        </row>
        <row r="310">
          <cell r="A310">
            <v>1824</v>
          </cell>
          <cell r="AE310" t="e">
            <v>#VALUE!</v>
          </cell>
          <cell r="AF310" t="e">
            <v>#VALUE!</v>
          </cell>
          <cell r="AG310" t="e">
            <v>#VALUE!</v>
          </cell>
          <cell r="AH310">
            <v>851.89999999999975</v>
          </cell>
        </row>
        <row r="311">
          <cell r="A311">
            <v>1831</v>
          </cell>
          <cell r="AE311" t="e">
            <v>#VALUE!</v>
          </cell>
          <cell r="AF311" t="e">
            <v>#VALUE!</v>
          </cell>
          <cell r="AG311" t="e">
            <v>#VALUE!</v>
          </cell>
          <cell r="AH311">
            <v>8075.8399999999965</v>
          </cell>
        </row>
        <row r="312">
          <cell r="A312">
            <v>1832</v>
          </cell>
          <cell r="J312">
            <v>500</v>
          </cell>
          <cell r="AE312" t="e">
            <v>#VALUE!</v>
          </cell>
          <cell r="AF312" t="e">
            <v>#VALUE!</v>
          </cell>
          <cell r="AG312" t="e">
            <v>#VALUE!</v>
          </cell>
          <cell r="AH312">
            <v>10572.790000000015</v>
          </cell>
        </row>
        <row r="313">
          <cell r="A313">
            <v>1846</v>
          </cell>
          <cell r="AE313" t="e">
            <v>#VALUE!</v>
          </cell>
          <cell r="AF313" t="e">
            <v>#VALUE!</v>
          </cell>
          <cell r="AG313" t="e">
            <v>#VALUE!</v>
          </cell>
          <cell r="AH313">
            <v>349.13999999999982</v>
          </cell>
        </row>
        <row r="314">
          <cell r="A314">
            <v>1861</v>
          </cell>
          <cell r="AE314" t="e">
            <v>#VALUE!</v>
          </cell>
          <cell r="AF314" t="e">
            <v>#VALUE!</v>
          </cell>
          <cell r="AG314" t="e">
            <v>#VALUE!</v>
          </cell>
          <cell r="AH314">
            <v>4038.180000000003</v>
          </cell>
        </row>
        <row r="315">
          <cell r="A315">
            <v>1867</v>
          </cell>
          <cell r="AE315" t="e">
            <v>#VALUE!</v>
          </cell>
          <cell r="AF315" t="e">
            <v>#VALUE!</v>
          </cell>
          <cell r="AG315" t="e">
            <v>#VALUE!</v>
          </cell>
          <cell r="AH315">
            <v>15417.420000000006</v>
          </cell>
        </row>
        <row r="316">
          <cell r="A316">
            <v>1879</v>
          </cell>
          <cell r="AE316" t="e">
            <v>#VALUE!</v>
          </cell>
          <cell r="AF316" t="e">
            <v>#VALUE!</v>
          </cell>
          <cell r="AG316" t="e">
            <v>#VALUE!</v>
          </cell>
          <cell r="AH316">
            <v>734.87999999999943</v>
          </cell>
        </row>
        <row r="317">
          <cell r="A317">
            <v>1880</v>
          </cell>
          <cell r="AE317" t="e">
            <v>#VALUE!</v>
          </cell>
          <cell r="AF317" t="e">
            <v>#VALUE!</v>
          </cell>
          <cell r="AG317" t="e">
            <v>#VALUE!</v>
          </cell>
          <cell r="AH317">
            <v>4973.3099999999986</v>
          </cell>
        </row>
        <row r="318">
          <cell r="A318">
            <v>1884</v>
          </cell>
          <cell r="J318">
            <v>3042.87</v>
          </cell>
          <cell r="AE318" t="e">
            <v>#VALUE!</v>
          </cell>
          <cell r="AF318" t="e">
            <v>#VALUE!</v>
          </cell>
          <cell r="AG318" t="e">
            <v>#VALUE!</v>
          </cell>
          <cell r="AH318">
            <v>14758.03000000001</v>
          </cell>
        </row>
        <row r="319">
          <cell r="A319">
            <v>1909</v>
          </cell>
          <cell r="AE319" t="e">
            <v>#VALUE!</v>
          </cell>
          <cell r="AF319" t="e">
            <v>#VALUE!</v>
          </cell>
          <cell r="AG319" t="e">
            <v>#VALUE!</v>
          </cell>
          <cell r="AH319">
            <v>4948.51</v>
          </cell>
        </row>
        <row r="320">
          <cell r="A320">
            <v>1920</v>
          </cell>
          <cell r="AE320" t="e">
            <v>#VALUE!</v>
          </cell>
          <cell r="AF320" t="e">
            <v>#VALUE!</v>
          </cell>
          <cell r="AG320" t="e">
            <v>#VALUE!</v>
          </cell>
          <cell r="AH320">
            <v>25363</v>
          </cell>
        </row>
        <row r="321">
          <cell r="A321">
            <v>1923</v>
          </cell>
          <cell r="AE321" t="e">
            <v>#VALUE!</v>
          </cell>
          <cell r="AF321" t="e">
            <v>#VALUE!</v>
          </cell>
          <cell r="AG321" t="e">
            <v>#VALUE!</v>
          </cell>
          <cell r="AH321">
            <v>9642.4599999999919</v>
          </cell>
        </row>
        <row r="322">
          <cell r="A322">
            <v>1927</v>
          </cell>
          <cell r="J322">
            <v>7000</v>
          </cell>
          <cell r="AE322" t="e">
            <v>#VALUE!</v>
          </cell>
          <cell r="AF322" t="e">
            <v>#VALUE!</v>
          </cell>
          <cell r="AG322" t="e">
            <v>#VALUE!</v>
          </cell>
          <cell r="AH322">
            <v>1999.9999999999964</v>
          </cell>
        </row>
        <row r="323">
          <cell r="A323">
            <v>1941</v>
          </cell>
          <cell r="AE323" t="e">
            <v>#VALUE!</v>
          </cell>
          <cell r="AF323" t="e">
            <v>#VALUE!</v>
          </cell>
          <cell r="AG323" t="e">
            <v>#VALUE!</v>
          </cell>
          <cell r="AH323">
            <v>15891.200000000004</v>
          </cell>
        </row>
        <row r="324">
          <cell r="A324">
            <v>1951</v>
          </cell>
          <cell r="AE324" t="e">
            <v>#VALUE!</v>
          </cell>
          <cell r="AF324" t="e">
            <v>#VALUE!</v>
          </cell>
          <cell r="AG324" t="e">
            <v>#VALUE!</v>
          </cell>
          <cell r="AH324">
            <v>14369.160000000003</v>
          </cell>
        </row>
        <row r="325">
          <cell r="A325">
            <v>1970</v>
          </cell>
          <cell r="J325">
            <v>50000</v>
          </cell>
          <cell r="AE325" t="e">
            <v>#VALUE!</v>
          </cell>
          <cell r="AF325" t="e">
            <v>#VALUE!</v>
          </cell>
          <cell r="AG325" t="e">
            <v>#VALUE!</v>
          </cell>
          <cell r="AH325">
            <v>53452.02999999997</v>
          </cell>
        </row>
        <row r="326">
          <cell r="A326">
            <v>1991</v>
          </cell>
          <cell r="J326">
            <v>36000</v>
          </cell>
          <cell r="AE326" t="e">
            <v>#VALUE!</v>
          </cell>
          <cell r="AF326" t="e">
            <v>#VALUE!</v>
          </cell>
          <cell r="AG326" t="e">
            <v>#VALUE!</v>
          </cell>
          <cell r="AH326">
            <v>64630.609999999957</v>
          </cell>
        </row>
        <row r="327">
          <cell r="A327">
            <v>2038</v>
          </cell>
          <cell r="AE327" t="e">
            <v>#VALUE!</v>
          </cell>
          <cell r="AF327" t="e">
            <v>#VALUE!</v>
          </cell>
          <cell r="AG327" t="e">
            <v>#VALUE!</v>
          </cell>
          <cell r="AH327">
            <v>5169.7500000000036</v>
          </cell>
        </row>
        <row r="328">
          <cell r="A328">
            <v>2044</v>
          </cell>
          <cell r="J328">
            <v>20000</v>
          </cell>
          <cell r="AE328" t="e">
            <v>#VALUE!</v>
          </cell>
          <cell r="AF328" t="e">
            <v>#VALUE!</v>
          </cell>
          <cell r="AG328" t="e">
            <v>#VALUE!</v>
          </cell>
          <cell r="AH328">
            <v>1004363.2900000005</v>
          </cell>
        </row>
        <row r="329">
          <cell r="A329">
            <v>2055</v>
          </cell>
          <cell r="AE329" t="e">
            <v>#VALUE!</v>
          </cell>
          <cell r="AF329" t="e">
            <v>#VALUE!</v>
          </cell>
          <cell r="AG329" t="e">
            <v>#VALUE!</v>
          </cell>
          <cell r="AH329">
            <v>82814.87</v>
          </cell>
        </row>
        <row r="330">
          <cell r="A330">
            <v>2067</v>
          </cell>
          <cell r="AE330" t="e">
            <v>#VALUE!</v>
          </cell>
          <cell r="AF330" t="e">
            <v>#VALUE!</v>
          </cell>
          <cell r="AG330" t="e">
            <v>#VALUE!</v>
          </cell>
          <cell r="AH330">
            <v>4306.09</v>
          </cell>
        </row>
        <row r="331">
          <cell r="A331">
            <v>2068</v>
          </cell>
          <cell r="AE331" t="e">
            <v>#VALUE!</v>
          </cell>
          <cell r="AF331" t="e">
            <v>#VALUE!</v>
          </cell>
          <cell r="AG331" t="e">
            <v>#VALUE!</v>
          </cell>
          <cell r="AH331">
            <v>0</v>
          </cell>
        </row>
        <row r="332">
          <cell r="A332">
            <v>2074</v>
          </cell>
          <cell r="AE332" t="e">
            <v>#VALUE!</v>
          </cell>
          <cell r="AF332" t="e">
            <v>#VALUE!</v>
          </cell>
          <cell r="AG332" t="e">
            <v>#VALUE!</v>
          </cell>
          <cell r="AH332">
            <v>34144.180000000051</v>
          </cell>
        </row>
        <row r="333">
          <cell r="A333">
            <v>2092</v>
          </cell>
          <cell r="J333">
            <v>12000</v>
          </cell>
          <cell r="AE333" t="e">
            <v>#VALUE!</v>
          </cell>
          <cell r="AF333" t="e">
            <v>#VALUE!</v>
          </cell>
          <cell r="AG333" t="e">
            <v>#VALUE!</v>
          </cell>
          <cell r="AH333">
            <v>23802.299999999974</v>
          </cell>
        </row>
        <row r="334">
          <cell r="A334">
            <v>2093</v>
          </cell>
          <cell r="AE334" t="e">
            <v>#VALUE!</v>
          </cell>
          <cell r="AF334" t="e">
            <v>#VALUE!</v>
          </cell>
          <cell r="AG334" t="e">
            <v>#VALUE!</v>
          </cell>
          <cell r="AH334">
            <v>10872.720000000007</v>
          </cell>
        </row>
        <row r="335">
          <cell r="A335">
            <v>2094</v>
          </cell>
          <cell r="AE335" t="e">
            <v>#VALUE!</v>
          </cell>
          <cell r="AF335" t="e">
            <v>#VALUE!</v>
          </cell>
          <cell r="AG335" t="e">
            <v>#VALUE!</v>
          </cell>
          <cell r="AH335">
            <v>2515.8899999999994</v>
          </cell>
        </row>
        <row r="336">
          <cell r="A336">
            <v>2097</v>
          </cell>
          <cell r="AE336" t="e">
            <v>#VALUE!</v>
          </cell>
          <cell r="AF336" t="e">
            <v>#VALUE!</v>
          </cell>
          <cell r="AG336" t="e">
            <v>#VALUE!</v>
          </cell>
          <cell r="AH336">
            <v>16161.250000000029</v>
          </cell>
        </row>
        <row r="337">
          <cell r="A337">
            <v>2101</v>
          </cell>
          <cell r="AE337" t="e">
            <v>#VALUE!</v>
          </cell>
          <cell r="AF337" t="e">
            <v>#VALUE!</v>
          </cell>
          <cell r="AG337" t="e">
            <v>#VALUE!</v>
          </cell>
          <cell r="AH337">
            <v>1812.4799999999989</v>
          </cell>
        </row>
        <row r="338">
          <cell r="A338">
            <v>2114</v>
          </cell>
          <cell r="AE338" t="e">
            <v>#VALUE!</v>
          </cell>
          <cell r="AF338" t="e">
            <v>#VALUE!</v>
          </cell>
          <cell r="AG338" t="e">
            <v>#VALUE!</v>
          </cell>
          <cell r="AH338">
            <v>30312.090000000004</v>
          </cell>
        </row>
        <row r="339">
          <cell r="A339">
            <v>2118</v>
          </cell>
          <cell r="AE339" t="e">
            <v>#VALUE!</v>
          </cell>
          <cell r="AF339" t="e">
            <v>#VALUE!</v>
          </cell>
          <cell r="AG339" t="e">
            <v>#VALUE!</v>
          </cell>
          <cell r="AH339">
            <v>769.62999999999988</v>
          </cell>
        </row>
        <row r="340">
          <cell r="A340">
            <v>2132</v>
          </cell>
          <cell r="AE340" t="e">
            <v>#VALUE!</v>
          </cell>
          <cell r="AF340" t="e">
            <v>#VALUE!</v>
          </cell>
          <cell r="AG340" t="e">
            <v>#VALUE!</v>
          </cell>
          <cell r="AH340">
            <v>10474.270000000008</v>
          </cell>
        </row>
        <row r="341">
          <cell r="A341">
            <v>2148</v>
          </cell>
          <cell r="AE341" t="e">
            <v>#VALUE!</v>
          </cell>
          <cell r="AF341" t="e">
            <v>#VALUE!</v>
          </cell>
          <cell r="AG341" t="e">
            <v>#VALUE!</v>
          </cell>
          <cell r="AH341">
            <v>3876.0099999999961</v>
          </cell>
        </row>
        <row r="342">
          <cell r="A342">
            <v>2157</v>
          </cell>
          <cell r="AE342" t="e">
            <v>#VALUE!</v>
          </cell>
          <cell r="AF342" t="e">
            <v>#VALUE!</v>
          </cell>
          <cell r="AG342" t="e">
            <v>#VALUE!</v>
          </cell>
          <cell r="AH342">
            <v>5781.4699999999984</v>
          </cell>
        </row>
        <row r="343">
          <cell r="A343">
            <v>2169</v>
          </cell>
          <cell r="AE343" t="e">
            <v>#VALUE!</v>
          </cell>
          <cell r="AF343" t="e">
            <v>#VALUE!</v>
          </cell>
          <cell r="AG343" t="e">
            <v>#VALUE!</v>
          </cell>
          <cell r="AH343">
            <v>1373.2900000000009</v>
          </cell>
        </row>
        <row r="344">
          <cell r="A344">
            <v>2187</v>
          </cell>
          <cell r="J344">
            <v>1660.36</v>
          </cell>
          <cell r="AE344" t="e">
            <v>#VALUE!</v>
          </cell>
          <cell r="AF344" t="e">
            <v>#VALUE!</v>
          </cell>
          <cell r="AG344" t="e">
            <v>#VALUE!</v>
          </cell>
          <cell r="AH344">
            <v>8293.3699999999862</v>
          </cell>
        </row>
        <row r="345">
          <cell r="A345">
            <v>2189</v>
          </cell>
          <cell r="AE345" t="e">
            <v>#VALUE!</v>
          </cell>
          <cell r="AF345" t="e">
            <v>#VALUE!</v>
          </cell>
          <cell r="AG345" t="e">
            <v>#VALUE!</v>
          </cell>
          <cell r="AH345">
            <v>8728.5600000000195</v>
          </cell>
        </row>
        <row r="346">
          <cell r="A346">
            <v>2207</v>
          </cell>
          <cell r="J346">
            <v>2500</v>
          </cell>
          <cell r="AE346" t="e">
            <v>#VALUE!</v>
          </cell>
          <cell r="AF346" t="e">
            <v>#VALUE!</v>
          </cell>
          <cell r="AG346" t="e">
            <v>#VALUE!</v>
          </cell>
          <cell r="AH346">
            <v>17899.799999999996</v>
          </cell>
        </row>
        <row r="347">
          <cell r="A347">
            <v>2209</v>
          </cell>
          <cell r="AE347" t="e">
            <v>#VALUE!</v>
          </cell>
          <cell r="AF347" t="e">
            <v>#VALUE!</v>
          </cell>
          <cell r="AG347" t="e">
            <v>#VALUE!</v>
          </cell>
          <cell r="AH347">
            <v>56625.700000000019</v>
          </cell>
        </row>
        <row r="348">
          <cell r="A348">
            <v>2233</v>
          </cell>
          <cell r="AE348" t="e">
            <v>#VALUE!</v>
          </cell>
          <cell r="AF348" t="e">
            <v>#VALUE!</v>
          </cell>
          <cell r="AG348" t="e">
            <v>#VALUE!</v>
          </cell>
          <cell r="AH348">
            <v>8974.8499999999985</v>
          </cell>
        </row>
        <row r="349">
          <cell r="A349">
            <v>2234</v>
          </cell>
          <cell r="AE349" t="e">
            <v>#VALUE!</v>
          </cell>
          <cell r="AF349" t="e">
            <v>#VALUE!</v>
          </cell>
          <cell r="AG349" t="e">
            <v>#VALUE!</v>
          </cell>
          <cell r="AH349">
            <v>0</v>
          </cell>
        </row>
        <row r="350">
          <cell r="A350">
            <v>2238</v>
          </cell>
          <cell r="AE350" t="e">
            <v>#VALUE!</v>
          </cell>
          <cell r="AF350" t="e">
            <v>#VALUE!</v>
          </cell>
          <cell r="AG350" t="e">
            <v>#VALUE!</v>
          </cell>
          <cell r="AH350">
            <v>15445.149999999987</v>
          </cell>
        </row>
        <row r="351">
          <cell r="A351">
            <v>2260</v>
          </cell>
          <cell r="AE351" t="e">
            <v>#VALUE!</v>
          </cell>
          <cell r="AF351" t="e">
            <v>#VALUE!</v>
          </cell>
          <cell r="AG351" t="e">
            <v>#VALUE!</v>
          </cell>
          <cell r="AH351">
            <v>69920.929999999964</v>
          </cell>
        </row>
        <row r="352">
          <cell r="A352">
            <v>2268</v>
          </cell>
          <cell r="AE352" t="e">
            <v>#VALUE!</v>
          </cell>
          <cell r="AF352" t="e">
            <v>#VALUE!</v>
          </cell>
          <cell r="AG352" t="e">
            <v>#VALUE!</v>
          </cell>
          <cell r="AH352">
            <v>11377.419999999991</v>
          </cell>
        </row>
        <row r="353">
          <cell r="A353">
            <v>2276</v>
          </cell>
          <cell r="AE353" t="e">
            <v>#VALUE!</v>
          </cell>
          <cell r="AF353" t="e">
            <v>#VALUE!</v>
          </cell>
          <cell r="AG353" t="e">
            <v>#VALUE!</v>
          </cell>
          <cell r="AH353">
            <v>1417.2999999999984</v>
          </cell>
        </row>
        <row r="354">
          <cell r="A354">
            <v>2283</v>
          </cell>
          <cell r="AE354" t="e">
            <v>#VALUE!</v>
          </cell>
          <cell r="AF354" t="e">
            <v>#VALUE!</v>
          </cell>
          <cell r="AG354" t="e">
            <v>#VALUE!</v>
          </cell>
          <cell r="AH354">
            <v>25643.440000000013</v>
          </cell>
        </row>
        <row r="355">
          <cell r="A355">
            <v>2285</v>
          </cell>
          <cell r="AE355" t="e">
            <v>#VALUE!</v>
          </cell>
          <cell r="AF355" t="e">
            <v>#VALUE!</v>
          </cell>
          <cell r="AG355" t="e">
            <v>#VALUE!</v>
          </cell>
          <cell r="AH355">
            <v>4902.88</v>
          </cell>
        </row>
        <row r="356">
          <cell r="A356">
            <v>2286</v>
          </cell>
          <cell r="AE356" t="e">
            <v>#VALUE!</v>
          </cell>
          <cell r="AF356" t="e">
            <v>#VALUE!</v>
          </cell>
          <cell r="AG356" t="e">
            <v>#VALUE!</v>
          </cell>
          <cell r="AH356">
            <v>7855.6900000000014</v>
          </cell>
        </row>
        <row r="357">
          <cell r="A357">
            <v>2289</v>
          </cell>
          <cell r="AE357" t="e">
            <v>#VALUE!</v>
          </cell>
          <cell r="AF357" t="e">
            <v>#VALUE!</v>
          </cell>
          <cell r="AG357" t="e">
            <v>#VALUE!</v>
          </cell>
          <cell r="AH357">
            <v>2588.2400000000016</v>
          </cell>
        </row>
        <row r="358">
          <cell r="A358">
            <v>2321</v>
          </cell>
          <cell r="AE358" t="e">
            <v>#VALUE!</v>
          </cell>
          <cell r="AF358" t="e">
            <v>#VALUE!</v>
          </cell>
          <cell r="AG358" t="e">
            <v>#VALUE!</v>
          </cell>
          <cell r="AH358">
            <v>273.29999999999882</v>
          </cell>
        </row>
        <row r="359">
          <cell r="A359">
            <v>2322</v>
          </cell>
          <cell r="AE359" t="e">
            <v>#VALUE!</v>
          </cell>
          <cell r="AF359" t="e">
            <v>#VALUE!</v>
          </cell>
          <cell r="AG359" t="e">
            <v>#VALUE!</v>
          </cell>
          <cell r="AH359">
            <v>17726.639999999996</v>
          </cell>
        </row>
        <row r="360">
          <cell r="A360">
            <v>2339</v>
          </cell>
          <cell r="AE360" t="e">
            <v>#VALUE!</v>
          </cell>
          <cell r="AF360" t="e">
            <v>#VALUE!</v>
          </cell>
          <cell r="AG360" t="e">
            <v>#VALUE!</v>
          </cell>
          <cell r="AH360">
            <v>7355.15</v>
          </cell>
        </row>
        <row r="361">
          <cell r="A361">
            <v>2341</v>
          </cell>
          <cell r="AE361" t="e">
            <v>#VALUE!</v>
          </cell>
          <cell r="AF361" t="e">
            <v>#VALUE!</v>
          </cell>
          <cell r="AG361" t="e">
            <v>#VALUE!</v>
          </cell>
          <cell r="AH361">
            <v>28659.77000000003</v>
          </cell>
        </row>
        <row r="362">
          <cell r="A362">
            <v>2344</v>
          </cell>
          <cell r="AE362" t="e">
            <v>#VALUE!</v>
          </cell>
          <cell r="AF362" t="e">
            <v>#VALUE!</v>
          </cell>
          <cell r="AG362" t="e">
            <v>#VALUE!</v>
          </cell>
          <cell r="AH362">
            <v>12982.099999999997</v>
          </cell>
        </row>
        <row r="363">
          <cell r="A363">
            <v>2365</v>
          </cell>
          <cell r="AE363" t="e">
            <v>#VALUE!</v>
          </cell>
          <cell r="AF363" t="e">
            <v>#VALUE!</v>
          </cell>
          <cell r="AG363" t="e">
            <v>#VALUE!</v>
          </cell>
          <cell r="AH363">
            <v>2.0800000000000409</v>
          </cell>
        </row>
        <row r="364">
          <cell r="A364">
            <v>2377</v>
          </cell>
          <cell r="AE364" t="e">
            <v>#VALUE!</v>
          </cell>
          <cell r="AF364" t="e">
            <v>#VALUE!</v>
          </cell>
          <cell r="AG364" t="e">
            <v>#VALUE!</v>
          </cell>
          <cell r="AH364">
            <v>8.4600000000000293</v>
          </cell>
        </row>
        <row r="365">
          <cell r="A365">
            <v>2381</v>
          </cell>
          <cell r="AE365" t="e">
            <v>#VALUE!</v>
          </cell>
          <cell r="AF365" t="e">
            <v>#VALUE!</v>
          </cell>
          <cell r="AG365" t="e">
            <v>#VALUE!</v>
          </cell>
          <cell r="AH365">
            <v>1921.7399999999898</v>
          </cell>
        </row>
        <row r="366">
          <cell r="A366">
            <v>2389</v>
          </cell>
          <cell r="AE366" t="e">
            <v>#VALUE!</v>
          </cell>
          <cell r="AF366" t="e">
            <v>#VALUE!</v>
          </cell>
          <cell r="AG366" t="e">
            <v>#VALUE!</v>
          </cell>
          <cell r="AH366">
            <v>4655.2299999999977</v>
          </cell>
        </row>
        <row r="367">
          <cell r="A367">
            <v>2400</v>
          </cell>
          <cell r="AE367" t="e">
            <v>#VALUE!</v>
          </cell>
          <cell r="AF367" t="e">
            <v>#VALUE!</v>
          </cell>
          <cell r="AG367" t="e">
            <v>#VALUE!</v>
          </cell>
          <cell r="AH367">
            <v>314.23</v>
          </cell>
        </row>
        <row r="368">
          <cell r="A368">
            <v>2403</v>
          </cell>
          <cell r="J368">
            <v>3000</v>
          </cell>
          <cell r="AE368" t="e">
            <v>#VALUE!</v>
          </cell>
          <cell r="AF368" t="e">
            <v>#VALUE!</v>
          </cell>
          <cell r="AG368" t="e">
            <v>#VALUE!</v>
          </cell>
          <cell r="AH368">
            <v>11615.230000000003</v>
          </cell>
        </row>
        <row r="369">
          <cell r="A369">
            <v>2415</v>
          </cell>
          <cell r="AE369" t="e">
            <v>#VALUE!</v>
          </cell>
          <cell r="AF369" t="e">
            <v>#VALUE!</v>
          </cell>
          <cell r="AG369" t="e">
            <v>#VALUE!</v>
          </cell>
          <cell r="AH369">
            <v>20415.989999999998</v>
          </cell>
        </row>
        <row r="370">
          <cell r="A370">
            <v>2430</v>
          </cell>
          <cell r="AE370" t="e">
            <v>#VALUE!</v>
          </cell>
          <cell r="AF370" t="e">
            <v>#VALUE!</v>
          </cell>
          <cell r="AG370" t="e">
            <v>#VALUE!</v>
          </cell>
          <cell r="AH370">
            <v>5033.5399999999909</v>
          </cell>
        </row>
        <row r="371">
          <cell r="A371">
            <v>2432</v>
          </cell>
          <cell r="AE371" t="e">
            <v>#VALUE!</v>
          </cell>
          <cell r="AF371" t="e">
            <v>#VALUE!</v>
          </cell>
          <cell r="AG371" t="e">
            <v>#VALUE!</v>
          </cell>
          <cell r="AH371">
            <v>2967.7099999999996</v>
          </cell>
        </row>
        <row r="372">
          <cell r="A372">
            <v>2433</v>
          </cell>
          <cell r="AE372" t="e">
            <v>#VALUE!</v>
          </cell>
          <cell r="AF372" t="e">
            <v>#VALUE!</v>
          </cell>
          <cell r="AG372" t="e">
            <v>#VALUE!</v>
          </cell>
          <cell r="AH372">
            <v>8145.8400000000111</v>
          </cell>
        </row>
        <row r="373">
          <cell r="A373">
            <v>2436</v>
          </cell>
          <cell r="AE373" t="e">
            <v>#VALUE!</v>
          </cell>
          <cell r="AF373" t="e">
            <v>#VALUE!</v>
          </cell>
          <cell r="AG373" t="e">
            <v>#VALUE!</v>
          </cell>
          <cell r="AH373">
            <v>2405.1699999999983</v>
          </cell>
        </row>
        <row r="374">
          <cell r="A374">
            <v>2437</v>
          </cell>
          <cell r="AE374" t="e">
            <v>#VALUE!</v>
          </cell>
          <cell r="AF374" t="e">
            <v>#VALUE!</v>
          </cell>
          <cell r="AG374" t="e">
            <v>#VALUE!</v>
          </cell>
          <cell r="AH374">
            <v>12723.529999999948</v>
          </cell>
        </row>
        <row r="375">
          <cell r="A375">
            <v>2441</v>
          </cell>
          <cell r="AE375" t="e">
            <v>#VALUE!</v>
          </cell>
          <cell r="AF375" t="e">
            <v>#VALUE!</v>
          </cell>
          <cell r="AG375" t="e">
            <v>#VALUE!</v>
          </cell>
          <cell r="AH375">
            <v>4230.7199999999921</v>
          </cell>
        </row>
        <row r="376">
          <cell r="A376">
            <v>2450</v>
          </cell>
          <cell r="AE376" t="e">
            <v>#VALUE!</v>
          </cell>
          <cell r="AF376" t="e">
            <v>#VALUE!</v>
          </cell>
          <cell r="AG376" t="e">
            <v>#VALUE!</v>
          </cell>
          <cell r="AH376">
            <v>4223.3500000000013</v>
          </cell>
        </row>
        <row r="377">
          <cell r="A377">
            <v>2455</v>
          </cell>
          <cell r="AE377" t="e">
            <v>#VALUE!</v>
          </cell>
          <cell r="AF377" t="e">
            <v>#VALUE!</v>
          </cell>
          <cell r="AG377" t="e">
            <v>#VALUE!</v>
          </cell>
          <cell r="AH377">
            <v>13017.660000000011</v>
          </cell>
        </row>
        <row r="378">
          <cell r="A378">
            <v>2490</v>
          </cell>
          <cell r="AE378" t="e">
            <v>#VALUE!</v>
          </cell>
          <cell r="AF378" t="e">
            <v>#VALUE!</v>
          </cell>
          <cell r="AG378" t="e">
            <v>#VALUE!</v>
          </cell>
          <cell r="AH378">
            <v>2734.9600000000009</v>
          </cell>
        </row>
        <row r="379">
          <cell r="A379">
            <v>2501</v>
          </cell>
          <cell r="AE379" t="e">
            <v>#VALUE!</v>
          </cell>
          <cell r="AF379" t="e">
            <v>#VALUE!</v>
          </cell>
          <cell r="AG379" t="e">
            <v>#VALUE!</v>
          </cell>
          <cell r="AH379">
            <v>382172.07</v>
          </cell>
        </row>
        <row r="380">
          <cell r="A380">
            <v>2503</v>
          </cell>
          <cell r="AE380" t="e">
            <v>#VALUE!</v>
          </cell>
          <cell r="AF380" t="e">
            <v>#VALUE!</v>
          </cell>
          <cell r="AG380" t="e">
            <v>#VALUE!</v>
          </cell>
          <cell r="AH380">
            <v>39934.060000000005</v>
          </cell>
        </row>
        <row r="381">
          <cell r="A381">
            <v>2512</v>
          </cell>
          <cell r="J381">
            <v>20000</v>
          </cell>
          <cell r="AE381" t="e">
            <v>#VALUE!</v>
          </cell>
          <cell r="AF381" t="e">
            <v>#VALUE!</v>
          </cell>
          <cell r="AG381" t="e">
            <v>#VALUE!</v>
          </cell>
          <cell r="AH381">
            <v>56014.580000000016</v>
          </cell>
        </row>
        <row r="382">
          <cell r="A382">
            <v>2515</v>
          </cell>
          <cell r="AE382" t="e">
            <v>#VALUE!</v>
          </cell>
          <cell r="AF382" t="e">
            <v>#VALUE!</v>
          </cell>
          <cell r="AG382" t="e">
            <v>#VALUE!</v>
          </cell>
          <cell r="AH382">
            <v>14423.46</v>
          </cell>
        </row>
        <row r="383">
          <cell r="A383">
            <v>2531</v>
          </cell>
          <cell r="AE383" t="e">
            <v>#VALUE!</v>
          </cell>
          <cell r="AF383" t="e">
            <v>#VALUE!</v>
          </cell>
          <cell r="AG383" t="e">
            <v>#VALUE!</v>
          </cell>
          <cell r="AH383">
            <v>5640.96</v>
          </cell>
        </row>
        <row r="384">
          <cell r="A384">
            <v>2566</v>
          </cell>
          <cell r="J384">
            <v>3000</v>
          </cell>
          <cell r="AE384" t="e">
            <v>#VALUE!</v>
          </cell>
          <cell r="AF384" t="e">
            <v>#VALUE!</v>
          </cell>
          <cell r="AG384" t="e">
            <v>#VALUE!</v>
          </cell>
          <cell r="AH384">
            <v>5648.380000000001</v>
          </cell>
        </row>
        <row r="385">
          <cell r="A385">
            <v>2572</v>
          </cell>
          <cell r="J385">
            <v>4024.44</v>
          </cell>
          <cell r="AE385" t="e">
            <v>#VALUE!</v>
          </cell>
          <cell r="AF385" t="e">
            <v>#VALUE!</v>
          </cell>
          <cell r="AG385" t="e">
            <v>#VALUE!</v>
          </cell>
          <cell r="AH385">
            <v>0</v>
          </cell>
        </row>
        <row r="386">
          <cell r="A386">
            <v>2581</v>
          </cell>
          <cell r="AE386" t="e">
            <v>#VALUE!</v>
          </cell>
          <cell r="AF386" t="e">
            <v>#VALUE!</v>
          </cell>
          <cell r="AG386" t="e">
            <v>#VALUE!</v>
          </cell>
          <cell r="AH386">
            <v>5890.6699999999973</v>
          </cell>
        </row>
        <row r="387">
          <cell r="A387">
            <v>2586</v>
          </cell>
          <cell r="AE387" t="e">
            <v>#VALUE!</v>
          </cell>
          <cell r="AF387" t="e">
            <v>#VALUE!</v>
          </cell>
          <cell r="AG387" t="e">
            <v>#VALUE!</v>
          </cell>
          <cell r="AH387">
            <v>8553.5399999999991</v>
          </cell>
        </row>
        <row r="388">
          <cell r="A388">
            <v>2589</v>
          </cell>
          <cell r="AE388" t="e">
            <v>#VALUE!</v>
          </cell>
          <cell r="AF388" t="e">
            <v>#VALUE!</v>
          </cell>
          <cell r="AG388" t="e">
            <v>#VALUE!</v>
          </cell>
          <cell r="AH388">
            <v>9360.1600000000108</v>
          </cell>
        </row>
        <row r="389">
          <cell r="A389">
            <v>2597</v>
          </cell>
          <cell r="AE389" t="e">
            <v>#VALUE!</v>
          </cell>
          <cell r="AF389" t="e">
            <v>#VALUE!</v>
          </cell>
          <cell r="AG389" t="e">
            <v>#VALUE!</v>
          </cell>
          <cell r="AH389">
            <v>9596.139999999994</v>
          </cell>
        </row>
        <row r="390">
          <cell r="A390">
            <v>2601</v>
          </cell>
          <cell r="AE390" t="e">
            <v>#VALUE!</v>
          </cell>
          <cell r="AF390" t="e">
            <v>#VALUE!</v>
          </cell>
          <cell r="AG390" t="e">
            <v>#VALUE!</v>
          </cell>
          <cell r="AH390">
            <v>7464.9699999999702</v>
          </cell>
        </row>
        <row r="391">
          <cell r="A391">
            <v>2613</v>
          </cell>
          <cell r="AE391" t="e">
            <v>#VALUE!</v>
          </cell>
          <cell r="AF391" t="e">
            <v>#VALUE!</v>
          </cell>
          <cell r="AG391" t="e">
            <v>#VALUE!</v>
          </cell>
          <cell r="AH391">
            <v>8780.4000000000015</v>
          </cell>
        </row>
        <row r="392">
          <cell r="A392">
            <v>2615</v>
          </cell>
          <cell r="AE392" t="e">
            <v>#VALUE!</v>
          </cell>
          <cell r="AF392" t="e">
            <v>#VALUE!</v>
          </cell>
          <cell r="AG392" t="e">
            <v>#VALUE!</v>
          </cell>
          <cell r="AH392">
            <v>9785.4399999999914</v>
          </cell>
        </row>
        <row r="393">
          <cell r="A393">
            <v>2617</v>
          </cell>
          <cell r="AE393" t="e">
            <v>#VALUE!</v>
          </cell>
          <cell r="AF393" t="e">
            <v>#VALUE!</v>
          </cell>
          <cell r="AG393" t="e">
            <v>#VALUE!</v>
          </cell>
          <cell r="AH393">
            <v>2909.5199999999986</v>
          </cell>
        </row>
        <row r="394">
          <cell r="A394">
            <v>2689</v>
          </cell>
          <cell r="AE394" t="e">
            <v>#VALUE!</v>
          </cell>
          <cell r="AF394" t="e">
            <v>#VALUE!</v>
          </cell>
          <cell r="AG394" t="e">
            <v>#VALUE!</v>
          </cell>
          <cell r="AH394">
            <v>0</v>
          </cell>
        </row>
        <row r="395">
          <cell r="A395">
            <v>2719</v>
          </cell>
          <cell r="AE395" t="e">
            <v>#VALUE!</v>
          </cell>
          <cell r="AF395" t="e">
            <v>#VALUE!</v>
          </cell>
          <cell r="AG395" t="e">
            <v>#VALUE!</v>
          </cell>
          <cell r="AH395">
            <v>11579.889999999981</v>
          </cell>
        </row>
        <row r="396">
          <cell r="A396">
            <v>2733</v>
          </cell>
          <cell r="J396">
            <v>783.88</v>
          </cell>
          <cell r="AE396" t="e">
            <v>#VALUE!</v>
          </cell>
          <cell r="AF396" t="e">
            <v>#VALUE!</v>
          </cell>
          <cell r="AG396" t="e">
            <v>#VALUE!</v>
          </cell>
          <cell r="AH396">
            <v>16372.189999999982</v>
          </cell>
        </row>
        <row r="397">
          <cell r="A397">
            <v>2741</v>
          </cell>
          <cell r="J397">
            <v>115.19</v>
          </cell>
          <cell r="AE397" t="e">
            <v>#VALUE!</v>
          </cell>
          <cell r="AF397" t="e">
            <v>#VALUE!</v>
          </cell>
          <cell r="AG397" t="e">
            <v>#VALUE!</v>
          </cell>
          <cell r="AH397">
            <v>5.6843418860808015E-14</v>
          </cell>
        </row>
        <row r="398">
          <cell r="A398">
            <v>2743</v>
          </cell>
          <cell r="AE398" t="e">
            <v>#VALUE!</v>
          </cell>
          <cell r="AF398" t="e">
            <v>#VALUE!</v>
          </cell>
          <cell r="AG398" t="e">
            <v>#VALUE!</v>
          </cell>
          <cell r="AH398">
            <v>14308.890000000003</v>
          </cell>
        </row>
        <row r="399">
          <cell r="A399">
            <v>2755</v>
          </cell>
          <cell r="AE399" t="e">
            <v>#VALUE!</v>
          </cell>
          <cell r="AF399" t="e">
            <v>#VALUE!</v>
          </cell>
          <cell r="AG399" t="e">
            <v>#VALUE!</v>
          </cell>
          <cell r="AH399">
            <v>47037.829999999987</v>
          </cell>
        </row>
        <row r="400">
          <cell r="A400">
            <v>2761</v>
          </cell>
          <cell r="AE400" t="e">
            <v>#VALUE!</v>
          </cell>
          <cell r="AF400" t="e">
            <v>#VALUE!</v>
          </cell>
          <cell r="AG400" t="e">
            <v>#VALUE!</v>
          </cell>
          <cell r="AH400">
            <v>13880.55999999999</v>
          </cell>
        </row>
        <row r="401">
          <cell r="A401">
            <v>2763</v>
          </cell>
          <cell r="AE401" t="e">
            <v>#VALUE!</v>
          </cell>
          <cell r="AF401" t="e">
            <v>#VALUE!</v>
          </cell>
          <cell r="AG401" t="e">
            <v>#VALUE!</v>
          </cell>
          <cell r="AH401">
            <v>59163</v>
          </cell>
        </row>
        <row r="402">
          <cell r="A402">
            <v>2769</v>
          </cell>
          <cell r="AE402" t="e">
            <v>#VALUE!</v>
          </cell>
          <cell r="AF402" t="e">
            <v>#VALUE!</v>
          </cell>
          <cell r="AG402" t="e">
            <v>#VALUE!</v>
          </cell>
          <cell r="AH402">
            <v>13674.750000000004</v>
          </cell>
        </row>
        <row r="403">
          <cell r="A403">
            <v>2777</v>
          </cell>
          <cell r="AE403" t="e">
            <v>#VALUE!</v>
          </cell>
          <cell r="AF403" t="e">
            <v>#VALUE!</v>
          </cell>
          <cell r="AG403" t="e">
            <v>#VALUE!</v>
          </cell>
          <cell r="AH403">
            <v>23124.470000000016</v>
          </cell>
        </row>
        <row r="404">
          <cell r="A404">
            <v>2803</v>
          </cell>
          <cell r="AE404" t="e">
            <v>#VALUE!</v>
          </cell>
          <cell r="AF404" t="e">
            <v>#VALUE!</v>
          </cell>
          <cell r="AG404" t="e">
            <v>#VALUE!</v>
          </cell>
          <cell r="AH404">
            <v>8672.5099999999966</v>
          </cell>
        </row>
        <row r="405">
          <cell r="A405">
            <v>2808</v>
          </cell>
          <cell r="AE405" t="e">
            <v>#VALUE!</v>
          </cell>
          <cell r="AF405" t="e">
            <v>#VALUE!</v>
          </cell>
          <cell r="AG405" t="e">
            <v>#VALUE!</v>
          </cell>
          <cell r="AH405">
            <v>14667.479999999989</v>
          </cell>
        </row>
        <row r="406">
          <cell r="A406">
            <v>2813</v>
          </cell>
          <cell r="AE406" t="e">
            <v>#VALUE!</v>
          </cell>
          <cell r="AF406" t="e">
            <v>#VALUE!</v>
          </cell>
          <cell r="AG406" t="e">
            <v>#VALUE!</v>
          </cell>
          <cell r="AH406">
            <v>719.82000000000073</v>
          </cell>
        </row>
        <row r="407">
          <cell r="A407">
            <v>2822</v>
          </cell>
          <cell r="AE407" t="e">
            <v>#VALUE!</v>
          </cell>
          <cell r="AF407" t="e">
            <v>#VALUE!</v>
          </cell>
          <cell r="AG407" t="e">
            <v>#VALUE!</v>
          </cell>
          <cell r="AH407">
            <v>10671.309999999994</v>
          </cell>
        </row>
        <row r="408">
          <cell r="A408">
            <v>2824</v>
          </cell>
          <cell r="J408">
            <v>6284.15</v>
          </cell>
          <cell r="AE408" t="e">
            <v>#VALUE!</v>
          </cell>
          <cell r="AF408" t="e">
            <v>#VALUE!</v>
          </cell>
          <cell r="AG408" t="e">
            <v>#VALUE!</v>
          </cell>
          <cell r="AH408">
            <v>882223.22000000009</v>
          </cell>
        </row>
        <row r="409">
          <cell r="A409">
            <v>2829</v>
          </cell>
          <cell r="J409">
            <v>93.3</v>
          </cell>
          <cell r="AE409" t="e">
            <v>#VALUE!</v>
          </cell>
          <cell r="AF409" t="e">
            <v>#VALUE!</v>
          </cell>
          <cell r="AG409" t="e">
            <v>#VALUE!</v>
          </cell>
          <cell r="AH409">
            <v>7847.5900000000156</v>
          </cell>
        </row>
        <row r="410">
          <cell r="A410">
            <v>2833</v>
          </cell>
          <cell r="AE410" t="e">
            <v>#VALUE!</v>
          </cell>
          <cell r="AF410" t="e">
            <v>#VALUE!</v>
          </cell>
          <cell r="AG410" t="e">
            <v>#VALUE!</v>
          </cell>
          <cell r="AH410">
            <v>19707.549999999988</v>
          </cell>
        </row>
        <row r="411">
          <cell r="A411">
            <v>2840</v>
          </cell>
          <cell r="AE411" t="e">
            <v>#VALUE!</v>
          </cell>
          <cell r="AF411" t="e">
            <v>#VALUE!</v>
          </cell>
          <cell r="AG411" t="e">
            <v>#VALUE!</v>
          </cell>
          <cell r="AH411">
            <v>5257.5800000000054</v>
          </cell>
        </row>
        <row r="412">
          <cell r="A412">
            <v>2847</v>
          </cell>
          <cell r="AE412" t="e">
            <v>#VALUE!</v>
          </cell>
          <cell r="AF412" t="e">
            <v>#VALUE!</v>
          </cell>
          <cell r="AG412" t="e">
            <v>#VALUE!</v>
          </cell>
          <cell r="AH412">
            <v>73350.510000000038</v>
          </cell>
        </row>
        <row r="413">
          <cell r="A413">
            <v>2848</v>
          </cell>
          <cell r="AE413" t="e">
            <v>#VALUE!</v>
          </cell>
          <cell r="AF413" t="e">
            <v>#VALUE!</v>
          </cell>
          <cell r="AG413" t="e">
            <v>#VALUE!</v>
          </cell>
          <cell r="AH413">
            <v>6982.8499999999995</v>
          </cell>
        </row>
        <row r="414">
          <cell r="A414">
            <v>2863</v>
          </cell>
          <cell r="AE414" t="e">
            <v>#VALUE!</v>
          </cell>
          <cell r="AF414" t="e">
            <v>#VALUE!</v>
          </cell>
          <cell r="AG414" t="e">
            <v>#VALUE!</v>
          </cell>
          <cell r="AH414">
            <v>36.119999999992615</v>
          </cell>
        </row>
        <row r="415">
          <cell r="A415">
            <v>2891</v>
          </cell>
          <cell r="AE415" t="e">
            <v>#VALUE!</v>
          </cell>
          <cell r="AF415" t="e">
            <v>#VALUE!</v>
          </cell>
          <cell r="AG415" t="e">
            <v>#VALUE!</v>
          </cell>
          <cell r="AH415">
            <v>15837.339999999997</v>
          </cell>
        </row>
        <row r="416">
          <cell r="A416">
            <v>2896</v>
          </cell>
          <cell r="AE416" t="e">
            <v>#VALUE!</v>
          </cell>
          <cell r="AF416" t="e">
            <v>#VALUE!</v>
          </cell>
          <cell r="AG416" t="e">
            <v>#VALUE!</v>
          </cell>
          <cell r="AH416">
            <v>24892.539999999986</v>
          </cell>
        </row>
        <row r="417">
          <cell r="A417">
            <v>2899</v>
          </cell>
          <cell r="AE417" t="e">
            <v>#VALUE!</v>
          </cell>
          <cell r="AF417" t="e">
            <v>#VALUE!</v>
          </cell>
          <cell r="AG417" t="e">
            <v>#VALUE!</v>
          </cell>
          <cell r="AH417">
            <v>223.88</v>
          </cell>
        </row>
        <row r="418">
          <cell r="A418">
            <v>2910</v>
          </cell>
          <cell r="J418">
            <v>926.58</v>
          </cell>
          <cell r="AE418" t="e">
            <v>#VALUE!</v>
          </cell>
          <cell r="AF418" t="e">
            <v>#VALUE!</v>
          </cell>
          <cell r="AG418" t="e">
            <v>#VALUE!</v>
          </cell>
          <cell r="AH418">
            <v>2448.5699999999961</v>
          </cell>
        </row>
        <row r="419">
          <cell r="A419">
            <v>2920</v>
          </cell>
          <cell r="J419">
            <v>1500</v>
          </cell>
          <cell r="AE419" t="e">
            <v>#VALUE!</v>
          </cell>
          <cell r="AF419" t="e">
            <v>#VALUE!</v>
          </cell>
          <cell r="AG419" t="e">
            <v>#VALUE!</v>
          </cell>
          <cell r="AH419">
            <v>1313.92</v>
          </cell>
        </row>
        <row r="420">
          <cell r="A420">
            <v>2947</v>
          </cell>
          <cell r="AE420" t="e">
            <v>#VALUE!</v>
          </cell>
          <cell r="AF420" t="e">
            <v>#VALUE!</v>
          </cell>
          <cell r="AG420" t="e">
            <v>#VALUE!</v>
          </cell>
          <cell r="AH420">
            <v>2150.7799999999952</v>
          </cell>
        </row>
        <row r="421">
          <cell r="A421">
            <v>2954</v>
          </cell>
          <cell r="J421">
            <v>156.47</v>
          </cell>
          <cell r="AE421" t="e">
            <v>#VALUE!</v>
          </cell>
          <cell r="AF421" t="e">
            <v>#VALUE!</v>
          </cell>
          <cell r="AG421" t="e">
            <v>#VALUE!</v>
          </cell>
          <cell r="AH421">
            <v>10367.039999999995</v>
          </cell>
        </row>
        <row r="422">
          <cell r="A422">
            <v>2988</v>
          </cell>
          <cell r="AE422" t="e">
            <v>#VALUE!</v>
          </cell>
          <cell r="AF422" t="e">
            <v>#VALUE!</v>
          </cell>
          <cell r="AG422" t="e">
            <v>#VALUE!</v>
          </cell>
          <cell r="AH422">
            <v>4666.3800000000074</v>
          </cell>
        </row>
        <row r="423">
          <cell r="A423">
            <v>2999</v>
          </cell>
          <cell r="AE423" t="e">
            <v>#VALUE!</v>
          </cell>
          <cell r="AF423" t="e">
            <v>#VALUE!</v>
          </cell>
          <cell r="AG423" t="e">
            <v>#VALUE!</v>
          </cell>
          <cell r="AH423">
            <v>2920.3699999999976</v>
          </cell>
        </row>
        <row r="424">
          <cell r="A424">
            <v>3016</v>
          </cell>
          <cell r="AE424" t="e">
            <v>#VALUE!</v>
          </cell>
          <cell r="AF424" t="e">
            <v>#VALUE!</v>
          </cell>
          <cell r="AG424" t="e">
            <v>#VALUE!</v>
          </cell>
          <cell r="AH424">
            <v>0</v>
          </cell>
        </row>
        <row r="425">
          <cell r="A425">
            <v>3046</v>
          </cell>
          <cell r="J425">
            <v>1989.14</v>
          </cell>
          <cell r="AE425" t="e">
            <v>#VALUE!</v>
          </cell>
          <cell r="AF425" t="e">
            <v>#VALUE!</v>
          </cell>
          <cell r="AG425" t="e">
            <v>#VALUE!</v>
          </cell>
          <cell r="AH425">
            <v>3864.1399999999985</v>
          </cell>
        </row>
        <row r="426">
          <cell r="A426">
            <v>3148</v>
          </cell>
          <cell r="AE426" t="e">
            <v>#VALUE!</v>
          </cell>
          <cell r="AF426" t="e">
            <v>#VALUE!</v>
          </cell>
          <cell r="AG426" t="e">
            <v>#VALUE!</v>
          </cell>
          <cell r="AH426">
            <v>0</v>
          </cell>
        </row>
        <row r="427">
          <cell r="A427">
            <v>3169</v>
          </cell>
          <cell r="AE427" t="e">
            <v>#VALUE!</v>
          </cell>
          <cell r="AF427" t="e">
            <v>#VALUE!</v>
          </cell>
          <cell r="AG427" t="e">
            <v>#VALUE!</v>
          </cell>
          <cell r="AH427">
            <v>1.7763568394002505E-13</v>
          </cell>
        </row>
        <row r="428">
          <cell r="A428">
            <v>3194</v>
          </cell>
          <cell r="AE428" t="e">
            <v>#VALUE!</v>
          </cell>
          <cell r="AF428" t="e">
            <v>#VALUE!</v>
          </cell>
          <cell r="AG428" t="e">
            <v>#VALUE!</v>
          </cell>
          <cell r="AH428">
            <v>0</v>
          </cell>
        </row>
        <row r="429">
          <cell r="A429">
            <v>3198</v>
          </cell>
          <cell r="AE429" t="e">
            <v>#VALUE!</v>
          </cell>
          <cell r="AF429" t="e">
            <v>#VALUE!</v>
          </cell>
          <cell r="AG429" t="e">
            <v>#VALUE!</v>
          </cell>
          <cell r="AH429">
            <v>368.29999999999472</v>
          </cell>
        </row>
        <row r="430">
          <cell r="A430">
            <v>3217</v>
          </cell>
          <cell r="AE430" t="e">
            <v>#VALUE!</v>
          </cell>
          <cell r="AF430" t="e">
            <v>#VALUE!</v>
          </cell>
          <cell r="AG430" t="e">
            <v>#VALUE!</v>
          </cell>
          <cell r="AH430">
            <v>776.26000000000045</v>
          </cell>
        </row>
        <row r="431">
          <cell r="A431">
            <v>3238</v>
          </cell>
          <cell r="AE431" t="e">
            <v>#VALUE!</v>
          </cell>
          <cell r="AF431" t="e">
            <v>#VALUE!</v>
          </cell>
          <cell r="AG431" t="e">
            <v>#VALUE!</v>
          </cell>
          <cell r="AH431">
            <v>3893.7699999999991</v>
          </cell>
        </row>
        <row r="432">
          <cell r="A432">
            <v>3257</v>
          </cell>
          <cell r="AE432" t="e">
            <v>#VALUE!</v>
          </cell>
          <cell r="AF432" t="e">
            <v>#VALUE!</v>
          </cell>
          <cell r="AG432" t="e">
            <v>#VALUE!</v>
          </cell>
          <cell r="AH432">
            <v>1.7053025658242404E-12</v>
          </cell>
        </row>
        <row r="433">
          <cell r="A433">
            <v>3262</v>
          </cell>
          <cell r="AE433" t="e">
            <v>#VALUE!</v>
          </cell>
          <cell r="AF433" t="e">
            <v>#VALUE!</v>
          </cell>
          <cell r="AG433" t="e">
            <v>#VALUE!</v>
          </cell>
          <cell r="AH433">
            <v>1000.0000000000001</v>
          </cell>
        </row>
        <row r="434">
          <cell r="A434">
            <v>3278</v>
          </cell>
          <cell r="AE434" t="e">
            <v>#VALUE!</v>
          </cell>
          <cell r="AF434" t="e">
            <v>#VALUE!</v>
          </cell>
          <cell r="AG434" t="e">
            <v>#VALUE!</v>
          </cell>
          <cell r="AH434">
            <v>0</v>
          </cell>
        </row>
        <row r="435">
          <cell r="A435">
            <v>3283</v>
          </cell>
          <cell r="AE435" t="e">
            <v>#VALUE!</v>
          </cell>
          <cell r="AF435" t="e">
            <v>#VALUE!</v>
          </cell>
          <cell r="AG435" t="e">
            <v>#VALUE!</v>
          </cell>
          <cell r="AH435">
            <v>9244.5799999999927</v>
          </cell>
        </row>
        <row r="436">
          <cell r="A436">
            <v>3364</v>
          </cell>
          <cell r="J436">
            <v>61000</v>
          </cell>
          <cell r="AE436" t="e">
            <v>#VALUE!</v>
          </cell>
          <cell r="AF436" t="e">
            <v>#VALUE!</v>
          </cell>
          <cell r="AG436" t="e">
            <v>#VALUE!</v>
          </cell>
          <cell r="AH436">
            <v>108352.38000000009</v>
          </cell>
        </row>
        <row r="437">
          <cell r="A437">
            <v>3366</v>
          </cell>
          <cell r="AE437" t="e">
            <v>#VALUE!</v>
          </cell>
          <cell r="AF437" t="e">
            <v>#VALUE!</v>
          </cell>
          <cell r="AG437" t="e">
            <v>#VALUE!</v>
          </cell>
          <cell r="AH437">
            <v>0</v>
          </cell>
        </row>
        <row r="438">
          <cell r="A438">
            <v>3369</v>
          </cell>
          <cell r="AE438" t="e">
            <v>#VALUE!</v>
          </cell>
          <cell r="AF438" t="e">
            <v>#VALUE!</v>
          </cell>
          <cell r="AG438" t="e">
            <v>#VALUE!</v>
          </cell>
          <cell r="AH438">
            <v>1.8189894035458565E-11</v>
          </cell>
        </row>
        <row r="439">
          <cell r="A439">
            <v>3371</v>
          </cell>
          <cell r="AE439" t="e">
            <v>#VALUE!</v>
          </cell>
          <cell r="AF439" t="e">
            <v>#VALUE!</v>
          </cell>
          <cell r="AG439" t="e">
            <v>#VALUE!</v>
          </cell>
          <cell r="AH439">
            <v>91801.499999999971</v>
          </cell>
        </row>
        <row r="440">
          <cell r="A440">
            <v>3379</v>
          </cell>
          <cell r="J440">
            <v>10000</v>
          </cell>
          <cell r="AE440" t="e">
            <v>#VALUE!</v>
          </cell>
          <cell r="AF440" t="e">
            <v>#VALUE!</v>
          </cell>
          <cell r="AG440" t="e">
            <v>#VALUE!</v>
          </cell>
          <cell r="AH440">
            <v>207901.12999999966</v>
          </cell>
        </row>
        <row r="441">
          <cell r="A441">
            <v>3400</v>
          </cell>
          <cell r="AE441" t="e">
            <v>#VALUE!</v>
          </cell>
          <cell r="AF441" t="e">
            <v>#VALUE!</v>
          </cell>
          <cell r="AG441" t="e">
            <v>#VALUE!</v>
          </cell>
          <cell r="AH441">
            <v>571.69000000000028</v>
          </cell>
        </row>
        <row r="442">
          <cell r="A442">
            <v>3406</v>
          </cell>
          <cell r="AE442" t="e">
            <v>#VALUE!</v>
          </cell>
          <cell r="AF442" t="e">
            <v>#VALUE!</v>
          </cell>
          <cell r="AG442" t="e">
            <v>#VALUE!</v>
          </cell>
          <cell r="AH442">
            <v>3073.0299999999997</v>
          </cell>
        </row>
        <row r="443">
          <cell r="A443">
            <v>3418</v>
          </cell>
          <cell r="AE443" t="e">
            <v>#VALUE!</v>
          </cell>
          <cell r="AF443" t="e">
            <v>#VALUE!</v>
          </cell>
          <cell r="AG443" t="e">
            <v>#VALUE!</v>
          </cell>
          <cell r="AH443">
            <v>739.53999999999905</v>
          </cell>
        </row>
        <row r="444">
          <cell r="A444">
            <v>3427</v>
          </cell>
          <cell r="AE444" t="e">
            <v>#VALUE!</v>
          </cell>
          <cell r="AF444" t="e">
            <v>#VALUE!</v>
          </cell>
          <cell r="AG444" t="e">
            <v>#VALUE!</v>
          </cell>
          <cell r="AH444">
            <v>5821.2100000000009</v>
          </cell>
        </row>
        <row r="445">
          <cell r="A445">
            <v>3438</v>
          </cell>
          <cell r="AE445" t="e">
            <v>#VALUE!</v>
          </cell>
          <cell r="AF445" t="e">
            <v>#VALUE!</v>
          </cell>
          <cell r="AG445" t="e">
            <v>#VALUE!</v>
          </cell>
          <cell r="AH445">
            <v>22403.290000000008</v>
          </cell>
        </row>
        <row r="446">
          <cell r="A446">
            <v>3439</v>
          </cell>
          <cell r="AE446" t="e">
            <v>#VALUE!</v>
          </cell>
          <cell r="AF446" t="e">
            <v>#VALUE!</v>
          </cell>
          <cell r="AG446" t="e">
            <v>#VALUE!</v>
          </cell>
          <cell r="AH446">
            <v>3272.730000000005</v>
          </cell>
        </row>
        <row r="447">
          <cell r="A447">
            <v>3451</v>
          </cell>
          <cell r="AE447" t="e">
            <v>#VALUE!</v>
          </cell>
          <cell r="AF447" t="e">
            <v>#VALUE!</v>
          </cell>
          <cell r="AG447" t="e">
            <v>#VALUE!</v>
          </cell>
          <cell r="AH447">
            <v>1174.6100000000022</v>
          </cell>
        </row>
        <row r="448">
          <cell r="A448">
            <v>3460</v>
          </cell>
          <cell r="AE448" t="e">
            <v>#VALUE!</v>
          </cell>
          <cell r="AF448" t="e">
            <v>#VALUE!</v>
          </cell>
          <cell r="AG448" t="e">
            <v>#VALUE!</v>
          </cell>
          <cell r="AH448">
            <v>8351.2699999999968</v>
          </cell>
        </row>
        <row r="449">
          <cell r="A449">
            <v>3470</v>
          </cell>
          <cell r="AE449" t="e">
            <v>#VALUE!</v>
          </cell>
          <cell r="AF449" t="e">
            <v>#VALUE!</v>
          </cell>
          <cell r="AG449" t="e">
            <v>#VALUE!</v>
          </cell>
          <cell r="AH449">
            <v>26553.769999999997</v>
          </cell>
        </row>
        <row r="450">
          <cell r="A450">
            <v>3482</v>
          </cell>
          <cell r="AE450" t="e">
            <v>#VALUE!</v>
          </cell>
          <cell r="AF450" t="e">
            <v>#VALUE!</v>
          </cell>
          <cell r="AG450" t="e">
            <v>#VALUE!</v>
          </cell>
          <cell r="AH450">
            <v>77511.700000000012</v>
          </cell>
        </row>
        <row r="451">
          <cell r="A451">
            <v>3488</v>
          </cell>
          <cell r="J451">
            <v>234.65</v>
          </cell>
          <cell r="AE451" t="e">
            <v>#VALUE!</v>
          </cell>
          <cell r="AF451" t="e">
            <v>#VALUE!</v>
          </cell>
          <cell r="AG451" t="e">
            <v>#VALUE!</v>
          </cell>
          <cell r="AH451">
            <v>2616.1300000000156</v>
          </cell>
        </row>
        <row r="452">
          <cell r="A452">
            <v>3491</v>
          </cell>
          <cell r="AE452" t="e">
            <v>#VALUE!</v>
          </cell>
          <cell r="AF452" t="e">
            <v>#VALUE!</v>
          </cell>
          <cell r="AG452" t="e">
            <v>#VALUE!</v>
          </cell>
          <cell r="AH452">
            <v>3223.6600000000003</v>
          </cell>
        </row>
        <row r="453">
          <cell r="A453">
            <v>3523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>
            <v>46111.929999999906</v>
          </cell>
        </row>
        <row r="454">
          <cell r="A454">
            <v>3541</v>
          </cell>
          <cell r="AE454" t="e">
            <v>#VALUE!</v>
          </cell>
          <cell r="AF454" t="e">
            <v>#VALUE!</v>
          </cell>
          <cell r="AG454" t="e">
            <v>#VALUE!</v>
          </cell>
          <cell r="AH454">
            <v>10910.700000000015</v>
          </cell>
        </row>
        <row r="455">
          <cell r="A455">
            <v>3544</v>
          </cell>
          <cell r="J455">
            <v>610.08000000000004</v>
          </cell>
          <cell r="AE455" t="e">
            <v>#VALUE!</v>
          </cell>
          <cell r="AF455" t="e">
            <v>#VALUE!</v>
          </cell>
          <cell r="AG455" t="e">
            <v>#VALUE!</v>
          </cell>
          <cell r="AH455">
            <v>3602.6400000000103</v>
          </cell>
        </row>
        <row r="456">
          <cell r="A456">
            <v>3546</v>
          </cell>
          <cell r="AE456" t="e">
            <v>#VALUE!</v>
          </cell>
          <cell r="AF456" t="e">
            <v>#VALUE!</v>
          </cell>
          <cell r="AG456" t="e">
            <v>#VALUE!</v>
          </cell>
          <cell r="AH456">
            <v>12692.159999999993</v>
          </cell>
        </row>
        <row r="457">
          <cell r="A457">
            <v>3552</v>
          </cell>
          <cell r="AE457" t="e">
            <v>#VALUE!</v>
          </cell>
          <cell r="AF457" t="e">
            <v>#VALUE!</v>
          </cell>
          <cell r="AG457" t="e">
            <v>#VALUE!</v>
          </cell>
          <cell r="AH457">
            <v>12051.359999999977</v>
          </cell>
        </row>
        <row r="458">
          <cell r="A458">
            <v>3560</v>
          </cell>
          <cell r="AE458" t="e">
            <v>#VALUE!</v>
          </cell>
          <cell r="AF458" t="e">
            <v>#VALUE!</v>
          </cell>
          <cell r="AG458" t="e">
            <v>#VALUE!</v>
          </cell>
          <cell r="AH458">
            <v>25861.599999999999</v>
          </cell>
        </row>
        <row r="459">
          <cell r="A459">
            <v>3580</v>
          </cell>
          <cell r="AE459" t="e">
            <v>#VALUE!</v>
          </cell>
          <cell r="AF459" t="e">
            <v>#VALUE!</v>
          </cell>
          <cell r="AG459" t="e">
            <v>#VALUE!</v>
          </cell>
          <cell r="AH459">
            <v>-71.03</v>
          </cell>
        </row>
        <row r="460">
          <cell r="A460">
            <v>3589</v>
          </cell>
          <cell r="AE460" t="e">
            <v>#VALUE!</v>
          </cell>
          <cell r="AF460" t="e">
            <v>#VALUE!</v>
          </cell>
          <cell r="AG460" t="e">
            <v>#VALUE!</v>
          </cell>
          <cell r="AH460">
            <v>4979.1600000000008</v>
          </cell>
        </row>
        <row r="461">
          <cell r="A461">
            <v>3598</v>
          </cell>
          <cell r="AE461" t="e">
            <v>#VALUE!</v>
          </cell>
          <cell r="AF461" t="e">
            <v>#VALUE!</v>
          </cell>
          <cell r="AG461" t="e">
            <v>#VALUE!</v>
          </cell>
          <cell r="AH461">
            <v>-1149.81</v>
          </cell>
        </row>
        <row r="462">
          <cell r="A462">
            <v>3610</v>
          </cell>
          <cell r="AE462" t="e">
            <v>#VALUE!</v>
          </cell>
          <cell r="AF462" t="e">
            <v>#VALUE!</v>
          </cell>
          <cell r="AG462" t="e">
            <v>#VALUE!</v>
          </cell>
          <cell r="AH462">
            <v>10429.199999999986</v>
          </cell>
        </row>
        <row r="463">
          <cell r="A463">
            <v>3634</v>
          </cell>
          <cell r="AE463" t="e">
            <v>#VALUE!</v>
          </cell>
          <cell r="AF463" t="e">
            <v>#VALUE!</v>
          </cell>
          <cell r="AG463" t="e">
            <v>#VALUE!</v>
          </cell>
          <cell r="AH463">
            <v>6529.5500000000011</v>
          </cell>
        </row>
        <row r="464">
          <cell r="A464">
            <v>3649</v>
          </cell>
          <cell r="AE464" t="e">
            <v>#VALUE!</v>
          </cell>
          <cell r="AF464" t="e">
            <v>#VALUE!</v>
          </cell>
          <cell r="AG464" t="e">
            <v>#VALUE!</v>
          </cell>
          <cell r="AH464">
            <v>9805.0199999999877</v>
          </cell>
        </row>
        <row r="465">
          <cell r="A465">
            <v>3658</v>
          </cell>
          <cell r="AE465" t="e">
            <v>#VALUE!</v>
          </cell>
          <cell r="AF465" t="e">
            <v>#VALUE!</v>
          </cell>
          <cell r="AG465" t="e">
            <v>#VALUE!</v>
          </cell>
          <cell r="AH465">
            <v>4626.5800000000017</v>
          </cell>
        </row>
        <row r="466">
          <cell r="A466">
            <v>3662</v>
          </cell>
          <cell r="AE466" t="e">
            <v>#VALUE!</v>
          </cell>
          <cell r="AF466" t="e">
            <v>#VALUE!</v>
          </cell>
          <cell r="AG466" t="e">
            <v>#VALUE!</v>
          </cell>
          <cell r="AH466">
            <v>1529.0100000000075</v>
          </cell>
        </row>
        <row r="467">
          <cell r="A467">
            <v>3680</v>
          </cell>
          <cell r="AE467" t="e">
            <v>#VALUE!</v>
          </cell>
          <cell r="AF467" t="e">
            <v>#VALUE!</v>
          </cell>
          <cell r="AG467" t="e">
            <v>#VALUE!</v>
          </cell>
          <cell r="AH467">
            <v>1.6370904631912708E-11</v>
          </cell>
        </row>
        <row r="468">
          <cell r="A468">
            <v>3689</v>
          </cell>
          <cell r="AE468" t="e">
            <v>#VALUE!</v>
          </cell>
          <cell r="AF468" t="e">
            <v>#VALUE!</v>
          </cell>
          <cell r="AG468" t="e">
            <v>#VALUE!</v>
          </cell>
          <cell r="AH468">
            <v>3607.7999999999943</v>
          </cell>
        </row>
        <row r="469">
          <cell r="A469">
            <v>3708</v>
          </cell>
          <cell r="J469">
            <v>60000</v>
          </cell>
          <cell r="AE469" t="e">
            <v>#VALUE!</v>
          </cell>
          <cell r="AF469" t="e">
            <v>#VALUE!</v>
          </cell>
          <cell r="AG469" t="e">
            <v>#VALUE!</v>
          </cell>
          <cell r="AH469">
            <v>85224.949999999953</v>
          </cell>
        </row>
        <row r="470">
          <cell r="A470">
            <v>3711</v>
          </cell>
          <cell r="AE470" t="e">
            <v>#VALUE!</v>
          </cell>
          <cell r="AF470" t="e">
            <v>#VALUE!</v>
          </cell>
          <cell r="AG470" t="e">
            <v>#VALUE!</v>
          </cell>
          <cell r="AH470">
            <v>39562.349999999984</v>
          </cell>
        </row>
        <row r="471">
          <cell r="A471">
            <v>3777</v>
          </cell>
          <cell r="AE471" t="e">
            <v>#VALUE!</v>
          </cell>
          <cell r="AF471" t="e">
            <v>#VALUE!</v>
          </cell>
          <cell r="AG471" t="e">
            <v>#VALUE!</v>
          </cell>
          <cell r="AH471">
            <v>44278.799999999945</v>
          </cell>
        </row>
        <row r="472">
          <cell r="A472">
            <v>3792</v>
          </cell>
          <cell r="AE472" t="e">
            <v>#VALUE!</v>
          </cell>
          <cell r="AF472" t="e">
            <v>#VALUE!</v>
          </cell>
          <cell r="AG472" t="e">
            <v>#VALUE!</v>
          </cell>
          <cell r="AH472">
            <v>3754.6999999999935</v>
          </cell>
        </row>
        <row r="473">
          <cell r="A473">
            <v>3807</v>
          </cell>
          <cell r="AE473" t="e">
            <v>#VALUE!</v>
          </cell>
          <cell r="AF473" t="e">
            <v>#VALUE!</v>
          </cell>
          <cell r="AG473" t="e">
            <v>#VALUE!</v>
          </cell>
          <cell r="AH473">
            <v>0</v>
          </cell>
        </row>
        <row r="474">
          <cell r="A474">
            <v>3808</v>
          </cell>
          <cell r="AE474" t="e">
            <v>#VALUE!</v>
          </cell>
          <cell r="AF474" t="e">
            <v>#VALUE!</v>
          </cell>
          <cell r="AG474" t="e">
            <v>#VALUE!</v>
          </cell>
          <cell r="AH474">
            <v>13447.050000000003</v>
          </cell>
        </row>
        <row r="475">
          <cell r="A475">
            <v>3809</v>
          </cell>
          <cell r="AE475" t="e">
            <v>#VALUE!</v>
          </cell>
          <cell r="AF475" t="e">
            <v>#VALUE!</v>
          </cell>
          <cell r="AG475" t="e">
            <v>#VALUE!</v>
          </cell>
          <cell r="AH475">
            <v>2909.5200000000018</v>
          </cell>
        </row>
        <row r="476">
          <cell r="AE476" t="e">
            <v>#VALUE!</v>
          </cell>
          <cell r="AF476" t="e">
            <v>#VALUE!</v>
          </cell>
          <cell r="AG476" t="e">
            <v>#VALUE!</v>
          </cell>
          <cell r="AH476">
            <v>0</v>
          </cell>
        </row>
        <row r="477">
          <cell r="A477">
            <v>3812</v>
          </cell>
          <cell r="AE477" t="e">
            <v>#VALUE!</v>
          </cell>
          <cell r="AF477" t="e">
            <v>#VALUE!</v>
          </cell>
          <cell r="AG477" t="e">
            <v>#VALUE!</v>
          </cell>
          <cell r="AH477">
            <v>118.16</v>
          </cell>
        </row>
        <row r="478">
          <cell r="A478">
            <v>3814</v>
          </cell>
          <cell r="AE478" t="e">
            <v>#VALUE!</v>
          </cell>
          <cell r="AF478" t="e">
            <v>#VALUE!</v>
          </cell>
          <cell r="AG478" t="e">
            <v>#VALUE!</v>
          </cell>
          <cell r="AH478">
            <v>9585.1299999999919</v>
          </cell>
        </row>
        <row r="479">
          <cell r="A479">
            <v>3854</v>
          </cell>
          <cell r="AE479" t="e">
            <v>#VALUE!</v>
          </cell>
          <cell r="AF479" t="e">
            <v>#VALUE!</v>
          </cell>
          <cell r="AG479" t="e">
            <v>#VALUE!</v>
          </cell>
          <cell r="AH479">
            <v>2327.6200000000008</v>
          </cell>
        </row>
        <row r="480">
          <cell r="A480">
            <v>3863</v>
          </cell>
          <cell r="AE480" t="e">
            <v>#VALUE!</v>
          </cell>
          <cell r="AF480" t="e">
            <v>#VALUE!</v>
          </cell>
          <cell r="AG480" t="e">
            <v>#VALUE!</v>
          </cell>
          <cell r="AH480">
            <v>1900.6300000000003</v>
          </cell>
        </row>
        <row r="481">
          <cell r="A481">
            <v>3868</v>
          </cell>
          <cell r="AE481" t="e">
            <v>#VALUE!</v>
          </cell>
          <cell r="AF481" t="e">
            <v>#VALUE!</v>
          </cell>
          <cell r="AG481" t="e">
            <v>#VALUE!</v>
          </cell>
          <cell r="AH481">
            <v>6428.8799999999965</v>
          </cell>
        </row>
        <row r="482">
          <cell r="A482">
            <v>3876</v>
          </cell>
          <cell r="AE482" t="e">
            <v>#VALUE!</v>
          </cell>
          <cell r="AF482" t="e">
            <v>#VALUE!</v>
          </cell>
          <cell r="AG482" t="e">
            <v>#VALUE!</v>
          </cell>
          <cell r="AH482">
            <v>22124.64999999998</v>
          </cell>
        </row>
        <row r="483">
          <cell r="A483">
            <v>3886</v>
          </cell>
          <cell r="AE483" t="e">
            <v>#VALUE!</v>
          </cell>
          <cell r="AF483" t="e">
            <v>#VALUE!</v>
          </cell>
          <cell r="AG483" t="e">
            <v>#VALUE!</v>
          </cell>
          <cell r="AH483">
            <v>2306.0800000000086</v>
          </cell>
        </row>
        <row r="484">
          <cell r="A484">
            <v>3928</v>
          </cell>
          <cell r="AE484" t="e">
            <v>#VALUE!</v>
          </cell>
          <cell r="AF484" t="e">
            <v>#VALUE!</v>
          </cell>
          <cell r="AG484" t="e">
            <v>#VALUE!</v>
          </cell>
          <cell r="AH484">
            <v>87.169999999999845</v>
          </cell>
        </row>
        <row r="485">
          <cell r="A485">
            <v>3946</v>
          </cell>
          <cell r="AE485" t="e">
            <v>#VALUE!</v>
          </cell>
          <cell r="AF485" t="e">
            <v>#VALUE!</v>
          </cell>
          <cell r="AG485" t="e">
            <v>#VALUE!</v>
          </cell>
          <cell r="AH485">
            <v>4.5474735088646412E-13</v>
          </cell>
        </row>
        <row r="486">
          <cell r="A486">
            <v>3961</v>
          </cell>
          <cell r="AE486" t="e">
            <v>#VALUE!</v>
          </cell>
          <cell r="AF486" t="e">
            <v>#VALUE!</v>
          </cell>
          <cell r="AG486" t="e">
            <v>#VALUE!</v>
          </cell>
          <cell r="AH486">
            <v>5.6843418860808015E-14</v>
          </cell>
        </row>
        <row r="487">
          <cell r="A487">
            <v>3987</v>
          </cell>
          <cell r="AE487" t="e">
            <v>#VALUE!</v>
          </cell>
          <cell r="AF487" t="e">
            <v>#VALUE!</v>
          </cell>
          <cell r="AG487" t="e">
            <v>#VALUE!</v>
          </cell>
          <cell r="AH487">
            <v>0</v>
          </cell>
        </row>
        <row r="488">
          <cell r="A488">
            <v>3992</v>
          </cell>
          <cell r="AE488" t="e">
            <v>#VALUE!</v>
          </cell>
          <cell r="AF488" t="e">
            <v>#VALUE!</v>
          </cell>
          <cell r="AG488" t="e">
            <v>#VALUE!</v>
          </cell>
          <cell r="AH488">
            <v>7904.4900000000125</v>
          </cell>
        </row>
        <row r="489">
          <cell r="A489">
            <v>4006</v>
          </cell>
          <cell r="AE489" t="e">
            <v>#VALUE!</v>
          </cell>
          <cell r="AF489" t="e">
            <v>#VALUE!</v>
          </cell>
          <cell r="AG489" t="e">
            <v>#VALUE!</v>
          </cell>
          <cell r="AH489">
            <v>23843.089999999982</v>
          </cell>
        </row>
        <row r="490">
          <cell r="A490">
            <v>4026</v>
          </cell>
          <cell r="AE490" t="e">
            <v>#VALUE!</v>
          </cell>
          <cell r="AF490" t="e">
            <v>#VALUE!</v>
          </cell>
          <cell r="AG490" t="e">
            <v>#VALUE!</v>
          </cell>
          <cell r="AH490">
            <v>219153.73999999993</v>
          </cell>
        </row>
        <row r="491">
          <cell r="A491">
            <v>4033</v>
          </cell>
          <cell r="AE491" t="e">
            <v>#VALUE!</v>
          </cell>
          <cell r="AF491" t="e">
            <v>#VALUE!</v>
          </cell>
          <cell r="AG491" t="e">
            <v>#VALUE!</v>
          </cell>
          <cell r="AH491">
            <v>19990.629999999979</v>
          </cell>
        </row>
        <row r="492">
          <cell r="A492">
            <v>4045</v>
          </cell>
          <cell r="AE492" t="e">
            <v>#VALUE!</v>
          </cell>
          <cell r="AF492" t="e">
            <v>#VALUE!</v>
          </cell>
          <cell r="AG492" t="e">
            <v>#VALUE!</v>
          </cell>
          <cell r="AH492">
            <v>30995.030000000013</v>
          </cell>
        </row>
        <row r="493">
          <cell r="A493">
            <v>4048</v>
          </cell>
          <cell r="AE493" t="e">
            <v>#VALUE!</v>
          </cell>
          <cell r="AF493" t="e">
            <v>#VALUE!</v>
          </cell>
          <cell r="AG493" t="e">
            <v>#VALUE!</v>
          </cell>
          <cell r="AH493">
            <v>1.5631940186722204E-13</v>
          </cell>
        </row>
        <row r="494">
          <cell r="A494">
            <v>4098</v>
          </cell>
          <cell r="AE494" t="e">
            <v>#VALUE!</v>
          </cell>
          <cell r="AF494" t="e">
            <v>#VALUE!</v>
          </cell>
          <cell r="AG494" t="e">
            <v>#VALUE!</v>
          </cell>
          <cell r="AH494">
            <v>226853.67999999996</v>
          </cell>
        </row>
        <row r="495">
          <cell r="A495">
            <v>4202</v>
          </cell>
          <cell r="AE495" t="e">
            <v>#VALUE!</v>
          </cell>
          <cell r="AF495" t="e">
            <v>#VALUE!</v>
          </cell>
          <cell r="AG495" t="e">
            <v>#VALUE!</v>
          </cell>
          <cell r="AH495">
            <v>3665.9999999999995</v>
          </cell>
        </row>
        <row r="496">
          <cell r="A496">
            <v>4203</v>
          </cell>
          <cell r="AE496" t="e">
            <v>#VALUE!</v>
          </cell>
          <cell r="AF496" t="e">
            <v>#VALUE!</v>
          </cell>
          <cell r="AG496" t="e">
            <v>#VALUE!</v>
          </cell>
          <cell r="AH496">
            <v>6703.0299999999979</v>
          </cell>
        </row>
        <row r="497">
          <cell r="A497">
            <v>4252</v>
          </cell>
          <cell r="AE497" t="e">
            <v>#VALUE!</v>
          </cell>
          <cell r="AF497" t="e">
            <v>#VALUE!</v>
          </cell>
          <cell r="AG497" t="e">
            <v>#VALUE!</v>
          </cell>
          <cell r="AH497">
            <v>8664.3400000000074</v>
          </cell>
        </row>
        <row r="498">
          <cell r="A498">
            <v>4274</v>
          </cell>
          <cell r="AE498" t="e">
            <v>#VALUE!</v>
          </cell>
          <cell r="AF498" t="e">
            <v>#VALUE!</v>
          </cell>
          <cell r="AG498" t="e">
            <v>#VALUE!</v>
          </cell>
          <cell r="AH498">
            <v>3.5527136788005009E-15</v>
          </cell>
        </row>
        <row r="499">
          <cell r="A499">
            <v>4281</v>
          </cell>
          <cell r="AE499" t="e">
            <v>#VALUE!</v>
          </cell>
          <cell r="AF499" t="e">
            <v>#VALUE!</v>
          </cell>
          <cell r="AG499" t="e">
            <v>#VALUE!</v>
          </cell>
          <cell r="AH499">
            <v>8694.2300000000032</v>
          </cell>
        </row>
        <row r="500">
          <cell r="A500">
            <v>4301</v>
          </cell>
          <cell r="AE500" t="e">
            <v>#VALUE!</v>
          </cell>
          <cell r="AF500" t="e">
            <v>#VALUE!</v>
          </cell>
          <cell r="AG500" t="e">
            <v>#VALUE!</v>
          </cell>
          <cell r="AH500">
            <v>7448.3799999999856</v>
          </cell>
        </row>
        <row r="501">
          <cell r="A501">
            <v>4330</v>
          </cell>
          <cell r="AE501" t="e">
            <v>#VALUE!</v>
          </cell>
          <cell r="AF501" t="e">
            <v>#VALUE!</v>
          </cell>
          <cell r="AG501" t="e">
            <v>#VALUE!</v>
          </cell>
          <cell r="AH501">
            <v>7286.75</v>
          </cell>
        </row>
        <row r="502">
          <cell r="A502">
            <v>4332</v>
          </cell>
          <cell r="AE502" t="e">
            <v>#VALUE!</v>
          </cell>
          <cell r="AF502" t="e">
            <v>#VALUE!</v>
          </cell>
          <cell r="AG502" t="e">
            <v>#VALUE!</v>
          </cell>
          <cell r="AH502">
            <v>89569.609999999913</v>
          </cell>
        </row>
        <row r="503">
          <cell r="A503">
            <v>4349</v>
          </cell>
          <cell r="AE503" t="e">
            <v>#VALUE!</v>
          </cell>
          <cell r="AF503" t="e">
            <v>#VALUE!</v>
          </cell>
          <cell r="AG503" t="e">
            <v>#VALUE!</v>
          </cell>
          <cell r="AH503">
            <v>14201.939999999984</v>
          </cell>
        </row>
        <row r="504">
          <cell r="A504">
            <v>4416</v>
          </cell>
          <cell r="AE504" t="e">
            <v>#VALUE!</v>
          </cell>
          <cell r="AF504" t="e">
            <v>#VALUE!</v>
          </cell>
          <cell r="AG504" t="e">
            <v>#VALUE!</v>
          </cell>
          <cell r="AH504">
            <v>95796.490000000165</v>
          </cell>
        </row>
        <row r="505">
          <cell r="A505">
            <v>4448</v>
          </cell>
          <cell r="J505">
            <v>1780</v>
          </cell>
          <cell r="AE505" t="e">
            <v>#VALUE!</v>
          </cell>
          <cell r="AF505" t="e">
            <v>#VALUE!</v>
          </cell>
          <cell r="AG505" t="e">
            <v>#VALUE!</v>
          </cell>
          <cell r="AH505">
            <v>950860.71999999869</v>
          </cell>
        </row>
        <row r="506">
          <cell r="A506">
            <v>4467</v>
          </cell>
          <cell r="J506">
            <v>30000</v>
          </cell>
          <cell r="AE506" t="e">
            <v>#VALUE!</v>
          </cell>
          <cell r="AF506" t="e">
            <v>#VALUE!</v>
          </cell>
          <cell r="AG506" t="e">
            <v>#VALUE!</v>
          </cell>
          <cell r="AH506">
            <v>61958.69000000001</v>
          </cell>
        </row>
        <row r="507">
          <cell r="A507">
            <v>4471</v>
          </cell>
          <cell r="J507">
            <v>65000</v>
          </cell>
          <cell r="AE507" t="e">
            <v>#VALUE!</v>
          </cell>
          <cell r="AF507" t="e">
            <v>#VALUE!</v>
          </cell>
          <cell r="AG507" t="e">
            <v>#VALUE!</v>
          </cell>
          <cell r="AH507">
            <v>95141.05999999991</v>
          </cell>
        </row>
        <row r="508">
          <cell r="A508">
            <v>4492</v>
          </cell>
          <cell r="J508">
            <v>0.01</v>
          </cell>
          <cell r="AE508" t="e">
            <v>#VALUE!</v>
          </cell>
          <cell r="AF508" t="e">
            <v>#VALUE!</v>
          </cell>
          <cell r="AG508" t="e">
            <v>#VALUE!</v>
          </cell>
          <cell r="AH508">
            <v>0</v>
          </cell>
        </row>
        <row r="509">
          <cell r="A509">
            <v>4505</v>
          </cell>
          <cell r="J509">
            <v>180000</v>
          </cell>
          <cell r="AE509" t="e">
            <v>#VALUE!</v>
          </cell>
          <cell r="AF509" t="e">
            <v>#VALUE!</v>
          </cell>
          <cell r="AG509" t="e">
            <v>#VALUE!</v>
          </cell>
          <cell r="AH509">
            <v>360964.67000000022</v>
          </cell>
        </row>
        <row r="510">
          <cell r="A510">
            <v>4506</v>
          </cell>
          <cell r="AE510" t="e">
            <v>#VALUE!</v>
          </cell>
          <cell r="AF510" t="e">
            <v>#VALUE!</v>
          </cell>
          <cell r="AG510" t="e">
            <v>#VALUE!</v>
          </cell>
          <cell r="AH510">
            <v>31654.580000000016</v>
          </cell>
        </row>
        <row r="511">
          <cell r="A511">
            <v>4521</v>
          </cell>
          <cell r="AE511" t="e">
            <v>#VALUE!</v>
          </cell>
          <cell r="AF511" t="e">
            <v>#VALUE!</v>
          </cell>
          <cell r="AG511" t="e">
            <v>#VALUE!</v>
          </cell>
          <cell r="AH511">
            <v>0</v>
          </cell>
        </row>
        <row r="512">
          <cell r="A512">
            <v>4544</v>
          </cell>
          <cell r="AE512" t="e">
            <v>#VALUE!</v>
          </cell>
          <cell r="AF512" t="e">
            <v>#VALUE!</v>
          </cell>
          <cell r="AG512" t="e">
            <v>#VALUE!</v>
          </cell>
          <cell r="AH512">
            <v>500.00000000000364</v>
          </cell>
        </row>
        <row r="513">
          <cell r="A513">
            <v>4545</v>
          </cell>
          <cell r="AE513" t="e">
            <v>#VALUE!</v>
          </cell>
          <cell r="AF513" t="e">
            <v>#VALUE!</v>
          </cell>
          <cell r="AG513" t="e">
            <v>#VALUE!</v>
          </cell>
          <cell r="AH513">
            <v>3879.340000000007</v>
          </cell>
        </row>
        <row r="514">
          <cell r="A514">
            <v>4554</v>
          </cell>
          <cell r="AE514" t="e">
            <v>#VALUE!</v>
          </cell>
          <cell r="AF514" t="e">
            <v>#VALUE!</v>
          </cell>
          <cell r="AG514" t="e">
            <v>#VALUE!</v>
          </cell>
          <cell r="AH514">
            <v>2011.6399999999981</v>
          </cell>
        </row>
        <row r="515">
          <cell r="A515">
            <v>4555</v>
          </cell>
          <cell r="AE515" t="e">
            <v>#VALUE!</v>
          </cell>
          <cell r="AF515" t="e">
            <v>#VALUE!</v>
          </cell>
          <cell r="AG515" t="e">
            <v>#VALUE!</v>
          </cell>
          <cell r="AH515">
            <v>15158.799999999963</v>
          </cell>
        </row>
        <row r="516">
          <cell r="A516">
            <v>4571</v>
          </cell>
          <cell r="AE516" t="e">
            <v>#VALUE!</v>
          </cell>
          <cell r="AF516" t="e">
            <v>#VALUE!</v>
          </cell>
          <cell r="AG516" t="e">
            <v>#VALUE!</v>
          </cell>
          <cell r="AH516">
            <v>19749.770000000008</v>
          </cell>
        </row>
        <row r="517">
          <cell r="A517">
            <v>4587</v>
          </cell>
          <cell r="AE517" t="e">
            <v>#VALUE!</v>
          </cell>
          <cell r="AF517" t="e">
            <v>#VALUE!</v>
          </cell>
          <cell r="AG517" t="e">
            <v>#VALUE!</v>
          </cell>
          <cell r="AH517">
            <v>7568.8700000000063</v>
          </cell>
        </row>
        <row r="518">
          <cell r="A518">
            <v>4595</v>
          </cell>
          <cell r="AE518" t="e">
            <v>#VALUE!</v>
          </cell>
          <cell r="AF518" t="e">
            <v>#VALUE!</v>
          </cell>
          <cell r="AG518" t="e">
            <v>#VALUE!</v>
          </cell>
          <cell r="AH518">
            <v>1367.4699999999996</v>
          </cell>
        </row>
        <row r="519">
          <cell r="A519">
            <v>4598</v>
          </cell>
          <cell r="AE519" t="e">
            <v>#VALUE!</v>
          </cell>
          <cell r="AF519" t="e">
            <v>#VALUE!</v>
          </cell>
          <cell r="AG519" t="e">
            <v>#VALUE!</v>
          </cell>
          <cell r="AH519">
            <v>17546.61000000003</v>
          </cell>
        </row>
        <row r="520">
          <cell r="A520">
            <v>4623</v>
          </cell>
          <cell r="AE520" t="e">
            <v>#VALUE!</v>
          </cell>
          <cell r="AF520" t="e">
            <v>#VALUE!</v>
          </cell>
          <cell r="AG520" t="e">
            <v>#VALUE!</v>
          </cell>
          <cell r="AH520">
            <v>12071.55</v>
          </cell>
        </row>
        <row r="521">
          <cell r="A521">
            <v>4689</v>
          </cell>
          <cell r="AE521" t="e">
            <v>#VALUE!</v>
          </cell>
          <cell r="AF521" t="e">
            <v>#VALUE!</v>
          </cell>
          <cell r="AG521" t="e">
            <v>#VALUE!</v>
          </cell>
          <cell r="AH521">
            <v>22112.349999999995</v>
          </cell>
        </row>
        <row r="522">
          <cell r="A522">
            <v>4695</v>
          </cell>
          <cell r="AE522" t="e">
            <v>#VALUE!</v>
          </cell>
          <cell r="AF522" t="e">
            <v>#VALUE!</v>
          </cell>
          <cell r="AG522" t="e">
            <v>#VALUE!</v>
          </cell>
          <cell r="AH522">
            <v>0</v>
          </cell>
        </row>
        <row r="523">
          <cell r="A523">
            <v>4699</v>
          </cell>
          <cell r="AE523" t="e">
            <v>#VALUE!</v>
          </cell>
          <cell r="AF523" t="e">
            <v>#VALUE!</v>
          </cell>
          <cell r="AG523" t="e">
            <v>#VALUE!</v>
          </cell>
          <cell r="AH523">
            <v>51428.360000000044</v>
          </cell>
        </row>
        <row r="524">
          <cell r="A524">
            <v>4787</v>
          </cell>
          <cell r="AE524" t="e">
            <v>#VALUE!</v>
          </cell>
          <cell r="AF524" t="e">
            <v>#VALUE!</v>
          </cell>
          <cell r="AG524" t="e">
            <v>#VALUE!</v>
          </cell>
          <cell r="AH524">
            <v>2166.8099999999995</v>
          </cell>
        </row>
        <row r="525">
          <cell r="A525">
            <v>4847</v>
          </cell>
          <cell r="AE525" t="e">
            <v>#VALUE!</v>
          </cell>
          <cell r="AF525" t="e">
            <v>#VALUE!</v>
          </cell>
          <cell r="AG525" t="e">
            <v>#VALUE!</v>
          </cell>
          <cell r="AH525">
            <v>4911.08</v>
          </cell>
        </row>
        <row r="526">
          <cell r="A526">
            <v>4848</v>
          </cell>
          <cell r="AE526" t="e">
            <v>#VALUE!</v>
          </cell>
          <cell r="AF526" t="e">
            <v>#VALUE!</v>
          </cell>
          <cell r="AG526" t="e">
            <v>#VALUE!</v>
          </cell>
          <cell r="AH526">
            <v>1011.9500000000043</v>
          </cell>
        </row>
        <row r="527">
          <cell r="A527">
            <v>4873</v>
          </cell>
          <cell r="AE527" t="e">
            <v>#VALUE!</v>
          </cell>
          <cell r="AF527" t="e">
            <v>#VALUE!</v>
          </cell>
          <cell r="AG527" t="e">
            <v>#VALUE!</v>
          </cell>
          <cell r="AH527">
            <v>16113.359999999997</v>
          </cell>
        </row>
        <row r="528">
          <cell r="A528">
            <v>4892</v>
          </cell>
          <cell r="AE528" t="e">
            <v>#VALUE!</v>
          </cell>
          <cell r="AF528" t="e">
            <v>#VALUE!</v>
          </cell>
          <cell r="AG528" t="e">
            <v>#VALUE!</v>
          </cell>
          <cell r="AH528">
            <v>8899.2400000000052</v>
          </cell>
        </row>
        <row r="529">
          <cell r="A529">
            <v>557</v>
          </cell>
          <cell r="AE529" t="e">
            <v>#VALUE!</v>
          </cell>
          <cell r="AF529" t="e">
            <v>#VALUE!</v>
          </cell>
          <cell r="AG529" t="e">
            <v>#VALUE!</v>
          </cell>
          <cell r="AH529">
            <v>8741.1099999999788</v>
          </cell>
        </row>
        <row r="530">
          <cell r="A530">
            <v>4910</v>
          </cell>
          <cell r="AE530" t="e">
            <v>#VALUE!</v>
          </cell>
          <cell r="AF530" t="e">
            <v>#VALUE!</v>
          </cell>
          <cell r="AG530" t="e">
            <v>#VALUE!</v>
          </cell>
          <cell r="AH530">
            <v>18587.770000000091</v>
          </cell>
        </row>
        <row r="531">
          <cell r="A531">
            <v>4923</v>
          </cell>
          <cell r="AE531" t="e">
            <v>#VALUE!</v>
          </cell>
          <cell r="AF531" t="e">
            <v>#VALUE!</v>
          </cell>
          <cell r="AG531" t="e">
            <v>#VALUE!</v>
          </cell>
          <cell r="AH531">
            <v>12454.330000000013</v>
          </cell>
        </row>
        <row r="532">
          <cell r="A532">
            <v>4947</v>
          </cell>
          <cell r="AE532" t="e">
            <v>#VALUE!</v>
          </cell>
          <cell r="AF532" t="e">
            <v>#VALUE!</v>
          </cell>
          <cell r="AG532" t="e">
            <v>#VALUE!</v>
          </cell>
          <cell r="AH532">
            <v>23594.200000000037</v>
          </cell>
        </row>
        <row r="533">
          <cell r="A533">
            <v>4973</v>
          </cell>
          <cell r="AE533" t="e">
            <v>#VALUE!</v>
          </cell>
          <cell r="AF533" t="e">
            <v>#VALUE!</v>
          </cell>
          <cell r="AG533" t="e">
            <v>#VALUE!</v>
          </cell>
          <cell r="AH533">
            <v>9798.939999999986</v>
          </cell>
        </row>
        <row r="534">
          <cell r="A534">
            <v>4981</v>
          </cell>
          <cell r="AE534" t="e">
            <v>#VALUE!</v>
          </cell>
          <cell r="AF534" t="e">
            <v>#VALUE!</v>
          </cell>
          <cell r="AG534" t="e">
            <v>#VALUE!</v>
          </cell>
          <cell r="AH534">
            <v>7639.3400000000038</v>
          </cell>
        </row>
        <row r="535">
          <cell r="A535">
            <v>4990</v>
          </cell>
          <cell r="AE535" t="e">
            <v>#VALUE!</v>
          </cell>
          <cell r="AF535" t="e">
            <v>#VALUE!</v>
          </cell>
          <cell r="AG535" t="e">
            <v>#VALUE!</v>
          </cell>
          <cell r="AH535">
            <v>2411.8899999999994</v>
          </cell>
        </row>
        <row r="536">
          <cell r="A536">
            <v>5042</v>
          </cell>
          <cell r="J536">
            <v>650</v>
          </cell>
          <cell r="AE536" t="e">
            <v>#VALUE!</v>
          </cell>
          <cell r="AF536" t="e">
            <v>#VALUE!</v>
          </cell>
          <cell r="AG536" t="e">
            <v>#VALUE!</v>
          </cell>
          <cell r="AH536">
            <v>634.61000000000058</v>
          </cell>
        </row>
        <row r="537">
          <cell r="A537">
            <v>5125</v>
          </cell>
          <cell r="AE537" t="e">
            <v>#VALUE!</v>
          </cell>
          <cell r="AF537" t="e">
            <v>#VALUE!</v>
          </cell>
          <cell r="AG537" t="e">
            <v>#VALUE!</v>
          </cell>
          <cell r="AH537">
            <v>8990.4100000000108</v>
          </cell>
        </row>
        <row r="538">
          <cell r="A538">
            <v>5130</v>
          </cell>
          <cell r="J538">
            <v>2000</v>
          </cell>
          <cell r="AE538" t="e">
            <v>#VALUE!</v>
          </cell>
          <cell r="AF538" t="e">
            <v>#VALUE!</v>
          </cell>
          <cell r="AG538" t="e">
            <v>#VALUE!</v>
          </cell>
          <cell r="AH538">
            <v>5324.2400000000016</v>
          </cell>
        </row>
        <row r="539">
          <cell r="A539">
            <v>5140</v>
          </cell>
          <cell r="AE539" t="e">
            <v>#VALUE!</v>
          </cell>
          <cell r="AF539" t="e">
            <v>#VALUE!</v>
          </cell>
          <cell r="AG539" t="e">
            <v>#VALUE!</v>
          </cell>
          <cell r="AH539">
            <v>4073.3300000000227</v>
          </cell>
        </row>
        <row r="540">
          <cell r="A540">
            <v>5156</v>
          </cell>
          <cell r="AE540" t="e">
            <v>#VALUE!</v>
          </cell>
          <cell r="AF540" t="e">
            <v>#VALUE!</v>
          </cell>
          <cell r="AG540" t="e">
            <v>#VALUE!</v>
          </cell>
          <cell r="AH540">
            <v>0</v>
          </cell>
        </row>
        <row r="541">
          <cell r="A541">
            <v>5162</v>
          </cell>
          <cell r="AE541" t="e">
            <v>#VALUE!</v>
          </cell>
          <cell r="AF541" t="e">
            <v>#VALUE!</v>
          </cell>
          <cell r="AG541" t="e">
            <v>#VALUE!</v>
          </cell>
          <cell r="AH541">
            <v>0</v>
          </cell>
        </row>
        <row r="542">
          <cell r="A542">
            <v>5166</v>
          </cell>
          <cell r="AE542" t="e">
            <v>#VALUE!</v>
          </cell>
          <cell r="AF542" t="e">
            <v>#VALUE!</v>
          </cell>
          <cell r="AG542" t="e">
            <v>#VALUE!</v>
          </cell>
          <cell r="AH542">
            <v>4314.0999999999913</v>
          </cell>
        </row>
        <row r="543">
          <cell r="A543">
            <v>507</v>
          </cell>
          <cell r="AE543" t="e">
            <v>#VALUE!</v>
          </cell>
          <cell r="AF543" t="e">
            <v>#VALUE!</v>
          </cell>
          <cell r="AG543" t="e">
            <v>#VALUE!</v>
          </cell>
          <cell r="AH543">
            <v>3256.9200000000037</v>
          </cell>
        </row>
        <row r="544">
          <cell r="A544">
            <v>5206</v>
          </cell>
          <cell r="AE544" t="e">
            <v>#VALUE!</v>
          </cell>
          <cell r="AF544" t="e">
            <v>#VALUE!</v>
          </cell>
          <cell r="AG544" t="e">
            <v>#VALUE!</v>
          </cell>
          <cell r="AH544">
            <v>5441.1399999999976</v>
          </cell>
        </row>
        <row r="545">
          <cell r="A545">
            <v>504</v>
          </cell>
          <cell r="AE545" t="e">
            <v>#VALUE!</v>
          </cell>
          <cell r="AF545" t="e">
            <v>#VALUE!</v>
          </cell>
          <cell r="AG545" t="e">
            <v>#VALUE!</v>
          </cell>
          <cell r="AH545">
            <v>3066.6399999999981</v>
          </cell>
        </row>
        <row r="546">
          <cell r="A546">
            <v>552</v>
          </cell>
          <cell r="AE546" t="e">
            <v>#VALUE!</v>
          </cell>
          <cell r="AF546" t="e">
            <v>#VALUE!</v>
          </cell>
          <cell r="AG546" t="e">
            <v>#VALUE!</v>
          </cell>
          <cell r="AH546">
            <v>5528.0900000000011</v>
          </cell>
        </row>
        <row r="547">
          <cell r="A547">
            <v>5246</v>
          </cell>
          <cell r="AE547" t="e">
            <v>#VALUE!</v>
          </cell>
          <cell r="AF547" t="e">
            <v>#VALUE!</v>
          </cell>
          <cell r="AG547" t="e">
            <v>#VALUE!</v>
          </cell>
          <cell r="AH547">
            <v>8437.0200000000059</v>
          </cell>
        </row>
        <row r="548">
          <cell r="A548">
            <v>5269</v>
          </cell>
          <cell r="J548">
            <v>15700</v>
          </cell>
          <cell r="AE548" t="e">
            <v>#VALUE!</v>
          </cell>
          <cell r="AF548" t="e">
            <v>#VALUE!</v>
          </cell>
          <cell r="AG548" t="e">
            <v>#VALUE!</v>
          </cell>
          <cell r="AH548">
            <v>3846.1500000000015</v>
          </cell>
        </row>
        <row r="549">
          <cell r="A549">
            <v>5297</v>
          </cell>
          <cell r="J549">
            <v>27616.75</v>
          </cell>
          <cell r="AE549" t="e">
            <v>#VALUE!</v>
          </cell>
          <cell r="AF549" t="e">
            <v>#VALUE!</v>
          </cell>
          <cell r="AG549" t="e">
            <v>#VALUE!</v>
          </cell>
          <cell r="AH549">
            <v>118895.11000000009</v>
          </cell>
        </row>
        <row r="550">
          <cell r="A550">
            <v>5304</v>
          </cell>
          <cell r="AE550" t="e">
            <v>#VALUE!</v>
          </cell>
          <cell r="AF550" t="e">
            <v>#VALUE!</v>
          </cell>
          <cell r="AG550" t="e">
            <v>#VALUE!</v>
          </cell>
          <cell r="AH550">
            <v>15996.960000000023</v>
          </cell>
        </row>
        <row r="551">
          <cell r="A551">
            <v>5331</v>
          </cell>
          <cell r="AE551" t="e">
            <v>#VALUE!</v>
          </cell>
          <cell r="AF551" t="e">
            <v>#VALUE!</v>
          </cell>
          <cell r="AG551" t="e">
            <v>#VALUE!</v>
          </cell>
          <cell r="AH551">
            <v>16226.689999999997</v>
          </cell>
        </row>
        <row r="552">
          <cell r="A552">
            <v>5360</v>
          </cell>
          <cell r="AE552" t="e">
            <v>#VALUE!</v>
          </cell>
          <cell r="AF552" t="e">
            <v>#VALUE!</v>
          </cell>
          <cell r="AG552" t="e">
            <v>#VALUE!</v>
          </cell>
          <cell r="AH552">
            <v>254029.57000000012</v>
          </cell>
        </row>
        <row r="553">
          <cell r="A553">
            <v>5365</v>
          </cell>
          <cell r="J553">
            <v>1071.94</v>
          </cell>
          <cell r="AE553" t="e">
            <v>#VALUE!</v>
          </cell>
          <cell r="AF553" t="e">
            <v>#VALUE!</v>
          </cell>
          <cell r="AG553" t="e">
            <v>#VALUE!</v>
          </cell>
          <cell r="AH553">
            <v>22629.450000000066</v>
          </cell>
        </row>
        <row r="554">
          <cell r="A554">
            <v>5366</v>
          </cell>
          <cell r="AE554" t="e">
            <v>#VALUE!</v>
          </cell>
          <cell r="AF554" t="e">
            <v>#VALUE!</v>
          </cell>
          <cell r="AG554" t="e">
            <v>#VALUE!</v>
          </cell>
          <cell r="AH554">
            <v>1681.5000000000014</v>
          </cell>
        </row>
        <row r="555">
          <cell r="A555">
            <v>5401</v>
          </cell>
          <cell r="AE555" t="e">
            <v>#VALUE!</v>
          </cell>
          <cell r="AF555" t="e">
            <v>#VALUE!</v>
          </cell>
          <cell r="AG555" t="e">
            <v>#VALUE!</v>
          </cell>
          <cell r="AH555">
            <v>7021.5499999999975</v>
          </cell>
        </row>
        <row r="556">
          <cell r="A556">
            <v>5407</v>
          </cell>
          <cell r="AE556" t="e">
            <v>#VALUE!</v>
          </cell>
          <cell r="AF556" t="e">
            <v>#VALUE!</v>
          </cell>
          <cell r="AG556" t="e">
            <v>#VALUE!</v>
          </cell>
          <cell r="AH556">
            <v>0</v>
          </cell>
        </row>
        <row r="557">
          <cell r="A557">
            <v>5408</v>
          </cell>
          <cell r="AE557" t="e">
            <v>#VALUE!</v>
          </cell>
          <cell r="AF557" t="e">
            <v>#VALUE!</v>
          </cell>
          <cell r="AG557" t="e">
            <v>#VALUE!</v>
          </cell>
          <cell r="AH557">
            <v>2973.3399999999961</v>
          </cell>
        </row>
        <row r="558">
          <cell r="A558">
            <v>5410</v>
          </cell>
          <cell r="AE558" t="e">
            <v>#VALUE!</v>
          </cell>
          <cell r="AF558" t="e">
            <v>#VALUE!</v>
          </cell>
          <cell r="AG558" t="e">
            <v>#VALUE!</v>
          </cell>
          <cell r="AH558">
            <v>0</v>
          </cell>
        </row>
        <row r="559">
          <cell r="A559">
            <v>5412</v>
          </cell>
          <cell r="AE559" t="e">
            <v>#VALUE!</v>
          </cell>
          <cell r="AF559" t="e">
            <v>#VALUE!</v>
          </cell>
          <cell r="AG559" t="e">
            <v>#VALUE!</v>
          </cell>
          <cell r="AH559">
            <v>11600.669999999987</v>
          </cell>
        </row>
        <row r="560">
          <cell r="A560">
            <v>5441</v>
          </cell>
          <cell r="AE560" t="e">
            <v>#VALUE!</v>
          </cell>
          <cell r="AF560" t="e">
            <v>#VALUE!</v>
          </cell>
          <cell r="AG560" t="e">
            <v>#VALUE!</v>
          </cell>
          <cell r="AH560">
            <v>7600.7799999999934</v>
          </cell>
        </row>
        <row r="561">
          <cell r="A561">
            <v>5516</v>
          </cell>
          <cell r="AE561" t="e">
            <v>#VALUE!</v>
          </cell>
          <cell r="AF561" t="e">
            <v>#VALUE!</v>
          </cell>
          <cell r="AG561" t="e">
            <v>#VALUE!</v>
          </cell>
          <cell r="AH561">
            <v>0</v>
          </cell>
        </row>
        <row r="562">
          <cell r="A562">
            <v>5532</v>
          </cell>
          <cell r="AE562" t="e">
            <v>#VALUE!</v>
          </cell>
          <cell r="AF562" t="e">
            <v>#VALUE!</v>
          </cell>
          <cell r="AG562" t="e">
            <v>#VALUE!</v>
          </cell>
          <cell r="AH562">
            <v>28457.420000000006</v>
          </cell>
        </row>
        <row r="563">
          <cell r="A563">
            <v>5576</v>
          </cell>
          <cell r="AE563" t="e">
            <v>#VALUE!</v>
          </cell>
          <cell r="AF563" t="e">
            <v>#VALUE!</v>
          </cell>
          <cell r="AG563" t="e">
            <v>#VALUE!</v>
          </cell>
          <cell r="AH563">
            <v>6122.5699999999852</v>
          </cell>
        </row>
        <row r="564">
          <cell r="A564">
            <v>5588</v>
          </cell>
          <cell r="AE564" t="e">
            <v>#VALUE!</v>
          </cell>
          <cell r="AF564" t="e">
            <v>#VALUE!</v>
          </cell>
          <cell r="AG564" t="e">
            <v>#VALUE!</v>
          </cell>
          <cell r="AH564">
            <v>1920.2899999999961</v>
          </cell>
        </row>
        <row r="565">
          <cell r="A565">
            <v>5604</v>
          </cell>
          <cell r="AE565" t="e">
            <v>#VALUE!</v>
          </cell>
          <cell r="AF565" t="e">
            <v>#VALUE!</v>
          </cell>
          <cell r="AG565" t="e">
            <v>#VALUE!</v>
          </cell>
          <cell r="AH565">
            <v>25385.759999999998</v>
          </cell>
        </row>
        <row r="566">
          <cell r="A566">
            <v>5633</v>
          </cell>
          <cell r="AE566" t="e">
            <v>#VALUE!</v>
          </cell>
          <cell r="AF566" t="e">
            <v>#VALUE!</v>
          </cell>
          <cell r="AG566" t="e">
            <v>#VALUE!</v>
          </cell>
          <cell r="AH566">
            <v>8065.5500000000138</v>
          </cell>
        </row>
        <row r="567">
          <cell r="A567">
            <v>5647</v>
          </cell>
          <cell r="AE567" t="e">
            <v>#VALUE!</v>
          </cell>
          <cell r="AF567" t="e">
            <v>#VALUE!</v>
          </cell>
          <cell r="AG567" t="e">
            <v>#VALUE!</v>
          </cell>
          <cell r="AH567">
            <v>1745.7100000000039</v>
          </cell>
        </row>
        <row r="568">
          <cell r="A568">
            <v>5648</v>
          </cell>
          <cell r="AE568" t="e">
            <v>#VALUE!</v>
          </cell>
          <cell r="AF568" t="e">
            <v>#VALUE!</v>
          </cell>
          <cell r="AG568" t="e">
            <v>#VALUE!</v>
          </cell>
          <cell r="AH568">
            <v>8728.5600000000104</v>
          </cell>
        </row>
        <row r="569">
          <cell r="A569">
            <v>5677</v>
          </cell>
          <cell r="AE569" t="e">
            <v>#VALUE!</v>
          </cell>
          <cell r="AF569" t="e">
            <v>#VALUE!</v>
          </cell>
          <cell r="AG569" t="e">
            <v>#VALUE!</v>
          </cell>
          <cell r="AH569">
            <v>7419.4199999999983</v>
          </cell>
        </row>
        <row r="570">
          <cell r="A570">
            <v>5686</v>
          </cell>
          <cell r="AE570" t="e">
            <v>#VALUE!</v>
          </cell>
          <cell r="AF570" t="e">
            <v>#VALUE!</v>
          </cell>
          <cell r="AG570" t="e">
            <v>#VALUE!</v>
          </cell>
          <cell r="AH570">
            <v>160.08000000000015</v>
          </cell>
        </row>
        <row r="571">
          <cell r="A571">
            <v>5691</v>
          </cell>
          <cell r="AE571" t="e">
            <v>#VALUE!</v>
          </cell>
          <cell r="AF571" t="e">
            <v>#VALUE!</v>
          </cell>
          <cell r="AG571" t="e">
            <v>#VALUE!</v>
          </cell>
          <cell r="AH571">
            <v>1803.7999999999952</v>
          </cell>
        </row>
        <row r="572">
          <cell r="A572">
            <v>5825</v>
          </cell>
          <cell r="AE572" t="e">
            <v>#VALUE!</v>
          </cell>
          <cell r="AF572" t="e">
            <v>#VALUE!</v>
          </cell>
          <cell r="AG572" t="e">
            <v>#VALUE!</v>
          </cell>
          <cell r="AH572">
            <v>4655.229999999995</v>
          </cell>
        </row>
        <row r="573">
          <cell r="A573">
            <v>5837</v>
          </cell>
          <cell r="AE573" t="e">
            <v>#VALUE!</v>
          </cell>
          <cell r="AF573" t="e">
            <v>#VALUE!</v>
          </cell>
          <cell r="AG573" t="e">
            <v>#VALUE!</v>
          </cell>
          <cell r="AH573">
            <v>836.55000000000064</v>
          </cell>
        </row>
        <row r="574">
          <cell r="A574">
            <v>5884</v>
          </cell>
          <cell r="J574">
            <v>37.86</v>
          </cell>
          <cell r="AE574" t="e">
            <v>#VALUE!</v>
          </cell>
          <cell r="AF574" t="e">
            <v>#VALUE!</v>
          </cell>
          <cell r="AG574" t="e">
            <v>#VALUE!</v>
          </cell>
          <cell r="AH574">
            <v>0</v>
          </cell>
        </row>
        <row r="575">
          <cell r="A575">
            <v>5889</v>
          </cell>
          <cell r="AE575" t="e">
            <v>#VALUE!</v>
          </cell>
          <cell r="AF575" t="e">
            <v>#VALUE!</v>
          </cell>
          <cell r="AG575" t="e">
            <v>#VALUE!</v>
          </cell>
          <cell r="AH575">
            <v>5851.8099999999995</v>
          </cell>
        </row>
        <row r="576">
          <cell r="A576">
            <v>5920</v>
          </cell>
          <cell r="AE576" t="e">
            <v>#VALUE!</v>
          </cell>
          <cell r="AF576" t="e">
            <v>#VALUE!</v>
          </cell>
          <cell r="AG576" t="e">
            <v>#VALUE!</v>
          </cell>
          <cell r="AH576">
            <v>242700.41999999998</v>
          </cell>
        </row>
        <row r="577">
          <cell r="A577">
            <v>5933</v>
          </cell>
          <cell r="AE577" t="e">
            <v>#VALUE!</v>
          </cell>
          <cell r="AF577" t="e">
            <v>#VALUE!</v>
          </cell>
          <cell r="AG577" t="e">
            <v>#VALUE!</v>
          </cell>
          <cell r="AH577">
            <v>545.4600000000155</v>
          </cell>
        </row>
        <row r="578">
          <cell r="A578">
            <v>5955</v>
          </cell>
          <cell r="AE578" t="e">
            <v>#VALUE!</v>
          </cell>
          <cell r="AF578" t="e">
            <v>#VALUE!</v>
          </cell>
          <cell r="AG578" t="e">
            <v>#VALUE!</v>
          </cell>
          <cell r="AH578">
            <v>10823.409999999993</v>
          </cell>
        </row>
        <row r="579">
          <cell r="A579">
            <v>5962</v>
          </cell>
          <cell r="AE579" t="e">
            <v>#VALUE!</v>
          </cell>
          <cell r="AF579" t="e">
            <v>#VALUE!</v>
          </cell>
          <cell r="AG579" t="e">
            <v>#VALUE!</v>
          </cell>
          <cell r="AH579">
            <v>6982.8500000000158</v>
          </cell>
        </row>
        <row r="580">
          <cell r="A580">
            <v>5976</v>
          </cell>
          <cell r="AE580" t="e">
            <v>#VALUE!</v>
          </cell>
          <cell r="AF580" t="e">
            <v>#VALUE!</v>
          </cell>
          <cell r="AG580" t="e">
            <v>#VALUE!</v>
          </cell>
          <cell r="AH580">
            <v>3865.9300000000076</v>
          </cell>
        </row>
        <row r="581">
          <cell r="A581">
            <v>5981</v>
          </cell>
          <cell r="AE581" t="e">
            <v>#VALUE!</v>
          </cell>
          <cell r="AF581" t="e">
            <v>#VALUE!</v>
          </cell>
          <cell r="AG581" t="e">
            <v>#VALUE!</v>
          </cell>
          <cell r="AH581">
            <v>7610.8300000000063</v>
          </cell>
        </row>
        <row r="582">
          <cell r="A582">
            <v>5985</v>
          </cell>
          <cell r="AE582" t="e">
            <v>#VALUE!</v>
          </cell>
          <cell r="AF582" t="e">
            <v>#VALUE!</v>
          </cell>
          <cell r="AG582" t="e">
            <v>#VALUE!</v>
          </cell>
          <cell r="AH582">
            <v>872.86000000000104</v>
          </cell>
        </row>
        <row r="583">
          <cell r="A583">
            <v>5986</v>
          </cell>
          <cell r="AE583" t="e">
            <v>#VALUE!</v>
          </cell>
          <cell r="AF583" t="e">
            <v>#VALUE!</v>
          </cell>
          <cell r="AG583" t="e">
            <v>#VALUE!</v>
          </cell>
          <cell r="AH583">
            <v>4655.2300000000068</v>
          </cell>
        </row>
        <row r="584">
          <cell r="A584">
            <v>6002</v>
          </cell>
          <cell r="AE584" t="e">
            <v>#VALUE!</v>
          </cell>
          <cell r="AF584" t="e">
            <v>#VALUE!</v>
          </cell>
          <cell r="AG584" t="e">
            <v>#VALUE!</v>
          </cell>
          <cell r="AH584">
            <v>71093.690000000177</v>
          </cell>
        </row>
        <row r="585">
          <cell r="A585">
            <v>6074</v>
          </cell>
          <cell r="AE585" t="e">
            <v>#VALUE!</v>
          </cell>
          <cell r="AF585" t="e">
            <v>#VALUE!</v>
          </cell>
          <cell r="AG585" t="e">
            <v>#VALUE!</v>
          </cell>
          <cell r="AH585">
            <v>6070.8199999999924</v>
          </cell>
        </row>
        <row r="586">
          <cell r="A586">
            <v>6082</v>
          </cell>
          <cell r="J586">
            <v>960</v>
          </cell>
          <cell r="AE586" t="e">
            <v>#VALUE!</v>
          </cell>
          <cell r="AF586" t="e">
            <v>#VALUE!</v>
          </cell>
          <cell r="AG586" t="e">
            <v>#VALUE!</v>
          </cell>
          <cell r="AH586">
            <v>3953.9099999999953</v>
          </cell>
        </row>
        <row r="587">
          <cell r="A587">
            <v>6092</v>
          </cell>
          <cell r="AE587" t="e">
            <v>#VALUE!</v>
          </cell>
          <cell r="AF587" t="e">
            <v>#VALUE!</v>
          </cell>
          <cell r="AG587" t="e">
            <v>#VALUE!</v>
          </cell>
          <cell r="AH587">
            <v>11638.080000000004</v>
          </cell>
        </row>
        <row r="588">
          <cell r="A588">
            <v>6106</v>
          </cell>
          <cell r="AE588" t="e">
            <v>#VALUE!</v>
          </cell>
          <cell r="AF588" t="e">
            <v>#VALUE!</v>
          </cell>
          <cell r="AG588" t="e">
            <v>#VALUE!</v>
          </cell>
          <cell r="AH588">
            <v>276.14</v>
          </cell>
        </row>
        <row r="589">
          <cell r="A589">
            <v>6156</v>
          </cell>
          <cell r="AE589" t="e">
            <v>#VALUE!</v>
          </cell>
          <cell r="AF589" t="e">
            <v>#VALUE!</v>
          </cell>
          <cell r="AG589" t="e">
            <v>#VALUE!</v>
          </cell>
          <cell r="AH589">
            <v>8171.0499999999865</v>
          </cell>
        </row>
        <row r="590">
          <cell r="A590">
            <v>6165</v>
          </cell>
          <cell r="AE590" t="e">
            <v>#VALUE!</v>
          </cell>
          <cell r="AF590" t="e">
            <v>#VALUE!</v>
          </cell>
          <cell r="AG590" t="e">
            <v>#VALUE!</v>
          </cell>
          <cell r="AH590">
            <v>2.8421709430404007E-14</v>
          </cell>
        </row>
        <row r="591">
          <cell r="A591">
            <v>6192</v>
          </cell>
          <cell r="AE591" t="e">
            <v>#VALUE!</v>
          </cell>
          <cell r="AF591" t="e">
            <v>#VALUE!</v>
          </cell>
          <cell r="AG591" t="e">
            <v>#VALUE!</v>
          </cell>
          <cell r="AH591">
            <v>2892.4600000000137</v>
          </cell>
        </row>
        <row r="592">
          <cell r="A592">
            <v>6232</v>
          </cell>
          <cell r="J592">
            <v>645</v>
          </cell>
          <cell r="AE592" t="e">
            <v>#VALUE!</v>
          </cell>
          <cell r="AF592" t="e">
            <v>#VALUE!</v>
          </cell>
          <cell r="AG592" t="e">
            <v>#VALUE!</v>
          </cell>
          <cell r="AH592">
            <v>21353.499999999971</v>
          </cell>
        </row>
        <row r="593">
          <cell r="A593">
            <v>6278</v>
          </cell>
          <cell r="AE593" t="e">
            <v>#VALUE!</v>
          </cell>
          <cell r="AF593" t="e">
            <v>#VALUE!</v>
          </cell>
          <cell r="AG593" t="e">
            <v>#VALUE!</v>
          </cell>
          <cell r="AH593">
            <v>0</v>
          </cell>
        </row>
        <row r="594">
          <cell r="A594">
            <v>6333</v>
          </cell>
          <cell r="AE594" t="e">
            <v>#VALUE!</v>
          </cell>
          <cell r="AF594" t="e">
            <v>#VALUE!</v>
          </cell>
          <cell r="AG594" t="e">
            <v>#VALUE!</v>
          </cell>
          <cell r="AH594">
            <v>4905.6100000000033</v>
          </cell>
        </row>
        <row r="595">
          <cell r="A595">
            <v>6374</v>
          </cell>
          <cell r="J595">
            <v>225.87</v>
          </cell>
          <cell r="AE595" t="e">
            <v>#VALUE!</v>
          </cell>
          <cell r="AF595" t="e">
            <v>#VALUE!</v>
          </cell>
          <cell r="AG595" t="e">
            <v>#VALUE!</v>
          </cell>
          <cell r="AH595">
            <v>173753.26999999993</v>
          </cell>
        </row>
        <row r="596">
          <cell r="A596">
            <v>6460</v>
          </cell>
          <cell r="AE596" t="e">
            <v>#VALUE!</v>
          </cell>
          <cell r="AF596" t="e">
            <v>#VALUE!</v>
          </cell>
          <cell r="AG596" t="e">
            <v>#VALUE!</v>
          </cell>
          <cell r="AH596">
            <v>11188.469999999968</v>
          </cell>
        </row>
        <row r="597">
          <cell r="A597">
            <v>6462</v>
          </cell>
          <cell r="AE597" t="e">
            <v>#VALUE!</v>
          </cell>
          <cell r="AF597" t="e">
            <v>#VALUE!</v>
          </cell>
          <cell r="AG597" t="e">
            <v>#VALUE!</v>
          </cell>
          <cell r="AH597">
            <v>2620.380000000001</v>
          </cell>
        </row>
        <row r="598">
          <cell r="A598">
            <v>6476</v>
          </cell>
          <cell r="AE598" t="e">
            <v>#VALUE!</v>
          </cell>
          <cell r="AF598" t="e">
            <v>#VALUE!</v>
          </cell>
          <cell r="AG598" t="e">
            <v>#VALUE!</v>
          </cell>
          <cell r="AH598">
            <v>872.85999999999865</v>
          </cell>
        </row>
        <row r="599">
          <cell r="A599">
            <v>6481</v>
          </cell>
          <cell r="AE599" t="e">
            <v>#VALUE!</v>
          </cell>
          <cell r="AF599" t="e">
            <v>#VALUE!</v>
          </cell>
          <cell r="AG599" t="e">
            <v>#VALUE!</v>
          </cell>
          <cell r="AH599">
            <v>1.4779288903810084E-12</v>
          </cell>
        </row>
        <row r="600">
          <cell r="A600">
            <v>6505</v>
          </cell>
          <cell r="AE600" t="e">
            <v>#VALUE!</v>
          </cell>
          <cell r="AF600" t="e">
            <v>#VALUE!</v>
          </cell>
          <cell r="AG600" t="e">
            <v>#VALUE!</v>
          </cell>
          <cell r="AH600">
            <v>7866.4</v>
          </cell>
        </row>
        <row r="601">
          <cell r="A601">
            <v>6525</v>
          </cell>
          <cell r="AE601" t="e">
            <v>#VALUE!</v>
          </cell>
          <cell r="AF601" t="e">
            <v>#VALUE!</v>
          </cell>
          <cell r="AG601" t="e">
            <v>#VALUE!</v>
          </cell>
          <cell r="AH601">
            <v>19890.59</v>
          </cell>
        </row>
        <row r="602">
          <cell r="A602">
            <v>6553</v>
          </cell>
          <cell r="AE602" t="e">
            <v>#VALUE!</v>
          </cell>
          <cell r="AF602" t="e">
            <v>#VALUE!</v>
          </cell>
          <cell r="AG602" t="e">
            <v>#VALUE!</v>
          </cell>
          <cell r="AH602">
            <v>0</v>
          </cell>
        </row>
        <row r="603">
          <cell r="A603">
            <v>6558</v>
          </cell>
          <cell r="AE603" t="e">
            <v>#VALUE!</v>
          </cell>
          <cell r="AF603" t="e">
            <v>#VALUE!</v>
          </cell>
          <cell r="AG603" t="e">
            <v>#VALUE!</v>
          </cell>
          <cell r="AH603">
            <v>8698.8700000000099</v>
          </cell>
        </row>
        <row r="604">
          <cell r="A604">
            <v>833</v>
          </cell>
          <cell r="AE604" t="e">
            <v>#VALUE!</v>
          </cell>
          <cell r="AF604" t="e">
            <v>#VALUE!</v>
          </cell>
          <cell r="AG604" t="e">
            <v>#VALUE!</v>
          </cell>
          <cell r="AH604">
            <v>11639.810000000001</v>
          </cell>
        </row>
        <row r="605">
          <cell r="A605">
            <v>6701</v>
          </cell>
          <cell r="J605">
            <v>250000</v>
          </cell>
          <cell r="AE605" t="e">
            <v>#VALUE!</v>
          </cell>
          <cell r="AF605" t="e">
            <v>#VALUE!</v>
          </cell>
          <cell r="AG605" t="e">
            <v>#VALUE!</v>
          </cell>
          <cell r="AH605">
            <v>850073.03000000084</v>
          </cell>
        </row>
        <row r="606">
          <cell r="A606">
            <v>6709</v>
          </cell>
          <cell r="AE606" t="e">
            <v>#VALUE!</v>
          </cell>
          <cell r="AF606" t="e">
            <v>#VALUE!</v>
          </cell>
          <cell r="AG606" t="e">
            <v>#VALUE!</v>
          </cell>
          <cell r="AH606">
            <v>1446.6099999999969</v>
          </cell>
        </row>
        <row r="607">
          <cell r="A607">
            <v>6719</v>
          </cell>
          <cell r="AE607" t="e">
            <v>#VALUE!</v>
          </cell>
          <cell r="AF607" t="e">
            <v>#VALUE!</v>
          </cell>
          <cell r="AG607" t="e">
            <v>#VALUE!</v>
          </cell>
          <cell r="AH607">
            <v>6361.3699999999963</v>
          </cell>
        </row>
        <row r="608">
          <cell r="A608">
            <v>6768</v>
          </cell>
          <cell r="J608">
            <v>65066.69</v>
          </cell>
          <cell r="AE608" t="e">
            <v>#VALUE!</v>
          </cell>
          <cell r="AF608" t="e">
            <v>#VALUE!</v>
          </cell>
          <cell r="AG608" t="e">
            <v>#VALUE!</v>
          </cell>
          <cell r="AH608">
            <v>631928.99999999977</v>
          </cell>
        </row>
        <row r="609">
          <cell r="A609">
            <v>6771</v>
          </cell>
          <cell r="AE609" t="e">
            <v>#VALUE!</v>
          </cell>
          <cell r="AF609" t="e">
            <v>#VALUE!</v>
          </cell>
          <cell r="AG609" t="e">
            <v>#VALUE!</v>
          </cell>
          <cell r="AH609">
            <v>121816.75999999998</v>
          </cell>
        </row>
        <row r="610">
          <cell r="A610">
            <v>6800</v>
          </cell>
          <cell r="AE610" t="e">
            <v>#VALUE!</v>
          </cell>
          <cell r="AF610" t="e">
            <v>#VALUE!</v>
          </cell>
          <cell r="AG610" t="e">
            <v>#VALUE!</v>
          </cell>
          <cell r="AH610">
            <v>1221.9999999999991</v>
          </cell>
        </row>
        <row r="611">
          <cell r="A611">
            <v>6805</v>
          </cell>
          <cell r="AE611" t="e">
            <v>#VALUE!</v>
          </cell>
          <cell r="AF611" t="e">
            <v>#VALUE!</v>
          </cell>
          <cell r="AG611" t="e">
            <v>#VALUE!</v>
          </cell>
          <cell r="AH611">
            <v>9067.2399999999925</v>
          </cell>
        </row>
        <row r="612">
          <cell r="A612">
            <v>6806</v>
          </cell>
          <cell r="AE612" t="e">
            <v>#VALUE!</v>
          </cell>
          <cell r="AF612" t="e">
            <v>#VALUE!</v>
          </cell>
          <cell r="AG612" t="e">
            <v>#VALUE!</v>
          </cell>
          <cell r="AH612">
            <v>140.66999999999996</v>
          </cell>
        </row>
        <row r="613">
          <cell r="A613">
            <v>6809</v>
          </cell>
          <cell r="AE613" t="e">
            <v>#VALUE!</v>
          </cell>
          <cell r="AF613" t="e">
            <v>#VALUE!</v>
          </cell>
          <cell r="AG613" t="e">
            <v>#VALUE!</v>
          </cell>
          <cell r="AH613">
            <v>149.83999999999986</v>
          </cell>
        </row>
        <row r="614">
          <cell r="A614">
            <v>6816</v>
          </cell>
          <cell r="AE614" t="e">
            <v>#VALUE!</v>
          </cell>
          <cell r="AF614" t="e">
            <v>#VALUE!</v>
          </cell>
          <cell r="AG614" t="e">
            <v>#VALUE!</v>
          </cell>
          <cell r="AH614">
            <v>116681.72000000004</v>
          </cell>
        </row>
        <row r="615">
          <cell r="A615">
            <v>6827</v>
          </cell>
          <cell r="AE615" t="e">
            <v>#VALUE!</v>
          </cell>
          <cell r="AF615" t="e">
            <v>#VALUE!</v>
          </cell>
          <cell r="AG615" t="e">
            <v>#VALUE!</v>
          </cell>
          <cell r="AH615">
            <v>125747.81</v>
          </cell>
        </row>
        <row r="616">
          <cell r="A616">
            <v>6846</v>
          </cell>
          <cell r="AE616" t="e">
            <v>#VALUE!</v>
          </cell>
          <cell r="AF616" t="e">
            <v>#VALUE!</v>
          </cell>
          <cell r="AG616" t="e">
            <v>#VALUE!</v>
          </cell>
          <cell r="AH616">
            <v>7715.7499999999927</v>
          </cell>
        </row>
        <row r="617">
          <cell r="A617">
            <v>6847</v>
          </cell>
          <cell r="AE617" t="e">
            <v>#VALUE!</v>
          </cell>
          <cell r="AF617" t="e">
            <v>#VALUE!</v>
          </cell>
          <cell r="AG617" t="e">
            <v>#VALUE!</v>
          </cell>
          <cell r="AH617">
            <v>13582.390000000049</v>
          </cell>
        </row>
        <row r="618">
          <cell r="A618">
            <v>6870</v>
          </cell>
          <cell r="AE618" t="e">
            <v>#VALUE!</v>
          </cell>
          <cell r="AF618" t="e">
            <v>#VALUE!</v>
          </cell>
          <cell r="AG618" t="e">
            <v>#VALUE!</v>
          </cell>
          <cell r="AH618">
            <v>7335.0400000000072</v>
          </cell>
        </row>
        <row r="619">
          <cell r="A619">
            <v>6879</v>
          </cell>
          <cell r="AE619" t="e">
            <v>#VALUE!</v>
          </cell>
          <cell r="AF619" t="e">
            <v>#VALUE!</v>
          </cell>
          <cell r="AG619" t="e">
            <v>#VALUE!</v>
          </cell>
          <cell r="AH619">
            <v>7099.2399999999961</v>
          </cell>
        </row>
        <row r="620">
          <cell r="A620">
            <v>6888</v>
          </cell>
          <cell r="J620">
            <v>4412.79</v>
          </cell>
          <cell r="AE620" t="e">
            <v>#VALUE!</v>
          </cell>
          <cell r="AF620" t="e">
            <v>#VALUE!</v>
          </cell>
          <cell r="AG620" t="e">
            <v>#VALUE!</v>
          </cell>
          <cell r="AH620">
            <v>84614.400000000081</v>
          </cell>
        </row>
        <row r="621">
          <cell r="A621">
            <v>6896</v>
          </cell>
          <cell r="AE621" t="e">
            <v>#VALUE!</v>
          </cell>
          <cell r="AF621" t="e">
            <v>#VALUE!</v>
          </cell>
          <cell r="AG621" t="e">
            <v>#VALUE!</v>
          </cell>
          <cell r="AH621">
            <v>0</v>
          </cell>
        </row>
        <row r="622">
          <cell r="A622">
            <v>6913</v>
          </cell>
          <cell r="AE622" t="e">
            <v>#VALUE!</v>
          </cell>
          <cell r="AF622" t="e">
            <v>#VALUE!</v>
          </cell>
          <cell r="AG622" t="e">
            <v>#VALUE!</v>
          </cell>
          <cell r="AH622">
            <v>4819.0800000000181</v>
          </cell>
        </row>
        <row r="623">
          <cell r="A623">
            <v>6958</v>
          </cell>
          <cell r="AE623" t="e">
            <v>#VALUE!</v>
          </cell>
          <cell r="AF623" t="e">
            <v>#VALUE!</v>
          </cell>
          <cell r="AG623" t="e">
            <v>#VALUE!</v>
          </cell>
          <cell r="AH623">
            <v>0</v>
          </cell>
        </row>
        <row r="624">
          <cell r="A624">
            <v>6966</v>
          </cell>
          <cell r="AE624" t="e">
            <v>#VALUE!</v>
          </cell>
          <cell r="AF624" t="e">
            <v>#VALUE!</v>
          </cell>
          <cell r="AG624" t="e">
            <v>#VALUE!</v>
          </cell>
          <cell r="AH624">
            <v>341649.56000000006</v>
          </cell>
        </row>
        <row r="625">
          <cell r="A625">
            <v>6974</v>
          </cell>
          <cell r="AE625" t="e">
            <v>#VALUE!</v>
          </cell>
          <cell r="AF625" t="e">
            <v>#VALUE!</v>
          </cell>
          <cell r="AG625" t="e">
            <v>#VALUE!</v>
          </cell>
          <cell r="AH625">
            <v>727.38000000000068</v>
          </cell>
        </row>
        <row r="626">
          <cell r="A626">
            <v>6980</v>
          </cell>
          <cell r="AE626" t="e">
            <v>#VALUE!</v>
          </cell>
          <cell r="AF626" t="e">
            <v>#VALUE!</v>
          </cell>
          <cell r="AG626" t="e">
            <v>#VALUE!</v>
          </cell>
          <cell r="AH626">
            <v>1686.9700000000014</v>
          </cell>
        </row>
        <row r="627">
          <cell r="A627">
            <v>6981</v>
          </cell>
          <cell r="AE627" t="e">
            <v>#VALUE!</v>
          </cell>
          <cell r="AF627" t="e">
            <v>#VALUE!</v>
          </cell>
          <cell r="AG627" t="e">
            <v>#VALUE!</v>
          </cell>
          <cell r="AH627">
            <v>9310.4599999999882</v>
          </cell>
        </row>
        <row r="628">
          <cell r="A628">
            <v>6986</v>
          </cell>
          <cell r="AE628" t="e">
            <v>#VALUE!</v>
          </cell>
          <cell r="AF628" t="e">
            <v>#VALUE!</v>
          </cell>
          <cell r="AG628" t="e">
            <v>#VALUE!</v>
          </cell>
          <cell r="AH628">
            <v>6982.8500000000049</v>
          </cell>
        </row>
        <row r="629">
          <cell r="A629">
            <v>6990</v>
          </cell>
          <cell r="AE629" t="e">
            <v>#VALUE!</v>
          </cell>
          <cell r="AF629" t="e">
            <v>#VALUE!</v>
          </cell>
          <cell r="AG629" t="e">
            <v>#VALUE!</v>
          </cell>
          <cell r="AH629">
            <v>2.8421709430404007E-13</v>
          </cell>
        </row>
        <row r="630">
          <cell r="A630">
            <v>6991</v>
          </cell>
          <cell r="J630">
            <v>28.57</v>
          </cell>
          <cell r="AE630" t="e">
            <v>#VALUE!</v>
          </cell>
          <cell r="AF630" t="e">
            <v>#VALUE!</v>
          </cell>
          <cell r="AG630" t="e">
            <v>#VALUE!</v>
          </cell>
          <cell r="AH630">
            <v>281520.54999999952</v>
          </cell>
        </row>
        <row r="631">
          <cell r="A631">
            <v>6997</v>
          </cell>
          <cell r="AE631" t="e">
            <v>#VALUE!</v>
          </cell>
          <cell r="AF631" t="e">
            <v>#VALUE!</v>
          </cell>
          <cell r="AG631" t="e">
            <v>#VALUE!</v>
          </cell>
          <cell r="AH631">
            <v>-696.82000000000016</v>
          </cell>
        </row>
        <row r="632">
          <cell r="A632">
            <v>7040</v>
          </cell>
          <cell r="J632">
            <v>435.17</v>
          </cell>
          <cell r="AE632" t="e">
            <v>#VALUE!</v>
          </cell>
          <cell r="AF632" t="e">
            <v>#VALUE!</v>
          </cell>
          <cell r="AG632" t="e">
            <v>#VALUE!</v>
          </cell>
          <cell r="AH632">
            <v>5.6843418860808015E-14</v>
          </cell>
        </row>
        <row r="633">
          <cell r="A633">
            <v>7042</v>
          </cell>
          <cell r="J633">
            <v>1429.58</v>
          </cell>
          <cell r="AE633" t="e">
            <v>#VALUE!</v>
          </cell>
          <cell r="AF633" t="e">
            <v>#VALUE!</v>
          </cell>
          <cell r="AG633" t="e">
            <v>#VALUE!</v>
          </cell>
          <cell r="AH633">
            <v>1.1368683772161603E-13</v>
          </cell>
        </row>
        <row r="634">
          <cell r="A634">
            <v>7055</v>
          </cell>
          <cell r="AE634" t="e">
            <v>#VALUE!</v>
          </cell>
          <cell r="AF634" t="e">
            <v>#VALUE!</v>
          </cell>
          <cell r="AG634" t="e">
            <v>#VALUE!</v>
          </cell>
          <cell r="AH634">
            <v>7.6849637764553336E-13</v>
          </cell>
        </row>
        <row r="635">
          <cell r="A635">
            <v>7083</v>
          </cell>
          <cell r="AE635" t="e">
            <v>#VALUE!</v>
          </cell>
          <cell r="AF635" t="e">
            <v>#VALUE!</v>
          </cell>
          <cell r="AG635" t="e">
            <v>#VALUE!</v>
          </cell>
          <cell r="AH635">
            <v>0</v>
          </cell>
        </row>
        <row r="636">
          <cell r="A636">
            <v>7090</v>
          </cell>
          <cell r="AE636" t="e">
            <v>#VALUE!</v>
          </cell>
          <cell r="AF636" t="e">
            <v>#VALUE!</v>
          </cell>
          <cell r="AG636" t="e">
            <v>#VALUE!</v>
          </cell>
          <cell r="AH636">
            <v>1179.4800000000005</v>
          </cell>
        </row>
        <row r="637">
          <cell r="A637">
            <v>7102</v>
          </cell>
          <cell r="AE637" t="e">
            <v>#VALUE!</v>
          </cell>
          <cell r="AF637" t="e">
            <v>#VALUE!</v>
          </cell>
          <cell r="AG637" t="e">
            <v>#VALUE!</v>
          </cell>
          <cell r="AH637">
            <v>7993.6999999999989</v>
          </cell>
        </row>
        <row r="638">
          <cell r="A638">
            <v>7116</v>
          </cell>
          <cell r="AE638" t="e">
            <v>#VALUE!</v>
          </cell>
          <cell r="AF638" t="e">
            <v>#VALUE!</v>
          </cell>
          <cell r="AG638" t="e">
            <v>#VALUE!</v>
          </cell>
          <cell r="AH638">
            <v>16848.370000000006</v>
          </cell>
        </row>
        <row r="639">
          <cell r="A639">
            <v>7133</v>
          </cell>
          <cell r="AE639" t="e">
            <v>#VALUE!</v>
          </cell>
          <cell r="AF639" t="e">
            <v>#VALUE!</v>
          </cell>
          <cell r="AG639" t="e">
            <v>#VALUE!</v>
          </cell>
          <cell r="AH639">
            <v>19989.179999999971</v>
          </cell>
        </row>
        <row r="640">
          <cell r="A640">
            <v>7144</v>
          </cell>
          <cell r="AE640" t="e">
            <v>#VALUE!</v>
          </cell>
          <cell r="AF640" t="e">
            <v>#VALUE!</v>
          </cell>
          <cell r="AG640" t="e">
            <v>#VALUE!</v>
          </cell>
          <cell r="AH640">
            <v>3800.0599999999995</v>
          </cell>
        </row>
        <row r="641">
          <cell r="A641">
            <v>7175</v>
          </cell>
          <cell r="J641">
            <v>1000</v>
          </cell>
          <cell r="AE641" t="e">
            <v>#VALUE!</v>
          </cell>
          <cell r="AF641" t="e">
            <v>#VALUE!</v>
          </cell>
          <cell r="AG641" t="e">
            <v>#VALUE!</v>
          </cell>
          <cell r="AH641">
            <v>3991.1200000000035</v>
          </cell>
        </row>
        <row r="642">
          <cell r="A642">
            <v>7176</v>
          </cell>
          <cell r="AE642" t="e">
            <v>#VALUE!</v>
          </cell>
          <cell r="AF642" t="e">
            <v>#VALUE!</v>
          </cell>
          <cell r="AG642" t="e">
            <v>#VALUE!</v>
          </cell>
          <cell r="AH642">
            <v>0</v>
          </cell>
        </row>
        <row r="643">
          <cell r="A643">
            <v>7177</v>
          </cell>
          <cell r="AE643" t="e">
            <v>#VALUE!</v>
          </cell>
          <cell r="AF643" t="e">
            <v>#VALUE!</v>
          </cell>
          <cell r="AG643" t="e">
            <v>#VALUE!</v>
          </cell>
          <cell r="AH643">
            <v>82.36</v>
          </cell>
        </row>
        <row r="644">
          <cell r="A644">
            <v>7201</v>
          </cell>
          <cell r="AE644" t="e">
            <v>#VALUE!</v>
          </cell>
          <cell r="AF644" t="e">
            <v>#VALUE!</v>
          </cell>
          <cell r="AG644" t="e">
            <v>#VALUE!</v>
          </cell>
          <cell r="AH644">
            <v>13176.759999999998</v>
          </cell>
        </row>
        <row r="645">
          <cell r="A645">
            <v>7202</v>
          </cell>
          <cell r="AE645" t="e">
            <v>#VALUE!</v>
          </cell>
          <cell r="AF645" t="e">
            <v>#VALUE!</v>
          </cell>
          <cell r="AG645" t="e">
            <v>#VALUE!</v>
          </cell>
          <cell r="AH645">
            <v>7032.2500000000009</v>
          </cell>
        </row>
        <row r="646">
          <cell r="A646">
            <v>7231</v>
          </cell>
          <cell r="J646">
            <v>93.68</v>
          </cell>
          <cell r="AE646" t="e">
            <v>#VALUE!</v>
          </cell>
          <cell r="AF646" t="e">
            <v>#VALUE!</v>
          </cell>
          <cell r="AG646" t="e">
            <v>#VALUE!</v>
          </cell>
          <cell r="AH646">
            <v>650.47999999999797</v>
          </cell>
        </row>
        <row r="647">
          <cell r="A647">
            <v>7239</v>
          </cell>
          <cell r="AE647" t="e">
            <v>#VALUE!</v>
          </cell>
          <cell r="AF647" t="e">
            <v>#VALUE!</v>
          </cell>
          <cell r="AG647" t="e">
            <v>#VALUE!</v>
          </cell>
          <cell r="AH647">
            <v>3316.8499999999881</v>
          </cell>
        </row>
        <row r="648">
          <cell r="A648">
            <v>7267</v>
          </cell>
          <cell r="AE648" t="e">
            <v>#VALUE!</v>
          </cell>
          <cell r="AF648" t="e">
            <v>#VALUE!</v>
          </cell>
          <cell r="AG648" t="e">
            <v>#VALUE!</v>
          </cell>
          <cell r="AH648">
            <v>16479.780000000021</v>
          </cell>
        </row>
        <row r="649">
          <cell r="A649">
            <v>7302</v>
          </cell>
          <cell r="AE649" t="e">
            <v>#VALUE!</v>
          </cell>
          <cell r="AF649" t="e">
            <v>#VALUE!</v>
          </cell>
          <cell r="AG649" t="e">
            <v>#VALUE!</v>
          </cell>
          <cell r="AH649">
            <v>873.04999999999961</v>
          </cell>
        </row>
        <row r="650">
          <cell r="A650">
            <v>7324</v>
          </cell>
          <cell r="AE650" t="e">
            <v>#VALUE!</v>
          </cell>
          <cell r="AF650" t="e">
            <v>#VALUE!</v>
          </cell>
          <cell r="AG650" t="e">
            <v>#VALUE!</v>
          </cell>
          <cell r="AH650">
            <v>9019.5099999999875</v>
          </cell>
        </row>
        <row r="651">
          <cell r="A651">
            <v>7422</v>
          </cell>
          <cell r="AE651" t="e">
            <v>#VALUE!</v>
          </cell>
          <cell r="AF651" t="e">
            <v>#VALUE!</v>
          </cell>
          <cell r="AG651" t="e">
            <v>#VALUE!</v>
          </cell>
          <cell r="AH651">
            <v>120513.25999999989</v>
          </cell>
        </row>
        <row r="652">
          <cell r="A652">
            <v>7425</v>
          </cell>
          <cell r="AE652" t="e">
            <v>#VALUE!</v>
          </cell>
          <cell r="AF652" t="e">
            <v>#VALUE!</v>
          </cell>
          <cell r="AG652" t="e">
            <v>#VALUE!</v>
          </cell>
          <cell r="AH652">
            <v>29876.920000000006</v>
          </cell>
        </row>
        <row r="653">
          <cell r="A653">
            <v>7432</v>
          </cell>
          <cell r="J653">
            <v>6478.14</v>
          </cell>
          <cell r="AE653" t="e">
            <v>#VALUE!</v>
          </cell>
          <cell r="AF653" t="e">
            <v>#VALUE!</v>
          </cell>
          <cell r="AG653" t="e">
            <v>#VALUE!</v>
          </cell>
          <cell r="AH653">
            <v>15041.020000000011</v>
          </cell>
        </row>
        <row r="654">
          <cell r="A654">
            <v>7462</v>
          </cell>
          <cell r="AE654" t="e">
            <v>#VALUE!</v>
          </cell>
          <cell r="AF654" t="e">
            <v>#VALUE!</v>
          </cell>
          <cell r="AG654" t="e">
            <v>#VALUE!</v>
          </cell>
          <cell r="AH654">
            <v>4980.9199999999983</v>
          </cell>
        </row>
        <row r="655">
          <cell r="A655">
            <v>7512</v>
          </cell>
          <cell r="AE655" t="e">
            <v>#VALUE!</v>
          </cell>
          <cell r="AF655" t="e">
            <v>#VALUE!</v>
          </cell>
          <cell r="AG655" t="e">
            <v>#VALUE!</v>
          </cell>
          <cell r="AH655">
            <v>82462.500000000073</v>
          </cell>
        </row>
        <row r="656">
          <cell r="A656">
            <v>7556</v>
          </cell>
          <cell r="AE656" t="e">
            <v>#VALUE!</v>
          </cell>
          <cell r="AF656" t="e">
            <v>#VALUE!</v>
          </cell>
          <cell r="AG656" t="e">
            <v>#VALUE!</v>
          </cell>
          <cell r="AH656">
            <v>4.0017766878008842E-11</v>
          </cell>
        </row>
        <row r="657">
          <cell r="A657">
            <v>7562</v>
          </cell>
          <cell r="AE657" t="e">
            <v>#VALUE!</v>
          </cell>
          <cell r="AF657" t="e">
            <v>#VALUE!</v>
          </cell>
          <cell r="AG657" t="e">
            <v>#VALUE!</v>
          </cell>
          <cell r="AH657">
            <v>106569.7</v>
          </cell>
        </row>
        <row r="658">
          <cell r="A658">
            <v>7573</v>
          </cell>
          <cell r="AE658" t="e">
            <v>#VALUE!</v>
          </cell>
          <cell r="AF658" t="e">
            <v>#VALUE!</v>
          </cell>
          <cell r="AG658" t="e">
            <v>#VALUE!</v>
          </cell>
          <cell r="AH658">
            <v>39955.569999999992</v>
          </cell>
        </row>
        <row r="659">
          <cell r="A659">
            <v>7625</v>
          </cell>
          <cell r="AE659" t="e">
            <v>#VALUE!</v>
          </cell>
          <cell r="AF659" t="e">
            <v>#VALUE!</v>
          </cell>
          <cell r="AG659" t="e">
            <v>#VALUE!</v>
          </cell>
          <cell r="AH659">
            <v>1568.5499999999984</v>
          </cell>
        </row>
        <row r="660">
          <cell r="A660">
            <v>7637</v>
          </cell>
          <cell r="J660">
            <v>7000</v>
          </cell>
          <cell r="AE660" t="e">
            <v>#VALUE!</v>
          </cell>
          <cell r="AF660" t="e">
            <v>#VALUE!</v>
          </cell>
          <cell r="AG660" t="e">
            <v>#VALUE!</v>
          </cell>
          <cell r="AH660">
            <v>13270.429999999998</v>
          </cell>
        </row>
        <row r="661">
          <cell r="A661">
            <v>7639</v>
          </cell>
          <cell r="AE661" t="e">
            <v>#VALUE!</v>
          </cell>
          <cell r="AF661" t="e">
            <v>#VALUE!</v>
          </cell>
          <cell r="AG661" t="e">
            <v>#VALUE!</v>
          </cell>
          <cell r="AH661">
            <v>3852.8799999999997</v>
          </cell>
        </row>
        <row r="662">
          <cell r="A662">
            <v>7660</v>
          </cell>
          <cell r="J662">
            <v>145.47999999999999</v>
          </cell>
          <cell r="AE662" t="e">
            <v>#VALUE!</v>
          </cell>
          <cell r="AF662" t="e">
            <v>#VALUE!</v>
          </cell>
          <cell r="AG662" t="e">
            <v>#VALUE!</v>
          </cell>
          <cell r="AH662">
            <v>1.1368683772161603E-13</v>
          </cell>
        </row>
        <row r="663">
          <cell r="A663">
            <v>7704</v>
          </cell>
          <cell r="AE663" t="e">
            <v>#VALUE!</v>
          </cell>
          <cell r="AF663" t="e">
            <v>#VALUE!</v>
          </cell>
          <cell r="AG663" t="e">
            <v>#VALUE!</v>
          </cell>
          <cell r="AH663">
            <v>6.8212102632969618E-13</v>
          </cell>
        </row>
        <row r="664">
          <cell r="A664">
            <v>7739</v>
          </cell>
          <cell r="J664">
            <v>800</v>
          </cell>
          <cell r="AE664" t="e">
            <v>#VALUE!</v>
          </cell>
          <cell r="AF664" t="e">
            <v>#VALUE!</v>
          </cell>
          <cell r="AG664" t="e">
            <v>#VALUE!</v>
          </cell>
          <cell r="AH664">
            <v>2118.4100000000003</v>
          </cell>
        </row>
        <row r="665">
          <cell r="A665">
            <v>7789</v>
          </cell>
          <cell r="AE665" t="e">
            <v>#VALUE!</v>
          </cell>
          <cell r="AF665" t="e">
            <v>#VALUE!</v>
          </cell>
          <cell r="AG665" t="e">
            <v>#VALUE!</v>
          </cell>
          <cell r="AH665">
            <v>13608.820000000002</v>
          </cell>
        </row>
        <row r="666">
          <cell r="A666">
            <v>7807</v>
          </cell>
          <cell r="J666">
            <v>640.19000000000005</v>
          </cell>
          <cell r="AE666" t="e">
            <v>#VALUE!</v>
          </cell>
          <cell r="AF666" t="e">
            <v>#VALUE!</v>
          </cell>
          <cell r="AG666" t="e">
            <v>#VALUE!</v>
          </cell>
          <cell r="AH666">
            <v>9.0949470177292824E-13</v>
          </cell>
        </row>
        <row r="667">
          <cell r="A667">
            <v>7862</v>
          </cell>
          <cell r="AE667" t="e">
            <v>#VALUE!</v>
          </cell>
          <cell r="AF667" t="e">
            <v>#VALUE!</v>
          </cell>
          <cell r="AG667" t="e">
            <v>#VALUE!</v>
          </cell>
          <cell r="AH667">
            <v>246.3800000000009</v>
          </cell>
        </row>
        <row r="668">
          <cell r="A668">
            <v>7924</v>
          </cell>
          <cell r="AE668" t="e">
            <v>#VALUE!</v>
          </cell>
          <cell r="AF668" t="e">
            <v>#VALUE!</v>
          </cell>
          <cell r="AG668" t="e">
            <v>#VALUE!</v>
          </cell>
          <cell r="AH668">
            <v>12359.299999999996</v>
          </cell>
        </row>
        <row r="669">
          <cell r="A669">
            <v>7935</v>
          </cell>
          <cell r="AE669" t="e">
            <v>#VALUE!</v>
          </cell>
          <cell r="AF669" t="e">
            <v>#VALUE!</v>
          </cell>
          <cell r="AG669" t="e">
            <v>#VALUE!</v>
          </cell>
          <cell r="AH669">
            <v>3032.0599999999986</v>
          </cell>
        </row>
        <row r="670">
          <cell r="A670">
            <v>7876</v>
          </cell>
          <cell r="AE670" t="e">
            <v>#VALUE!</v>
          </cell>
          <cell r="AF670" t="e">
            <v>#VALUE!</v>
          </cell>
          <cell r="AG670" t="e">
            <v>#VALUE!</v>
          </cell>
          <cell r="AH670">
            <v>1.4210854715202004E-14</v>
          </cell>
        </row>
        <row r="671">
          <cell r="A671">
            <v>71201</v>
          </cell>
          <cell r="AE671" t="e">
            <v>#VALUE!</v>
          </cell>
          <cell r="AF671" t="e">
            <v>#VALUE!</v>
          </cell>
          <cell r="AG671" t="e">
            <v>#VALUE!</v>
          </cell>
          <cell r="AH671">
            <v>1820.0200000000004</v>
          </cell>
        </row>
        <row r="672">
          <cell r="A672">
            <v>71205</v>
          </cell>
          <cell r="AE672" t="e">
            <v>#VALUE!</v>
          </cell>
          <cell r="AF672" t="e">
            <v>#VALUE!</v>
          </cell>
          <cell r="AG672" t="e">
            <v>#VALUE!</v>
          </cell>
          <cell r="AH672">
            <v>1058.2099999999998</v>
          </cell>
        </row>
        <row r="673">
          <cell r="A673">
            <v>72102</v>
          </cell>
          <cell r="AE673" t="e">
            <v>#VALUE!</v>
          </cell>
          <cell r="AF673" t="e">
            <v>#VALUE!</v>
          </cell>
          <cell r="AG673" t="e">
            <v>#VALUE!</v>
          </cell>
          <cell r="AH673">
            <v>-4.730000000000004</v>
          </cell>
        </row>
        <row r="674">
          <cell r="A674">
            <v>72201</v>
          </cell>
          <cell r="AE674" t="e">
            <v>#VALUE!</v>
          </cell>
          <cell r="AF674" t="e">
            <v>#VALUE!</v>
          </cell>
          <cell r="AG674" t="e">
            <v>#VALUE!</v>
          </cell>
          <cell r="AH674">
            <v>5.8199999999999648</v>
          </cell>
        </row>
        <row r="675">
          <cell r="A675">
            <v>74000</v>
          </cell>
          <cell r="J675">
            <v>31182.25</v>
          </cell>
          <cell r="AE675" t="e">
            <v>#VALUE!</v>
          </cell>
          <cell r="AF675" t="e">
            <v>#VALUE!</v>
          </cell>
          <cell r="AG675" t="e">
            <v>#VALUE!</v>
          </cell>
          <cell r="AH675">
            <v>30812.900000000005</v>
          </cell>
        </row>
        <row r="676">
          <cell r="A676">
            <v>74102</v>
          </cell>
          <cell r="AE676" t="e">
            <v>#VALUE!</v>
          </cell>
          <cell r="AF676" t="e">
            <v>#VALUE!</v>
          </cell>
          <cell r="AG676" t="e">
            <v>#VALUE!</v>
          </cell>
          <cell r="AH676">
            <v>8605.489999999998</v>
          </cell>
        </row>
        <row r="677">
          <cell r="A677">
            <v>78110</v>
          </cell>
          <cell r="J677">
            <v>2500</v>
          </cell>
          <cell r="AE677" t="e">
            <v>#VALUE!</v>
          </cell>
          <cell r="AF677" t="e">
            <v>#VALUE!</v>
          </cell>
          <cell r="AG677" t="e">
            <v>#VALUE!</v>
          </cell>
          <cell r="AH677">
            <v>3593.0300000000007</v>
          </cell>
        </row>
        <row r="678">
          <cell r="A678">
            <v>78206</v>
          </cell>
          <cell r="AE678" t="e">
            <v>#VALUE!</v>
          </cell>
          <cell r="AF678" t="e">
            <v>#VALUE!</v>
          </cell>
          <cell r="AG678" t="e">
            <v>#VALUE!</v>
          </cell>
          <cell r="AH678">
            <v>3974.29</v>
          </cell>
        </row>
        <row r="679">
          <cell r="A679">
            <v>79000</v>
          </cell>
          <cell r="J679">
            <v>25039.75</v>
          </cell>
          <cell r="AE679" t="e">
            <v>#VALUE!</v>
          </cell>
          <cell r="AF679" t="e">
            <v>#VALUE!</v>
          </cell>
          <cell r="AG679" t="e">
            <v>#VALUE!</v>
          </cell>
          <cell r="AH679">
            <v>16817.11</v>
          </cell>
        </row>
        <row r="680">
          <cell r="A680">
            <v>79001</v>
          </cell>
          <cell r="AE680" t="e">
            <v>#VALUE!</v>
          </cell>
          <cell r="AF680" t="e">
            <v>#VALUE!</v>
          </cell>
          <cell r="AG680" t="e">
            <v>#VALUE!</v>
          </cell>
          <cell r="AH680">
            <v>3662.92</v>
          </cell>
        </row>
        <row r="681">
          <cell r="A681">
            <v>7920</v>
          </cell>
          <cell r="AE681" t="e">
            <v>#VALUE!</v>
          </cell>
          <cell r="AF681" t="e">
            <v>#VALUE!</v>
          </cell>
          <cell r="AG681" t="e">
            <v>#VALUE!</v>
          </cell>
          <cell r="AH681">
            <v>5212.7300000000032</v>
          </cell>
        </row>
        <row r="682">
          <cell r="A682">
            <v>784</v>
          </cell>
          <cell r="AE682" t="e">
            <v>#VALUE!</v>
          </cell>
          <cell r="AF682" t="e">
            <v>#VALUE!</v>
          </cell>
          <cell r="AG682" t="e">
            <v>#VALUE!</v>
          </cell>
          <cell r="AH682">
            <v>1.3642420526593924E-12</v>
          </cell>
        </row>
        <row r="683">
          <cell r="A683">
            <v>6998</v>
          </cell>
          <cell r="AE683" t="e">
            <v>#VALUE!</v>
          </cell>
          <cell r="AF683" t="e">
            <v>#VALUE!</v>
          </cell>
          <cell r="AG683" t="e">
            <v>#VALUE!</v>
          </cell>
          <cell r="AH683">
            <v>12982.549999999987</v>
          </cell>
        </row>
        <row r="684">
          <cell r="A684">
            <v>2492</v>
          </cell>
          <cell r="AE684" t="e">
            <v>#VALUE!</v>
          </cell>
          <cell r="AF684" t="e">
            <v>#VALUE!</v>
          </cell>
          <cell r="AG684" t="e">
            <v>#VALUE!</v>
          </cell>
          <cell r="AH684">
            <v>13103.500000000011</v>
          </cell>
        </row>
        <row r="685">
          <cell r="A685">
            <v>1534</v>
          </cell>
          <cell r="AE685" t="e">
            <v>#VALUE!</v>
          </cell>
          <cell r="AF685" t="e">
            <v>#VALUE!</v>
          </cell>
          <cell r="AG685" t="e">
            <v>#VALUE!</v>
          </cell>
          <cell r="AH685">
            <v>8012.3499999999931</v>
          </cell>
        </row>
        <row r="686">
          <cell r="A686">
            <v>6995</v>
          </cell>
          <cell r="AE686" t="e">
            <v>#VALUE!</v>
          </cell>
          <cell r="AF686" t="e">
            <v>#VALUE!</v>
          </cell>
          <cell r="AG686" t="e">
            <v>#VALUE!</v>
          </cell>
          <cell r="AH686">
            <v>3183.1200000000044</v>
          </cell>
        </row>
        <row r="687">
          <cell r="A687">
            <v>72106</v>
          </cell>
          <cell r="AE687" t="e">
            <v>#VALUE!</v>
          </cell>
          <cell r="AF687" t="e">
            <v>#VALUE!</v>
          </cell>
          <cell r="AG687" t="e">
            <v>#VALUE!</v>
          </cell>
          <cell r="AH687">
            <v>28.21</v>
          </cell>
        </row>
        <row r="688">
          <cell r="A688">
            <v>78209</v>
          </cell>
          <cell r="AE688" t="e">
            <v>#VALUE!</v>
          </cell>
          <cell r="AF688" t="e">
            <v>#VALUE!</v>
          </cell>
          <cell r="AG688" t="e">
            <v>#VALUE!</v>
          </cell>
          <cell r="AH688">
            <v>686.94000000000028</v>
          </cell>
        </row>
        <row r="689">
          <cell r="A689">
            <v>5101</v>
          </cell>
          <cell r="J689">
            <v>480</v>
          </cell>
          <cell r="AE689" t="e">
            <v>#VALUE!</v>
          </cell>
          <cell r="AF689" t="e">
            <v>#VALUE!</v>
          </cell>
          <cell r="AG689" t="e">
            <v>#VALUE!</v>
          </cell>
          <cell r="AH689">
            <v>1555.0599999999995</v>
          </cell>
        </row>
        <row r="690">
          <cell r="A690">
            <v>79108</v>
          </cell>
          <cell r="AE690" t="e">
            <v>#VALUE!</v>
          </cell>
          <cell r="AF690" t="e">
            <v>#VALUE!</v>
          </cell>
          <cell r="AG690" t="e">
            <v>#VALUE!</v>
          </cell>
          <cell r="AH690">
            <v>1796.84</v>
          </cell>
        </row>
        <row r="691">
          <cell r="A691">
            <v>79010</v>
          </cell>
          <cell r="J691">
            <v>10000</v>
          </cell>
          <cell r="AE691" t="e">
            <v>#VALUE!</v>
          </cell>
          <cell r="AF691" t="e">
            <v>#VALUE!</v>
          </cell>
          <cell r="AG691" t="e">
            <v>#VALUE!</v>
          </cell>
          <cell r="AH691">
            <v>10000</v>
          </cell>
        </row>
        <row r="692">
          <cell r="A692">
            <v>74014</v>
          </cell>
          <cell r="AE692" t="e">
            <v>#VALUE!</v>
          </cell>
          <cell r="AF692" t="e">
            <v>#VALUE!</v>
          </cell>
          <cell r="AG692" t="e">
            <v>#VALUE!</v>
          </cell>
          <cell r="AH692">
            <v>851.1899999999996</v>
          </cell>
        </row>
        <row r="693">
          <cell r="A693">
            <v>75011</v>
          </cell>
          <cell r="AE693" t="e">
            <v>#VALUE!</v>
          </cell>
          <cell r="AF693" t="e">
            <v>#VALUE!</v>
          </cell>
          <cell r="AG693" t="e">
            <v>#VALUE!</v>
          </cell>
          <cell r="AH693">
            <v>931.03999999999985</v>
          </cell>
        </row>
        <row r="694">
          <cell r="A694">
            <v>77012</v>
          </cell>
          <cell r="AE694" t="e">
            <v>#VALUE!</v>
          </cell>
          <cell r="AF694" t="e">
            <v>#VALUE!</v>
          </cell>
          <cell r="AG694" t="e">
            <v>#VALUE!</v>
          </cell>
          <cell r="AH694">
            <v>104.71000000000004</v>
          </cell>
        </row>
        <row r="695">
          <cell r="A695">
            <v>3093</v>
          </cell>
          <cell r="AE695" t="e">
            <v>#VALUE!</v>
          </cell>
          <cell r="AF695" t="e">
            <v>#VALUE!</v>
          </cell>
          <cell r="AG695" t="e">
            <v>#VALUE!</v>
          </cell>
          <cell r="AH695">
            <v>16293.939999999995</v>
          </cell>
        </row>
        <row r="696">
          <cell r="A696">
            <v>5934</v>
          </cell>
          <cell r="AE696" t="e">
            <v>#VALUE!</v>
          </cell>
          <cell r="AF696" t="e">
            <v>#VALUE!</v>
          </cell>
          <cell r="AG696" t="e">
            <v>#VALUE!</v>
          </cell>
          <cell r="AH696">
            <v>0</v>
          </cell>
        </row>
        <row r="697">
          <cell r="A697">
            <v>1460</v>
          </cell>
          <cell r="AE697" t="e">
            <v>#VALUE!</v>
          </cell>
          <cell r="AF697" t="e">
            <v>#VALUE!</v>
          </cell>
          <cell r="AG697" t="e">
            <v>#VALUE!</v>
          </cell>
          <cell r="AH697">
            <v>3500.2700000000063</v>
          </cell>
        </row>
        <row r="698">
          <cell r="A698">
            <v>73000</v>
          </cell>
          <cell r="AE698" t="e">
            <v>#VALUE!</v>
          </cell>
          <cell r="AF698" t="e">
            <v>#VALUE!</v>
          </cell>
          <cell r="AG698" t="e">
            <v>#VALUE!</v>
          </cell>
          <cell r="AH698">
            <v>41047.18</v>
          </cell>
        </row>
        <row r="699">
          <cell r="A699">
            <v>73005</v>
          </cell>
          <cell r="AE699" t="e">
            <v>#VALUE!</v>
          </cell>
          <cell r="AF699" t="e">
            <v>#VALUE!</v>
          </cell>
          <cell r="AG699" t="e">
            <v>#VALUE!</v>
          </cell>
          <cell r="AH699">
            <v>330.16</v>
          </cell>
        </row>
        <row r="700">
          <cell r="A700">
            <v>2944</v>
          </cell>
          <cell r="AE700" t="e">
            <v>#VALUE!</v>
          </cell>
          <cell r="AF700" t="e">
            <v>#VALUE!</v>
          </cell>
          <cell r="AG700" t="e">
            <v>#VALUE!</v>
          </cell>
          <cell r="AH700">
            <v>3067.4000000000005</v>
          </cell>
        </row>
        <row r="701">
          <cell r="A701">
            <v>77011</v>
          </cell>
          <cell r="AE701" t="e">
            <v>#VALUE!</v>
          </cell>
          <cell r="AF701" t="e">
            <v>#VALUE!</v>
          </cell>
          <cell r="AG701" t="e">
            <v>#VALUE!</v>
          </cell>
          <cell r="AH701">
            <v>434.56999999999994</v>
          </cell>
        </row>
        <row r="702">
          <cell r="A702">
            <v>77014</v>
          </cell>
          <cell r="AE702" t="e">
            <v>#VALUE!</v>
          </cell>
          <cell r="AF702" t="e">
            <v>#VALUE!</v>
          </cell>
          <cell r="AG702" t="e">
            <v>#VALUE!</v>
          </cell>
          <cell r="AH702">
            <v>814.66999999999973</v>
          </cell>
        </row>
        <row r="703">
          <cell r="A703">
            <v>1954</v>
          </cell>
          <cell r="AE703" t="e">
            <v>#VALUE!</v>
          </cell>
          <cell r="AF703" t="e">
            <v>#VALUE!</v>
          </cell>
          <cell r="AG703" t="e">
            <v>#VALUE!</v>
          </cell>
          <cell r="AH703">
            <v>18047.16</v>
          </cell>
        </row>
        <row r="704">
          <cell r="A704">
            <v>79113</v>
          </cell>
          <cell r="AE704" t="e">
            <v>#VALUE!</v>
          </cell>
          <cell r="AF704" t="e">
            <v>#VALUE!</v>
          </cell>
          <cell r="AG704" t="e">
            <v>#VALUE!</v>
          </cell>
          <cell r="AH704">
            <v>675.30000000000018</v>
          </cell>
        </row>
        <row r="705">
          <cell r="A705">
            <v>77000</v>
          </cell>
          <cell r="J705">
            <v>2000</v>
          </cell>
          <cell r="AE705" t="e">
            <v>#VALUE!</v>
          </cell>
          <cell r="AF705" t="e">
            <v>#VALUE!</v>
          </cell>
          <cell r="AG705" t="e">
            <v>#VALUE!</v>
          </cell>
          <cell r="AH705">
            <v>2479.7399999999998</v>
          </cell>
        </row>
        <row r="706">
          <cell r="A706">
            <v>74114</v>
          </cell>
          <cell r="AE706" t="e">
            <v>#VALUE!</v>
          </cell>
          <cell r="AF706" t="e">
            <v>#VALUE!</v>
          </cell>
          <cell r="AG706" t="e">
            <v>#VALUE!</v>
          </cell>
          <cell r="AH706">
            <v>698.28999999999951</v>
          </cell>
        </row>
        <row r="707">
          <cell r="A707">
            <v>3087</v>
          </cell>
          <cell r="J707">
            <v>1431.4</v>
          </cell>
          <cell r="AE707" t="e">
            <v>#VALUE!</v>
          </cell>
          <cell r="AF707" t="e">
            <v>#VALUE!</v>
          </cell>
          <cell r="AG707" t="e">
            <v>#VALUE!</v>
          </cell>
          <cell r="AH707">
            <v>2475.2599999999966</v>
          </cell>
        </row>
        <row r="708">
          <cell r="A708">
            <v>75012</v>
          </cell>
          <cell r="AE708" t="e">
            <v>#VALUE!</v>
          </cell>
          <cell r="AF708" t="e">
            <v>#VALUE!</v>
          </cell>
          <cell r="AG708" t="e">
            <v>#VALUE!</v>
          </cell>
          <cell r="AH708">
            <v>121.48000000000002</v>
          </cell>
        </row>
        <row r="709">
          <cell r="A709">
            <v>71009</v>
          </cell>
          <cell r="AE709" t="e">
            <v>#VALUE!</v>
          </cell>
          <cell r="AF709" t="e">
            <v>#VALUE!</v>
          </cell>
          <cell r="AG709" t="e">
            <v>#VALUE!</v>
          </cell>
          <cell r="AH709">
            <v>116.3799999999992</v>
          </cell>
        </row>
        <row r="710">
          <cell r="A710">
            <v>74017</v>
          </cell>
          <cell r="AE710" t="e">
            <v>#VALUE!</v>
          </cell>
          <cell r="AF710" t="e">
            <v>#VALUE!</v>
          </cell>
          <cell r="AG710" t="e">
            <v>#VALUE!</v>
          </cell>
          <cell r="AH710">
            <v>1048.01</v>
          </cell>
        </row>
        <row r="711">
          <cell r="A711">
            <v>2678</v>
          </cell>
          <cell r="AE711" t="e">
            <v>#VALUE!</v>
          </cell>
          <cell r="AF711" t="e">
            <v>#VALUE!</v>
          </cell>
          <cell r="AG711" t="e">
            <v>#VALUE!</v>
          </cell>
          <cell r="AH711">
            <v>2326.5099999999948</v>
          </cell>
        </row>
        <row r="712">
          <cell r="A712">
            <v>75000</v>
          </cell>
          <cell r="AE712" t="e">
            <v>#VALUE!</v>
          </cell>
          <cell r="AF712" t="e">
            <v>#VALUE!</v>
          </cell>
          <cell r="AG712" t="e">
            <v>#VALUE!</v>
          </cell>
          <cell r="AH712">
            <v>814.16</v>
          </cell>
        </row>
        <row r="713">
          <cell r="A713">
            <v>6009</v>
          </cell>
          <cell r="AE713" t="e">
            <v>#VALUE!</v>
          </cell>
          <cell r="AF713" t="e">
            <v>#VALUE!</v>
          </cell>
          <cell r="AG713" t="e">
            <v>#VALUE!</v>
          </cell>
          <cell r="AH713">
            <v>0</v>
          </cell>
        </row>
        <row r="714">
          <cell r="A714">
            <v>89</v>
          </cell>
          <cell r="AE714" t="e">
            <v>#VALUE!</v>
          </cell>
          <cell r="AF714" t="e">
            <v>#VALUE!</v>
          </cell>
          <cell r="AG714" t="e">
            <v>#VALUE!</v>
          </cell>
          <cell r="AH714">
            <v>27176.75</v>
          </cell>
        </row>
        <row r="715">
          <cell r="A715">
            <v>2768</v>
          </cell>
          <cell r="AE715" t="e">
            <v>#VALUE!</v>
          </cell>
          <cell r="AF715" t="e">
            <v>#VALUE!</v>
          </cell>
          <cell r="AG715" t="e">
            <v>#VALUE!</v>
          </cell>
          <cell r="AH715">
            <v>11638.080000000005</v>
          </cell>
        </row>
        <row r="716">
          <cell r="A716">
            <v>72003</v>
          </cell>
          <cell r="AE716" t="e">
            <v>#VALUE!</v>
          </cell>
          <cell r="AF716" t="e">
            <v>#VALUE!</v>
          </cell>
          <cell r="AG716" t="e">
            <v>#VALUE!</v>
          </cell>
          <cell r="AH716">
            <v>82.03</v>
          </cell>
        </row>
        <row r="717">
          <cell r="A717">
            <v>74117</v>
          </cell>
          <cell r="AE717" t="e">
            <v>#VALUE!</v>
          </cell>
          <cell r="AF717" t="e">
            <v>#VALUE!</v>
          </cell>
          <cell r="AG717" t="e">
            <v>#VALUE!</v>
          </cell>
          <cell r="AH717">
            <v>49.460000000000022</v>
          </cell>
        </row>
        <row r="718">
          <cell r="A718">
            <v>79114</v>
          </cell>
          <cell r="AE718" t="e">
            <v>#VALUE!</v>
          </cell>
          <cell r="AF718" t="e">
            <v>#VALUE!</v>
          </cell>
          <cell r="AG718" t="e">
            <v>#VALUE!</v>
          </cell>
          <cell r="AH718">
            <v>535.35999999999967</v>
          </cell>
        </row>
        <row r="719">
          <cell r="A719">
            <v>7883</v>
          </cell>
          <cell r="AE719" t="e">
            <v>#VALUE!</v>
          </cell>
          <cell r="AF719" t="e">
            <v>#VALUE!</v>
          </cell>
          <cell r="AG719" t="e">
            <v>#VALUE!</v>
          </cell>
          <cell r="AH719">
            <v>3590.1400000000003</v>
          </cell>
        </row>
        <row r="720">
          <cell r="A720">
            <v>74019</v>
          </cell>
          <cell r="AE720" t="e">
            <v>#VALUE!</v>
          </cell>
          <cell r="AF720" t="e">
            <v>#VALUE!</v>
          </cell>
          <cell r="AG720" t="e">
            <v>#VALUE!</v>
          </cell>
          <cell r="AH720">
            <v>17.46</v>
          </cell>
        </row>
        <row r="721">
          <cell r="A721">
            <v>75109</v>
          </cell>
          <cell r="AE721" t="e">
            <v>#VALUE!</v>
          </cell>
          <cell r="AF721" t="e">
            <v>#VALUE!</v>
          </cell>
          <cell r="AG721" t="e">
            <v>#VALUE!</v>
          </cell>
          <cell r="AH721">
            <v>116.38000000000008</v>
          </cell>
        </row>
        <row r="722">
          <cell r="A722">
            <v>76120</v>
          </cell>
          <cell r="AE722" t="e">
            <v>#VALUE!</v>
          </cell>
          <cell r="AF722" t="e">
            <v>#VALUE!</v>
          </cell>
          <cell r="AG722" t="e">
            <v>#VALUE!</v>
          </cell>
          <cell r="AH722">
            <v>3491.4199999999996</v>
          </cell>
        </row>
        <row r="723">
          <cell r="A723">
            <v>1023</v>
          </cell>
          <cell r="J723">
            <v>1269.22</v>
          </cell>
          <cell r="AE723" t="e">
            <v>#VALUE!</v>
          </cell>
          <cell r="AF723" t="e">
            <v>#VALUE!</v>
          </cell>
          <cell r="AG723" t="e">
            <v>#VALUE!</v>
          </cell>
          <cell r="AH723">
            <v>1269.2199999999993</v>
          </cell>
        </row>
        <row r="724">
          <cell r="A724">
            <v>1162</v>
          </cell>
          <cell r="AE724" t="e">
            <v>#VALUE!</v>
          </cell>
          <cell r="AF724" t="e">
            <v>#VALUE!</v>
          </cell>
          <cell r="AG724" t="e">
            <v>#VALUE!</v>
          </cell>
          <cell r="AH724">
            <v>465.53000000000009</v>
          </cell>
        </row>
        <row r="725">
          <cell r="A725">
            <v>3609</v>
          </cell>
          <cell r="AE725" t="e">
            <v>#VALUE!</v>
          </cell>
          <cell r="AF725" t="e">
            <v>#VALUE!</v>
          </cell>
          <cell r="AG725" t="e">
            <v>#VALUE!</v>
          </cell>
          <cell r="AH725">
            <v>17999.999999999996</v>
          </cell>
        </row>
        <row r="726">
          <cell r="A726">
            <v>4179</v>
          </cell>
          <cell r="AE726" t="e">
            <v>#VALUE!</v>
          </cell>
          <cell r="AF726" t="e">
            <v>#VALUE!</v>
          </cell>
          <cell r="AG726" t="e">
            <v>#VALUE!</v>
          </cell>
          <cell r="AH726">
            <v>27931.39</v>
          </cell>
        </row>
        <row r="727">
          <cell r="A727">
            <v>4779</v>
          </cell>
          <cell r="AE727" t="e">
            <v>#VALUE!</v>
          </cell>
          <cell r="AF727" t="e">
            <v>#VALUE!</v>
          </cell>
          <cell r="AG727" t="e">
            <v>#VALUE!</v>
          </cell>
          <cell r="AH727">
            <v>0</v>
          </cell>
        </row>
        <row r="728">
          <cell r="A728">
            <v>6564</v>
          </cell>
          <cell r="AE728" t="e">
            <v>#VALUE!</v>
          </cell>
          <cell r="AF728" t="e">
            <v>#VALUE!</v>
          </cell>
          <cell r="AG728" t="e">
            <v>#VALUE!</v>
          </cell>
          <cell r="AH728">
            <v>8693.68</v>
          </cell>
        </row>
        <row r="729">
          <cell r="A729">
            <v>7516</v>
          </cell>
          <cell r="AE729" t="e">
            <v>#VALUE!</v>
          </cell>
          <cell r="AF729" t="e">
            <v>#VALUE!</v>
          </cell>
          <cell r="AG729" t="e">
            <v>#VALUE!</v>
          </cell>
          <cell r="AH729">
            <v>3740.9</v>
          </cell>
        </row>
        <row r="730">
          <cell r="A730">
            <v>72000</v>
          </cell>
          <cell r="AE730" t="e">
            <v>#VALUE!</v>
          </cell>
          <cell r="AF730" t="e">
            <v>#VALUE!</v>
          </cell>
          <cell r="AG730" t="e">
            <v>#VALUE!</v>
          </cell>
          <cell r="AH730">
            <v>944.3</v>
          </cell>
        </row>
        <row r="731">
          <cell r="A731">
            <v>72006</v>
          </cell>
          <cell r="AE731" t="e">
            <v>#VALUE!</v>
          </cell>
          <cell r="AF731" t="e">
            <v>#VALUE!</v>
          </cell>
          <cell r="AG731" t="e">
            <v>#VALUE!</v>
          </cell>
          <cell r="AH731">
            <v>581.07000000000016</v>
          </cell>
        </row>
        <row r="732">
          <cell r="A732">
            <v>75018</v>
          </cell>
          <cell r="AE732" t="e">
            <v>#VALUE!</v>
          </cell>
          <cell r="AF732" t="e">
            <v>#VALUE!</v>
          </cell>
          <cell r="AG732" t="e">
            <v>#VALUE!</v>
          </cell>
          <cell r="AH732">
            <v>314.23</v>
          </cell>
        </row>
        <row r="733">
          <cell r="A733">
            <v>76114</v>
          </cell>
          <cell r="AE733" t="e">
            <v>#VALUE!</v>
          </cell>
          <cell r="AF733" t="e">
            <v>#VALUE!</v>
          </cell>
          <cell r="AG733" t="e">
            <v>#VALUE!</v>
          </cell>
          <cell r="AH733">
            <v>0</v>
          </cell>
        </row>
        <row r="734">
          <cell r="A734">
            <v>77006</v>
          </cell>
          <cell r="AE734" t="e">
            <v>#VALUE!</v>
          </cell>
          <cell r="AF734" t="e">
            <v>#VALUE!</v>
          </cell>
          <cell r="AG734" t="e">
            <v>#VALUE!</v>
          </cell>
          <cell r="AH734">
            <v>1445.5</v>
          </cell>
        </row>
        <row r="735">
          <cell r="A735">
            <v>79121</v>
          </cell>
          <cell r="AE735" t="e">
            <v>#VALUE!</v>
          </cell>
          <cell r="AF735" t="e">
            <v>#VALUE!</v>
          </cell>
          <cell r="AG735" t="e">
            <v>#VALUE!</v>
          </cell>
          <cell r="AH735">
            <v>12.7</v>
          </cell>
        </row>
        <row r="736">
          <cell r="A736" t="str">
            <v>2055-1</v>
          </cell>
          <cell r="AH736">
            <v>0</v>
          </cell>
        </row>
        <row r="737">
          <cell r="A737" t="str">
            <v>4098-1</v>
          </cell>
          <cell r="AH737">
            <v>0</v>
          </cell>
        </row>
        <row r="738">
          <cell r="A738" t="str">
            <v>6701-1</v>
          </cell>
          <cell r="AH738">
            <v>0</v>
          </cell>
        </row>
        <row r="739">
          <cell r="A739" t="str">
            <v>6768-1</v>
          </cell>
          <cell r="AH739">
            <v>0</v>
          </cell>
        </row>
        <row r="740">
          <cell r="A740" t="str">
            <v>6771-1</v>
          </cell>
          <cell r="AH740">
            <v>0</v>
          </cell>
        </row>
        <row r="741">
          <cell r="A741">
            <v>4940</v>
          </cell>
          <cell r="AE741" t="e">
            <v>#VALUE!</v>
          </cell>
          <cell r="AF741" t="e">
            <v>#VALUE!</v>
          </cell>
          <cell r="AG741" t="e">
            <v>#VALUE!</v>
          </cell>
          <cell r="AH741">
            <v>162.04000000000269</v>
          </cell>
        </row>
        <row r="743">
          <cell r="J743">
            <v>24776600.639999982</v>
          </cell>
          <cell r="AE743">
            <v>10756127.170000002</v>
          </cell>
          <cell r="AF743">
            <v>3000</v>
          </cell>
          <cell r="AG743">
            <v>8241.4199999999983</v>
          </cell>
          <cell r="AH743">
            <v>38210753.89000006</v>
          </cell>
        </row>
        <row r="744">
          <cell r="J744">
            <v>-16337297.829999978</v>
          </cell>
          <cell r="AE744" t="e">
            <v>#VALUE!</v>
          </cell>
          <cell r="AF744" t="e">
            <v>#VALUE!</v>
          </cell>
          <cell r="AG744" t="e">
            <v>#VALUE!</v>
          </cell>
          <cell r="AH744">
            <v>8718729.319999896</v>
          </cell>
        </row>
        <row r="750">
          <cell r="J750">
            <v>14626.74</v>
          </cell>
        </row>
        <row r="751">
          <cell r="J751">
            <v>4197.5</v>
          </cell>
        </row>
      </sheetData>
      <sheetData sheetId="15">
        <row r="45">
          <cell r="A45">
            <v>9188</v>
          </cell>
        </row>
      </sheetData>
      <sheetData sheetId="16">
        <row r="45">
          <cell r="A45">
            <v>9188</v>
          </cell>
        </row>
      </sheetData>
      <sheetData sheetId="17">
        <row r="45">
          <cell r="A45">
            <v>9188</v>
          </cell>
        </row>
      </sheetData>
      <sheetData sheetId="18">
        <row r="45">
          <cell r="A45">
            <v>9188</v>
          </cell>
        </row>
      </sheetData>
      <sheetData sheetId="19">
        <row r="45">
          <cell r="A45">
            <v>9188</v>
          </cell>
        </row>
      </sheetData>
      <sheetData sheetId="20">
        <row r="45">
          <cell r="A45">
            <v>9188</v>
          </cell>
        </row>
      </sheetData>
      <sheetData sheetId="21">
        <row r="45">
          <cell r="A45">
            <v>9188</v>
          </cell>
        </row>
      </sheetData>
      <sheetData sheetId="22">
        <row r="45">
          <cell r="A45">
            <v>9188</v>
          </cell>
        </row>
      </sheetData>
      <sheetData sheetId="23">
        <row r="45">
          <cell r="A45">
            <v>9188</v>
          </cell>
        </row>
      </sheetData>
      <sheetData sheetId="24">
        <row r="45">
          <cell r="A45">
            <v>9188</v>
          </cell>
        </row>
      </sheetData>
      <sheetData sheetId="25">
        <row r="45">
          <cell r="A45">
            <v>9188</v>
          </cell>
        </row>
      </sheetData>
      <sheetData sheetId="26">
        <row r="45">
          <cell r="A45">
            <v>9188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R956"/>
  <sheetViews>
    <sheetView zoomScale="70" zoomScaleNormal="70" zoomScaleSheetLayoutView="85" workbookViewId="0">
      <pane xSplit="2" ySplit="6" topLeftCell="C184" activePane="bottomRight" state="frozen"/>
      <selection pane="topRight" activeCell="D1" sqref="D1"/>
      <selection pane="bottomLeft" activeCell="A7" sqref="A7"/>
      <selection pane="bottomRight" activeCell="B208" sqref="B208"/>
    </sheetView>
  </sheetViews>
  <sheetFormatPr defaultColWidth="8.85546875" defaultRowHeight="15" x14ac:dyDescent="0.25"/>
  <cols>
    <col min="1" max="1" width="8.28515625" style="22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8" hidden="1" customWidth="1"/>
    <col min="15" max="18" width="14" style="39" hidden="1" customWidth="1"/>
    <col min="19" max="19" width="13.5703125" style="18" customWidth="1"/>
    <col min="20" max="16384" width="8.85546875" style="5"/>
  </cols>
  <sheetData>
    <row r="1" spans="1:87" x14ac:dyDescent="0.25">
      <c r="B1" s="148"/>
      <c r="F1" s="6"/>
      <c r="G1" s="6"/>
      <c r="H1" s="6"/>
      <c r="I1" s="6"/>
      <c r="J1" s="6"/>
      <c r="K1" s="6"/>
      <c r="L1" s="6"/>
      <c r="M1" s="6"/>
    </row>
    <row r="2" spans="1:87" x14ac:dyDescent="0.25">
      <c r="A2" s="135" t="s">
        <v>8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87" x14ac:dyDescent="0.25">
      <c r="A3" s="137">
        <v>46168</v>
      </c>
      <c r="B3" s="137"/>
      <c r="C3" s="137"/>
      <c r="D3" s="137"/>
      <c r="E3" s="137"/>
      <c r="F3" s="138"/>
      <c r="G3" s="138"/>
      <c r="H3" s="138"/>
      <c r="I3" s="138"/>
      <c r="J3" s="138"/>
    </row>
    <row r="5" spans="1:87" s="22" customFormat="1" ht="14.45" customHeight="1" x14ac:dyDescent="0.25">
      <c r="A5" s="139" t="s">
        <v>7</v>
      </c>
      <c r="B5" s="139" t="s">
        <v>46</v>
      </c>
      <c r="C5" s="141" t="s">
        <v>28</v>
      </c>
      <c r="D5" s="143" t="s">
        <v>26</v>
      </c>
      <c r="E5" s="143"/>
      <c r="F5" s="143"/>
      <c r="G5" s="143"/>
      <c r="H5" s="141" t="s">
        <v>29</v>
      </c>
      <c r="I5" s="143" t="s">
        <v>27</v>
      </c>
      <c r="J5" s="149"/>
      <c r="K5" s="149"/>
      <c r="L5" s="149"/>
      <c r="M5" s="145" t="s">
        <v>39</v>
      </c>
      <c r="N5" s="146" t="s">
        <v>31</v>
      </c>
      <c r="O5" s="133" t="s">
        <v>35</v>
      </c>
      <c r="P5" s="133" t="s">
        <v>36</v>
      </c>
      <c r="Q5" s="133" t="s">
        <v>37</v>
      </c>
      <c r="R5" s="133" t="s">
        <v>40</v>
      </c>
      <c r="S5" s="33"/>
    </row>
    <row r="6" spans="1:87" s="22" customFormat="1" ht="52.5" customHeight="1" x14ac:dyDescent="0.25">
      <c r="A6" s="140"/>
      <c r="B6" s="140"/>
      <c r="C6" s="150"/>
      <c r="D6" s="132" t="s">
        <v>38</v>
      </c>
      <c r="E6" s="132" t="s">
        <v>30</v>
      </c>
      <c r="F6" s="132" t="s">
        <v>5</v>
      </c>
      <c r="G6" s="132" t="s">
        <v>6</v>
      </c>
      <c r="H6" s="150"/>
      <c r="I6" s="132" t="s">
        <v>38</v>
      </c>
      <c r="J6" s="132" t="s">
        <v>30</v>
      </c>
      <c r="K6" s="132" t="s">
        <v>5</v>
      </c>
      <c r="L6" s="132" t="s">
        <v>6</v>
      </c>
      <c r="M6" s="149"/>
      <c r="N6" s="147"/>
      <c r="O6" s="134"/>
      <c r="P6" s="134"/>
      <c r="Q6" s="134"/>
      <c r="R6" s="134"/>
      <c r="S6" s="33"/>
    </row>
    <row r="7" spans="1:87" s="8" customFormat="1" ht="15" hidden="1" customHeight="1" x14ac:dyDescent="0.25">
      <c r="A7" s="11"/>
      <c r="B7" s="4" t="s">
        <v>20</v>
      </c>
      <c r="C7" s="11"/>
      <c r="D7" s="12"/>
      <c r="E7" s="12"/>
      <c r="F7" s="12"/>
      <c r="G7" s="12"/>
      <c r="H7" s="11"/>
      <c r="I7" s="12"/>
      <c r="J7" s="12"/>
      <c r="K7" s="12"/>
      <c r="L7" s="12"/>
      <c r="M7" s="13"/>
      <c r="N7" s="56"/>
      <c r="O7" s="56"/>
      <c r="P7" s="56"/>
      <c r="Q7" s="56"/>
      <c r="R7" s="56"/>
      <c r="S7" s="33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</row>
    <row r="8" spans="1:87" s="17" customFormat="1" ht="14.25" hidden="1" customHeight="1" x14ac:dyDescent="0.2">
      <c r="A8" s="16"/>
      <c r="B8" s="3" t="s">
        <v>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57"/>
      <c r="O8" s="57"/>
      <c r="P8" s="57"/>
      <c r="Q8" s="57"/>
      <c r="R8" s="57"/>
      <c r="S8" s="34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</row>
    <row r="9" spans="1:87" s="7" customFormat="1" ht="15" hidden="1" customHeight="1" x14ac:dyDescent="0.25">
      <c r="A9" s="24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8"/>
      <c r="O9" s="48"/>
      <c r="P9" s="48"/>
      <c r="Q9" s="48"/>
      <c r="R9" s="48"/>
      <c r="S9" s="18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</row>
    <row r="10" spans="1:87" s="7" customFormat="1" ht="15" hidden="1" customHeight="1" x14ac:dyDescent="0.25">
      <c r="A10" s="24"/>
      <c r="B10" s="3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8"/>
      <c r="O10" s="58"/>
      <c r="P10" s="58"/>
      <c r="Q10" s="58"/>
      <c r="R10" s="58"/>
      <c r="S10" s="18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</row>
    <row r="11" spans="1:87" s="7" customFormat="1" ht="15" hidden="1" customHeight="1" x14ac:dyDescent="0.25">
      <c r="A11" s="24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8"/>
      <c r="O11" s="48"/>
      <c r="P11" s="48"/>
      <c r="Q11" s="48"/>
      <c r="R11" s="48"/>
      <c r="S11" s="18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</row>
    <row r="12" spans="1:87" s="7" customFormat="1" ht="15" hidden="1" customHeight="1" x14ac:dyDescent="0.25">
      <c r="A12" s="24"/>
      <c r="B12" s="3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58"/>
      <c r="O12" s="58"/>
      <c r="P12" s="58"/>
      <c r="Q12" s="58"/>
      <c r="R12" s="58"/>
      <c r="S12" s="18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</row>
    <row r="13" spans="1:87" s="7" customFormat="1" ht="15" hidden="1" customHeight="1" x14ac:dyDescent="0.25">
      <c r="A13" s="24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8"/>
      <c r="O13" s="48"/>
      <c r="P13" s="48"/>
      <c r="Q13" s="48"/>
      <c r="R13" s="48"/>
      <c r="S13" s="18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</row>
    <row r="14" spans="1:87" s="7" customFormat="1" ht="33" hidden="1" customHeight="1" x14ac:dyDescent="0.25">
      <c r="A14" s="24"/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8"/>
      <c r="O14" s="58"/>
      <c r="P14" s="58"/>
      <c r="Q14" s="58"/>
      <c r="R14" s="58"/>
      <c r="S14" s="18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</row>
    <row r="15" spans="1:87" x14ac:dyDescent="0.25">
      <c r="A15" s="24"/>
      <c r="B15" s="3" t="s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9"/>
      <c r="O15" s="59"/>
      <c r="P15" s="59"/>
      <c r="Q15" s="59"/>
      <c r="R15" s="59"/>
    </row>
    <row r="16" spans="1:87" hidden="1" x14ac:dyDescent="0.25">
      <c r="A16" s="24"/>
      <c r="B16" s="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58"/>
      <c r="O16" s="58"/>
      <c r="P16" s="58"/>
      <c r="Q16" s="58"/>
      <c r="R16" s="58"/>
    </row>
    <row r="17" spans="1:87" s="104" customFormat="1" hidden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15"/>
      <c r="N17" s="20"/>
      <c r="O17" s="20"/>
      <c r="P17" s="20"/>
      <c r="Q17" s="20"/>
      <c r="R17" s="20"/>
      <c r="S17" s="18"/>
    </row>
    <row r="18" spans="1:87" s="104" customFormat="1" hidden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115"/>
      <c r="N18" s="20"/>
      <c r="O18" s="20"/>
      <c r="P18" s="20"/>
      <c r="Q18" s="20"/>
      <c r="R18" s="20"/>
      <c r="S18" s="18"/>
    </row>
    <row r="19" spans="1:87" s="104" customFormat="1" hidden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115"/>
      <c r="N19" s="20"/>
      <c r="O19" s="20"/>
      <c r="P19" s="20"/>
      <c r="Q19" s="20"/>
      <c r="R19" s="20"/>
      <c r="S19" s="18"/>
    </row>
    <row r="20" spans="1:87" s="21" customFormat="1" hidden="1" x14ac:dyDescent="0.25">
      <c r="A20" s="20"/>
      <c r="B20" s="20"/>
      <c r="C20" s="20"/>
      <c r="D20" s="115"/>
      <c r="E20" s="115"/>
      <c r="F20" s="20"/>
      <c r="G20" s="20"/>
      <c r="H20" s="20"/>
      <c r="I20" s="20"/>
      <c r="J20" s="20"/>
      <c r="K20" s="20"/>
      <c r="L20" s="20"/>
      <c r="M20" s="115"/>
      <c r="N20" s="20"/>
      <c r="O20" s="20"/>
      <c r="P20" s="20"/>
      <c r="Q20" s="20"/>
      <c r="R20" s="20"/>
      <c r="S20" s="18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</row>
    <row r="21" spans="1:87" s="21" customFormat="1" hidden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15"/>
      <c r="N21" s="20"/>
      <c r="O21" s="20"/>
      <c r="P21" s="20"/>
      <c r="Q21" s="20"/>
      <c r="R21" s="20"/>
      <c r="S21" s="18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</row>
    <row r="22" spans="1:87" s="21" customFormat="1" hidden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15"/>
      <c r="N22" s="20"/>
      <c r="O22" s="20"/>
      <c r="P22" s="20"/>
      <c r="Q22" s="20"/>
      <c r="R22" s="20"/>
      <c r="S22" s="18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</row>
    <row r="23" spans="1:87" s="21" customFormat="1" hidden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15"/>
      <c r="N23" s="20"/>
      <c r="O23" s="20"/>
      <c r="P23" s="20"/>
      <c r="Q23" s="20"/>
      <c r="R23" s="20"/>
      <c r="S23" s="18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</row>
    <row r="24" spans="1:87" s="21" customFormat="1" hidden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15"/>
      <c r="N24" s="20"/>
      <c r="O24" s="20"/>
      <c r="P24" s="20"/>
      <c r="Q24" s="20"/>
      <c r="R24" s="20"/>
      <c r="S24" s="18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</row>
    <row r="25" spans="1:87" s="21" customFormat="1" hidden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115"/>
      <c r="N25" s="20"/>
      <c r="O25" s="20"/>
      <c r="P25" s="20"/>
      <c r="Q25" s="20"/>
      <c r="R25" s="20"/>
      <c r="S25" s="18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</row>
    <row r="26" spans="1:87" s="21" customFormat="1" hidden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115"/>
      <c r="N26" s="20"/>
      <c r="O26" s="20"/>
      <c r="P26" s="20"/>
      <c r="Q26" s="20"/>
      <c r="R26" s="20"/>
      <c r="S26" s="18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</row>
    <row r="27" spans="1:87" s="98" customFormat="1" hidden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15"/>
      <c r="N27" s="20"/>
      <c r="O27" s="20"/>
      <c r="P27" s="20"/>
      <c r="Q27" s="20"/>
      <c r="R27" s="20"/>
      <c r="S27" s="18"/>
    </row>
    <row r="28" spans="1:87" s="21" customFormat="1" hidden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115"/>
      <c r="N28" s="20"/>
      <c r="O28" s="20"/>
      <c r="P28" s="20"/>
      <c r="Q28" s="20"/>
      <c r="R28" s="20"/>
      <c r="S28" s="18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</row>
    <row r="29" spans="1:87" s="98" customFormat="1" hidden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115"/>
      <c r="N29" s="20"/>
      <c r="O29" s="20"/>
      <c r="P29" s="20"/>
      <c r="Q29" s="20"/>
      <c r="R29" s="20"/>
      <c r="S29" s="18"/>
    </row>
    <row r="30" spans="1:87" s="21" customFormat="1" hidden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115"/>
      <c r="N30" s="20"/>
      <c r="O30" s="20"/>
      <c r="P30" s="20"/>
      <c r="Q30" s="20"/>
      <c r="R30" s="20"/>
      <c r="S30" s="18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</row>
    <row r="31" spans="1:87" s="21" customFormat="1" hidden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115"/>
      <c r="N31" s="20"/>
      <c r="O31" s="20"/>
      <c r="P31" s="20"/>
      <c r="Q31" s="20"/>
      <c r="R31" s="20"/>
      <c r="S31" s="18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</row>
    <row r="32" spans="1:87" s="21" customFormat="1" hidden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15"/>
      <c r="N32" s="20"/>
      <c r="O32" s="20"/>
      <c r="P32" s="20"/>
      <c r="Q32" s="20"/>
      <c r="R32" s="20"/>
      <c r="S32" s="18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</row>
    <row r="33" spans="1:87" s="21" customFormat="1" hidden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115"/>
      <c r="N33" s="20"/>
      <c r="O33" s="20"/>
      <c r="P33" s="20"/>
      <c r="Q33" s="20"/>
      <c r="R33" s="20"/>
      <c r="S33" s="18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</row>
    <row r="34" spans="1:87" s="21" customFormat="1" hidden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115"/>
      <c r="N34" s="20"/>
      <c r="O34" s="20"/>
      <c r="P34" s="20"/>
      <c r="Q34" s="20"/>
      <c r="R34" s="20"/>
      <c r="S34" s="18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</row>
    <row r="35" spans="1:87" s="21" customFormat="1" hidden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15"/>
      <c r="N35" s="20"/>
      <c r="O35" s="20"/>
      <c r="P35" s="20"/>
      <c r="Q35" s="20"/>
      <c r="R35" s="20"/>
      <c r="S35" s="18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</row>
    <row r="36" spans="1:87" s="21" customFormat="1" hidden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115"/>
      <c r="N36" s="20"/>
      <c r="O36" s="20"/>
      <c r="P36" s="20"/>
      <c r="Q36" s="20"/>
      <c r="R36" s="20"/>
      <c r="S36" s="18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</row>
    <row r="37" spans="1:87" s="21" customFormat="1" hidden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115"/>
      <c r="N37" s="20"/>
      <c r="O37" s="20"/>
      <c r="P37" s="20"/>
      <c r="Q37" s="20"/>
      <c r="R37" s="20"/>
      <c r="S37" s="18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</row>
    <row r="38" spans="1:87" s="21" customFormat="1" hidden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115"/>
      <c r="N38" s="20"/>
      <c r="O38" s="20"/>
      <c r="P38" s="20"/>
      <c r="Q38" s="20"/>
      <c r="R38" s="20"/>
      <c r="S38" s="18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</row>
    <row r="39" spans="1:87" s="21" customFormat="1" hidden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115"/>
      <c r="N39" s="20"/>
      <c r="O39" s="20"/>
      <c r="P39" s="20"/>
      <c r="Q39" s="20"/>
      <c r="R39" s="20"/>
      <c r="S39" s="18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</row>
    <row r="40" spans="1:87" s="21" customFormat="1" hidden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115"/>
      <c r="N40" s="20"/>
      <c r="O40" s="20"/>
      <c r="P40" s="20"/>
      <c r="Q40" s="20"/>
      <c r="R40" s="20"/>
      <c r="S40" s="18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</row>
    <row r="41" spans="1:87" s="21" customFormat="1" hidden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115"/>
      <c r="N41" s="20"/>
      <c r="O41" s="20"/>
      <c r="P41" s="20"/>
      <c r="Q41" s="20"/>
      <c r="R41" s="20"/>
      <c r="S41" s="18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</row>
    <row r="42" spans="1:87" s="43" customFormat="1" hidden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115"/>
      <c r="N42" s="20"/>
      <c r="O42" s="20"/>
      <c r="P42" s="20"/>
      <c r="Q42" s="20"/>
      <c r="R42" s="20"/>
      <c r="S42" s="18"/>
      <c r="T42" s="5"/>
      <c r="U42" s="5"/>
      <c r="V42" s="5"/>
      <c r="W42" s="5"/>
      <c r="X42" s="5"/>
      <c r="Y42" s="5"/>
      <c r="Z42" s="5"/>
    </row>
    <row r="43" spans="1:87" s="43" customFormat="1" hidden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115"/>
      <c r="N43" s="20"/>
      <c r="O43" s="20"/>
      <c r="P43" s="20"/>
      <c r="Q43" s="20"/>
      <c r="R43" s="20"/>
      <c r="S43" s="18"/>
      <c r="T43" s="5"/>
      <c r="U43" s="5"/>
      <c r="V43" s="5"/>
      <c r="W43" s="5"/>
      <c r="X43" s="5"/>
      <c r="Y43" s="5"/>
      <c r="Z43" s="5"/>
    </row>
    <row r="44" spans="1:87" s="43" customFormat="1" hidden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115"/>
      <c r="N44" s="20"/>
      <c r="O44" s="20"/>
      <c r="P44" s="20"/>
      <c r="Q44" s="20"/>
      <c r="R44" s="20"/>
      <c r="S44" s="18"/>
      <c r="T44" s="5"/>
      <c r="U44" s="5"/>
      <c r="V44" s="5"/>
      <c r="W44" s="5"/>
      <c r="X44" s="5"/>
      <c r="Y44" s="5"/>
      <c r="Z44" s="5"/>
    </row>
    <row r="45" spans="1:87" s="43" customFormat="1" hidden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115"/>
      <c r="N45" s="20"/>
      <c r="O45" s="20"/>
      <c r="P45" s="20"/>
      <c r="Q45" s="20"/>
      <c r="R45" s="20"/>
      <c r="S45" s="18"/>
      <c r="T45" s="5"/>
      <c r="U45" s="5"/>
      <c r="V45" s="5"/>
      <c r="W45" s="5"/>
      <c r="X45" s="5"/>
      <c r="Y45" s="5"/>
      <c r="Z45" s="5"/>
    </row>
    <row r="46" spans="1:87" s="43" customFormat="1" hidden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115"/>
      <c r="N46" s="20"/>
      <c r="O46" s="20"/>
      <c r="P46" s="20"/>
      <c r="Q46" s="20"/>
      <c r="R46" s="20"/>
      <c r="S46" s="18"/>
      <c r="T46" s="5"/>
      <c r="U46" s="5"/>
      <c r="V46" s="5"/>
      <c r="W46" s="5"/>
      <c r="X46" s="5"/>
      <c r="Y46" s="5"/>
      <c r="Z46" s="5"/>
    </row>
    <row r="47" spans="1:87" s="43" customFormat="1" hidden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115"/>
      <c r="N47" s="20"/>
      <c r="O47" s="20"/>
      <c r="P47" s="20"/>
      <c r="Q47" s="20"/>
      <c r="R47" s="20"/>
      <c r="S47" s="18"/>
      <c r="T47" s="5"/>
      <c r="U47" s="5"/>
      <c r="V47" s="5"/>
      <c r="W47" s="5"/>
      <c r="X47" s="5"/>
      <c r="Y47" s="5"/>
      <c r="Z47" s="5"/>
    </row>
    <row r="48" spans="1:87" s="43" customFormat="1" hidden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115"/>
      <c r="N48" s="20"/>
      <c r="O48" s="20"/>
      <c r="P48" s="20"/>
      <c r="Q48" s="20"/>
      <c r="R48" s="20"/>
      <c r="S48" s="18"/>
      <c r="T48" s="5"/>
      <c r="U48" s="5"/>
      <c r="V48" s="5"/>
      <c r="W48" s="5"/>
      <c r="X48" s="5"/>
      <c r="Y48" s="5"/>
      <c r="Z48" s="5"/>
    </row>
    <row r="49" spans="1:87" s="43" customFormat="1" hidden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115"/>
      <c r="N49" s="20"/>
      <c r="O49" s="20"/>
      <c r="P49" s="20"/>
      <c r="Q49" s="20"/>
      <c r="R49" s="20"/>
      <c r="S49" s="18"/>
      <c r="T49" s="5"/>
      <c r="U49" s="5"/>
      <c r="V49" s="5"/>
      <c r="W49" s="5"/>
      <c r="X49" s="5"/>
      <c r="Y49" s="5"/>
      <c r="Z49" s="5"/>
    </row>
    <row r="50" spans="1:87" s="21" customFormat="1" hidden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115"/>
      <c r="N50" s="20"/>
      <c r="O50" s="20"/>
      <c r="P50" s="20"/>
      <c r="Q50" s="20"/>
      <c r="R50" s="20"/>
      <c r="S50" s="18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</row>
    <row r="51" spans="1:87" s="7" customFormat="1" hidden="1" x14ac:dyDescent="0.25">
      <c r="A51" s="24"/>
      <c r="B51" s="3"/>
      <c r="C51" s="9"/>
      <c r="D51" s="9"/>
      <c r="E51" s="9"/>
      <c r="F51" s="9"/>
      <c r="G51" s="9"/>
      <c r="H51" s="9"/>
      <c r="I51" s="9"/>
      <c r="J51" s="9"/>
      <c r="K51" s="9"/>
      <c r="L51" s="9"/>
      <c r="M51" s="51"/>
      <c r="N51" s="58" t="e">
        <f t="shared" ref="N51:R51" si="0">SUM(N52:N52)</f>
        <v>#VALUE!</v>
      </c>
      <c r="O51" s="58" t="e">
        <f t="shared" si="0"/>
        <v>#VALUE!</v>
      </c>
      <c r="P51" s="58" t="e">
        <f t="shared" si="0"/>
        <v>#VALUE!</v>
      </c>
      <c r="Q51" s="58" t="e">
        <f t="shared" si="0"/>
        <v>#VALUE!</v>
      </c>
      <c r="R51" s="58" t="e">
        <f t="shared" si="0"/>
        <v>#VALUE!</v>
      </c>
      <c r="S51" s="18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</row>
    <row r="52" spans="1:87" s="7" customFormat="1" hidden="1" x14ac:dyDescent="0.25">
      <c r="A52" s="24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7"/>
      <c r="N52" s="48" t="e">
        <f>SUMIF([1]май2026!$A$5:$A$3260,$A$17:$A$1352,[1]май2026!$J$5:$J$3260)</f>
        <v>#VALUE!</v>
      </c>
      <c r="O52" s="48" t="e">
        <f>SUMIF([1]май2026!$A$5:$A$3260,$A$17:$A$1352,[1]май2026!$AE$5:$AE$3260)</f>
        <v>#VALUE!</v>
      </c>
      <c r="P52" s="48" t="e">
        <f>SUMIF([1]май2026!$A$5:$A$3260,$A$17:$A$1352,[1]май2026!$AF$5:$AF$3260)</f>
        <v>#VALUE!</v>
      </c>
      <c r="Q52" s="48" t="e">
        <f>SUMIF([1]май2026!$A$5:$A$3260,$A$17:$A$1352,[1]май2026!$AG$5:$AG$3260)</f>
        <v>#VALUE!</v>
      </c>
      <c r="R52" s="48" t="e">
        <f>SUMIF([1]май2026!$A$5:$A$3260,$A$17:$A$1352,[1]май2026!$AH$5:$AH$3260)</f>
        <v>#VALUE!</v>
      </c>
      <c r="S52" s="18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</row>
    <row r="53" spans="1:87" s="7" customFormat="1" hidden="1" x14ac:dyDescent="0.25">
      <c r="A53" s="24"/>
      <c r="B53" s="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e">
        <f t="shared" ref="N53" si="1">SUM(N54:N59)</f>
        <v>#VALUE!</v>
      </c>
      <c r="O53" s="9" t="e">
        <f t="shared" ref="O53" si="2">SUM(O54:O59)</f>
        <v>#VALUE!</v>
      </c>
      <c r="P53" s="9" t="e">
        <f t="shared" ref="P53:R53" si="3">SUM(P54:P59)</f>
        <v>#VALUE!</v>
      </c>
      <c r="Q53" s="9" t="e">
        <f t="shared" si="3"/>
        <v>#VALUE!</v>
      </c>
      <c r="R53" s="9" t="e">
        <f t="shared" si="3"/>
        <v>#VALUE!</v>
      </c>
      <c r="S53" s="18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</row>
    <row r="54" spans="1:87" s="7" customFormat="1" hidden="1" x14ac:dyDescent="0.25">
      <c r="A54" s="24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97"/>
      <c r="N54" s="48" t="e">
        <f>SUMIF([1]май2026!$A$5:$A$3260,$A$17:$A$1352,[1]май2026!$J$5:$J$3260)</f>
        <v>#VALUE!</v>
      </c>
      <c r="O54" s="48" t="e">
        <f>SUMIF([1]май2026!$A$5:$A$3260,$A$17:$A$1352,[1]май2026!$AE$5:$AE$3260)</f>
        <v>#VALUE!</v>
      </c>
      <c r="P54" s="48" t="e">
        <f>SUMIF([1]май2026!$A$5:$A$3260,$A$17:$A$1352,[1]май2026!$AF$5:$AF$3260)</f>
        <v>#VALUE!</v>
      </c>
      <c r="Q54" s="48" t="e">
        <f>SUMIF([1]май2026!$A$5:$A$3260,$A$17:$A$1352,[1]май2026!$AG$5:$AG$3260)</f>
        <v>#VALUE!</v>
      </c>
      <c r="R54" s="48" t="e">
        <f>SUMIF([1]май2026!$A$5:$A$3260,$A$17:$A$1352,[1]май2026!$AH$5:$AH$3260)</f>
        <v>#VALUE!</v>
      </c>
      <c r="S54" s="18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</row>
    <row r="55" spans="1:87" s="7" customFormat="1" hidden="1" x14ac:dyDescent="0.25">
      <c r="A55" s="24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7"/>
      <c r="N55" s="48" t="e">
        <f>SUMIF([1]май2026!$A$5:$A$3260,$A$17:$A$1352,[1]май2026!$J$5:$J$3260)</f>
        <v>#VALUE!</v>
      </c>
      <c r="O55" s="48" t="e">
        <f>SUMIF([1]май2026!$A$5:$A$3260,$A$17:$A$1352,[1]май2026!$AE$5:$AE$3260)</f>
        <v>#VALUE!</v>
      </c>
      <c r="P55" s="48" t="e">
        <f>SUMIF([1]май2026!$A$5:$A$3260,$A$17:$A$1352,[1]май2026!$AF$5:$AF$3260)</f>
        <v>#VALUE!</v>
      </c>
      <c r="Q55" s="48" t="e">
        <f>SUMIF([1]май2026!$A$5:$A$3260,$A$17:$A$1352,[1]май2026!$AG$5:$AG$3260)</f>
        <v>#VALUE!</v>
      </c>
      <c r="R55" s="48" t="e">
        <f>SUMIF([1]май2026!$A$5:$A$3260,$A$17:$A$1352,[1]май2026!$AH$5:$AH$3260)</f>
        <v>#VALUE!</v>
      </c>
      <c r="S55" s="18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</row>
    <row r="56" spans="1:87" s="7" customFormat="1" hidden="1" x14ac:dyDescent="0.25">
      <c r="A56" s="24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7"/>
      <c r="N56" s="48" t="e">
        <f>SUMIF([1]май2026!$A$5:$A$3260,$A$17:$A$1352,[1]май2026!$J$5:$J$3260)</f>
        <v>#VALUE!</v>
      </c>
      <c r="O56" s="48" t="e">
        <f>SUMIF([1]май2026!$A$5:$A$3260,$A$17:$A$1352,[1]май2026!$AE$5:$AE$3260)</f>
        <v>#VALUE!</v>
      </c>
      <c r="P56" s="48" t="e">
        <f>SUMIF([1]май2026!$A$5:$A$3260,$A$17:$A$1352,[1]май2026!$AF$5:$AF$3260)</f>
        <v>#VALUE!</v>
      </c>
      <c r="Q56" s="48" t="e">
        <f>SUMIF([1]май2026!$A$5:$A$3260,$A$17:$A$1352,[1]май2026!$AG$5:$AG$3260)</f>
        <v>#VALUE!</v>
      </c>
      <c r="R56" s="48" t="e">
        <f>SUMIF([1]май2026!$A$5:$A$3260,$A$17:$A$1352,[1]май2026!$AH$5:$AH$3260)</f>
        <v>#VALUE!</v>
      </c>
      <c r="S56" s="18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</row>
    <row r="57" spans="1:87" s="7" customFormat="1" hidden="1" x14ac:dyDescent="0.25">
      <c r="A57" s="24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7"/>
      <c r="N57" s="48" t="e">
        <f>SUMIF([1]май2026!$A$5:$A$3260,$A$17:$A$1352,[1]май2026!$J$5:$J$3260)</f>
        <v>#VALUE!</v>
      </c>
      <c r="O57" s="48" t="e">
        <f>SUMIF([1]май2026!$A$5:$A$3260,$A$17:$A$1352,[1]май2026!$AE$5:$AE$3260)</f>
        <v>#VALUE!</v>
      </c>
      <c r="P57" s="48" t="e">
        <f>SUMIF([1]май2026!$A$5:$A$3260,$A$17:$A$1352,[1]май2026!$AF$5:$AF$3260)</f>
        <v>#VALUE!</v>
      </c>
      <c r="Q57" s="48" t="e">
        <f>SUMIF([1]май2026!$A$5:$A$3260,$A$17:$A$1352,[1]май2026!$AG$5:$AG$3260)</f>
        <v>#VALUE!</v>
      </c>
      <c r="R57" s="48" t="e">
        <f>SUMIF([1]май2026!$A$5:$A$3260,$A$17:$A$1352,[1]май2026!$AH$5:$AH$3260)</f>
        <v>#VALUE!</v>
      </c>
      <c r="S57" s="18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</row>
    <row r="58" spans="1:87" s="7" customFormat="1" hidden="1" x14ac:dyDescent="0.25">
      <c r="A58" s="24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97"/>
      <c r="N58" s="48" t="e">
        <f>SUMIF([1]май2026!$A$5:$A$3260,$A$17:$A$1352,[1]май2026!$J$5:$J$3260)</f>
        <v>#VALUE!</v>
      </c>
      <c r="O58" s="48" t="e">
        <f>SUMIF([1]май2026!$A$5:$A$3260,$A$17:$A$1352,[1]май2026!$AE$5:$AE$3260)</f>
        <v>#VALUE!</v>
      </c>
      <c r="P58" s="48" t="e">
        <f>SUMIF([1]май2026!$A$5:$A$3260,$A$17:$A$1352,[1]май2026!$AF$5:$AF$3260)</f>
        <v>#VALUE!</v>
      </c>
      <c r="Q58" s="48" t="e">
        <f>SUMIF([1]май2026!$A$5:$A$3260,$A$17:$A$1352,[1]май2026!$AG$5:$AG$3260)</f>
        <v>#VALUE!</v>
      </c>
      <c r="R58" s="48" t="e">
        <f>SUMIF([1]май2026!$A$5:$A$3260,$A$17:$A$1352,[1]май2026!$AH$5:$AH$3260)</f>
        <v>#VALUE!</v>
      </c>
      <c r="S58" s="18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</row>
    <row r="59" spans="1:87" s="7" customFormat="1" hidden="1" x14ac:dyDescent="0.25">
      <c r="A59" s="24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97"/>
      <c r="N59" s="48" t="e">
        <f>SUMIF([1]май2026!$A$5:$A$3260,$A$17:$A$1352,[1]май2026!$J$5:$J$3260)</f>
        <v>#VALUE!</v>
      </c>
      <c r="O59" s="48" t="e">
        <f>SUMIF([1]май2026!$A$5:$A$3260,$A$17:$A$1352,[1]май2026!$AE$5:$AE$3260)</f>
        <v>#VALUE!</v>
      </c>
      <c r="P59" s="48" t="e">
        <f>SUMIF([1]май2026!$A$5:$A$3260,$A$17:$A$1352,[1]май2026!$AF$5:$AF$3260)</f>
        <v>#VALUE!</v>
      </c>
      <c r="Q59" s="48" t="e">
        <f>SUMIF([1]май2026!$A$5:$A$3260,$A$17:$A$1352,[1]май2026!$AG$5:$AG$3260)</f>
        <v>#VALUE!</v>
      </c>
      <c r="R59" s="48" t="e">
        <f>SUMIF([1]май2026!$A$5:$A$3260,$A$17:$A$1352,[1]май2026!$AH$5:$AH$3260)</f>
        <v>#VALUE!</v>
      </c>
      <c r="S59" s="18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</row>
    <row r="60" spans="1:87" x14ac:dyDescent="0.25">
      <c r="A60" s="24"/>
      <c r="B60" s="3" t="s">
        <v>1</v>
      </c>
      <c r="C60" s="9">
        <v>298661.99999999988</v>
      </c>
      <c r="D60" s="9">
        <v>1575308.8000000003</v>
      </c>
      <c r="E60" s="9">
        <v>1636914.75</v>
      </c>
      <c r="F60" s="9">
        <v>103.9107221390498</v>
      </c>
      <c r="G60" s="9">
        <v>-61605.949999999721</v>
      </c>
      <c r="H60" s="9">
        <v>177809.46999999994</v>
      </c>
      <c r="I60" s="9">
        <v>286945.69000000018</v>
      </c>
      <c r="J60" s="9">
        <v>227699.11</v>
      </c>
      <c r="K60" s="9">
        <v>79.352685171887344</v>
      </c>
      <c r="L60" s="9">
        <v>59246.580000000162</v>
      </c>
      <c r="M60" s="51">
        <v>237056.0500000001</v>
      </c>
      <c r="N60" s="58" t="e">
        <f t="shared" ref="N60:R60" si="4">SUM(N62:N82)</f>
        <v>#VALUE!</v>
      </c>
      <c r="O60" s="58" t="e">
        <f t="shared" si="4"/>
        <v>#VALUE!</v>
      </c>
      <c r="P60" s="58" t="e">
        <f t="shared" si="4"/>
        <v>#VALUE!</v>
      </c>
      <c r="Q60" s="58" t="e">
        <f t="shared" si="4"/>
        <v>#VALUE!</v>
      </c>
      <c r="R60" s="58" t="e">
        <f t="shared" si="4"/>
        <v>#VALUE!</v>
      </c>
    </row>
    <row r="61" spans="1:87" s="7" customFormat="1" ht="15.75" hidden="1" x14ac:dyDescent="0.25">
      <c r="A61" s="64"/>
      <c r="B61" s="83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116"/>
      <c r="N61" s="67"/>
      <c r="O61" s="67"/>
      <c r="P61" s="67"/>
      <c r="Q61" s="67"/>
      <c r="R61" s="67"/>
      <c r="S61" s="18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</row>
    <row r="62" spans="1:87" s="7" customFormat="1" ht="15.75" hidden="1" x14ac:dyDescent="0.25">
      <c r="A62" s="24"/>
      <c r="B62" s="74"/>
      <c r="C62" s="2"/>
      <c r="D62" s="2"/>
      <c r="E62" s="2"/>
      <c r="F62" s="2"/>
      <c r="G62" s="2"/>
      <c r="H62" s="2"/>
      <c r="I62" s="2"/>
      <c r="J62" s="2"/>
      <c r="K62" s="2"/>
      <c r="L62" s="2"/>
      <c r="M62" s="97"/>
      <c r="N62" s="48" t="e">
        <f>SUMIF([1]май2026!$A$5:$A$3260,$A$17:$A$1352,[1]май2026!$J$5:$J$3260)</f>
        <v>#VALUE!</v>
      </c>
      <c r="O62" s="48" t="e">
        <f>SUMIF([1]май2026!$A$5:$A$3260,$A$17:$A$1352,[1]май2026!$AE$5:$AE$3260)</f>
        <v>#VALUE!</v>
      </c>
      <c r="P62" s="48" t="e">
        <f>SUMIF([1]май2026!$A$5:$A$3260,$A$17:$A$1352,[1]май2026!$AF$5:$AF$3260)</f>
        <v>#VALUE!</v>
      </c>
      <c r="Q62" s="48" t="e">
        <f>SUMIF([1]май2026!$A$5:$A$3260,$A$17:$A$1352,[1]май2026!$AG$5:$AG$3260)</f>
        <v>#VALUE!</v>
      </c>
      <c r="R62" s="48" t="e">
        <f>SUMIF([1]май2026!$A$5:$A$3260,$A$17:$A$1352,[1]май2026!$AH$5:$AH$3260)</f>
        <v>#VALUE!</v>
      </c>
      <c r="S62" s="18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</row>
    <row r="63" spans="1:87" s="7" customFormat="1" ht="15.75" hidden="1" x14ac:dyDescent="0.25">
      <c r="A63" s="24"/>
      <c r="B63" s="74"/>
      <c r="C63" s="2"/>
      <c r="D63" s="2"/>
      <c r="E63" s="2"/>
      <c r="F63" s="2"/>
      <c r="G63" s="2"/>
      <c r="H63" s="2"/>
      <c r="I63" s="2"/>
      <c r="J63" s="2"/>
      <c r="K63" s="2"/>
      <c r="L63" s="2"/>
      <c r="M63" s="97"/>
      <c r="N63" s="48" t="e">
        <f>SUMIF([1]май2026!$A$5:$A$3260,$A$17:$A$1352,[1]май2026!$J$5:$J$3260)</f>
        <v>#VALUE!</v>
      </c>
      <c r="O63" s="48" t="e">
        <f>SUMIF([1]май2026!$A$5:$A$3260,$A$17:$A$1352,[1]май2026!$AE$5:$AE$3260)</f>
        <v>#VALUE!</v>
      </c>
      <c r="P63" s="48" t="e">
        <f>SUMIF([1]май2026!$A$5:$A$3260,$A$17:$A$1352,[1]май2026!$AF$5:$AF$3260)</f>
        <v>#VALUE!</v>
      </c>
      <c r="Q63" s="48" t="e">
        <f>SUMIF([1]май2026!$A$5:$A$3260,$A$17:$A$1352,[1]май2026!$AG$5:$AG$3260)</f>
        <v>#VALUE!</v>
      </c>
      <c r="R63" s="48" t="e">
        <f>SUMIF([1]май2026!$A$5:$A$3260,$A$17:$A$1352,[1]май2026!$AH$5:$AH$3260)</f>
        <v>#VALUE!</v>
      </c>
      <c r="S63" s="18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</row>
    <row r="64" spans="1:87" s="7" customFormat="1" ht="15.75" hidden="1" x14ac:dyDescent="0.25">
      <c r="A64" s="24"/>
      <c r="B64" s="74"/>
      <c r="C64" s="2"/>
      <c r="D64" s="2"/>
      <c r="E64" s="2"/>
      <c r="F64" s="2"/>
      <c r="G64" s="2"/>
      <c r="H64" s="2"/>
      <c r="I64" s="2"/>
      <c r="J64" s="2"/>
      <c r="K64" s="2"/>
      <c r="L64" s="2"/>
      <c r="M64" s="97"/>
      <c r="N64" s="48" t="e">
        <f>SUMIF([1]май2026!$A$5:$A$3260,$A$17:$A$1352,[1]май2026!$J$5:$J$3260)</f>
        <v>#VALUE!</v>
      </c>
      <c r="O64" s="48" t="e">
        <f>SUMIF([1]май2026!$A$5:$A$3260,$A$17:$A$1352,[1]май2026!$AE$5:$AE$3260)</f>
        <v>#VALUE!</v>
      </c>
      <c r="P64" s="48" t="e">
        <f>SUMIF([1]май2026!$A$5:$A$3260,$A$17:$A$1352,[1]май2026!$AF$5:$AF$3260)</f>
        <v>#VALUE!</v>
      </c>
      <c r="Q64" s="48" t="e">
        <f>SUMIF([1]май2026!$A$5:$A$3260,$A$17:$A$1352,[1]май2026!$AG$5:$AG$3260)</f>
        <v>#VALUE!</v>
      </c>
      <c r="R64" s="48" t="e">
        <f>SUMIF([1]май2026!$A$5:$A$3260,$A$17:$A$1352,[1]май2026!$AH$5:$AH$3260)</f>
        <v>#VALUE!</v>
      </c>
      <c r="S64" s="18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</row>
    <row r="65" spans="1:87" s="7" customFormat="1" ht="15.75" hidden="1" x14ac:dyDescent="0.25">
      <c r="A65" s="24"/>
      <c r="B65" s="74"/>
      <c r="C65" s="2"/>
      <c r="D65" s="2"/>
      <c r="E65" s="2"/>
      <c r="F65" s="2"/>
      <c r="G65" s="2"/>
      <c r="H65" s="2"/>
      <c r="I65" s="2"/>
      <c r="J65" s="2"/>
      <c r="K65" s="2"/>
      <c r="L65" s="2"/>
      <c r="M65" s="97"/>
      <c r="N65" s="48" t="e">
        <f>SUMIF([1]май2026!$A$5:$A$3260,$A$17:$A$1352,[1]май2026!$J$5:$J$3260)</f>
        <v>#VALUE!</v>
      </c>
      <c r="O65" s="48" t="e">
        <f>SUMIF([1]май2026!$A$5:$A$3260,$A$17:$A$1352,[1]май2026!$AE$5:$AE$3260)</f>
        <v>#VALUE!</v>
      </c>
      <c r="P65" s="48" t="e">
        <f>SUMIF([1]май2026!$A$5:$A$3260,$A$17:$A$1352,[1]май2026!$AF$5:$AF$3260)</f>
        <v>#VALUE!</v>
      </c>
      <c r="Q65" s="48" t="e">
        <f>SUMIF([1]май2026!$A$5:$A$3260,$A$17:$A$1352,[1]май2026!$AG$5:$AG$3260)</f>
        <v>#VALUE!</v>
      </c>
      <c r="R65" s="48" t="e">
        <f>SUMIF([1]май2026!$A$5:$A$3260,$A$17:$A$1352,[1]май2026!$AH$5:$AH$3260)</f>
        <v>#VALUE!</v>
      </c>
      <c r="S65" s="18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</row>
    <row r="66" spans="1:87" s="7" customFormat="1" ht="15.75" hidden="1" x14ac:dyDescent="0.25">
      <c r="A66" s="24"/>
      <c r="B66" s="74"/>
      <c r="C66" s="2"/>
      <c r="D66" s="2"/>
      <c r="E66" s="2"/>
      <c r="F66" s="2"/>
      <c r="G66" s="2"/>
      <c r="H66" s="2"/>
      <c r="I66" s="2"/>
      <c r="J66" s="2"/>
      <c r="K66" s="2"/>
      <c r="L66" s="2"/>
      <c r="M66" s="97"/>
      <c r="N66" s="48" t="e">
        <f>SUMIF([1]май2026!$A$5:$A$3260,$A$17:$A$1352,[1]май2026!$J$5:$J$3260)</f>
        <v>#VALUE!</v>
      </c>
      <c r="O66" s="48" t="e">
        <f>SUMIF([1]май2026!$A$5:$A$3260,$A$17:$A$1352,[1]май2026!$AE$5:$AE$3260)</f>
        <v>#VALUE!</v>
      </c>
      <c r="P66" s="48" t="e">
        <f>SUMIF([1]май2026!$A$5:$A$3260,$A$17:$A$1352,[1]май2026!$AF$5:$AF$3260)</f>
        <v>#VALUE!</v>
      </c>
      <c r="Q66" s="48" t="e">
        <f>SUMIF([1]май2026!$A$5:$A$3260,$A$17:$A$1352,[1]май2026!$AG$5:$AG$3260)</f>
        <v>#VALUE!</v>
      </c>
      <c r="R66" s="48" t="e">
        <f>SUMIF([1]май2026!$A$5:$A$3260,$A$17:$A$1352,[1]май2026!$AH$5:$AH$3260)</f>
        <v>#VALUE!</v>
      </c>
      <c r="S66" s="18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</row>
    <row r="67" spans="1:87" s="7" customFormat="1" ht="15.75" hidden="1" x14ac:dyDescent="0.25">
      <c r="A67" s="24"/>
      <c r="B67" s="74"/>
      <c r="C67" s="2"/>
      <c r="D67" s="2"/>
      <c r="E67" s="2"/>
      <c r="F67" s="2"/>
      <c r="G67" s="2"/>
      <c r="H67" s="2"/>
      <c r="I67" s="2"/>
      <c r="J67" s="2"/>
      <c r="K67" s="2"/>
      <c r="L67" s="2"/>
      <c r="M67" s="97"/>
      <c r="N67" s="48" t="e">
        <f>SUMIF([1]май2026!$A$5:$A$3260,$A$17:$A$1352,[1]май2026!$J$5:$J$3260)</f>
        <v>#VALUE!</v>
      </c>
      <c r="O67" s="48" t="e">
        <f>SUMIF([1]май2026!$A$5:$A$3260,$A$17:$A$1352,[1]май2026!$AE$5:$AE$3260)</f>
        <v>#VALUE!</v>
      </c>
      <c r="P67" s="48" t="e">
        <f>SUMIF([1]май2026!$A$5:$A$3260,$A$17:$A$1352,[1]май2026!$AF$5:$AF$3260)</f>
        <v>#VALUE!</v>
      </c>
      <c r="Q67" s="48" t="e">
        <f>SUMIF([1]май2026!$A$5:$A$3260,$A$17:$A$1352,[1]май2026!$AG$5:$AG$3260)</f>
        <v>#VALUE!</v>
      </c>
      <c r="R67" s="48" t="e">
        <f>SUMIF([1]май2026!$A$5:$A$3260,$A$17:$A$1352,[1]май2026!$AH$5:$AH$3260)</f>
        <v>#VALUE!</v>
      </c>
      <c r="S67" s="18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</row>
    <row r="68" spans="1:87" s="7" customFormat="1" ht="15.75" hidden="1" x14ac:dyDescent="0.25">
      <c r="A68" s="24"/>
      <c r="B68" s="74"/>
      <c r="C68" s="2"/>
      <c r="D68" s="2"/>
      <c r="E68" s="2"/>
      <c r="F68" s="2"/>
      <c r="G68" s="2"/>
      <c r="H68" s="2"/>
      <c r="I68" s="2"/>
      <c r="J68" s="2"/>
      <c r="K68" s="2"/>
      <c r="L68" s="2"/>
      <c r="M68" s="97"/>
      <c r="N68" s="48" t="e">
        <f>SUMIF([1]май2026!$A$5:$A$3260,$A$17:$A$1352,[1]май2026!$J$5:$J$3260)</f>
        <v>#VALUE!</v>
      </c>
      <c r="O68" s="48" t="e">
        <f>SUMIF([1]май2026!$A$5:$A$3260,$A$17:$A$1352,[1]май2026!$AE$5:$AE$3260)</f>
        <v>#VALUE!</v>
      </c>
      <c r="P68" s="48" t="e">
        <f>SUMIF([1]май2026!$A$5:$A$3260,$A$17:$A$1352,[1]май2026!$AF$5:$AF$3260)</f>
        <v>#VALUE!</v>
      </c>
      <c r="Q68" s="48" t="e">
        <f>SUMIF([1]май2026!$A$5:$A$3260,$A$17:$A$1352,[1]май2026!$AG$5:$AG$3260)</f>
        <v>#VALUE!</v>
      </c>
      <c r="R68" s="48" t="e">
        <f>SUMIF([1]май2026!$A$5:$A$3260,$A$17:$A$1352,[1]май2026!$AH$5:$AH$3260)</f>
        <v>#VALUE!</v>
      </c>
      <c r="S68" s="18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</row>
    <row r="69" spans="1:87" s="7" customFormat="1" ht="15.75" hidden="1" x14ac:dyDescent="0.25">
      <c r="A69" s="24"/>
      <c r="B69" s="74"/>
      <c r="C69" s="2"/>
      <c r="D69" s="2"/>
      <c r="E69" s="2"/>
      <c r="F69" s="2"/>
      <c r="G69" s="2"/>
      <c r="H69" s="2"/>
      <c r="I69" s="2"/>
      <c r="J69" s="2"/>
      <c r="K69" s="2"/>
      <c r="L69" s="2"/>
      <c r="M69" s="97"/>
      <c r="N69" s="48" t="e">
        <f>SUMIF([1]май2026!$A$5:$A$3260,$A$17:$A$1352,[1]май2026!$J$5:$J$3260)</f>
        <v>#VALUE!</v>
      </c>
      <c r="O69" s="48" t="e">
        <f>SUMIF([1]май2026!$A$5:$A$3260,$A$17:$A$1352,[1]май2026!$AE$5:$AE$3260)</f>
        <v>#VALUE!</v>
      </c>
      <c r="P69" s="48" t="e">
        <f>SUMIF([1]май2026!$A$5:$A$3260,$A$17:$A$1352,[1]май2026!$AF$5:$AF$3260)</f>
        <v>#VALUE!</v>
      </c>
      <c r="Q69" s="48" t="e">
        <f>SUMIF([1]май2026!$A$5:$A$3260,$A$17:$A$1352,[1]май2026!$AG$5:$AG$3260)</f>
        <v>#VALUE!</v>
      </c>
      <c r="R69" s="48" t="e">
        <f>SUMIF([1]май2026!$A$5:$A$3260,$A$17:$A$1352,[1]май2026!$AH$5:$AH$3260)</f>
        <v>#VALUE!</v>
      </c>
      <c r="S69" s="18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</row>
    <row r="70" spans="1:87" s="7" customFormat="1" ht="15.75" hidden="1" x14ac:dyDescent="0.25">
      <c r="A70" s="24"/>
      <c r="B70" s="74"/>
      <c r="C70" s="2"/>
      <c r="D70" s="2"/>
      <c r="E70" s="2"/>
      <c r="F70" s="2"/>
      <c r="G70" s="2"/>
      <c r="H70" s="2"/>
      <c r="I70" s="2"/>
      <c r="J70" s="2"/>
      <c r="K70" s="2"/>
      <c r="L70" s="2"/>
      <c r="M70" s="97"/>
      <c r="N70" s="48" t="e">
        <f>SUMIF([1]май2026!$A$5:$A$3260,$A$17:$A$1352,[1]май2026!$J$5:$J$3260)</f>
        <v>#VALUE!</v>
      </c>
      <c r="O70" s="48" t="e">
        <f>SUMIF([1]май2026!$A$5:$A$3260,$A$17:$A$1352,[1]май2026!$AE$5:$AE$3260)</f>
        <v>#VALUE!</v>
      </c>
      <c r="P70" s="48" t="e">
        <f>SUMIF([1]май2026!$A$5:$A$3260,$A$17:$A$1352,[1]май2026!$AF$5:$AF$3260)</f>
        <v>#VALUE!</v>
      </c>
      <c r="Q70" s="48" t="e">
        <f>SUMIF([1]май2026!$A$5:$A$3260,$A$17:$A$1352,[1]май2026!$AG$5:$AG$3260)</f>
        <v>#VALUE!</v>
      </c>
      <c r="R70" s="48" t="e">
        <f>SUMIF([1]май2026!$A$5:$A$3260,$A$17:$A$1352,[1]май2026!$AH$5:$AH$3260)</f>
        <v>#VALUE!</v>
      </c>
      <c r="S70" s="18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</row>
    <row r="71" spans="1:87" s="7" customFormat="1" ht="15.75" hidden="1" x14ac:dyDescent="0.25">
      <c r="A71" s="24"/>
      <c r="B71" s="74"/>
      <c r="C71" s="2"/>
      <c r="D71" s="2"/>
      <c r="E71" s="2"/>
      <c r="F71" s="2"/>
      <c r="G71" s="2"/>
      <c r="H71" s="2"/>
      <c r="I71" s="2"/>
      <c r="J71" s="2"/>
      <c r="K71" s="2"/>
      <c r="L71" s="2"/>
      <c r="M71" s="97"/>
      <c r="N71" s="48" t="e">
        <f>SUMIF([1]май2026!$A$5:$A$3260,$A$17:$A$1352,[1]май2026!$J$5:$J$3260)</f>
        <v>#VALUE!</v>
      </c>
      <c r="O71" s="48" t="e">
        <f>SUMIF([1]май2026!$A$5:$A$3260,$A$17:$A$1352,[1]май2026!$AE$5:$AE$3260)</f>
        <v>#VALUE!</v>
      </c>
      <c r="P71" s="48" t="e">
        <f>SUMIF([1]май2026!$A$5:$A$3260,$A$17:$A$1352,[1]май2026!$AF$5:$AF$3260)</f>
        <v>#VALUE!</v>
      </c>
      <c r="Q71" s="48" t="e">
        <f>SUMIF([1]май2026!$A$5:$A$3260,$A$17:$A$1352,[1]май2026!$AG$5:$AG$3260)</f>
        <v>#VALUE!</v>
      </c>
      <c r="R71" s="48" t="e">
        <f>SUMIF([1]май2026!$A$5:$A$3260,$A$17:$A$1352,[1]май2026!$AH$5:$AH$3260)</f>
        <v>#VALUE!</v>
      </c>
      <c r="S71" s="18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</row>
    <row r="72" spans="1:87" s="7" customFormat="1" hidden="1" x14ac:dyDescent="0.25">
      <c r="A72" s="24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97"/>
      <c r="N72" s="48" t="e">
        <f>SUMIF([1]май2026!$A$5:$A$3260,$A$17:$A$1352,[1]май2026!$J$5:$J$3260)</f>
        <v>#VALUE!</v>
      </c>
      <c r="O72" s="48" t="e">
        <f>SUMIF([1]май2026!$A$5:$A$3260,$A$17:$A$1352,[1]май2026!$AE$5:$AE$3260)</f>
        <v>#VALUE!</v>
      </c>
      <c r="P72" s="48" t="e">
        <f>SUMIF([1]май2026!$A$5:$A$3260,$A$17:$A$1352,[1]май2026!$AF$5:$AF$3260)</f>
        <v>#VALUE!</v>
      </c>
      <c r="Q72" s="48" t="e">
        <f>SUMIF([1]май2026!$A$5:$A$3260,$A$17:$A$1352,[1]май2026!$AG$5:$AG$3260)</f>
        <v>#VALUE!</v>
      </c>
      <c r="R72" s="48" t="e">
        <f>SUMIF([1]май2026!$A$5:$A$3260,$A$17:$A$1352,[1]май2026!$AH$5:$AH$3260)</f>
        <v>#VALUE!</v>
      </c>
      <c r="S72" s="18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</row>
    <row r="73" spans="1:87" s="7" customFormat="1" hidden="1" x14ac:dyDescent="0.25">
      <c r="A73" s="24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97"/>
      <c r="N73" s="48" t="e">
        <f>SUMIF([1]май2026!$A$5:$A$3260,$A$17:$A$1352,[1]май2026!$J$5:$J$3260)</f>
        <v>#VALUE!</v>
      </c>
      <c r="O73" s="48" t="e">
        <f>SUMIF([1]май2026!$A$5:$A$3260,$A$17:$A$1352,[1]май2026!$AE$5:$AE$3260)</f>
        <v>#VALUE!</v>
      </c>
      <c r="P73" s="48" t="e">
        <f>SUMIF([1]май2026!$A$5:$A$3260,$A$17:$A$1352,[1]май2026!$AF$5:$AF$3260)</f>
        <v>#VALUE!</v>
      </c>
      <c r="Q73" s="48" t="e">
        <f>SUMIF([1]май2026!$A$5:$A$3260,$A$17:$A$1352,[1]май2026!$AG$5:$AG$3260)</f>
        <v>#VALUE!</v>
      </c>
      <c r="R73" s="48" t="e">
        <f>SUMIF([1]май2026!$A$5:$A$3260,$A$17:$A$1352,[1]май2026!$AH$5:$AH$3260)</f>
        <v>#VALUE!</v>
      </c>
      <c r="S73" s="18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</row>
    <row r="74" spans="1:87" ht="15.75" x14ac:dyDescent="0.25">
      <c r="A74" s="24"/>
      <c r="B74" s="130" t="s">
        <v>45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97"/>
      <c r="N74" s="69"/>
      <c r="O74" s="69"/>
      <c r="P74" s="69"/>
      <c r="Q74" s="69"/>
      <c r="R74" s="69"/>
    </row>
    <row r="75" spans="1:87" ht="15.75" x14ac:dyDescent="0.25">
      <c r="A75" s="24">
        <v>174</v>
      </c>
      <c r="B75" s="74" t="s">
        <v>42</v>
      </c>
      <c r="C75" s="2">
        <v>298661.99999999988</v>
      </c>
      <c r="D75" s="2">
        <v>1288320.0200000003</v>
      </c>
      <c r="E75" s="2">
        <v>1349925.97</v>
      </c>
      <c r="F75" s="2">
        <v>104.78188253257134</v>
      </c>
      <c r="G75" s="2">
        <v>-61605.949999999721</v>
      </c>
      <c r="H75" s="2">
        <v>177809.46999999994</v>
      </c>
      <c r="I75" s="2">
        <v>202954.76000000015</v>
      </c>
      <c r="J75" s="2">
        <v>143708.18</v>
      </c>
      <c r="K75" s="2">
        <v>70.807986962217527</v>
      </c>
      <c r="L75" s="2">
        <v>59246.580000000162</v>
      </c>
      <c r="M75" s="97">
        <v>237056.0500000001</v>
      </c>
      <c r="N75" s="48" t="e">
        <f>SUMIF([1]май2026!$A$5:$A$3260,$A$17:$A$1352,[1]май2026!$J$5:$J$3260)</f>
        <v>#VALUE!</v>
      </c>
      <c r="O75" s="48" t="e">
        <f>SUMIF([1]май2026!$A$5:$A$3260,$A$17:$A$1352,[1]май2026!$AE$5:$AE$3260)</f>
        <v>#VALUE!</v>
      </c>
      <c r="P75" s="48" t="e">
        <f>SUMIF([1]май2026!$A$5:$A$3260,$A$17:$A$1352,[1]май2026!$AF$5:$AF$3260)</f>
        <v>#VALUE!</v>
      </c>
      <c r="Q75" s="48" t="e">
        <f>SUMIF([1]май2026!$A$5:$A$3260,$A$17:$A$1352,[1]май2026!$AG$5:$AG$3260)</f>
        <v>#VALUE!</v>
      </c>
      <c r="R75" s="48" t="e">
        <f>SUMIF([1]май2026!$A$5:$A$3260,$A$17:$A$1352,[1]май2026!$AH$5:$AH$3260)</f>
        <v>#VALUE!</v>
      </c>
    </row>
    <row r="76" spans="1:87" ht="15.75" x14ac:dyDescent="0.25">
      <c r="A76" s="24">
        <v>903</v>
      </c>
      <c r="B76" s="74" t="s">
        <v>42</v>
      </c>
      <c r="C76" s="2">
        <v>0</v>
      </c>
      <c r="D76" s="2">
        <v>286988.78000000003</v>
      </c>
      <c r="E76" s="2">
        <v>286988.78000000003</v>
      </c>
      <c r="F76" s="2">
        <v>100</v>
      </c>
      <c r="G76" s="2">
        <v>0</v>
      </c>
      <c r="H76" s="2">
        <v>0</v>
      </c>
      <c r="I76" s="2">
        <v>83990.930000000022</v>
      </c>
      <c r="J76" s="2">
        <v>83990.930000000008</v>
      </c>
      <c r="K76" s="2">
        <v>99.999999999999972</v>
      </c>
      <c r="L76" s="2">
        <v>0</v>
      </c>
      <c r="M76" s="97">
        <v>0</v>
      </c>
      <c r="N76" s="48" t="e">
        <f>SUMIF([1]май2026!$A$5:$A$3260,$A$17:$A$1352,[1]май2026!$J$5:$J$3260)</f>
        <v>#VALUE!</v>
      </c>
      <c r="O76" s="48" t="e">
        <f>SUMIF([1]май2026!$A$5:$A$3260,$A$17:$A$1352,[1]май2026!$AE$5:$AE$3260)</f>
        <v>#VALUE!</v>
      </c>
      <c r="P76" s="48" t="e">
        <f>SUMIF([1]май2026!$A$5:$A$3260,$A$17:$A$1352,[1]май2026!$AF$5:$AF$3260)</f>
        <v>#VALUE!</v>
      </c>
      <c r="Q76" s="48" t="e">
        <f>SUMIF([1]май2026!$A$5:$A$3260,$A$17:$A$1352,[1]май2026!$AG$5:$AG$3260)</f>
        <v>#VALUE!</v>
      </c>
      <c r="R76" s="48" t="e">
        <f>SUMIF([1]май2026!$A$5:$A$3260,$A$17:$A$1352,[1]май2026!$AH$5:$AH$3260)</f>
        <v>#VALUE!</v>
      </c>
    </row>
    <row r="77" spans="1:87" s="7" customFormat="1" ht="15.75" hidden="1" x14ac:dyDescent="0.25">
      <c r="A77" s="64"/>
      <c r="B77" s="83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117"/>
      <c r="N77" s="69"/>
      <c r="O77" s="69"/>
      <c r="P77" s="69"/>
      <c r="Q77" s="69"/>
      <c r="R77" s="69"/>
      <c r="S77" s="18"/>
    </row>
    <row r="78" spans="1:87" s="7" customFormat="1" ht="15.75" hidden="1" x14ac:dyDescent="0.25">
      <c r="A78" s="24"/>
      <c r="B78" s="74"/>
      <c r="C78" s="2"/>
      <c r="D78" s="2"/>
      <c r="E78" s="2"/>
      <c r="F78" s="2"/>
      <c r="G78" s="2"/>
      <c r="H78" s="2"/>
      <c r="I78" s="2"/>
      <c r="J78" s="2"/>
      <c r="K78" s="2"/>
      <c r="L78" s="2"/>
      <c r="M78" s="97"/>
      <c r="N78" s="48"/>
      <c r="O78" s="48"/>
      <c r="P78" s="48"/>
      <c r="Q78" s="48"/>
      <c r="R78" s="48"/>
      <c r="S78" s="18"/>
    </row>
    <row r="79" spans="1:87" s="7" customFormat="1" ht="15.75" hidden="1" x14ac:dyDescent="0.25">
      <c r="A79" s="24"/>
      <c r="B79" s="74"/>
      <c r="C79" s="2"/>
      <c r="D79" s="2"/>
      <c r="E79" s="2"/>
      <c r="F79" s="2"/>
      <c r="G79" s="2"/>
      <c r="H79" s="2"/>
      <c r="I79" s="2"/>
      <c r="J79" s="2"/>
      <c r="K79" s="2"/>
      <c r="L79" s="2"/>
      <c r="M79" s="97"/>
      <c r="N79" s="48"/>
      <c r="O79" s="48"/>
      <c r="P79" s="48"/>
      <c r="Q79" s="48"/>
      <c r="R79" s="48"/>
      <c r="S79" s="18"/>
    </row>
    <row r="80" spans="1:87" s="7" customFormat="1" ht="15.75" hidden="1" x14ac:dyDescent="0.25">
      <c r="A80" s="64"/>
      <c r="B80" s="83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117"/>
      <c r="N80" s="69"/>
      <c r="O80" s="69"/>
      <c r="P80" s="69"/>
      <c r="Q80" s="69"/>
      <c r="R80" s="69"/>
      <c r="S80" s="18"/>
    </row>
    <row r="81" spans="1:87" s="7" customFormat="1" ht="15.75" hidden="1" x14ac:dyDescent="0.25">
      <c r="A81" s="24"/>
      <c r="B81" s="112"/>
      <c r="C81" s="2"/>
      <c r="D81" s="2"/>
      <c r="E81" s="2"/>
      <c r="F81" s="2"/>
      <c r="G81" s="2"/>
      <c r="H81" s="2"/>
      <c r="I81" s="2"/>
      <c r="J81" s="2"/>
      <c r="K81" s="2"/>
      <c r="L81" s="2"/>
      <c r="M81" s="97"/>
      <c r="N81" s="48"/>
      <c r="O81" s="48"/>
      <c r="P81" s="48"/>
      <c r="Q81" s="48"/>
      <c r="R81" s="48"/>
      <c r="S81" s="18"/>
    </row>
    <row r="82" spans="1:87" s="7" customFormat="1" ht="15.75" hidden="1" x14ac:dyDescent="0.25">
      <c r="A82" s="85"/>
      <c r="B82" s="113"/>
      <c r="C82" s="2"/>
      <c r="D82" s="2"/>
      <c r="E82" s="2"/>
      <c r="F82" s="2"/>
      <c r="G82" s="2"/>
      <c r="H82" s="2"/>
      <c r="I82" s="2"/>
      <c r="J82" s="2"/>
      <c r="K82" s="2"/>
      <c r="L82" s="2"/>
      <c r="M82" s="97"/>
      <c r="N82" s="48" t="e">
        <f>SUMIF([1]май2026!$A$5:$A$3260,$A$17:$A$1352,[1]май2026!$J$5:$J$3260)</f>
        <v>#VALUE!</v>
      </c>
      <c r="O82" s="48" t="e">
        <f>SUMIF([1]май2026!$A$5:$A$3260,$A$17:$A$1352,[1]май2026!$AE$5:$AE$3260)</f>
        <v>#VALUE!</v>
      </c>
      <c r="P82" s="48" t="e">
        <f>SUMIF([1]май2026!$A$5:$A$3260,$A$17:$A$1352,[1]май2026!$AF$5:$AF$3260)</f>
        <v>#VALUE!</v>
      </c>
      <c r="Q82" s="48" t="e">
        <f>SUMIF([1]май2026!$A$5:$A$3260,$A$17:$A$1352,[1]май2026!$AG$5:$AG$3260)</f>
        <v>#VALUE!</v>
      </c>
      <c r="R82" s="48" t="e">
        <f>SUMIF([1]май2026!$A$5:$A$3260,$A$17:$A$1352,[1]май2026!$AH$5:$AH$3260)</f>
        <v>#VALUE!</v>
      </c>
      <c r="S82" s="18"/>
    </row>
    <row r="83" spans="1:87" s="7" customFormat="1" hidden="1" x14ac:dyDescent="0.25">
      <c r="A83" s="24"/>
      <c r="B83" s="3"/>
      <c r="C83" s="9"/>
      <c r="D83" s="9"/>
      <c r="E83" s="9"/>
      <c r="F83" s="9"/>
      <c r="G83" s="9"/>
      <c r="H83" s="9"/>
      <c r="I83" s="9"/>
      <c r="J83" s="9"/>
      <c r="K83" s="9"/>
      <c r="L83" s="9"/>
      <c r="M83" s="51"/>
      <c r="N83" s="58" t="e">
        <f t="shared" ref="N83:R83" si="5">SUM(N84:N85)</f>
        <v>#VALUE!</v>
      </c>
      <c r="O83" s="58" t="e">
        <f t="shared" si="5"/>
        <v>#VALUE!</v>
      </c>
      <c r="P83" s="58" t="e">
        <f t="shared" si="5"/>
        <v>#VALUE!</v>
      </c>
      <c r="Q83" s="58" t="e">
        <f t="shared" si="5"/>
        <v>#VALUE!</v>
      </c>
      <c r="R83" s="58" t="e">
        <f t="shared" si="5"/>
        <v>#VALUE!</v>
      </c>
      <c r="S83" s="18"/>
    </row>
    <row r="84" spans="1:87" s="7" customFormat="1" hidden="1" x14ac:dyDescent="0.25">
      <c r="A84" s="24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97"/>
      <c r="N84" s="48" t="e">
        <f>SUMIF([1]май2026!$A$5:$A$3260,$A$17:$A$1352,[1]май2026!$J$5:$J$3260)</f>
        <v>#VALUE!</v>
      </c>
      <c r="O84" s="48" t="e">
        <f>SUMIF([1]май2026!$A$5:$A$3260,$A$17:$A$1352,[1]май2026!$AE$5:$AE$3260)</f>
        <v>#VALUE!</v>
      </c>
      <c r="P84" s="48" t="e">
        <f>SUMIF([1]май2026!$A$5:$A$3260,$A$17:$A$1352,[1]май2026!$AF$5:$AF$3260)</f>
        <v>#VALUE!</v>
      </c>
      <c r="Q84" s="48" t="e">
        <f>SUMIF([1]май2026!$A$5:$A$3260,$A$17:$A$1352,[1]май2026!$AG$5:$AG$3260)</f>
        <v>#VALUE!</v>
      </c>
      <c r="R84" s="48" t="e">
        <f>SUMIF([1]май2026!$A$5:$A$3260,$A$17:$A$1352,[1]май2026!$AH$5:$AH$3260)</f>
        <v>#VALUE!</v>
      </c>
      <c r="S84" s="18"/>
    </row>
    <row r="85" spans="1:87" s="7" customFormat="1" hidden="1" x14ac:dyDescent="0.25">
      <c r="A85" s="24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97"/>
      <c r="N85" s="48" t="e">
        <f>SUMIF([1]май2026!$A$5:$A$3260,$A$17:$A$1352,[1]май2026!$J$5:$J$3260)</f>
        <v>#VALUE!</v>
      </c>
      <c r="O85" s="48" t="e">
        <f>SUMIF([1]май2026!$A$5:$A$3260,$A$17:$A$1352,[1]май2026!$AE$5:$AE$3260)</f>
        <v>#VALUE!</v>
      </c>
      <c r="P85" s="48" t="e">
        <f>SUMIF([1]май2026!$A$5:$A$3260,$A$17:$A$1352,[1]май2026!$AF$5:$AF$3260)</f>
        <v>#VALUE!</v>
      </c>
      <c r="Q85" s="48" t="e">
        <f>SUMIF([1]май2026!$A$5:$A$3260,$A$17:$A$1352,[1]май2026!$AG$5:$AG$3260)</f>
        <v>#VALUE!</v>
      </c>
      <c r="R85" s="48" t="e">
        <f>SUMIF([1]май2026!$A$5:$A$3260,$A$17:$A$1352,[1]май2026!$AH$5:$AH$3260)</f>
        <v>#VALUE!</v>
      </c>
      <c r="S85" s="18"/>
    </row>
    <row r="86" spans="1:87" s="7" customFormat="1" hidden="1" x14ac:dyDescent="0.25">
      <c r="A86" s="24"/>
      <c r="B86" s="3"/>
      <c r="C86" s="9"/>
      <c r="D86" s="9"/>
      <c r="E86" s="9"/>
      <c r="F86" s="9"/>
      <c r="G86" s="9"/>
      <c r="H86" s="9"/>
      <c r="I86" s="9"/>
      <c r="J86" s="9"/>
      <c r="K86" s="9"/>
      <c r="L86" s="9"/>
      <c r="M86" s="51"/>
      <c r="N86" s="9" t="e">
        <f t="shared" ref="N86:R86" si="6">SUM(N88:N109)</f>
        <v>#VALUE!</v>
      </c>
      <c r="O86" s="9" t="e">
        <f t="shared" si="6"/>
        <v>#VALUE!</v>
      </c>
      <c r="P86" s="9" t="e">
        <f t="shared" si="6"/>
        <v>#VALUE!</v>
      </c>
      <c r="Q86" s="9" t="e">
        <f t="shared" si="6"/>
        <v>#VALUE!</v>
      </c>
      <c r="R86" s="9" t="e">
        <f t="shared" si="6"/>
        <v>#VALUE!</v>
      </c>
      <c r="S86" s="18"/>
    </row>
    <row r="87" spans="1:87" s="7" customFormat="1" ht="15.75" hidden="1" x14ac:dyDescent="0.25">
      <c r="A87" s="64"/>
      <c r="B87" s="83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117"/>
      <c r="N87" s="69"/>
      <c r="O87" s="69"/>
      <c r="P87" s="69"/>
      <c r="Q87" s="69"/>
      <c r="R87" s="69"/>
      <c r="S87" s="18"/>
    </row>
    <row r="88" spans="1:87" s="7" customFormat="1" ht="15.75" hidden="1" x14ac:dyDescent="0.25">
      <c r="A88" s="24"/>
      <c r="B88" s="74"/>
      <c r="C88" s="2"/>
      <c r="D88" s="2"/>
      <c r="E88" s="2"/>
      <c r="F88" s="2"/>
      <c r="G88" s="2"/>
      <c r="H88" s="2"/>
      <c r="I88" s="2"/>
      <c r="J88" s="2"/>
      <c r="K88" s="2"/>
      <c r="L88" s="2"/>
      <c r="M88" s="97"/>
      <c r="N88" s="48" t="e">
        <f>SUMIF([1]май2026!$A$5:$A$3260,$A$17:$A$1352,[1]май2026!$J$5:$J$3260)</f>
        <v>#VALUE!</v>
      </c>
      <c r="O88" s="48" t="e">
        <f>SUMIF([1]май2026!$A$5:$A$3260,$A$17:$A$1352,[1]май2026!$AE$5:$AE$3260)</f>
        <v>#VALUE!</v>
      </c>
      <c r="P88" s="48" t="e">
        <f>SUMIF([1]май2026!$A$5:$A$3260,$A$17:$A$1352,[1]май2026!$AF$5:$AF$3260)</f>
        <v>#VALUE!</v>
      </c>
      <c r="Q88" s="48" t="e">
        <f>SUMIF([1]май2026!$A$5:$A$3260,$A$17:$A$1352,[1]май2026!$AG$5:$AG$3260)</f>
        <v>#VALUE!</v>
      </c>
      <c r="R88" s="48" t="e">
        <f>SUMIF([1]май2026!$A$5:$A$3260,$A$17:$A$1352,[1]май2026!$AH$5:$AH$3260)</f>
        <v>#VALUE!</v>
      </c>
      <c r="S88" s="18"/>
    </row>
    <row r="89" spans="1:87" s="7" customFormat="1" ht="15.75" hidden="1" x14ac:dyDescent="0.25">
      <c r="A89" s="94"/>
      <c r="B89" s="83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116"/>
      <c r="N89" s="67"/>
      <c r="O89" s="67"/>
      <c r="P89" s="67"/>
      <c r="Q89" s="67"/>
      <c r="R89" s="67"/>
      <c r="S89" s="18"/>
    </row>
    <row r="90" spans="1:87" s="7" customFormat="1" ht="15.75" hidden="1" x14ac:dyDescent="0.25">
      <c r="A90" s="24"/>
      <c r="B90" s="74"/>
      <c r="C90" s="2"/>
      <c r="D90" s="2"/>
      <c r="E90" s="2"/>
      <c r="F90" s="2"/>
      <c r="G90" s="2"/>
      <c r="H90" s="2"/>
      <c r="I90" s="2"/>
      <c r="J90" s="2"/>
      <c r="K90" s="2"/>
      <c r="L90" s="2"/>
      <c r="M90" s="97"/>
      <c r="N90" s="48" t="e">
        <f>SUMIF([1]май2026!$A$5:$A$3260,$A$17:$A$1352,[1]май2026!$J$5:$J$3260)</f>
        <v>#VALUE!</v>
      </c>
      <c r="O90" s="48" t="e">
        <f>SUMIF([1]май2026!$A$5:$A$3260,$A$17:$A$1352,[1]май2026!$AE$5:$AE$3260)</f>
        <v>#VALUE!</v>
      </c>
      <c r="P90" s="48" t="e">
        <f>SUMIF([1]май2026!$A$5:$A$3260,$A$17:$A$1352,[1]май2026!$AF$5:$AF$3260)</f>
        <v>#VALUE!</v>
      </c>
      <c r="Q90" s="48" t="e">
        <f>SUMIF([1]май2026!$A$5:$A$3260,$A$17:$A$1352,[1]май2026!$AG$5:$AG$3260)</f>
        <v>#VALUE!</v>
      </c>
      <c r="R90" s="48" t="e">
        <f>SUMIF([1]май2026!$A$5:$A$3260,$A$17:$A$1352,[1]май2026!$AH$5:$AH$3260)</f>
        <v>#VALUE!</v>
      </c>
      <c r="S90" s="18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</row>
    <row r="91" spans="1:87" s="7" customFormat="1" ht="15.75" hidden="1" x14ac:dyDescent="0.25">
      <c r="A91" s="24"/>
      <c r="B91" s="74"/>
      <c r="C91" s="2"/>
      <c r="D91" s="2"/>
      <c r="E91" s="2"/>
      <c r="F91" s="2"/>
      <c r="G91" s="2"/>
      <c r="H91" s="2"/>
      <c r="I91" s="2"/>
      <c r="J91" s="2"/>
      <c r="K91" s="2"/>
      <c r="L91" s="2"/>
      <c r="M91" s="97"/>
      <c r="N91" s="48" t="e">
        <f>SUMIF([1]май2026!$A$5:$A$3260,$A$17:$A$1352,[1]май2026!$J$5:$J$3260)</f>
        <v>#VALUE!</v>
      </c>
      <c r="O91" s="48" t="e">
        <f>SUMIF([1]май2026!$A$5:$A$3260,$A$17:$A$1352,[1]май2026!$AE$5:$AE$3260)</f>
        <v>#VALUE!</v>
      </c>
      <c r="P91" s="48" t="e">
        <f>SUMIF([1]май2026!$A$5:$A$3260,$A$17:$A$1352,[1]май2026!$AF$5:$AF$3260)</f>
        <v>#VALUE!</v>
      </c>
      <c r="Q91" s="48" t="e">
        <f>SUMIF([1]май2026!$A$5:$A$3260,$A$17:$A$1352,[1]май2026!$AG$5:$AG$3260)</f>
        <v>#VALUE!</v>
      </c>
      <c r="R91" s="48" t="e">
        <f>SUMIF([1]май2026!$A$5:$A$3260,$A$17:$A$1352,[1]май2026!$AH$5:$AH$3260)</f>
        <v>#VALUE!</v>
      </c>
      <c r="S91" s="18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</row>
    <row r="92" spans="1:87" s="7" customFormat="1" ht="15.75" hidden="1" x14ac:dyDescent="0.25">
      <c r="A92" s="64"/>
      <c r="B92" s="83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117"/>
      <c r="N92" s="69"/>
      <c r="O92" s="69"/>
      <c r="P92" s="69"/>
      <c r="Q92" s="69"/>
      <c r="R92" s="69"/>
      <c r="S92" s="18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</row>
    <row r="93" spans="1:87" s="7" customFormat="1" ht="15.75" hidden="1" x14ac:dyDescent="0.25">
      <c r="A93" s="24"/>
      <c r="B93" s="74"/>
      <c r="C93" s="2"/>
      <c r="D93" s="2"/>
      <c r="E93" s="2"/>
      <c r="F93" s="2"/>
      <c r="G93" s="2"/>
      <c r="H93" s="2"/>
      <c r="I93" s="2"/>
      <c r="J93" s="2"/>
      <c r="K93" s="2"/>
      <c r="L93" s="2"/>
      <c r="M93" s="97"/>
      <c r="N93" s="48" t="e">
        <f>SUMIF([1]май2026!$A$5:$A$3260,$A$17:$A$1352,[1]май2026!$J$5:$J$3260)</f>
        <v>#VALUE!</v>
      </c>
      <c r="O93" s="48" t="e">
        <f>SUMIF([1]май2026!$A$5:$A$3260,$A$17:$A$1352,[1]май2026!$AE$5:$AE$3260)</f>
        <v>#VALUE!</v>
      </c>
      <c r="P93" s="48" t="e">
        <f>SUMIF([1]май2026!$A$5:$A$3260,$A$17:$A$1352,[1]май2026!$AF$5:$AF$3260)</f>
        <v>#VALUE!</v>
      </c>
      <c r="Q93" s="48" t="e">
        <f>SUMIF([1]май2026!$A$5:$A$3260,$A$17:$A$1352,[1]май2026!$AG$5:$AG$3260)</f>
        <v>#VALUE!</v>
      </c>
      <c r="R93" s="48" t="e">
        <f>SUMIF([1]май2026!$A$5:$A$3260,$A$17:$A$1352,[1]май2026!$AH$5:$AH$3260)</f>
        <v>#VALUE!</v>
      </c>
      <c r="S93" s="18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</row>
    <row r="94" spans="1:87" s="7" customFormat="1" ht="15.75" hidden="1" x14ac:dyDescent="0.25">
      <c r="A94" s="24"/>
      <c r="B94" s="74"/>
      <c r="C94" s="2"/>
      <c r="D94" s="2"/>
      <c r="E94" s="2"/>
      <c r="F94" s="2"/>
      <c r="G94" s="2"/>
      <c r="H94" s="2"/>
      <c r="I94" s="2"/>
      <c r="J94" s="2"/>
      <c r="K94" s="2"/>
      <c r="L94" s="2"/>
      <c r="M94" s="97"/>
      <c r="N94" s="48" t="e">
        <f>SUMIF([1]май2026!$A$5:$A$3260,$A$17:$A$1352,[1]май2026!$J$5:$J$3260)</f>
        <v>#VALUE!</v>
      </c>
      <c r="O94" s="48" t="e">
        <f>SUMIF([1]май2026!$A$5:$A$3260,$A$17:$A$1352,[1]май2026!$AE$5:$AE$3260)</f>
        <v>#VALUE!</v>
      </c>
      <c r="P94" s="48" t="e">
        <f>SUMIF([1]май2026!$A$5:$A$3260,$A$17:$A$1352,[1]май2026!$AF$5:$AF$3260)</f>
        <v>#VALUE!</v>
      </c>
      <c r="Q94" s="48" t="e">
        <f>SUMIF([1]май2026!$A$5:$A$3260,$A$17:$A$1352,[1]май2026!$AG$5:$AG$3260)</f>
        <v>#VALUE!</v>
      </c>
      <c r="R94" s="48" t="e">
        <f>SUMIF([1]май2026!$A$5:$A$3260,$A$17:$A$1352,[1]май2026!$AH$5:$AH$3260)</f>
        <v>#VALUE!</v>
      </c>
      <c r="S94" s="18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</row>
    <row r="95" spans="1:87" s="7" customFormat="1" ht="15.75" hidden="1" x14ac:dyDescent="0.25">
      <c r="A95" s="24"/>
      <c r="B95" s="74"/>
      <c r="C95" s="2"/>
      <c r="D95" s="2"/>
      <c r="E95" s="2"/>
      <c r="F95" s="2"/>
      <c r="G95" s="2"/>
      <c r="H95" s="2"/>
      <c r="I95" s="2"/>
      <c r="J95" s="2"/>
      <c r="K95" s="2"/>
      <c r="L95" s="2"/>
      <c r="M95" s="97"/>
      <c r="N95" s="48" t="e">
        <f>SUMIF([1]май2026!$A$5:$A$3260,$A$17:$A$1352,[1]май2026!$J$5:$J$3260)</f>
        <v>#VALUE!</v>
      </c>
      <c r="O95" s="48" t="e">
        <f>SUMIF([1]май2026!$A$5:$A$3260,$A$17:$A$1352,[1]май2026!$AE$5:$AE$3260)</f>
        <v>#VALUE!</v>
      </c>
      <c r="P95" s="48" t="e">
        <f>SUMIF([1]май2026!$A$5:$A$3260,$A$17:$A$1352,[1]май2026!$AF$5:$AF$3260)</f>
        <v>#VALUE!</v>
      </c>
      <c r="Q95" s="48" t="e">
        <f>SUMIF([1]май2026!$A$5:$A$3260,$A$17:$A$1352,[1]май2026!$AG$5:$AG$3260)</f>
        <v>#VALUE!</v>
      </c>
      <c r="R95" s="48" t="e">
        <f>SUMIF([1]май2026!$A$5:$A$3260,$A$17:$A$1352,[1]май2026!$AH$5:$AH$3260)</f>
        <v>#VALUE!</v>
      </c>
      <c r="S95" s="18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</row>
    <row r="96" spans="1:87" s="7" customFormat="1" ht="15.75" hidden="1" x14ac:dyDescent="0.25">
      <c r="A96" s="64"/>
      <c r="B96" s="83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117"/>
      <c r="N96" s="69"/>
      <c r="O96" s="69"/>
      <c r="P96" s="69"/>
      <c r="Q96" s="69"/>
      <c r="R96" s="69"/>
      <c r="S96" s="18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</row>
    <row r="97" spans="1:87" s="7" customFormat="1" ht="15.75" hidden="1" x14ac:dyDescent="0.25">
      <c r="A97" s="24"/>
      <c r="B97" s="74"/>
      <c r="C97" s="2"/>
      <c r="D97" s="2"/>
      <c r="E97" s="2"/>
      <c r="F97" s="2"/>
      <c r="G97" s="2"/>
      <c r="H97" s="2"/>
      <c r="I97" s="2"/>
      <c r="J97" s="2"/>
      <c r="K97" s="2"/>
      <c r="L97" s="2"/>
      <c r="M97" s="97"/>
      <c r="N97" s="48" t="e">
        <f>SUMIF([1]май2026!$A$5:$A$3260,$A$17:$A$1352,[1]май2026!$J$5:$J$3260)</f>
        <v>#VALUE!</v>
      </c>
      <c r="O97" s="48" t="e">
        <f>SUMIF([1]май2026!$A$5:$A$3260,$A$17:$A$1352,[1]май2026!$AE$5:$AE$3260)</f>
        <v>#VALUE!</v>
      </c>
      <c r="P97" s="48" t="e">
        <f>SUMIF([1]май2026!$A$5:$A$3260,$A$17:$A$1352,[1]май2026!$AF$5:$AF$3260)</f>
        <v>#VALUE!</v>
      </c>
      <c r="Q97" s="48" t="e">
        <f>SUMIF([1]май2026!$A$5:$A$3260,$A$17:$A$1352,[1]май2026!$AG$5:$AG$3260)</f>
        <v>#VALUE!</v>
      </c>
      <c r="R97" s="48" t="e">
        <f>SUMIF([1]май2026!$A$5:$A$3260,$A$17:$A$1352,[1]май2026!$AH$5:$AH$3260)</f>
        <v>#VALUE!</v>
      </c>
      <c r="S97" s="18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</row>
    <row r="98" spans="1:87" s="7" customFormat="1" ht="15.75" hidden="1" x14ac:dyDescent="0.25">
      <c r="A98" s="24"/>
      <c r="B98" s="74"/>
      <c r="C98" s="2"/>
      <c r="D98" s="2"/>
      <c r="E98" s="2"/>
      <c r="F98" s="2"/>
      <c r="G98" s="2"/>
      <c r="H98" s="2"/>
      <c r="I98" s="2"/>
      <c r="J98" s="2"/>
      <c r="K98" s="2"/>
      <c r="L98" s="2"/>
      <c r="M98" s="97"/>
      <c r="N98" s="48" t="e">
        <f>SUMIF([1]май2026!$A$5:$A$3260,$A$17:$A$1352,[1]май2026!$J$5:$J$3260)</f>
        <v>#VALUE!</v>
      </c>
      <c r="O98" s="48" t="e">
        <f>SUMIF([1]май2026!$A$5:$A$3260,$A$17:$A$1352,[1]май2026!$AE$5:$AE$3260)</f>
        <v>#VALUE!</v>
      </c>
      <c r="P98" s="48" t="e">
        <f>SUMIF([1]май2026!$A$5:$A$3260,$A$17:$A$1352,[1]май2026!$AF$5:$AF$3260)</f>
        <v>#VALUE!</v>
      </c>
      <c r="Q98" s="48" t="e">
        <f>SUMIF([1]май2026!$A$5:$A$3260,$A$17:$A$1352,[1]май2026!$AG$5:$AG$3260)</f>
        <v>#VALUE!</v>
      </c>
      <c r="R98" s="48" t="e">
        <f>SUMIF([1]май2026!$A$5:$A$3260,$A$17:$A$1352,[1]май2026!$AH$5:$AH$3260)</f>
        <v>#VALUE!</v>
      </c>
      <c r="S98" s="18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</row>
    <row r="99" spans="1:87" s="7" customFormat="1" ht="15.75" hidden="1" x14ac:dyDescent="0.25">
      <c r="A99" s="64"/>
      <c r="B99" s="83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117"/>
      <c r="N99" s="69"/>
      <c r="O99" s="69"/>
      <c r="P99" s="69"/>
      <c r="Q99" s="69"/>
      <c r="R99" s="69"/>
      <c r="S99" s="18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</row>
    <row r="100" spans="1:87" s="7" customFormat="1" ht="15.75" hidden="1" x14ac:dyDescent="0.25">
      <c r="A100" s="54"/>
      <c r="B100" s="86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118"/>
      <c r="N100" s="61" t="e">
        <f>SUMIF([1]май2026!$A$5:$A$3260,$A$17:$A$1352,[1]май2026!$J$5:$J$3260)</f>
        <v>#VALUE!</v>
      </c>
      <c r="O100" s="61" t="e">
        <f>SUMIF([1]май2026!$A$5:$A$3260,$A$17:$A$1352,[1]май2026!$AE$5:$AE$3260)</f>
        <v>#VALUE!</v>
      </c>
      <c r="P100" s="61" t="e">
        <f>SUMIF([1]май2026!$A$5:$A$3260,$A$17:$A$1352,[1]май2026!$AF$5:$AF$3260)</f>
        <v>#VALUE!</v>
      </c>
      <c r="Q100" s="61" t="e">
        <f>SUMIF([1]май2026!$A$5:$A$3260,$A$17:$A$1352,[1]май2026!$AG$5:$AG$3260)</f>
        <v>#VALUE!</v>
      </c>
      <c r="R100" s="61" t="e">
        <f>SUMIF([1]май2026!$A$5:$A$3260,$A$17:$A$1352,[1]май2026!$AH$5:$AH$3260)</f>
        <v>#VALUE!</v>
      </c>
      <c r="S100" s="18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</row>
    <row r="101" spans="1:87" s="7" customFormat="1" ht="15.75" hidden="1" x14ac:dyDescent="0.25">
      <c r="A101" s="64"/>
      <c r="B101" s="83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117"/>
      <c r="N101" s="69"/>
      <c r="O101" s="69"/>
      <c r="P101" s="69"/>
      <c r="Q101" s="69"/>
      <c r="R101" s="69"/>
      <c r="S101" s="18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</row>
    <row r="102" spans="1:87" s="7" customFormat="1" hidden="1" x14ac:dyDescent="0.25">
      <c r="A102" s="24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97"/>
      <c r="N102" s="48"/>
      <c r="O102" s="48"/>
      <c r="P102" s="48"/>
      <c r="Q102" s="48"/>
      <c r="R102" s="48"/>
      <c r="S102" s="18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</row>
    <row r="103" spans="1:87" s="7" customFormat="1" hidden="1" x14ac:dyDescent="0.25">
      <c r="A103" s="24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97"/>
      <c r="N103" s="48" t="e">
        <f>SUMIF([1]май2026!$A$5:$A$3260,$A$17:$A$1352,[1]май2026!$J$5:$J$3260)</f>
        <v>#VALUE!</v>
      </c>
      <c r="O103" s="48" t="e">
        <f>SUMIF([1]май2026!$A$5:$A$3260,$A$17:$A$1352,[1]май2026!$AE$5:$AE$3260)</f>
        <v>#VALUE!</v>
      </c>
      <c r="P103" s="48" t="e">
        <f>SUMIF([1]май2026!$A$5:$A$3260,$A$17:$A$1352,[1]май2026!$AF$5:$AF$3260)</f>
        <v>#VALUE!</v>
      </c>
      <c r="Q103" s="48" t="e">
        <f>SUMIF([1]май2026!$A$5:$A$3260,$A$17:$A$1352,[1]май2026!$AG$5:$AG$3260)</f>
        <v>#VALUE!</v>
      </c>
      <c r="R103" s="48" t="e">
        <f>SUMIF([1]май2026!$A$5:$A$3260,$A$17:$A$1352,[1]май2026!$AH$5:$AH$3260)</f>
        <v>#VALUE!</v>
      </c>
      <c r="S103" s="18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</row>
    <row r="104" spans="1:87" s="7" customFormat="1" hidden="1" x14ac:dyDescent="0.25">
      <c r="A104" s="24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97"/>
      <c r="N104" s="48" t="e">
        <f>SUMIF([1]май2026!$A$5:$A$3260,$A$17:$A$1352,[1]май2026!$J$5:$J$3260)</f>
        <v>#VALUE!</v>
      </c>
      <c r="O104" s="48" t="e">
        <f>SUMIF([1]май2026!$A$5:$A$3260,$A$17:$A$1352,[1]май2026!$AE$5:$AE$3260)</f>
        <v>#VALUE!</v>
      </c>
      <c r="P104" s="48" t="e">
        <f>SUMIF([1]май2026!$A$5:$A$3260,$A$17:$A$1352,[1]май2026!$AF$5:$AF$3260)</f>
        <v>#VALUE!</v>
      </c>
      <c r="Q104" s="48" t="e">
        <f>SUMIF([1]май2026!$A$5:$A$3260,$A$17:$A$1352,[1]май2026!$AG$5:$AG$3260)</f>
        <v>#VALUE!</v>
      </c>
      <c r="R104" s="48" t="e">
        <f>SUMIF([1]май2026!$A$5:$A$3260,$A$17:$A$1352,[1]май2026!$AH$5:$AH$3260)</f>
        <v>#VALUE!</v>
      </c>
      <c r="S104" s="18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</row>
    <row r="105" spans="1:87" s="7" customFormat="1" hidden="1" x14ac:dyDescent="0.25">
      <c r="A105" s="24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97"/>
      <c r="N105" s="48" t="e">
        <f>SUMIF([1]май2026!$A$5:$A$3260,$A$17:$A$1352,[1]май2026!$J$5:$J$3260)</f>
        <v>#VALUE!</v>
      </c>
      <c r="O105" s="48" t="e">
        <f>SUMIF([1]май2026!$A$5:$A$3260,$A$17:$A$1352,[1]май2026!$AE$5:$AE$3260)</f>
        <v>#VALUE!</v>
      </c>
      <c r="P105" s="48" t="e">
        <f>SUMIF([1]май2026!$A$5:$A$3260,$A$17:$A$1352,[1]май2026!$AF$5:$AF$3260)</f>
        <v>#VALUE!</v>
      </c>
      <c r="Q105" s="48" t="e">
        <f>SUMIF([1]май2026!$A$5:$A$3260,$A$17:$A$1352,[1]май2026!$AG$5:$AG$3260)</f>
        <v>#VALUE!</v>
      </c>
      <c r="R105" s="48" t="e">
        <f>SUMIF([1]май2026!$A$5:$A$3260,$A$17:$A$1352,[1]май2026!$AH$5:$AH$3260)</f>
        <v>#VALUE!</v>
      </c>
      <c r="S105" s="18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</row>
    <row r="106" spans="1:87" s="7" customFormat="1" hidden="1" x14ac:dyDescent="0.25">
      <c r="A106" s="24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97"/>
      <c r="N106" s="48"/>
      <c r="O106" s="48"/>
      <c r="P106" s="48"/>
      <c r="Q106" s="48"/>
      <c r="R106" s="48"/>
      <c r="S106" s="18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</row>
    <row r="107" spans="1:87" s="7" customFormat="1" hidden="1" x14ac:dyDescent="0.25">
      <c r="A107" s="24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97"/>
      <c r="N107" s="48"/>
      <c r="O107" s="48"/>
      <c r="P107" s="48"/>
      <c r="Q107" s="48"/>
      <c r="R107" s="48"/>
      <c r="S107" s="18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</row>
    <row r="108" spans="1:87" s="7" customFormat="1" hidden="1" x14ac:dyDescent="0.25">
      <c r="A108" s="24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97"/>
      <c r="N108" s="48"/>
      <c r="O108" s="48"/>
      <c r="P108" s="48"/>
      <c r="Q108" s="48"/>
      <c r="R108" s="48"/>
      <c r="S108" s="18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</row>
    <row r="109" spans="1:87" s="7" customFormat="1" hidden="1" x14ac:dyDescent="0.25">
      <c r="A109" s="24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97"/>
      <c r="N109" s="48" t="e">
        <f>SUMIF([1]май2026!$A$5:$A$3260,$A$17:$A$1352,[1]май2026!$J$5:$J$3260)</f>
        <v>#VALUE!</v>
      </c>
      <c r="O109" s="48" t="e">
        <f>SUMIF([1]май2026!$A$5:$A$3260,$A$17:$A$1352,[1]май2026!$AE$5:$AE$3260)</f>
        <v>#VALUE!</v>
      </c>
      <c r="P109" s="48" t="e">
        <f>SUMIF([1]май2026!$A$5:$A$3260,$A$17:$A$1352,[1]май2026!$AF$5:$AF$3260)</f>
        <v>#VALUE!</v>
      </c>
      <c r="Q109" s="48" t="e">
        <f>SUMIF([1]май2026!$A$5:$A$3260,$A$17:$A$1352,[1]май2026!$AG$5:$AG$3260)</f>
        <v>#VALUE!</v>
      </c>
      <c r="R109" s="48" t="e">
        <f>SUMIF([1]май2026!$A$5:$A$3260,$A$17:$A$1352,[1]май2026!$AH$5:$AH$3260)</f>
        <v>#VALUE!</v>
      </c>
      <c r="S109" s="18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</row>
    <row r="110" spans="1:87" x14ac:dyDescent="0.25">
      <c r="A110" s="24"/>
      <c r="B110" s="3" t="s">
        <v>19</v>
      </c>
      <c r="C110" s="9">
        <v>298661.99999999988</v>
      </c>
      <c r="D110" s="9">
        <v>1575308.8000000003</v>
      </c>
      <c r="E110" s="9">
        <v>1636914.75</v>
      </c>
      <c r="F110" s="9">
        <v>103.9107221390498</v>
      </c>
      <c r="G110" s="9">
        <v>-61605.949999999721</v>
      </c>
      <c r="H110" s="9">
        <v>177809.46999999994</v>
      </c>
      <c r="I110" s="9">
        <v>286945.69000000018</v>
      </c>
      <c r="J110" s="9">
        <v>227699.11</v>
      </c>
      <c r="K110" s="9">
        <v>79.352685171887344</v>
      </c>
      <c r="L110" s="9">
        <v>59246.580000000162</v>
      </c>
      <c r="M110" s="51">
        <v>237056.0500000001</v>
      </c>
      <c r="N110" s="58" t="e">
        <f t="shared" ref="N110:R110" si="7">N51+N16+N60+N83+N86+N53</f>
        <v>#VALUE!</v>
      </c>
      <c r="O110" s="58" t="e">
        <f t="shared" si="7"/>
        <v>#VALUE!</v>
      </c>
      <c r="P110" s="58" t="e">
        <f t="shared" si="7"/>
        <v>#VALUE!</v>
      </c>
      <c r="Q110" s="58" t="e">
        <f t="shared" si="7"/>
        <v>#VALUE!</v>
      </c>
      <c r="R110" s="58" t="e">
        <f t="shared" si="7"/>
        <v>#VALUE!</v>
      </c>
    </row>
    <row r="111" spans="1:87" x14ac:dyDescent="0.25">
      <c r="A111" s="24"/>
      <c r="B111" s="3" t="s">
        <v>13</v>
      </c>
      <c r="C111" s="2"/>
      <c r="D111" s="2"/>
      <c r="E111" s="2"/>
      <c r="F111" s="2" t="e">
        <v>#DIV/0!</v>
      </c>
      <c r="G111" s="2"/>
      <c r="H111" s="2"/>
      <c r="I111" s="2"/>
      <c r="J111" s="2"/>
      <c r="K111" s="2" t="e">
        <v>#DIV/0!</v>
      </c>
      <c r="L111" s="2"/>
      <c r="M111" s="97"/>
      <c r="N111" s="59"/>
      <c r="O111" s="59"/>
      <c r="P111" s="59"/>
      <c r="Q111" s="59"/>
      <c r="R111" s="59"/>
    </row>
    <row r="112" spans="1:87" hidden="1" x14ac:dyDescent="0.25">
      <c r="A112" s="24"/>
      <c r="B112" s="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51"/>
      <c r="N112" s="58"/>
      <c r="O112" s="58"/>
      <c r="P112" s="58"/>
      <c r="Q112" s="58"/>
      <c r="R112" s="58"/>
    </row>
    <row r="113" spans="1:87" s="21" customFormat="1" hidden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115"/>
      <c r="N113" s="20"/>
      <c r="O113" s="20"/>
      <c r="P113" s="20"/>
      <c r="Q113" s="20"/>
      <c r="R113" s="20"/>
      <c r="S113" s="18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</row>
    <row r="114" spans="1:87" s="21" customFormat="1" hidden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115"/>
      <c r="N114" s="20"/>
      <c r="O114" s="20"/>
      <c r="P114" s="20"/>
      <c r="Q114" s="20"/>
      <c r="R114" s="20"/>
      <c r="S114" s="18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</row>
    <row r="115" spans="1:87" s="21" customFormat="1" hidden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115"/>
      <c r="N115" s="20"/>
      <c r="O115" s="20"/>
      <c r="P115" s="20"/>
      <c r="Q115" s="20"/>
      <c r="R115" s="20"/>
      <c r="S115" s="18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</row>
    <row r="116" spans="1:87" s="21" customFormat="1" hidden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115"/>
      <c r="N116" s="20"/>
      <c r="O116" s="20"/>
      <c r="P116" s="20"/>
      <c r="Q116" s="20"/>
      <c r="R116" s="20"/>
      <c r="S116" s="18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</row>
    <row r="117" spans="1:87" s="21" customFormat="1" hidden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115"/>
      <c r="N117" s="20"/>
      <c r="O117" s="20"/>
      <c r="P117" s="20"/>
      <c r="Q117" s="20"/>
      <c r="R117" s="20"/>
      <c r="S117" s="18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</row>
    <row r="118" spans="1:87" s="21" customFormat="1" hidden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115"/>
      <c r="N118" s="20"/>
      <c r="O118" s="20"/>
      <c r="P118" s="20"/>
      <c r="Q118" s="20"/>
      <c r="R118" s="20"/>
      <c r="S118" s="18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</row>
    <row r="119" spans="1:87" s="21" customFormat="1" hidden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115"/>
      <c r="N119" s="20"/>
      <c r="O119" s="20"/>
      <c r="P119" s="20"/>
      <c r="Q119" s="20"/>
      <c r="R119" s="20"/>
      <c r="S119" s="18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</row>
    <row r="120" spans="1:87" s="21" customFormat="1" hidden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115"/>
      <c r="N120" s="20"/>
      <c r="O120" s="20"/>
      <c r="P120" s="20"/>
      <c r="Q120" s="20"/>
      <c r="R120" s="20"/>
      <c r="S120" s="18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</row>
    <row r="121" spans="1:87" s="21" customFormat="1" hidden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115"/>
      <c r="N121" s="20"/>
      <c r="O121" s="20"/>
      <c r="P121" s="20"/>
      <c r="Q121" s="20"/>
      <c r="R121" s="20"/>
      <c r="S121" s="18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</row>
    <row r="122" spans="1:87" s="21" customFormat="1" hidden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115"/>
      <c r="N122" s="20"/>
      <c r="O122" s="20"/>
      <c r="P122" s="20"/>
      <c r="Q122" s="20"/>
      <c r="R122" s="20"/>
      <c r="S122" s="18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</row>
    <row r="123" spans="1:87" s="21" customFormat="1" hidden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115"/>
      <c r="N123" s="20"/>
      <c r="O123" s="20"/>
      <c r="P123" s="20"/>
      <c r="Q123" s="20"/>
      <c r="R123" s="20"/>
      <c r="S123" s="18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</row>
    <row r="124" spans="1:87" s="21" customFormat="1" hidden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115"/>
      <c r="N124" s="20"/>
      <c r="O124" s="20"/>
      <c r="P124" s="20"/>
      <c r="Q124" s="20"/>
      <c r="R124" s="20"/>
      <c r="S124" s="18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</row>
    <row r="125" spans="1:87" s="21" customFormat="1" hidden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115"/>
      <c r="N125" s="20"/>
      <c r="O125" s="20"/>
      <c r="P125" s="20"/>
      <c r="Q125" s="20"/>
      <c r="R125" s="20"/>
      <c r="S125" s="18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</row>
    <row r="126" spans="1:87" s="21" customFormat="1" hidden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115"/>
      <c r="N126" s="20"/>
      <c r="O126" s="20"/>
      <c r="P126" s="20"/>
      <c r="Q126" s="20"/>
      <c r="R126" s="20"/>
      <c r="S126" s="18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</row>
    <row r="127" spans="1:87" s="21" customFormat="1" hidden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115"/>
      <c r="N127" s="20"/>
      <c r="O127" s="20"/>
      <c r="P127" s="20"/>
      <c r="Q127" s="20"/>
      <c r="R127" s="20"/>
      <c r="S127" s="18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</row>
    <row r="128" spans="1:87" s="21" customFormat="1" hidden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115"/>
      <c r="N128" s="20"/>
      <c r="O128" s="20"/>
      <c r="P128" s="20"/>
      <c r="Q128" s="20"/>
      <c r="R128" s="20"/>
      <c r="S128" s="18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</row>
    <row r="129" spans="1:87" s="21" customFormat="1" hidden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115"/>
      <c r="N129" s="20"/>
      <c r="O129" s="20"/>
      <c r="P129" s="20"/>
      <c r="Q129" s="20"/>
      <c r="R129" s="20"/>
      <c r="S129" s="18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</row>
    <row r="130" spans="1:87" s="21" customFormat="1" hidden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115"/>
      <c r="N130" s="20"/>
      <c r="O130" s="20"/>
      <c r="P130" s="20"/>
      <c r="Q130" s="20"/>
      <c r="R130" s="20"/>
      <c r="S130" s="18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</row>
    <row r="131" spans="1:87" s="21" customFormat="1" hidden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115"/>
      <c r="N131" s="20"/>
      <c r="O131" s="20"/>
      <c r="P131" s="20"/>
      <c r="Q131" s="20"/>
      <c r="R131" s="20"/>
      <c r="S131" s="18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</row>
    <row r="132" spans="1:87" s="21" customFormat="1" hidden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115"/>
      <c r="N132" s="20"/>
      <c r="O132" s="20"/>
      <c r="P132" s="20"/>
      <c r="Q132" s="20"/>
      <c r="R132" s="20"/>
      <c r="S132" s="18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</row>
    <row r="133" spans="1:87" s="21" customFormat="1" hidden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115"/>
      <c r="N133" s="20"/>
      <c r="O133" s="20"/>
      <c r="P133" s="20"/>
      <c r="Q133" s="20"/>
      <c r="R133" s="20"/>
      <c r="S133" s="18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</row>
    <row r="134" spans="1:87" s="21" customFormat="1" hidden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115"/>
      <c r="N134" s="20"/>
      <c r="O134" s="20"/>
      <c r="P134" s="20"/>
      <c r="Q134" s="20"/>
      <c r="R134" s="20"/>
      <c r="S134" s="18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</row>
    <row r="135" spans="1:87" s="21" customFormat="1" hidden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115"/>
      <c r="N135" s="20"/>
      <c r="O135" s="20"/>
      <c r="P135" s="20"/>
      <c r="Q135" s="20"/>
      <c r="R135" s="20"/>
      <c r="S135" s="18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</row>
    <row r="136" spans="1:87" s="98" customFormat="1" hidden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115"/>
      <c r="N136" s="20"/>
      <c r="O136" s="20"/>
      <c r="P136" s="20"/>
      <c r="Q136" s="20"/>
      <c r="R136" s="20"/>
      <c r="S136" s="18"/>
    </row>
    <row r="137" spans="1:87" s="98" customFormat="1" hidden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115"/>
      <c r="N137" s="20"/>
      <c r="O137" s="20"/>
      <c r="P137" s="20"/>
      <c r="Q137" s="20"/>
      <c r="R137" s="20"/>
      <c r="S137" s="18"/>
    </row>
    <row r="138" spans="1:87" s="21" customFormat="1" hidden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115"/>
      <c r="N138" s="20"/>
      <c r="O138" s="20"/>
      <c r="P138" s="20"/>
      <c r="Q138" s="20"/>
      <c r="R138" s="20"/>
      <c r="S138" s="18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</row>
    <row r="139" spans="1:87" s="21" customFormat="1" hidden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115"/>
      <c r="N139" s="20"/>
      <c r="O139" s="20"/>
      <c r="P139" s="20"/>
      <c r="Q139" s="20"/>
      <c r="R139" s="20"/>
      <c r="S139" s="18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</row>
    <row r="140" spans="1:87" s="21" customFormat="1" hidden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115"/>
      <c r="N140" s="20"/>
      <c r="O140" s="20"/>
      <c r="P140" s="20"/>
      <c r="Q140" s="20"/>
      <c r="R140" s="20"/>
      <c r="S140" s="18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</row>
    <row r="141" spans="1:87" s="21" customFormat="1" hidden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115"/>
      <c r="N141" s="20"/>
      <c r="O141" s="20"/>
      <c r="P141" s="20"/>
      <c r="Q141" s="20"/>
      <c r="R141" s="20"/>
      <c r="S141" s="18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</row>
    <row r="142" spans="1:87" s="21" customFormat="1" hidden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115"/>
      <c r="N142" s="20"/>
      <c r="O142" s="20"/>
      <c r="P142" s="20"/>
      <c r="Q142" s="20"/>
      <c r="R142" s="20"/>
      <c r="S142" s="18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</row>
    <row r="143" spans="1:87" s="21" customFormat="1" hidden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115"/>
      <c r="N143" s="20"/>
      <c r="O143" s="20"/>
      <c r="P143" s="20"/>
      <c r="Q143" s="20"/>
      <c r="R143" s="20"/>
      <c r="S143" s="18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</row>
    <row r="144" spans="1:87" s="21" customFormat="1" hidden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115"/>
      <c r="N144" s="20"/>
      <c r="O144" s="20"/>
      <c r="P144" s="20"/>
      <c r="Q144" s="20"/>
      <c r="R144" s="20"/>
      <c r="S144" s="18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</row>
    <row r="145" spans="1:87" s="21" customFormat="1" hidden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115"/>
      <c r="N145" s="20"/>
      <c r="O145" s="20"/>
      <c r="P145" s="20"/>
      <c r="Q145" s="20"/>
      <c r="R145" s="20"/>
      <c r="S145" s="18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</row>
    <row r="146" spans="1:87" s="21" customFormat="1" hidden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115"/>
      <c r="N146" s="20"/>
      <c r="O146" s="20"/>
      <c r="P146" s="20"/>
      <c r="Q146" s="20"/>
      <c r="R146" s="20"/>
      <c r="S146" s="18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</row>
    <row r="147" spans="1:87" s="21" customFormat="1" hidden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115"/>
      <c r="N147" s="20"/>
      <c r="O147" s="20"/>
      <c r="P147" s="20"/>
      <c r="Q147" s="20"/>
      <c r="R147" s="20"/>
      <c r="S147" s="18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</row>
    <row r="148" spans="1:87" s="21" customFormat="1" hidden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115"/>
      <c r="N148" s="20"/>
      <c r="O148" s="20"/>
      <c r="P148" s="20"/>
      <c r="Q148" s="20"/>
      <c r="R148" s="20"/>
      <c r="S148" s="18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</row>
    <row r="149" spans="1:87" s="21" customFormat="1" hidden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115"/>
      <c r="N149" s="20"/>
      <c r="O149" s="20"/>
      <c r="P149" s="20"/>
      <c r="Q149" s="20"/>
      <c r="R149" s="20"/>
      <c r="S149" s="18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</row>
    <row r="150" spans="1:87" s="21" customFormat="1" hidden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115"/>
      <c r="N150" s="20"/>
      <c r="O150" s="20"/>
      <c r="P150" s="20"/>
      <c r="Q150" s="20"/>
      <c r="R150" s="20"/>
      <c r="S150" s="18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</row>
    <row r="151" spans="1:87" s="21" customFormat="1" hidden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115"/>
      <c r="N151" s="20"/>
      <c r="O151" s="20"/>
      <c r="P151" s="20"/>
      <c r="Q151" s="20"/>
      <c r="R151" s="20"/>
      <c r="S151" s="18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</row>
    <row r="152" spans="1:87" s="21" customFormat="1" hidden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115"/>
      <c r="N152" s="20"/>
      <c r="O152" s="20"/>
      <c r="P152" s="20"/>
      <c r="Q152" s="20"/>
      <c r="R152" s="20"/>
      <c r="S152" s="18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</row>
    <row r="153" spans="1:87" s="21" customFormat="1" hidden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115"/>
      <c r="N153" s="20"/>
      <c r="O153" s="20"/>
      <c r="P153" s="20"/>
      <c r="Q153" s="20"/>
      <c r="R153" s="20"/>
      <c r="S153" s="18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</row>
    <row r="154" spans="1:87" s="21" customFormat="1" hidden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115"/>
      <c r="N154" s="20"/>
      <c r="O154" s="20"/>
      <c r="P154" s="20"/>
      <c r="Q154" s="20"/>
      <c r="R154" s="20"/>
      <c r="S154" s="18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</row>
    <row r="155" spans="1:87" x14ac:dyDescent="0.25">
      <c r="A155" s="24"/>
      <c r="B155" s="3" t="s">
        <v>12</v>
      </c>
      <c r="C155" s="9">
        <v>0</v>
      </c>
      <c r="D155" s="9">
        <v>667.87</v>
      </c>
      <c r="E155" s="9">
        <v>554.51</v>
      </c>
      <c r="F155" s="9">
        <v>83.026636920358754</v>
      </c>
      <c r="G155" s="9">
        <v>113.36000000000001</v>
      </c>
      <c r="H155" s="9">
        <v>0</v>
      </c>
      <c r="I155" s="9">
        <v>443.52000000000004</v>
      </c>
      <c r="J155" s="9">
        <v>330.16</v>
      </c>
      <c r="K155" s="9">
        <v>74.440836940836945</v>
      </c>
      <c r="L155" s="9">
        <v>113.36000000000001</v>
      </c>
      <c r="M155" s="51">
        <v>113.36000000000001</v>
      </c>
      <c r="N155" s="58" t="e">
        <f t="shared" ref="N155:R155" si="8">SUM(N156:N172)</f>
        <v>#VALUE!</v>
      </c>
      <c r="O155" s="58" t="e">
        <f t="shared" si="8"/>
        <v>#VALUE!</v>
      </c>
      <c r="P155" s="58" t="e">
        <f t="shared" si="8"/>
        <v>#VALUE!</v>
      </c>
      <c r="Q155" s="58" t="e">
        <f t="shared" si="8"/>
        <v>#VALUE!</v>
      </c>
      <c r="R155" s="58" t="e">
        <f t="shared" si="8"/>
        <v>#VALUE!</v>
      </c>
    </row>
    <row r="156" spans="1:87" s="7" customFormat="1" ht="15.75" hidden="1" x14ac:dyDescent="0.25">
      <c r="A156" s="64"/>
      <c r="B156" s="83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117"/>
      <c r="N156" s="69"/>
      <c r="O156" s="69"/>
      <c r="P156" s="69"/>
      <c r="Q156" s="69"/>
      <c r="R156" s="69"/>
      <c r="S156" s="18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</row>
    <row r="157" spans="1:87" s="7" customFormat="1" ht="15.75" hidden="1" x14ac:dyDescent="0.25">
      <c r="A157" s="54"/>
      <c r="B157" s="86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118"/>
      <c r="N157" s="61"/>
      <c r="O157" s="61"/>
      <c r="P157" s="61"/>
      <c r="Q157" s="61"/>
      <c r="R157" s="61"/>
      <c r="S157" s="18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</row>
    <row r="158" spans="1:87" s="7" customFormat="1" ht="15.75" hidden="1" x14ac:dyDescent="0.25">
      <c r="A158" s="54"/>
      <c r="B158" s="86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118"/>
      <c r="N158" s="61"/>
      <c r="O158" s="61"/>
      <c r="P158" s="61"/>
      <c r="Q158" s="61"/>
      <c r="R158" s="61"/>
      <c r="S158" s="18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</row>
    <row r="159" spans="1:87" s="7" customFormat="1" ht="15.75" hidden="1" x14ac:dyDescent="0.25">
      <c r="A159" s="64"/>
      <c r="B159" s="83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117"/>
      <c r="N159" s="69"/>
      <c r="O159" s="69"/>
      <c r="P159" s="69"/>
      <c r="Q159" s="69"/>
      <c r="R159" s="69"/>
      <c r="S159" s="18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</row>
    <row r="160" spans="1:87" s="7" customFormat="1" ht="15.75" hidden="1" x14ac:dyDescent="0.25">
      <c r="A160" s="70"/>
      <c r="B160" s="7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7"/>
      <c r="N160" s="48" t="e">
        <f>SUMIF([1]май2026!$A$5:$A$3260,$A$17:$A$1352,[1]май2026!$J$5:$J$3260)</f>
        <v>#VALUE!</v>
      </c>
      <c r="O160" s="48" t="e">
        <f>SUMIF([1]май2026!$A$5:$A$3260,$A$17:$A$1352,[1]май2026!$AE$5:$AE$3260)</f>
        <v>#VALUE!</v>
      </c>
      <c r="P160" s="48" t="e">
        <f>SUMIF([1]май2026!$A$5:$A$3260,$A$17:$A$1352,[1]май2026!$AF$5:$AF$3260)</f>
        <v>#VALUE!</v>
      </c>
      <c r="Q160" s="48" t="e">
        <f>SUMIF([1]май2026!$A$5:$A$3260,$A$17:$A$1352,[1]май2026!$AG$5:$AG$3260)</f>
        <v>#VALUE!</v>
      </c>
      <c r="R160" s="48" t="e">
        <f>SUMIF([1]май2026!$A$5:$A$3260,$A$17:$A$1352,[1]май2026!$AH$5:$AH$3260)</f>
        <v>#VALUE!</v>
      </c>
      <c r="S160" s="18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</row>
    <row r="161" spans="1:87" s="7" customFormat="1" ht="15.75" hidden="1" x14ac:dyDescent="0.25">
      <c r="A161" s="95"/>
      <c r="B161" s="83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117"/>
      <c r="N161" s="69"/>
      <c r="O161" s="69"/>
      <c r="P161" s="69"/>
      <c r="Q161" s="69"/>
      <c r="R161" s="69"/>
      <c r="S161" s="18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</row>
    <row r="162" spans="1:87" s="7" customFormat="1" hidden="1" x14ac:dyDescent="0.25">
      <c r="A162" s="24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7"/>
      <c r="N162" s="48" t="e">
        <f>SUMIF([1]май2026!$A$5:$A$3260,$A$17:$A$1352,[1]май2026!$J$5:$J$3260)</f>
        <v>#VALUE!</v>
      </c>
      <c r="O162" s="48" t="e">
        <f>SUMIF([1]май2026!$A$5:$A$3260,$A$17:$A$1352,[1]май2026!$AE$5:$AE$3260)</f>
        <v>#VALUE!</v>
      </c>
      <c r="P162" s="48" t="e">
        <f>SUMIF([1]май2026!$A$5:$A$3260,$A$17:$A$1352,[1]май2026!$AF$5:$AF$3260)</f>
        <v>#VALUE!</v>
      </c>
      <c r="Q162" s="48" t="e">
        <f>SUMIF([1]май2026!$A$5:$A$3260,$A$17:$A$1352,[1]май2026!$AG$5:$AG$3260)</f>
        <v>#VALUE!</v>
      </c>
      <c r="R162" s="48" t="e">
        <f>SUMIF([1]май2026!$A$5:$A$3260,$A$17:$A$1352,[1]май2026!$AH$5:$AH$3260)</f>
        <v>#VALUE!</v>
      </c>
      <c r="S162" s="18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</row>
    <row r="163" spans="1:87" s="7" customFormat="1" hidden="1" x14ac:dyDescent="0.25">
      <c r="A163" s="24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7"/>
      <c r="N163" s="48" t="e">
        <f>SUMIF([1]май2026!$A$5:$A$3260,$A$17:$A$1352,[1]май2026!$J$5:$J$3260)</f>
        <v>#VALUE!</v>
      </c>
      <c r="O163" s="48" t="e">
        <f>SUMIF([1]май2026!$A$5:$A$3260,$A$17:$A$1352,[1]май2026!$AE$5:$AE$3260)</f>
        <v>#VALUE!</v>
      </c>
      <c r="P163" s="48" t="e">
        <f>SUMIF([1]май2026!$A$5:$A$3260,$A$17:$A$1352,[1]май2026!$AF$5:$AF$3260)</f>
        <v>#VALUE!</v>
      </c>
      <c r="Q163" s="48" t="e">
        <f>SUMIF([1]май2026!$A$5:$A$3260,$A$17:$A$1352,[1]май2026!$AG$5:$AG$3260)</f>
        <v>#VALUE!</v>
      </c>
      <c r="R163" s="48" t="e">
        <f>SUMIF([1]май2026!$A$5:$A$3260,$A$17:$A$1352,[1]май2026!$AH$5:$AH$3260)</f>
        <v>#VALUE!</v>
      </c>
      <c r="S163" s="18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</row>
    <row r="164" spans="1:87" x14ac:dyDescent="0.25">
      <c r="A164" s="24">
        <v>73005</v>
      </c>
      <c r="B164" s="1" t="s">
        <v>56</v>
      </c>
      <c r="C164" s="2">
        <v>0</v>
      </c>
      <c r="D164" s="2">
        <v>667.87</v>
      </c>
      <c r="E164" s="2">
        <v>554.51</v>
      </c>
      <c r="F164" s="2">
        <v>83.026636920358754</v>
      </c>
      <c r="G164" s="2">
        <v>113.36000000000001</v>
      </c>
      <c r="H164" s="2">
        <v>0</v>
      </c>
      <c r="I164" s="2">
        <v>443.52000000000004</v>
      </c>
      <c r="J164" s="2">
        <v>330.16</v>
      </c>
      <c r="K164" s="2">
        <v>74.440836940836945</v>
      </c>
      <c r="L164" s="2">
        <v>113.36000000000001</v>
      </c>
      <c r="M164" s="97">
        <v>113.36000000000001</v>
      </c>
      <c r="N164" s="48" t="e">
        <f>SUMIF([1]май2026!$A$5:$A$3260,$A$17:$A$1352,[1]май2026!$J$5:$J$3260)</f>
        <v>#VALUE!</v>
      </c>
      <c r="O164" s="48" t="e">
        <f>SUMIF([1]май2026!$A$5:$A$3260,$A$17:$A$1352,[1]май2026!$AE$5:$AE$3260)</f>
        <v>#VALUE!</v>
      </c>
      <c r="P164" s="48" t="e">
        <f>SUMIF([1]май2026!$A$5:$A$3260,$A$17:$A$1352,[1]май2026!$AF$5:$AF$3260)</f>
        <v>#VALUE!</v>
      </c>
      <c r="Q164" s="48" t="e">
        <f>SUMIF([1]май2026!$A$5:$A$3260,$A$17:$A$1352,[1]май2026!$AG$5:$AG$3260)</f>
        <v>#VALUE!</v>
      </c>
      <c r="R164" s="48" t="e">
        <f>SUMIF([1]май2026!$A$5:$A$3260,$A$17:$A$1352,[1]май2026!$AH$5:$AH$3260)</f>
        <v>#VALUE!</v>
      </c>
    </row>
    <row r="165" spans="1:87" s="7" customFormat="1" hidden="1" x14ac:dyDescent="0.25">
      <c r="A165" s="24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7"/>
      <c r="N165" s="48" t="e">
        <f>SUMIF([1]май2026!$A$5:$A$3260,$A$17:$A$1352,[1]май2026!$J$5:$J$3260)</f>
        <v>#VALUE!</v>
      </c>
      <c r="O165" s="48" t="e">
        <f>SUMIF([1]май2026!$A$5:$A$3260,$A$17:$A$1352,[1]май2026!$AE$5:$AE$3260)</f>
        <v>#VALUE!</v>
      </c>
      <c r="P165" s="48" t="e">
        <f>SUMIF([1]май2026!$A$5:$A$3260,$A$17:$A$1352,[1]май2026!$AF$5:$AF$3260)</f>
        <v>#VALUE!</v>
      </c>
      <c r="Q165" s="48" t="e">
        <f>SUMIF([1]май2026!$A$5:$A$3260,$A$17:$A$1352,[1]май2026!$AG$5:$AG$3260)</f>
        <v>#VALUE!</v>
      </c>
      <c r="R165" s="48" t="e">
        <f>SUMIF([1]май2026!$A$5:$A$3260,$A$17:$A$1352,[1]май2026!$AH$5:$AH$3260)</f>
        <v>#VALUE!</v>
      </c>
      <c r="S165" s="18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</row>
    <row r="166" spans="1:87" s="7" customFormat="1" hidden="1" x14ac:dyDescent="0.25">
      <c r="A166" s="128"/>
      <c r="B166" s="4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97"/>
      <c r="N166" s="48" t="e">
        <f>SUMIF([1]май2026!$A$5:$A$3260,$A$17:$A$1352,[1]май2026!$J$5:$J$3260)</f>
        <v>#VALUE!</v>
      </c>
      <c r="O166" s="48" t="e">
        <f>SUMIF([1]май2026!$A$5:$A$3260,$A$17:$A$1352,[1]май2026!$AE$5:$AE$3260)</f>
        <v>#VALUE!</v>
      </c>
      <c r="P166" s="48" t="e">
        <f>SUMIF([1]май2026!$A$5:$A$3260,$A$17:$A$1352,[1]май2026!$AF$5:$AF$3260)</f>
        <v>#VALUE!</v>
      </c>
      <c r="Q166" s="48" t="e">
        <f>SUMIF([1]май2026!$A$5:$A$3260,$A$17:$A$1352,[1]май2026!$AG$5:$AG$3260)</f>
        <v>#VALUE!</v>
      </c>
      <c r="R166" s="48" t="e">
        <f>SUMIF([1]май2026!$A$5:$A$3260,$A$17:$A$1352,[1]май2026!$AH$5:$AH$3260)</f>
        <v>#VALUE!</v>
      </c>
      <c r="S166" s="18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</row>
    <row r="167" spans="1:87" s="7" customFormat="1" hidden="1" x14ac:dyDescent="0.25">
      <c r="A167" s="24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7"/>
      <c r="N167" s="48" t="e">
        <f>SUMIF([1]май2026!$A$5:$A$3260,$A$17:$A$1352,[1]май2026!$J$5:$J$3260)</f>
        <v>#VALUE!</v>
      </c>
      <c r="O167" s="48" t="e">
        <f>SUMIF([1]май2026!$A$5:$A$3260,$A$17:$A$1352,[1]май2026!$AE$5:$AE$3260)</f>
        <v>#VALUE!</v>
      </c>
      <c r="P167" s="48" t="e">
        <f>SUMIF([1]май2026!$A$5:$A$3260,$A$17:$A$1352,[1]май2026!$AF$5:$AF$3260)</f>
        <v>#VALUE!</v>
      </c>
      <c r="Q167" s="48" t="e">
        <f>SUMIF([1]май2026!$A$5:$A$3260,$A$17:$A$1352,[1]май2026!$AG$5:$AG$3260)</f>
        <v>#VALUE!</v>
      </c>
      <c r="R167" s="48" t="e">
        <f>SUMIF([1]май2026!$A$5:$A$3260,$A$17:$A$1352,[1]май2026!$AH$5:$AH$3260)</f>
        <v>#VALUE!</v>
      </c>
      <c r="S167" s="18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</row>
    <row r="168" spans="1:87" s="7" customFormat="1" hidden="1" x14ac:dyDescent="0.25">
      <c r="A168" s="24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7"/>
      <c r="N168" s="48" t="e">
        <f>SUMIF([1]май2026!$A$5:$A$3260,$A$17:$A$1352,[1]май2026!$J$5:$J$3260)</f>
        <v>#VALUE!</v>
      </c>
      <c r="O168" s="48" t="e">
        <f>SUMIF([1]май2026!$A$5:$A$3260,$A$17:$A$1352,[1]май2026!$AE$5:$AE$3260)</f>
        <v>#VALUE!</v>
      </c>
      <c r="P168" s="48" t="e">
        <f>SUMIF([1]май2026!$A$5:$A$3260,$A$17:$A$1352,[1]май2026!$AF$5:$AF$3260)</f>
        <v>#VALUE!</v>
      </c>
      <c r="Q168" s="48" t="e">
        <f>SUMIF([1]май2026!$A$5:$A$3260,$A$17:$A$1352,[1]май2026!$AG$5:$AG$3260)</f>
        <v>#VALUE!</v>
      </c>
      <c r="R168" s="48" t="e">
        <f>SUMIF([1]май2026!$A$5:$A$3260,$A$17:$A$1352,[1]май2026!$AH$5:$AH$3260)</f>
        <v>#VALUE!</v>
      </c>
      <c r="S168" s="18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</row>
    <row r="169" spans="1:87" s="7" customFormat="1" hidden="1" x14ac:dyDescent="0.25">
      <c r="A169" s="24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97"/>
      <c r="N169" s="48" t="e">
        <f>SUMIF([1]май2026!$A$5:$A$3260,$A$17:$A$1352,[1]май2026!$J$5:$J$3260)</f>
        <v>#VALUE!</v>
      </c>
      <c r="O169" s="48" t="e">
        <f>SUMIF([1]май2026!$A$5:$A$3260,$A$17:$A$1352,[1]май2026!$AE$5:$AE$3260)</f>
        <v>#VALUE!</v>
      </c>
      <c r="P169" s="48" t="e">
        <f>SUMIF([1]май2026!$A$5:$A$3260,$A$17:$A$1352,[1]май2026!$AF$5:$AF$3260)</f>
        <v>#VALUE!</v>
      </c>
      <c r="Q169" s="48" t="e">
        <f>SUMIF([1]май2026!$A$5:$A$3260,$A$17:$A$1352,[1]май2026!$AG$5:$AG$3260)</f>
        <v>#VALUE!</v>
      </c>
      <c r="R169" s="48" t="e">
        <f>SUMIF([1]май2026!$A$5:$A$3260,$A$17:$A$1352,[1]май2026!$AH$5:$AH$3260)</f>
        <v>#VALUE!</v>
      </c>
      <c r="S169" s="18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</row>
    <row r="170" spans="1:87" s="7" customFormat="1" hidden="1" x14ac:dyDescent="0.25">
      <c r="A170" s="24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97"/>
      <c r="N170" s="48" t="e">
        <f>SUMIF([1]май2026!$A$5:$A$3260,$A$17:$A$1352,[1]май2026!$J$5:$J$3260)</f>
        <v>#VALUE!</v>
      </c>
      <c r="O170" s="48" t="e">
        <f>SUMIF([1]май2026!$A$5:$A$3260,$A$17:$A$1352,[1]май2026!$AE$5:$AE$3260)</f>
        <v>#VALUE!</v>
      </c>
      <c r="P170" s="48" t="e">
        <f>SUMIF([1]май2026!$A$5:$A$3260,$A$17:$A$1352,[1]май2026!$AF$5:$AF$3260)</f>
        <v>#VALUE!</v>
      </c>
      <c r="Q170" s="48" t="e">
        <f>SUMIF([1]май2026!$A$5:$A$3260,$A$17:$A$1352,[1]май2026!$AG$5:$AG$3260)</f>
        <v>#VALUE!</v>
      </c>
      <c r="R170" s="48" t="e">
        <f>SUMIF([1]май2026!$A$5:$A$3260,$A$17:$A$1352,[1]май2026!$AH$5:$AH$3260)</f>
        <v>#VALUE!</v>
      </c>
      <c r="S170" s="18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</row>
    <row r="171" spans="1:87" s="7" customFormat="1" hidden="1" x14ac:dyDescent="0.25">
      <c r="A171" s="24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7"/>
      <c r="N171" s="48" t="e">
        <f>SUMIF([1]май2026!$A$5:$A$3260,$A$17:$A$1352,[1]май2026!$J$5:$J$3260)</f>
        <v>#VALUE!</v>
      </c>
      <c r="O171" s="48" t="e">
        <f>SUMIF([1]май2026!$A$5:$A$3260,$A$17:$A$1352,[1]май2026!$AE$5:$AE$3260)</f>
        <v>#VALUE!</v>
      </c>
      <c r="P171" s="48" t="e">
        <f>SUMIF([1]май2026!$A$5:$A$3260,$A$17:$A$1352,[1]май2026!$AF$5:$AF$3260)</f>
        <v>#VALUE!</v>
      </c>
      <c r="Q171" s="48" t="e">
        <f>SUMIF([1]май2026!$A$5:$A$3260,$A$17:$A$1352,[1]май2026!$AG$5:$AG$3260)</f>
        <v>#VALUE!</v>
      </c>
      <c r="R171" s="48" t="e">
        <f>SUMIF([1]май2026!$A$5:$A$3260,$A$17:$A$1352,[1]май2026!$AH$5:$AH$3260)</f>
        <v>#VALUE!</v>
      </c>
      <c r="S171" s="18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</row>
    <row r="172" spans="1:87" s="7" customFormat="1" hidden="1" x14ac:dyDescent="0.25">
      <c r="A172" s="24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7"/>
      <c r="N172" s="48" t="e">
        <f>SUMIF([1]май2026!$A$5:$A$3260,$A$17:$A$1352,[1]май2026!$J$5:$J$3260)</f>
        <v>#VALUE!</v>
      </c>
      <c r="O172" s="48" t="e">
        <f>SUMIF([1]май2026!$A$5:$A$3260,$A$17:$A$1352,[1]май2026!$AE$5:$AE$3260)</f>
        <v>#VALUE!</v>
      </c>
      <c r="P172" s="48" t="e">
        <f>SUMIF([1]май2026!$A$5:$A$3260,$A$17:$A$1352,[1]май2026!$AF$5:$AF$3260)</f>
        <v>#VALUE!</v>
      </c>
      <c r="Q172" s="48" t="e">
        <f>SUMIF([1]май2026!$A$5:$A$3260,$A$17:$A$1352,[1]май2026!$AG$5:$AG$3260)</f>
        <v>#VALUE!</v>
      </c>
      <c r="R172" s="48" t="e">
        <f>SUMIF([1]май2026!$A$5:$A$3260,$A$17:$A$1352,[1]май2026!$AH$5:$AH$3260)</f>
        <v>#VALUE!</v>
      </c>
      <c r="S172" s="18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</row>
    <row r="173" spans="1:87" s="7" customFormat="1" hidden="1" x14ac:dyDescent="0.25">
      <c r="A173" s="24"/>
      <c r="B173" s="3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51"/>
      <c r="N173" s="9" t="e">
        <f t="shared" ref="N173:R173" si="9">SUM(N174:N175)</f>
        <v>#VALUE!</v>
      </c>
      <c r="O173" s="9" t="e">
        <f t="shared" si="9"/>
        <v>#VALUE!</v>
      </c>
      <c r="P173" s="9" t="e">
        <f t="shared" si="9"/>
        <v>#VALUE!</v>
      </c>
      <c r="Q173" s="9" t="e">
        <f t="shared" si="9"/>
        <v>#VALUE!</v>
      </c>
      <c r="R173" s="9" t="e">
        <f t="shared" si="9"/>
        <v>#VALUE!</v>
      </c>
      <c r="S173" s="18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</row>
    <row r="174" spans="1:87" s="7" customFormat="1" hidden="1" x14ac:dyDescent="0.25">
      <c r="A174" s="24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97"/>
      <c r="N174" s="48" t="e">
        <f>SUMIF([1]май2026!$A$5:$A$3260,$A$17:$A$1352,[1]май2026!$J$5:$J$3260)</f>
        <v>#VALUE!</v>
      </c>
      <c r="O174" s="48" t="e">
        <f>SUMIF([1]май2026!$A$5:$A$3260,$A$17:$A$1352,[1]май2026!$AE$5:$AE$3260)</f>
        <v>#VALUE!</v>
      </c>
      <c r="P174" s="48" t="e">
        <f>SUMIF([1]май2026!$A$5:$A$3260,$A$17:$A$1352,[1]май2026!$AF$5:$AF$3260)</f>
        <v>#VALUE!</v>
      </c>
      <c r="Q174" s="48" t="e">
        <f>SUMIF([1]май2026!$A$5:$A$3260,$A$17:$A$1352,[1]май2026!$AG$5:$AG$3260)</f>
        <v>#VALUE!</v>
      </c>
      <c r="R174" s="48" t="e">
        <f>SUMIF([1]май2026!$A$5:$A$3260,$A$17:$A$1352,[1]май2026!$AH$5:$AH$3260)</f>
        <v>#VALUE!</v>
      </c>
      <c r="S174" s="18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</row>
    <row r="175" spans="1:87" s="7" customFormat="1" hidden="1" x14ac:dyDescent="0.25">
      <c r="A175" s="24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97"/>
      <c r="N175" s="48" t="e">
        <f>SUMIF([1]май2026!$A$5:$A$3260,$A$17:$A$1352,[1]май2026!$J$5:$J$3260)</f>
        <v>#VALUE!</v>
      </c>
      <c r="O175" s="48" t="e">
        <f>SUMIF([1]май2026!$A$5:$A$3260,$A$17:$A$1352,[1]май2026!$AE$5:$AE$3260)</f>
        <v>#VALUE!</v>
      </c>
      <c r="P175" s="48" t="e">
        <f>SUMIF([1]май2026!$A$5:$A$3260,$A$17:$A$1352,[1]май2026!$AF$5:$AF$3260)</f>
        <v>#VALUE!</v>
      </c>
      <c r="Q175" s="48" t="e">
        <f>SUMIF([1]май2026!$A$5:$A$3260,$A$17:$A$1352,[1]май2026!$AG$5:$AG$3260)</f>
        <v>#VALUE!</v>
      </c>
      <c r="R175" s="48" t="e">
        <f>SUMIF([1]май2026!$A$5:$A$3260,$A$17:$A$1352,[1]май2026!$AH$5:$AH$3260)</f>
        <v>#VALUE!</v>
      </c>
      <c r="S175" s="18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</row>
    <row r="176" spans="1:87" s="7" customFormat="1" hidden="1" x14ac:dyDescent="0.25">
      <c r="A176" s="24"/>
      <c r="B176" s="3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119"/>
      <c r="N176" s="62" t="e">
        <f t="shared" ref="N176:R176" si="10">SUM(N177:N183)</f>
        <v>#VALUE!</v>
      </c>
      <c r="O176" s="62" t="e">
        <f t="shared" si="10"/>
        <v>#VALUE!</v>
      </c>
      <c r="P176" s="62" t="e">
        <f t="shared" si="10"/>
        <v>#VALUE!</v>
      </c>
      <c r="Q176" s="62" t="e">
        <f t="shared" si="10"/>
        <v>#VALUE!</v>
      </c>
      <c r="R176" s="62" t="e">
        <f t="shared" si="10"/>
        <v>#VALUE!</v>
      </c>
      <c r="S176" s="18"/>
    </row>
    <row r="177" spans="1:19" s="7" customFormat="1" hidden="1" x14ac:dyDescent="0.25">
      <c r="A177" s="24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7"/>
      <c r="N177" s="48" t="e">
        <f>SUMIF([1]май2026!$A$5:$A$3260,$A$17:$A$1352,[1]май2026!$J$5:$J$3260)</f>
        <v>#VALUE!</v>
      </c>
      <c r="O177" s="48" t="e">
        <f>SUMIF([1]май2026!$A$5:$A$3260,$A$17:$A$1352,[1]май2026!$AE$5:$AE$3260)</f>
        <v>#VALUE!</v>
      </c>
      <c r="P177" s="48" t="e">
        <f>SUMIF([1]май2026!$A$5:$A$3260,$A$17:$A$1352,[1]май2026!$AF$5:$AF$3260)</f>
        <v>#VALUE!</v>
      </c>
      <c r="Q177" s="48" t="e">
        <f>SUMIF([1]май2026!$A$5:$A$3260,$A$17:$A$1352,[1]май2026!$AG$5:$AG$3260)</f>
        <v>#VALUE!</v>
      </c>
      <c r="R177" s="48" t="e">
        <f>SUMIF([1]май2026!$A$5:$A$3260,$A$17:$A$1352,[1]май2026!$AH$5:$AH$3260)</f>
        <v>#VALUE!</v>
      </c>
      <c r="S177" s="18"/>
    </row>
    <row r="178" spans="1:19" s="7" customFormat="1" hidden="1" x14ac:dyDescent="0.25">
      <c r="A178" s="24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97"/>
      <c r="N178" s="48" t="e">
        <f>SUMIF([1]май2026!$A$5:$A$3260,$A$17:$A$1352,[1]май2026!$J$5:$J$3260)</f>
        <v>#VALUE!</v>
      </c>
      <c r="O178" s="48" t="e">
        <f>SUMIF([1]май2026!$A$5:$A$3260,$A$17:$A$1352,[1]май2026!$AE$5:$AE$3260)</f>
        <v>#VALUE!</v>
      </c>
      <c r="P178" s="48" t="e">
        <f>SUMIF([1]май2026!$A$5:$A$3260,$A$17:$A$1352,[1]май2026!$AF$5:$AF$3260)</f>
        <v>#VALUE!</v>
      </c>
      <c r="Q178" s="48" t="e">
        <f>SUMIF([1]май2026!$A$5:$A$3260,$A$17:$A$1352,[1]май2026!$AG$5:$AG$3260)</f>
        <v>#VALUE!</v>
      </c>
      <c r="R178" s="48" t="e">
        <f>SUMIF([1]май2026!$A$5:$A$3260,$A$17:$A$1352,[1]май2026!$AH$5:$AH$3260)</f>
        <v>#VALUE!</v>
      </c>
      <c r="S178" s="18"/>
    </row>
    <row r="179" spans="1:19" s="7" customFormat="1" hidden="1" x14ac:dyDescent="0.25">
      <c r="A179" s="24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97"/>
      <c r="N179" s="48" t="e">
        <f>SUMIF([1]май2026!$A$5:$A$3260,$A$17:$A$1352,[1]май2026!$J$5:$J$3260)</f>
        <v>#VALUE!</v>
      </c>
      <c r="O179" s="48" t="e">
        <f>SUMIF([1]май2026!$A$5:$A$3260,$A$17:$A$1352,[1]май2026!$AE$5:$AE$3260)</f>
        <v>#VALUE!</v>
      </c>
      <c r="P179" s="48" t="e">
        <f>SUMIF([1]май2026!$A$5:$A$3260,$A$17:$A$1352,[1]май2026!$AF$5:$AF$3260)</f>
        <v>#VALUE!</v>
      </c>
      <c r="Q179" s="48" t="e">
        <f>SUMIF([1]май2026!$A$5:$A$3260,$A$17:$A$1352,[1]май2026!$AG$5:$AG$3260)</f>
        <v>#VALUE!</v>
      </c>
      <c r="R179" s="48" t="e">
        <f>SUMIF([1]май2026!$A$5:$A$3260,$A$17:$A$1352,[1]май2026!$AH$5:$AH$3260)</f>
        <v>#VALUE!</v>
      </c>
      <c r="S179" s="18"/>
    </row>
    <row r="180" spans="1:19" s="7" customFormat="1" hidden="1" x14ac:dyDescent="0.25">
      <c r="A180" s="24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7"/>
      <c r="N180" s="48" t="e">
        <f>SUMIF([1]май2026!$A$5:$A$3260,$A$17:$A$1352,[1]май2026!$J$5:$J$3260)</f>
        <v>#VALUE!</v>
      </c>
      <c r="O180" s="48" t="e">
        <f>SUMIF([1]май2026!$A$5:$A$3260,$A$17:$A$1352,[1]май2026!$AE$5:$AE$3260)</f>
        <v>#VALUE!</v>
      </c>
      <c r="P180" s="48" t="e">
        <f>SUMIF([1]май2026!$A$5:$A$3260,$A$17:$A$1352,[1]май2026!$AF$5:$AF$3260)</f>
        <v>#VALUE!</v>
      </c>
      <c r="Q180" s="48" t="e">
        <f>SUMIF([1]май2026!$A$5:$A$3260,$A$17:$A$1352,[1]май2026!$AG$5:$AG$3260)</f>
        <v>#VALUE!</v>
      </c>
      <c r="R180" s="48" t="e">
        <f>SUMIF([1]май2026!$A$5:$A$3260,$A$17:$A$1352,[1]май2026!$AH$5:$AH$3260)</f>
        <v>#VALUE!</v>
      </c>
      <c r="S180" s="18"/>
    </row>
    <row r="181" spans="1:19" s="7" customFormat="1" ht="15.75" hidden="1" customHeight="1" x14ac:dyDescent="0.25">
      <c r="A181" s="24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7"/>
      <c r="N181" s="48" t="e">
        <f>SUMIF([1]май2026!$A$5:$A$3260,$A$17:$A$1352,[1]май2026!$J$5:$J$3260)</f>
        <v>#VALUE!</v>
      </c>
      <c r="O181" s="48" t="e">
        <f>SUMIF([1]май2026!$A$5:$A$3260,$A$17:$A$1352,[1]май2026!$AE$5:$AE$3260)</f>
        <v>#VALUE!</v>
      </c>
      <c r="P181" s="48" t="e">
        <f>SUMIF([1]май2026!$A$5:$A$3260,$A$17:$A$1352,[1]май2026!$AF$5:$AF$3260)</f>
        <v>#VALUE!</v>
      </c>
      <c r="Q181" s="48" t="e">
        <f>SUMIF([1]май2026!$A$5:$A$3260,$A$17:$A$1352,[1]май2026!$AG$5:$AG$3260)</f>
        <v>#VALUE!</v>
      </c>
      <c r="R181" s="48" t="e">
        <f>SUMIF([1]май2026!$A$5:$A$3260,$A$17:$A$1352,[1]май2026!$AH$5:$AH$3260)</f>
        <v>#VALUE!</v>
      </c>
      <c r="S181" s="18"/>
    </row>
    <row r="182" spans="1:19" s="7" customFormat="1" hidden="1" x14ac:dyDescent="0.25">
      <c r="A182" s="24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7"/>
      <c r="N182" s="48"/>
      <c r="O182" s="48"/>
      <c r="P182" s="48"/>
      <c r="Q182" s="48"/>
      <c r="R182" s="48"/>
      <c r="S182" s="18"/>
    </row>
    <row r="183" spans="1:19" s="7" customFormat="1" ht="15.75" hidden="1" customHeight="1" x14ac:dyDescent="0.25">
      <c r="A183" s="24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97"/>
      <c r="N183" s="48" t="e">
        <f>SUMIF([1]май2026!$A$5:$A$3260,$A$17:$A$1352,[1]май2026!$J$5:$J$3260)</f>
        <v>#VALUE!</v>
      </c>
      <c r="O183" s="48" t="e">
        <f>SUMIF([1]май2026!$A$5:$A$3260,$A$17:$A$1352,[1]май2026!$AE$5:$AE$3260)</f>
        <v>#VALUE!</v>
      </c>
      <c r="P183" s="48" t="e">
        <f>SUMIF([1]май2026!$A$5:$A$3260,$A$17:$A$1352,[1]май2026!$AF$5:$AF$3260)</f>
        <v>#VALUE!</v>
      </c>
      <c r="Q183" s="48" t="e">
        <f>SUMIF([1]май2026!$A$5:$A$3260,$A$17:$A$1352,[1]май2026!$AG$5:$AG$3260)</f>
        <v>#VALUE!</v>
      </c>
      <c r="R183" s="48" t="e">
        <f>SUMIF([1]май2026!$A$5:$A$3260,$A$17:$A$1352,[1]май2026!$AH$5:$AH$3260)</f>
        <v>#VALUE!</v>
      </c>
      <c r="S183" s="18"/>
    </row>
    <row r="184" spans="1:19" ht="15.75" customHeight="1" x14ac:dyDescent="0.25">
      <c r="A184" s="24"/>
      <c r="B184" s="3" t="s">
        <v>18</v>
      </c>
      <c r="C184" s="9">
        <v>0</v>
      </c>
      <c r="D184" s="9">
        <v>484315.59</v>
      </c>
      <c r="E184" s="9">
        <v>265749.97000000015</v>
      </c>
      <c r="F184" s="9">
        <v>54.871240052379925</v>
      </c>
      <c r="G184" s="9">
        <v>218565.61999999988</v>
      </c>
      <c r="H184" s="9">
        <v>140050.14999999985</v>
      </c>
      <c r="I184" s="9">
        <v>78515.470000000045</v>
      </c>
      <c r="J184" s="9">
        <v>0</v>
      </c>
      <c r="K184" s="9">
        <v>0</v>
      </c>
      <c r="L184" s="9">
        <v>78515.470000000045</v>
      </c>
      <c r="M184" s="51">
        <v>218565.61999999988</v>
      </c>
      <c r="N184" s="58" t="e">
        <f t="shared" ref="N184:R184" si="11">SUM(N186:N206)</f>
        <v>#VALUE!</v>
      </c>
      <c r="O184" s="58" t="e">
        <f t="shared" si="11"/>
        <v>#VALUE!</v>
      </c>
      <c r="P184" s="58" t="e">
        <f t="shared" si="11"/>
        <v>#VALUE!</v>
      </c>
      <c r="Q184" s="58" t="e">
        <f t="shared" si="11"/>
        <v>#VALUE!</v>
      </c>
      <c r="R184" s="58" t="e">
        <f t="shared" si="11"/>
        <v>#VALUE!</v>
      </c>
    </row>
    <row r="185" spans="1:19" s="7" customFormat="1" ht="15.75" hidden="1" x14ac:dyDescent="0.25">
      <c r="A185" s="64"/>
      <c r="B185" s="83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116"/>
      <c r="N185" s="67"/>
      <c r="O185" s="67"/>
      <c r="P185" s="67"/>
      <c r="Q185" s="67"/>
      <c r="R185" s="67"/>
      <c r="S185" s="18"/>
    </row>
    <row r="186" spans="1:19" s="7" customFormat="1" ht="15.75" hidden="1" x14ac:dyDescent="0.25">
      <c r="A186" s="77"/>
      <c r="B186" s="7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7"/>
      <c r="N186" s="48" t="e">
        <f>SUMIF([1]май2026!$A$5:$A$3260,$A$17:$A$1352,[1]май2026!$J$5:$J$3260)</f>
        <v>#VALUE!</v>
      </c>
      <c r="O186" s="48" t="e">
        <f>SUMIF([1]май2026!$A$5:$A$3260,$A$17:$A$1352,[1]май2026!$AE$5:$AE$3260)</f>
        <v>#VALUE!</v>
      </c>
      <c r="P186" s="48" t="e">
        <f>SUMIF([1]май2026!$A$5:$A$3260,$A$17:$A$1352,[1]май2026!$AF$5:$AF$3260)</f>
        <v>#VALUE!</v>
      </c>
      <c r="Q186" s="48" t="e">
        <f>SUMIF([1]май2026!$A$5:$A$3260,$A$17:$A$1352,[1]май2026!$AG$5:$AG$3260)</f>
        <v>#VALUE!</v>
      </c>
      <c r="R186" s="48" t="e">
        <f>SUMIF([1]май2026!$A$5:$A$3260,$A$17:$A$1352,[1]май2026!$AH$5:$AH$3260)</f>
        <v>#VALUE!</v>
      </c>
      <c r="S186" s="18"/>
    </row>
    <row r="187" spans="1:19" s="7" customFormat="1" ht="15.75" hidden="1" x14ac:dyDescent="0.25">
      <c r="A187" s="77"/>
      <c r="B187" s="7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7"/>
      <c r="N187" s="48" t="e">
        <f>SUMIF([1]май2026!$A$5:$A$3260,$A$17:$A$1352,[1]май2026!$J$5:$J$3260)</f>
        <v>#VALUE!</v>
      </c>
      <c r="O187" s="48" t="e">
        <f>SUMIF([1]май2026!$A$5:$A$3260,$A$17:$A$1352,[1]май2026!$AE$5:$AE$3260)</f>
        <v>#VALUE!</v>
      </c>
      <c r="P187" s="48" t="e">
        <f>SUMIF([1]май2026!$A$5:$A$3260,$A$17:$A$1352,[1]май2026!$AF$5:$AF$3260)</f>
        <v>#VALUE!</v>
      </c>
      <c r="Q187" s="48" t="e">
        <f>SUMIF([1]май2026!$A$5:$A$3260,$A$17:$A$1352,[1]май2026!$AG$5:$AG$3260)</f>
        <v>#VALUE!</v>
      </c>
      <c r="R187" s="48" t="e">
        <f>SUMIF([1]май2026!$A$5:$A$3260,$A$17:$A$1352,[1]май2026!$AH$5:$AH$3260)</f>
        <v>#VALUE!</v>
      </c>
      <c r="S187" s="18"/>
    </row>
    <row r="188" spans="1:19" s="7" customFormat="1" ht="15.75" hidden="1" x14ac:dyDescent="0.25">
      <c r="A188" s="77"/>
      <c r="B188" s="7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7"/>
      <c r="N188" s="48" t="e">
        <f>SUMIF([1]май2026!$A$5:$A$3260,$A$17:$A$1352,[1]май2026!$J$5:$J$3260)</f>
        <v>#VALUE!</v>
      </c>
      <c r="O188" s="48" t="e">
        <f>SUMIF([1]май2026!$A$5:$A$3260,$A$17:$A$1352,[1]май2026!$AE$5:$AE$3260)</f>
        <v>#VALUE!</v>
      </c>
      <c r="P188" s="48" t="e">
        <f>SUMIF([1]май2026!$A$5:$A$3260,$A$17:$A$1352,[1]май2026!$AF$5:$AF$3260)</f>
        <v>#VALUE!</v>
      </c>
      <c r="Q188" s="48" t="e">
        <f>SUMIF([1]май2026!$A$5:$A$3260,$A$17:$A$1352,[1]май2026!$AG$5:$AG$3260)</f>
        <v>#VALUE!</v>
      </c>
      <c r="R188" s="48" t="e">
        <f>SUMIF([1]май2026!$A$5:$A$3260,$A$17:$A$1352,[1]май2026!$AH$5:$AH$3260)</f>
        <v>#VALUE!</v>
      </c>
      <c r="S188" s="18"/>
    </row>
    <row r="189" spans="1:19" s="47" customFormat="1" ht="15.75" hidden="1" x14ac:dyDescent="0.25">
      <c r="A189" s="78"/>
      <c r="B189" s="79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120"/>
      <c r="N189" s="63" t="e">
        <f>SUMIF([1]май2026!$A$5:$A$3260,$A$17:$A$1352,[1]май2026!$J$5:$J$3260)</f>
        <v>#VALUE!</v>
      </c>
      <c r="O189" s="63" t="e">
        <f>SUMIF([1]май2026!$A$5:$A$3260,$A$17:$A$1352,[1]май2026!$AE$5:$AE$3260)</f>
        <v>#VALUE!</v>
      </c>
      <c r="P189" s="63" t="e">
        <f>SUMIF([1]май2026!$A$5:$A$3260,$A$17:$A$1352,[1]май2026!$AF$5:$AF$3260)</f>
        <v>#VALUE!</v>
      </c>
      <c r="Q189" s="63" t="e">
        <f>SUMIF([1]май2026!$A$5:$A$3260,$A$17:$A$1352,[1]май2026!$AG$5:$AG$3260)</f>
        <v>#VALUE!</v>
      </c>
      <c r="R189" s="63" t="e">
        <f>SUMIF([1]май2026!$A$5:$A$3260,$A$17:$A$1352,[1]май2026!$AH$5:$AH$3260)</f>
        <v>#VALUE!</v>
      </c>
      <c r="S189" s="18"/>
    </row>
    <row r="190" spans="1:19" s="47" customFormat="1" ht="15.75" hidden="1" x14ac:dyDescent="0.25">
      <c r="A190" s="64"/>
      <c r="B190" s="83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117"/>
      <c r="N190" s="69"/>
      <c r="O190" s="69"/>
      <c r="P190" s="69"/>
      <c r="Q190" s="69"/>
      <c r="R190" s="69"/>
      <c r="S190" s="18"/>
    </row>
    <row r="191" spans="1:19" s="7" customFormat="1" ht="15.75" hidden="1" x14ac:dyDescent="0.25">
      <c r="A191" s="85"/>
      <c r="B191" s="7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7"/>
      <c r="N191" s="48" t="e">
        <f>SUMIF([1]май2026!$A$5:$A$3260,$A$17:$A$1352,[1]май2026!$J$5:$J$3260)</f>
        <v>#VALUE!</v>
      </c>
      <c r="O191" s="48" t="e">
        <f>SUMIF([1]май2026!$A$5:$A$3260,$A$17:$A$1352,[1]май2026!$AE$5:$AE$3260)</f>
        <v>#VALUE!</v>
      </c>
      <c r="P191" s="48" t="e">
        <f>SUMIF([1]май2026!$A$5:$A$3260,$A$17:$A$1352,[1]май2026!$AF$5:$AF$3260)</f>
        <v>#VALUE!</v>
      </c>
      <c r="Q191" s="48" t="e">
        <f>SUMIF([1]май2026!$A$5:$A$3260,$A$17:$A$1352,[1]май2026!$AG$5:$AG$3260)</f>
        <v>#VALUE!</v>
      </c>
      <c r="R191" s="48" t="e">
        <f>SUMIF([1]май2026!$A$5:$A$3260,$A$17:$A$1352,[1]май2026!$AH$5:$AH$3260)</f>
        <v>#VALUE!</v>
      </c>
      <c r="S191" s="18"/>
    </row>
    <row r="192" spans="1:19" s="7" customFormat="1" ht="15.75" hidden="1" x14ac:dyDescent="0.25">
      <c r="A192" s="85"/>
      <c r="B192" s="7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7"/>
      <c r="N192" s="48" t="e">
        <f>SUMIF([1]май2026!$A$5:$A$3260,$A$17:$A$1352,[1]май2026!$J$5:$J$3260)</f>
        <v>#VALUE!</v>
      </c>
      <c r="O192" s="48" t="e">
        <f>SUMIF([1]май2026!$A$5:$A$3260,$A$17:$A$1352,[1]май2026!$AE$5:$AE$3260)</f>
        <v>#VALUE!</v>
      </c>
      <c r="P192" s="48" t="e">
        <f>SUMIF([1]май2026!$A$5:$A$3260,$A$17:$A$1352,[1]май2026!$AF$5:$AF$3260)</f>
        <v>#VALUE!</v>
      </c>
      <c r="Q192" s="48" t="e">
        <f>SUMIF([1]май2026!$A$5:$A$3260,$A$17:$A$1352,[1]май2026!$AG$5:$AG$3260)</f>
        <v>#VALUE!</v>
      </c>
      <c r="R192" s="48" t="e">
        <f>SUMIF([1]май2026!$A$5:$A$3260,$A$17:$A$1352,[1]май2026!$AH$5:$AH$3260)</f>
        <v>#VALUE!</v>
      </c>
      <c r="S192" s="18"/>
    </row>
    <row r="193" spans="1:19" s="7" customFormat="1" ht="15.75" hidden="1" x14ac:dyDescent="0.25">
      <c r="A193" s="93"/>
      <c r="B193" s="83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117"/>
      <c r="N193" s="69"/>
      <c r="O193" s="69"/>
      <c r="P193" s="69"/>
      <c r="Q193" s="69"/>
      <c r="R193" s="69"/>
      <c r="S193" s="18"/>
    </row>
    <row r="194" spans="1:19" s="7" customFormat="1" hidden="1" x14ac:dyDescent="0.25">
      <c r="A194" s="24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7"/>
      <c r="N194" s="48" t="e">
        <f>SUMIF([1]май2026!$A$5:$A$3260,$A$17:$A$1352,[1]май2026!$J$5:$J$3260)</f>
        <v>#VALUE!</v>
      </c>
      <c r="O194" s="48" t="e">
        <f>SUMIF([1]май2026!$A$5:$A$3260,$A$17:$A$1352,[1]май2026!$AE$5:$AE$3260)</f>
        <v>#VALUE!</v>
      </c>
      <c r="P194" s="48" t="e">
        <f>SUMIF([1]май2026!$A$5:$A$3260,$A$17:$A$1352,[1]май2026!$AF$5:$AF$3260)</f>
        <v>#VALUE!</v>
      </c>
      <c r="Q194" s="48" t="e">
        <f>SUMIF([1]май2026!$A$5:$A$3260,$A$17:$A$1352,[1]май2026!$AG$5:$AG$3260)</f>
        <v>#VALUE!</v>
      </c>
      <c r="R194" s="48" t="e">
        <f>SUMIF([1]май2026!$A$5:$A$3260,$A$17:$A$1352,[1]май2026!$AH$5:$AH$3260)</f>
        <v>#VALUE!</v>
      </c>
      <c r="S194" s="18"/>
    </row>
    <row r="195" spans="1:19" s="7" customFormat="1" hidden="1" x14ac:dyDescent="0.25">
      <c r="A195" s="24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7"/>
      <c r="N195" s="48" t="e">
        <f>SUMIF([1]май2026!$A$5:$A$3260,$A$17:$A$1352,[1]май2026!$J$5:$J$3260)</f>
        <v>#VALUE!</v>
      </c>
      <c r="O195" s="48" t="e">
        <f>SUMIF([1]май2026!$A$5:$A$3260,$A$17:$A$1352,[1]май2026!$AE$5:$AE$3260)</f>
        <v>#VALUE!</v>
      </c>
      <c r="P195" s="48" t="e">
        <f>SUMIF([1]май2026!$A$5:$A$3260,$A$17:$A$1352,[1]май2026!$AF$5:$AF$3260)</f>
        <v>#VALUE!</v>
      </c>
      <c r="Q195" s="48" t="e">
        <f>SUMIF([1]май2026!$A$5:$A$3260,$A$17:$A$1352,[1]май2026!$AG$5:$AG$3260)</f>
        <v>#VALUE!</v>
      </c>
      <c r="R195" s="48" t="e">
        <f>SUMIF([1]май2026!$A$5:$A$3260,$A$17:$A$1352,[1]май2026!$AH$5:$AH$3260)</f>
        <v>#VALUE!</v>
      </c>
      <c r="S195" s="18"/>
    </row>
    <row r="196" spans="1:19" s="7" customFormat="1" hidden="1" x14ac:dyDescent="0.25">
      <c r="A196" s="24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7"/>
      <c r="N196" s="48" t="e">
        <f>SUMIF([1]май2026!$A$5:$A$3260,$A$17:$A$1352,[1]май2026!$J$5:$J$3260)</f>
        <v>#VALUE!</v>
      </c>
      <c r="O196" s="48" t="e">
        <f>SUMIF([1]май2026!$A$5:$A$3260,$A$17:$A$1352,[1]май2026!$AE$5:$AE$3260)</f>
        <v>#VALUE!</v>
      </c>
      <c r="P196" s="48" t="e">
        <f>SUMIF([1]май2026!$A$5:$A$3260,$A$17:$A$1352,[1]май2026!$AF$5:$AF$3260)</f>
        <v>#VALUE!</v>
      </c>
      <c r="Q196" s="48" t="e">
        <f>SUMIF([1]май2026!$A$5:$A$3260,$A$17:$A$1352,[1]май2026!$AG$5:$AG$3260)</f>
        <v>#VALUE!</v>
      </c>
      <c r="R196" s="48" t="e">
        <f>SUMIF([1]май2026!$A$5:$A$3260,$A$17:$A$1352,[1]май2026!$AH$5:$AH$3260)</f>
        <v>#VALUE!</v>
      </c>
      <c r="S196" s="18"/>
    </row>
    <row r="197" spans="1:19" s="7" customFormat="1" hidden="1" x14ac:dyDescent="0.25">
      <c r="A197" s="24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7"/>
      <c r="N197" s="48" t="e">
        <f>SUMIF([1]май2026!$A$5:$A$3260,$A$17:$A$1352,[1]май2026!$J$5:$J$3260)</f>
        <v>#VALUE!</v>
      </c>
      <c r="O197" s="48" t="e">
        <f>SUMIF([1]май2026!$A$5:$A$3260,$A$17:$A$1352,[1]май2026!$AE$5:$AE$3260)</f>
        <v>#VALUE!</v>
      </c>
      <c r="P197" s="48" t="e">
        <f>SUMIF([1]май2026!$A$5:$A$3260,$A$17:$A$1352,[1]май2026!$AF$5:$AF$3260)</f>
        <v>#VALUE!</v>
      </c>
      <c r="Q197" s="48" t="e">
        <f>SUMIF([1]май2026!$A$5:$A$3260,$A$17:$A$1352,[1]май2026!$AG$5:$AG$3260)</f>
        <v>#VALUE!</v>
      </c>
      <c r="R197" s="48" t="e">
        <f>SUMIF([1]май2026!$A$5:$A$3260,$A$17:$A$1352,[1]май2026!$AH$5:$AH$3260)</f>
        <v>#VALUE!</v>
      </c>
      <c r="S197" s="18"/>
    </row>
    <row r="198" spans="1:19" s="7" customFormat="1" ht="15.75" hidden="1" x14ac:dyDescent="0.25">
      <c r="A198" s="93"/>
      <c r="B198" s="83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117"/>
      <c r="N198" s="69"/>
      <c r="O198" s="69"/>
      <c r="P198" s="69"/>
      <c r="Q198" s="69"/>
      <c r="R198" s="69"/>
      <c r="S198" s="18"/>
    </row>
    <row r="199" spans="1:19" s="7" customFormat="1" ht="15.75" hidden="1" x14ac:dyDescent="0.25">
      <c r="A199" s="77"/>
      <c r="B199" s="7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7"/>
      <c r="N199" s="48" t="e">
        <f>SUMIF([1]май2026!$A$5:$A$3260,$A$17:$A$1352,[1]май2026!$J$5:$J$3260)</f>
        <v>#VALUE!</v>
      </c>
      <c r="O199" s="48" t="e">
        <f>SUMIF([1]май2026!$A$5:$A$3260,$A$17:$A$1352,[1]май2026!$AE$5:$AE$3260)</f>
        <v>#VALUE!</v>
      </c>
      <c r="P199" s="48" t="e">
        <f>SUMIF([1]май2026!$A$5:$A$3260,$A$17:$A$1352,[1]май2026!$AF$5:$AF$3260)</f>
        <v>#VALUE!</v>
      </c>
      <c r="Q199" s="48" t="e">
        <f>SUMIF([1]май2026!$A$5:$A$3260,$A$17:$A$1352,[1]май2026!$AG$5:$AG$3260)</f>
        <v>#VALUE!</v>
      </c>
      <c r="R199" s="48" t="e">
        <f>SUMIF([1]май2026!$A$5:$A$3260,$A$17:$A$1352,[1]май2026!$AH$5:$AH$3260)</f>
        <v>#VALUE!</v>
      </c>
      <c r="S199" s="18"/>
    </row>
    <row r="200" spans="1:19" s="7" customFormat="1" ht="15.75" hidden="1" x14ac:dyDescent="0.25">
      <c r="A200" s="77"/>
      <c r="B200" s="7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97"/>
      <c r="N200" s="48" t="e">
        <f>SUMIF([1]май2026!$A$5:$A$3260,$A$17:$A$1352,[1]май2026!$J$5:$J$3260)</f>
        <v>#VALUE!</v>
      </c>
      <c r="O200" s="48" t="e">
        <f>SUMIF([1]май2026!$A$5:$A$3260,$A$17:$A$1352,[1]май2026!$AE$5:$AE$3260)</f>
        <v>#VALUE!</v>
      </c>
      <c r="P200" s="48" t="e">
        <f>SUMIF([1]май2026!$A$5:$A$3260,$A$17:$A$1352,[1]май2026!$AF$5:$AF$3260)</f>
        <v>#VALUE!</v>
      </c>
      <c r="Q200" s="48" t="e">
        <f>SUMIF([1]май2026!$A$5:$A$3260,$A$17:$A$1352,[1]май2026!$AG$5:$AG$3260)</f>
        <v>#VALUE!</v>
      </c>
      <c r="R200" s="48" t="e">
        <f>SUMIF([1]май2026!$A$5:$A$3260,$A$17:$A$1352,[1]май2026!$AH$5:$AH$3260)</f>
        <v>#VALUE!</v>
      </c>
      <c r="S200" s="18"/>
    </row>
    <row r="201" spans="1:19" s="7" customFormat="1" ht="15.75" hidden="1" x14ac:dyDescent="0.25">
      <c r="A201" s="77"/>
      <c r="B201" s="7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97"/>
      <c r="N201" s="48" t="e">
        <f>SUMIF([1]май2026!$A$5:$A$3260,$A$17:$A$1352,[1]май2026!$J$5:$J$3260)</f>
        <v>#VALUE!</v>
      </c>
      <c r="O201" s="48" t="e">
        <f>SUMIF([1]май2026!$A$5:$A$3260,$A$17:$A$1352,[1]май2026!$AE$5:$AE$3260)</f>
        <v>#VALUE!</v>
      </c>
      <c r="P201" s="48" t="e">
        <f>SUMIF([1]май2026!$A$5:$A$3260,$A$17:$A$1352,[1]май2026!$AF$5:$AF$3260)</f>
        <v>#VALUE!</v>
      </c>
      <c r="Q201" s="48" t="e">
        <f>SUMIF([1]май2026!$A$5:$A$3260,$A$17:$A$1352,[1]май2026!$AG$5:$AG$3260)</f>
        <v>#VALUE!</v>
      </c>
      <c r="R201" s="48" t="e">
        <f>SUMIF([1]май2026!$A$5:$A$3260,$A$17:$A$1352,[1]май2026!$AH$5:$AH$3260)</f>
        <v>#VALUE!</v>
      </c>
      <c r="S201" s="18"/>
    </row>
    <row r="202" spans="1:19" s="7" customFormat="1" ht="15.75" hidden="1" x14ac:dyDescent="0.25">
      <c r="A202" s="77"/>
      <c r="B202" s="7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97"/>
      <c r="N202" s="48" t="e">
        <f>SUMIF([1]май2026!$A$5:$A$3260,$A$17:$A$1352,[1]май2026!$J$5:$J$3260)</f>
        <v>#VALUE!</v>
      </c>
      <c r="O202" s="48" t="e">
        <f>SUMIF([1]май2026!$A$5:$A$3260,$A$17:$A$1352,[1]май2026!$AE$5:$AE$3260)</f>
        <v>#VALUE!</v>
      </c>
      <c r="P202" s="48" t="e">
        <f>SUMIF([1]май2026!$A$5:$A$3260,$A$17:$A$1352,[1]май2026!$AF$5:$AF$3260)</f>
        <v>#VALUE!</v>
      </c>
      <c r="Q202" s="48" t="e">
        <f>SUMIF([1]май2026!$A$5:$A$3260,$A$17:$A$1352,[1]май2026!$AG$5:$AG$3260)</f>
        <v>#VALUE!</v>
      </c>
      <c r="R202" s="48" t="e">
        <f>SUMIF([1]май2026!$A$5:$A$3260,$A$17:$A$1352,[1]май2026!$AH$5:$AH$3260)</f>
        <v>#VALUE!</v>
      </c>
      <c r="S202" s="18"/>
    </row>
    <row r="203" spans="1:19" s="7" customFormat="1" ht="15.75" hidden="1" x14ac:dyDescent="0.25">
      <c r="A203" s="77"/>
      <c r="B203" s="7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97"/>
      <c r="N203" s="48" t="e">
        <f>SUMIF([1]май2026!$A$5:$A$3260,$A$17:$A$1352,[1]май2026!$J$5:$J$3260)</f>
        <v>#VALUE!</v>
      </c>
      <c r="O203" s="48" t="e">
        <f>SUMIF([1]май2026!$A$5:$A$3260,$A$17:$A$1352,[1]май2026!$AE$5:$AE$3260)</f>
        <v>#VALUE!</v>
      </c>
      <c r="P203" s="48" t="e">
        <f>SUMIF([1]май2026!$A$5:$A$3260,$A$17:$A$1352,[1]май2026!$AF$5:$AF$3260)</f>
        <v>#VALUE!</v>
      </c>
      <c r="Q203" s="48" t="e">
        <f>SUMIF([1]май2026!$A$5:$A$3260,$A$17:$A$1352,[1]май2026!$AG$5:$AG$3260)</f>
        <v>#VALUE!</v>
      </c>
      <c r="R203" s="48" t="e">
        <f>SUMIF([1]май2026!$A$5:$A$3260,$A$17:$A$1352,[1]май2026!$AH$5:$AH$3260)</f>
        <v>#VALUE!</v>
      </c>
      <c r="S203" s="18"/>
    </row>
    <row r="204" spans="1:19" s="7" customFormat="1" ht="15.75" hidden="1" x14ac:dyDescent="0.25">
      <c r="A204" s="93"/>
      <c r="B204" s="83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117"/>
      <c r="N204" s="69"/>
      <c r="O204" s="69"/>
      <c r="P204" s="69"/>
      <c r="Q204" s="69"/>
      <c r="R204" s="69"/>
      <c r="S204" s="18"/>
    </row>
    <row r="205" spans="1:19" s="7" customFormat="1" ht="15.75" hidden="1" x14ac:dyDescent="0.25">
      <c r="A205" s="85"/>
      <c r="B205" s="11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97"/>
      <c r="N205" s="48" t="e">
        <f>SUMIF([1]май2026!$A$5:$A$3260,$A$17:$A$1352,[1]май2026!$J$5:$J$3260)</f>
        <v>#VALUE!</v>
      </c>
      <c r="O205" s="48" t="e">
        <f>SUMIF([1]май2026!$A$5:$A$3260,$A$17:$A$1352,[1]май2026!$AE$5:$AE$3260)</f>
        <v>#VALUE!</v>
      </c>
      <c r="P205" s="48" t="e">
        <f>SUMIF([1]май2026!$A$5:$A$3260,$A$17:$A$1352,[1]май2026!$AF$5:$AF$3260)</f>
        <v>#VALUE!</v>
      </c>
      <c r="Q205" s="48" t="e">
        <f>SUMIF([1]май2026!$A$5:$A$3260,$A$17:$A$1352,[1]май2026!$AG$5:$AG$3260)</f>
        <v>#VALUE!</v>
      </c>
      <c r="R205" s="48" t="e">
        <f>SUMIF([1]май2026!$A$5:$A$3260,$A$17:$A$1352,[1]май2026!$AH$5:$AH$3260)</f>
        <v>#VALUE!</v>
      </c>
      <c r="S205" s="18"/>
    </row>
    <row r="206" spans="1:19" x14ac:dyDescent="0.25">
      <c r="A206" s="24">
        <v>78</v>
      </c>
      <c r="B206" s="106" t="s">
        <v>47</v>
      </c>
      <c r="C206" s="2">
        <v>0</v>
      </c>
      <c r="D206" s="2">
        <v>484315.59</v>
      </c>
      <c r="E206" s="2">
        <v>265749.97000000015</v>
      </c>
      <c r="F206" s="2">
        <v>54.871240052379925</v>
      </c>
      <c r="G206" s="2">
        <v>218565.61999999988</v>
      </c>
      <c r="H206" s="2">
        <v>140050.14999999985</v>
      </c>
      <c r="I206" s="2">
        <v>78515.470000000045</v>
      </c>
      <c r="J206" s="2">
        <v>0</v>
      </c>
      <c r="K206" s="2">
        <v>0</v>
      </c>
      <c r="L206" s="2">
        <v>78515.470000000045</v>
      </c>
      <c r="M206" s="97">
        <v>218565.61999999988</v>
      </c>
      <c r="N206" s="48" t="e">
        <f>SUMIF([1]май2026!$A$5:$A$3260,$A$17:$A$1352,[1]май2026!$J$5:$J$3260)</f>
        <v>#VALUE!</v>
      </c>
      <c r="O206" s="48" t="e">
        <f>SUMIF([1]май2026!$A$5:$A$3260,$A$17:$A$1352,[1]май2026!$AE$5:$AE$3260)</f>
        <v>#VALUE!</v>
      </c>
      <c r="P206" s="48" t="e">
        <f>SUMIF([1]май2026!$A$5:$A$3260,$A$17:$A$1352,[1]май2026!$AF$5:$AF$3260)</f>
        <v>#VALUE!</v>
      </c>
      <c r="Q206" s="48" t="e">
        <f>SUMIF([1]май2026!$A$5:$A$3260,$A$17:$A$1352,[1]май2026!$AG$5:$AG$3260)</f>
        <v>#VALUE!</v>
      </c>
      <c r="R206" s="48" t="e">
        <f>SUMIF([1]май2026!$A$5:$A$3260,$A$17:$A$1352,[1]май2026!$AH$5:$AH$3260)</f>
        <v>#VALUE!</v>
      </c>
    </row>
    <row r="207" spans="1:19" x14ac:dyDescent="0.25">
      <c r="A207" s="24"/>
      <c r="B207" s="3" t="s">
        <v>19</v>
      </c>
      <c r="C207" s="9">
        <v>0</v>
      </c>
      <c r="D207" s="9">
        <v>484983.46</v>
      </c>
      <c r="E207" s="9">
        <v>266304.48000000016</v>
      </c>
      <c r="F207" s="9">
        <v>54.910012807447117</v>
      </c>
      <c r="G207" s="9">
        <v>218678.97999999986</v>
      </c>
      <c r="H207" s="9">
        <v>140050.14999999985</v>
      </c>
      <c r="I207" s="9">
        <v>78958.990000000049</v>
      </c>
      <c r="J207" s="9">
        <v>330.16</v>
      </c>
      <c r="K207" s="9">
        <v>0.41814111350715072</v>
      </c>
      <c r="L207" s="9">
        <v>78628.830000000045</v>
      </c>
      <c r="M207" s="51">
        <v>218678.97999999986</v>
      </c>
      <c r="N207" s="9" t="e">
        <f t="shared" ref="N207:R207" si="12">N112+N155+N176+N184+N173</f>
        <v>#VALUE!</v>
      </c>
      <c r="O207" s="9" t="e">
        <f t="shared" si="12"/>
        <v>#VALUE!</v>
      </c>
      <c r="P207" s="9" t="e">
        <f t="shared" si="12"/>
        <v>#VALUE!</v>
      </c>
      <c r="Q207" s="9" t="e">
        <f t="shared" si="12"/>
        <v>#VALUE!</v>
      </c>
      <c r="R207" s="9" t="e">
        <f t="shared" si="12"/>
        <v>#VALUE!</v>
      </c>
    </row>
    <row r="208" spans="1:19" x14ac:dyDescent="0.25">
      <c r="A208" s="24"/>
      <c r="B208" s="3" t="s">
        <v>14</v>
      </c>
      <c r="C208" s="2"/>
      <c r="D208" s="2"/>
      <c r="E208" s="2"/>
      <c r="F208" s="2" t="e">
        <v>#DIV/0!</v>
      </c>
      <c r="G208" s="2"/>
      <c r="H208" s="2"/>
      <c r="I208" s="2"/>
      <c r="J208" s="2"/>
      <c r="K208" s="2" t="e">
        <v>#DIV/0!</v>
      </c>
      <c r="L208" s="2"/>
      <c r="M208" s="97"/>
      <c r="N208" s="59"/>
      <c r="O208" s="59"/>
      <c r="P208" s="59"/>
      <c r="Q208" s="59"/>
      <c r="R208" s="59"/>
    </row>
    <row r="209" spans="1:87" s="7" customFormat="1" hidden="1" x14ac:dyDescent="0.25">
      <c r="A209" s="24"/>
      <c r="B209" s="3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51"/>
      <c r="N209" s="58" t="e">
        <f t="shared" ref="N209:R209" si="13">SUM(N210:N260)</f>
        <v>#VALUE!</v>
      </c>
      <c r="O209" s="58" t="e">
        <f t="shared" si="13"/>
        <v>#VALUE!</v>
      </c>
      <c r="P209" s="58" t="e">
        <f t="shared" si="13"/>
        <v>#VALUE!</v>
      </c>
      <c r="Q209" s="58" t="e">
        <f t="shared" si="13"/>
        <v>#VALUE!</v>
      </c>
      <c r="R209" s="58" t="e">
        <f t="shared" si="13"/>
        <v>#VALUE!</v>
      </c>
      <c r="S209" s="18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</row>
    <row r="210" spans="1:87" s="21" customFormat="1" hidden="1" x14ac:dyDescent="0.25">
      <c r="A210" s="20"/>
      <c r="B210" s="12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115"/>
      <c r="N210" s="20"/>
      <c r="O210" s="20"/>
      <c r="P210" s="20"/>
      <c r="Q210" s="20"/>
      <c r="R210" s="20"/>
      <c r="S210" s="18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</row>
    <row r="211" spans="1:87" s="21" customFormat="1" hidden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115"/>
      <c r="N211" s="20"/>
      <c r="O211" s="20"/>
      <c r="P211" s="20"/>
      <c r="Q211" s="20"/>
      <c r="R211" s="20"/>
      <c r="S211" s="18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</row>
    <row r="212" spans="1:87" s="21" customFormat="1" hidden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115"/>
      <c r="N212" s="20"/>
      <c r="O212" s="20"/>
      <c r="P212" s="20"/>
      <c r="Q212" s="20"/>
      <c r="R212" s="20"/>
      <c r="S212" s="18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</row>
    <row r="213" spans="1:87" s="21" customFormat="1" hidden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115"/>
      <c r="N213" s="20"/>
      <c r="O213" s="20"/>
      <c r="P213" s="20"/>
      <c r="Q213" s="20"/>
      <c r="R213" s="20"/>
      <c r="S213" s="18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</row>
    <row r="214" spans="1:87" s="21" customFormat="1" hidden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115"/>
      <c r="N214" s="20"/>
      <c r="O214" s="20"/>
      <c r="P214" s="20"/>
      <c r="Q214" s="20"/>
      <c r="R214" s="20"/>
      <c r="S214" s="18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</row>
    <row r="215" spans="1:87" s="21" customFormat="1" hidden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115"/>
      <c r="N215" s="20"/>
      <c r="O215" s="20"/>
      <c r="P215" s="20"/>
      <c r="Q215" s="20"/>
      <c r="R215" s="20"/>
      <c r="S215" s="18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</row>
    <row r="216" spans="1:87" s="21" customFormat="1" hidden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115"/>
      <c r="N216" s="20"/>
      <c r="O216" s="20"/>
      <c r="P216" s="20"/>
      <c r="Q216" s="20"/>
      <c r="R216" s="20"/>
      <c r="S216" s="18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</row>
    <row r="217" spans="1:87" s="21" customFormat="1" hidden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115"/>
      <c r="N217" s="20"/>
      <c r="O217" s="20"/>
      <c r="P217" s="20"/>
      <c r="Q217" s="20"/>
      <c r="R217" s="20"/>
      <c r="S217" s="18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</row>
    <row r="218" spans="1:87" s="21" customFormat="1" hidden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115"/>
      <c r="N218" s="20"/>
      <c r="O218" s="20"/>
      <c r="P218" s="20"/>
      <c r="Q218" s="20"/>
      <c r="R218" s="20"/>
      <c r="S218" s="18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</row>
    <row r="219" spans="1:87" s="21" customFormat="1" hidden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115"/>
      <c r="N219" s="20"/>
      <c r="O219" s="20"/>
      <c r="P219" s="20"/>
      <c r="Q219" s="20"/>
      <c r="R219" s="20"/>
      <c r="S219" s="18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</row>
    <row r="220" spans="1:87" s="21" customFormat="1" hidden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115"/>
      <c r="N220" s="20"/>
      <c r="O220" s="20"/>
      <c r="P220" s="20"/>
      <c r="Q220" s="20"/>
      <c r="R220" s="20"/>
      <c r="S220" s="18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</row>
    <row r="221" spans="1:87" s="21" customFormat="1" hidden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115"/>
      <c r="N221" s="20"/>
      <c r="O221" s="20"/>
      <c r="P221" s="20"/>
      <c r="Q221" s="20"/>
      <c r="R221" s="20"/>
      <c r="S221" s="18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</row>
    <row r="222" spans="1:87" s="21" customFormat="1" hidden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115"/>
      <c r="N222" s="20"/>
      <c r="O222" s="20"/>
      <c r="P222" s="20"/>
      <c r="Q222" s="20"/>
      <c r="R222" s="20"/>
      <c r="S222" s="18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</row>
    <row r="223" spans="1:87" s="21" customFormat="1" hidden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115"/>
      <c r="N223" s="20"/>
      <c r="O223" s="20"/>
      <c r="P223" s="20"/>
      <c r="Q223" s="20"/>
      <c r="R223" s="20"/>
      <c r="S223" s="18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</row>
    <row r="224" spans="1:87" s="21" customFormat="1" hidden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115"/>
      <c r="N224" s="20"/>
      <c r="O224" s="20"/>
      <c r="P224" s="20"/>
      <c r="Q224" s="20"/>
      <c r="R224" s="20"/>
      <c r="S224" s="18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</row>
    <row r="225" spans="1:87" s="21" customFormat="1" hidden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115"/>
      <c r="N225" s="20"/>
      <c r="O225" s="20"/>
      <c r="P225" s="20"/>
      <c r="Q225" s="20"/>
      <c r="R225" s="20"/>
      <c r="S225" s="18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</row>
    <row r="226" spans="1:87" s="21" customFormat="1" hidden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115"/>
      <c r="N226" s="20"/>
      <c r="O226" s="20"/>
      <c r="P226" s="20"/>
      <c r="Q226" s="20"/>
      <c r="R226" s="20"/>
      <c r="S226" s="18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</row>
    <row r="227" spans="1:87" s="21" customFormat="1" hidden="1" x14ac:dyDescent="0.25">
      <c r="A227" s="20"/>
      <c r="B227" s="12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115"/>
      <c r="N227" s="20"/>
      <c r="O227" s="20"/>
      <c r="P227" s="20"/>
      <c r="Q227" s="20"/>
      <c r="R227" s="20"/>
      <c r="S227" s="18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</row>
    <row r="228" spans="1:87" s="47" customFormat="1" hidden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115"/>
      <c r="N228" s="20"/>
      <c r="O228" s="20"/>
      <c r="P228" s="20"/>
      <c r="Q228" s="20"/>
      <c r="R228" s="20"/>
      <c r="S228" s="18"/>
      <c r="T228" s="5"/>
    </row>
    <row r="229" spans="1:87" s="21" customFormat="1" hidden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121"/>
      <c r="N229" s="114"/>
      <c r="O229" s="114"/>
      <c r="P229" s="114"/>
      <c r="Q229" s="114"/>
      <c r="R229" s="114"/>
      <c r="S229" s="18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</row>
    <row r="230" spans="1:87" s="21" customFormat="1" hidden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115"/>
      <c r="N230" s="20"/>
      <c r="O230" s="20"/>
      <c r="P230" s="20"/>
      <c r="Q230" s="20"/>
      <c r="R230" s="20"/>
      <c r="S230" s="18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</row>
    <row r="231" spans="1:87" s="49" customFormat="1" hidden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115"/>
      <c r="N231" s="20"/>
      <c r="O231" s="20"/>
      <c r="P231" s="20"/>
      <c r="Q231" s="20"/>
      <c r="R231" s="20"/>
      <c r="S231" s="18"/>
      <c r="T231" s="5"/>
    </row>
    <row r="232" spans="1:87" s="21" customFormat="1" hidden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115"/>
      <c r="N232" s="20"/>
      <c r="O232" s="20"/>
      <c r="P232" s="20"/>
      <c r="Q232" s="20"/>
      <c r="R232" s="20"/>
      <c r="S232" s="18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</row>
    <row r="233" spans="1:87" s="21" customFormat="1" hidden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115"/>
      <c r="N233" s="20"/>
      <c r="O233" s="20"/>
      <c r="P233" s="20"/>
      <c r="Q233" s="20"/>
      <c r="R233" s="20"/>
      <c r="S233" s="18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</row>
    <row r="234" spans="1:87" s="21" customFormat="1" hidden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115"/>
      <c r="N234" s="20"/>
      <c r="O234" s="20"/>
      <c r="P234" s="20"/>
      <c r="Q234" s="20"/>
      <c r="R234" s="20"/>
      <c r="S234" s="18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</row>
    <row r="235" spans="1:87" s="21" customFormat="1" hidden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115"/>
      <c r="N235" s="20"/>
      <c r="O235" s="20"/>
      <c r="P235" s="20"/>
      <c r="Q235" s="20"/>
      <c r="R235" s="20"/>
      <c r="S235" s="18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</row>
    <row r="236" spans="1:87" s="21" customFormat="1" hidden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115"/>
      <c r="N236" s="20"/>
      <c r="O236" s="20"/>
      <c r="P236" s="20"/>
      <c r="Q236" s="20"/>
      <c r="R236" s="20"/>
      <c r="S236" s="18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</row>
    <row r="237" spans="1:87" s="21" customFormat="1" hidden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115"/>
      <c r="N237" s="20"/>
      <c r="O237" s="20"/>
      <c r="P237" s="20"/>
      <c r="Q237" s="20"/>
      <c r="R237" s="20"/>
      <c r="S237" s="18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</row>
    <row r="238" spans="1:87" s="21" customFormat="1" hidden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115"/>
      <c r="N238" s="20"/>
      <c r="O238" s="20"/>
      <c r="P238" s="20"/>
      <c r="Q238" s="20"/>
      <c r="R238" s="20"/>
      <c r="S238" s="18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</row>
    <row r="239" spans="1:87" s="21" customFormat="1" hidden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115"/>
      <c r="N239" s="20"/>
      <c r="O239" s="20"/>
      <c r="P239" s="20"/>
      <c r="Q239" s="20"/>
      <c r="R239" s="20"/>
      <c r="S239" s="18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</row>
    <row r="240" spans="1:87" s="21" customFormat="1" hidden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115"/>
      <c r="N240" s="20"/>
      <c r="O240" s="20"/>
      <c r="P240" s="20"/>
      <c r="Q240" s="20"/>
      <c r="R240" s="20"/>
      <c r="S240" s="18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</row>
    <row r="241" spans="1:87" s="21" customFormat="1" hidden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115"/>
      <c r="N241" s="20"/>
      <c r="O241" s="20"/>
      <c r="P241" s="20"/>
      <c r="Q241" s="20"/>
      <c r="R241" s="20"/>
      <c r="S241" s="18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</row>
    <row r="242" spans="1:87" s="21" customFormat="1" hidden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115"/>
      <c r="N242" s="20"/>
      <c r="O242" s="20"/>
      <c r="P242" s="20"/>
      <c r="Q242" s="20"/>
      <c r="R242" s="20"/>
      <c r="S242" s="18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</row>
    <row r="243" spans="1:87" s="21" customFormat="1" hidden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115"/>
      <c r="N243" s="20"/>
      <c r="O243" s="20"/>
      <c r="P243" s="20"/>
      <c r="Q243" s="20"/>
      <c r="R243" s="20"/>
      <c r="S243" s="18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</row>
    <row r="244" spans="1:87" s="21" customFormat="1" hidden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115"/>
      <c r="N244" s="20"/>
      <c r="O244" s="20"/>
      <c r="P244" s="20"/>
      <c r="Q244" s="20"/>
      <c r="R244" s="20"/>
      <c r="S244" s="18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</row>
    <row r="245" spans="1:87" s="21" customFormat="1" hidden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115"/>
      <c r="N245" s="20"/>
      <c r="O245" s="20"/>
      <c r="P245" s="20"/>
      <c r="Q245" s="20"/>
      <c r="R245" s="20"/>
      <c r="S245" s="18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</row>
    <row r="246" spans="1:87" s="21" customFormat="1" hidden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115"/>
      <c r="N246" s="20"/>
      <c r="O246" s="20"/>
      <c r="P246" s="20"/>
      <c r="Q246" s="20"/>
      <c r="R246" s="20"/>
      <c r="S246" s="18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</row>
    <row r="247" spans="1:87" s="21" customFormat="1" hidden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115"/>
      <c r="N247" s="20"/>
      <c r="O247" s="20"/>
      <c r="P247" s="20"/>
      <c r="Q247" s="20"/>
      <c r="R247" s="20"/>
      <c r="S247" s="18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</row>
    <row r="248" spans="1:87" s="21" customFormat="1" hidden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115"/>
      <c r="N248" s="20"/>
      <c r="O248" s="20"/>
      <c r="P248" s="20"/>
      <c r="Q248" s="20"/>
      <c r="R248" s="20"/>
      <c r="S248" s="18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</row>
    <row r="249" spans="1:87" s="21" customFormat="1" hidden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115"/>
      <c r="N249" s="20"/>
      <c r="O249" s="20"/>
      <c r="P249" s="20"/>
      <c r="Q249" s="20"/>
      <c r="R249" s="20"/>
      <c r="S249" s="18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</row>
    <row r="250" spans="1:87" s="21" customFormat="1" hidden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115"/>
      <c r="N250" s="20"/>
      <c r="O250" s="20"/>
      <c r="P250" s="20"/>
      <c r="Q250" s="20"/>
      <c r="R250" s="20"/>
      <c r="S250" s="18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</row>
    <row r="251" spans="1:87" s="21" customFormat="1" hidden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115"/>
      <c r="N251" s="20"/>
      <c r="O251" s="20"/>
      <c r="P251" s="20"/>
      <c r="Q251" s="20"/>
      <c r="R251" s="20"/>
      <c r="S251" s="18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</row>
    <row r="252" spans="1:87" s="21" customFormat="1" hidden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115"/>
      <c r="N252" s="20"/>
      <c r="O252" s="20"/>
      <c r="P252" s="20"/>
      <c r="Q252" s="20"/>
      <c r="R252" s="20"/>
      <c r="S252" s="18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</row>
    <row r="253" spans="1:87" s="21" customFormat="1" hidden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115"/>
      <c r="N253" s="20"/>
      <c r="O253" s="20"/>
      <c r="P253" s="20"/>
      <c r="Q253" s="20"/>
      <c r="R253" s="20"/>
      <c r="S253" s="18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</row>
    <row r="254" spans="1:87" s="21" customFormat="1" hidden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115"/>
      <c r="N254" s="20"/>
      <c r="O254" s="20"/>
      <c r="P254" s="20"/>
      <c r="Q254" s="20"/>
      <c r="R254" s="20"/>
      <c r="S254" s="18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</row>
    <row r="255" spans="1:87" s="21" customFormat="1" hidden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115"/>
      <c r="N255" s="20"/>
      <c r="O255" s="20"/>
      <c r="P255" s="20"/>
      <c r="Q255" s="20"/>
      <c r="R255" s="20"/>
      <c r="S255" s="18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</row>
    <row r="256" spans="1:87" s="21" customFormat="1" hidden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115"/>
      <c r="N256" s="20"/>
      <c r="O256" s="20"/>
      <c r="P256" s="20"/>
      <c r="Q256" s="20"/>
      <c r="R256" s="20"/>
      <c r="S256" s="18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</row>
    <row r="257" spans="1:87" s="21" customFormat="1" hidden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115"/>
      <c r="N257" s="20"/>
      <c r="O257" s="20"/>
      <c r="P257" s="20"/>
      <c r="Q257" s="20"/>
      <c r="R257" s="20"/>
      <c r="S257" s="18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</row>
    <row r="258" spans="1:87" s="21" customFormat="1" hidden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115"/>
      <c r="N258" s="20"/>
      <c r="O258" s="20"/>
      <c r="P258" s="20"/>
      <c r="Q258" s="20"/>
      <c r="R258" s="20"/>
      <c r="S258" s="18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</row>
    <row r="259" spans="1:87" s="21" customFormat="1" hidden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115"/>
      <c r="N259" s="20" t="e">
        <f>SUMIF([1]май2026!$A$5:$A$3260,$A$17:$A$1352,[1]май2026!$J$5:$J$3260)</f>
        <v>#VALUE!</v>
      </c>
      <c r="O259" s="20" t="e">
        <f>SUMIF([1]май2026!$A$5:$A$3260,$A$17:$A$1352,[1]май2026!$AE$5:$AE$3260)</f>
        <v>#VALUE!</v>
      </c>
      <c r="P259" s="20" t="e">
        <f>SUMIF([1]май2026!$A$5:$A$3260,$A$17:$A$1352,[1]май2026!$AF$5:$AF$3260)</f>
        <v>#VALUE!</v>
      </c>
      <c r="Q259" s="20" t="e">
        <f>SUMIF([1]май2026!$A$5:$A$3260,$A$17:$A$1352,[1]май2026!$AG$5:$AG$3260)</f>
        <v>#VALUE!</v>
      </c>
      <c r="R259" s="20" t="e">
        <f>SUMIF([1]май2026!$A$5:$A$3260,$A$17:$A$1352,[1]май2026!$AH$5:$AH$3260)</f>
        <v>#VALUE!</v>
      </c>
      <c r="S259" s="18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</row>
    <row r="260" spans="1:87" s="21" customFormat="1" hidden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115"/>
      <c r="N260" s="20"/>
      <c r="O260" s="20"/>
      <c r="P260" s="20"/>
      <c r="Q260" s="20"/>
      <c r="R260" s="20"/>
      <c r="S260" s="18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</row>
    <row r="261" spans="1:87" hidden="1" x14ac:dyDescent="0.25">
      <c r="A261" s="24"/>
      <c r="B261" s="3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51"/>
      <c r="N261" s="58" t="e">
        <f t="shared" ref="N261:R261" si="14">SUM(N262:N273)</f>
        <v>#VALUE!</v>
      </c>
      <c r="O261" s="58" t="e">
        <f t="shared" si="14"/>
        <v>#VALUE!</v>
      </c>
      <c r="P261" s="58" t="e">
        <f t="shared" si="14"/>
        <v>#VALUE!</v>
      </c>
      <c r="Q261" s="58" t="e">
        <f t="shared" si="14"/>
        <v>#VALUE!</v>
      </c>
      <c r="R261" s="58" t="e">
        <f t="shared" si="14"/>
        <v>#VALUE!</v>
      </c>
    </row>
    <row r="262" spans="1:87" s="7" customFormat="1" hidden="1" x14ac:dyDescent="0.25">
      <c r="A262" s="24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97"/>
      <c r="N262" s="48"/>
      <c r="O262" s="48"/>
      <c r="P262" s="48"/>
      <c r="Q262" s="48"/>
      <c r="R262" s="48"/>
      <c r="S262" s="18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</row>
    <row r="263" spans="1:87" s="7" customFormat="1" ht="15.75" hidden="1" x14ac:dyDescent="0.25">
      <c r="A263" s="64"/>
      <c r="B263" s="83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117"/>
      <c r="N263" s="69"/>
      <c r="O263" s="69"/>
      <c r="P263" s="69"/>
      <c r="Q263" s="69"/>
      <c r="R263" s="69"/>
      <c r="S263" s="18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</row>
    <row r="264" spans="1:87" s="7" customFormat="1" ht="15.75" hidden="1" x14ac:dyDescent="0.25">
      <c r="A264" s="77"/>
      <c r="B264" s="108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97"/>
      <c r="N264" s="48" t="e">
        <f>SUMIF([1]май2026!$A$5:$A$3260,$A$17:$A$1352,[1]май2026!$J$5:$J$3260)</f>
        <v>#VALUE!</v>
      </c>
      <c r="O264" s="48" t="e">
        <f>SUMIF([1]май2026!$A$5:$A$3260,$A$17:$A$1352,[1]май2026!$AE$5:$AE$3260)</f>
        <v>#VALUE!</v>
      </c>
      <c r="P264" s="48" t="e">
        <f>SUMIF([1]май2026!$A$5:$A$3260,$A$17:$A$1352,[1]май2026!$AF$5:$AF$3260)</f>
        <v>#VALUE!</v>
      </c>
      <c r="Q264" s="48" t="e">
        <f>SUMIF([1]май2026!$A$5:$A$3260,$A$17:$A$1352,[1]май2026!$AG$5:$AG$3260)</f>
        <v>#VALUE!</v>
      </c>
      <c r="R264" s="48" t="e">
        <f>SUMIF([1]май2026!$A$5:$A$3260,$A$17:$A$1352,[1]май2026!$AH$5:$AH$3260)</f>
        <v>#VALUE!</v>
      </c>
      <c r="S264" s="18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</row>
    <row r="265" spans="1:87" s="7" customFormat="1" ht="15.75" hidden="1" x14ac:dyDescent="0.25">
      <c r="A265" s="77"/>
      <c r="B265" s="108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97"/>
      <c r="N265" s="48" t="e">
        <f>SUMIF([1]май2026!$A$5:$A$3260,$A$17:$A$1352,[1]май2026!$J$5:$J$3260)</f>
        <v>#VALUE!</v>
      </c>
      <c r="O265" s="48" t="e">
        <f>SUMIF([1]май2026!$A$5:$A$3260,$A$17:$A$1352,[1]май2026!$AE$5:$AE$3260)</f>
        <v>#VALUE!</v>
      </c>
      <c r="P265" s="48" t="e">
        <f>SUMIF([1]май2026!$A$5:$A$3260,$A$17:$A$1352,[1]май2026!$AF$5:$AF$3260)</f>
        <v>#VALUE!</v>
      </c>
      <c r="Q265" s="48" t="e">
        <f>SUMIF([1]май2026!$A$5:$A$3260,$A$17:$A$1352,[1]май2026!$AG$5:$AG$3260)</f>
        <v>#VALUE!</v>
      </c>
      <c r="R265" s="48" t="e">
        <f>SUMIF([1]май2026!$A$5:$A$3260,$A$17:$A$1352,[1]май2026!$AH$5:$AH$3260)</f>
        <v>#VALUE!</v>
      </c>
      <c r="S265" s="18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</row>
    <row r="266" spans="1:87" s="7" customFormat="1" ht="15.75" hidden="1" x14ac:dyDescent="0.25">
      <c r="A266" s="77"/>
      <c r="B266" s="108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97"/>
      <c r="N266" s="48"/>
      <c r="O266" s="48"/>
      <c r="P266" s="48"/>
      <c r="Q266" s="48"/>
      <c r="R266" s="48"/>
      <c r="S266" s="18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</row>
    <row r="267" spans="1:87" s="7" customFormat="1" ht="15.75" hidden="1" x14ac:dyDescent="0.25">
      <c r="A267" s="24"/>
      <c r="B267" s="108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97"/>
      <c r="N267" s="48" t="e">
        <f>SUMIF([1]май2026!$A$5:$A$3260,$A$17:$A$1352,[1]май2026!$J$5:$J$3260)</f>
        <v>#VALUE!</v>
      </c>
      <c r="O267" s="48" t="e">
        <f>SUMIF([1]май2026!$A$5:$A$3260,$A$17:$A$1352,[1]май2026!$AE$5:$AE$3260)</f>
        <v>#VALUE!</v>
      </c>
      <c r="P267" s="48" t="e">
        <f>SUMIF([1]май2026!$A$5:$A$3260,$A$17:$A$1352,[1]май2026!$AF$5:$AF$3260)</f>
        <v>#VALUE!</v>
      </c>
      <c r="Q267" s="48" t="e">
        <f>SUMIF([1]май2026!$A$5:$A$3260,$A$17:$A$1352,[1]май2026!$AG$5:$AG$3260)</f>
        <v>#VALUE!</v>
      </c>
      <c r="R267" s="48" t="e">
        <f>SUMIF([1]май2026!$A$5:$A$3260,$A$17:$A$1352,[1]май2026!$AH$5:$AH$3260)</f>
        <v>#VALUE!</v>
      </c>
      <c r="S267" s="18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</row>
    <row r="268" spans="1:87" s="7" customFormat="1" ht="15.75" hidden="1" x14ac:dyDescent="0.25">
      <c r="A268" s="24"/>
      <c r="B268" s="10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97"/>
      <c r="N268" s="48"/>
      <c r="O268" s="48"/>
      <c r="P268" s="48"/>
      <c r="Q268" s="48"/>
      <c r="R268" s="48"/>
      <c r="S268" s="18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</row>
    <row r="269" spans="1:87" s="7" customFormat="1" ht="15.75" hidden="1" x14ac:dyDescent="0.25">
      <c r="A269" s="24"/>
      <c r="B269" s="108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97"/>
      <c r="N269" s="48" t="e">
        <f>SUMIF([1]май2026!$A$5:$A$3260,$A$17:$A$1352,[1]май2026!$J$5:$J$3260)</f>
        <v>#VALUE!</v>
      </c>
      <c r="O269" s="48" t="e">
        <f>SUMIF([1]май2026!$A$5:$A$3260,$A$17:$A$1352,[1]май2026!$AE$5:$AE$3260)</f>
        <v>#VALUE!</v>
      </c>
      <c r="P269" s="48" t="e">
        <f>SUMIF([1]май2026!$A$5:$A$3260,$A$17:$A$1352,[1]май2026!$AF$5:$AF$3260)</f>
        <v>#VALUE!</v>
      </c>
      <c r="Q269" s="48" t="e">
        <f>SUMIF([1]май2026!$A$5:$A$3260,$A$17:$A$1352,[1]май2026!$AG$5:$AG$3260)</f>
        <v>#VALUE!</v>
      </c>
      <c r="R269" s="48" t="e">
        <f>SUMIF([1]май2026!$A$5:$A$3260,$A$17:$A$1352,[1]май2026!$AH$5:$AH$3260)</f>
        <v>#VALUE!</v>
      </c>
      <c r="S269" s="18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</row>
    <row r="270" spans="1:87" s="7" customFormat="1" ht="15.75" hidden="1" x14ac:dyDescent="0.25">
      <c r="A270" s="24"/>
      <c r="B270" s="108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97"/>
      <c r="N270" s="48" t="e">
        <f>SUMIF([1]май2026!$A$5:$A$3260,$A$17:$A$1352,[1]май2026!$J$5:$J$3260)</f>
        <v>#VALUE!</v>
      </c>
      <c r="O270" s="48" t="e">
        <f>SUMIF([1]май2026!$A$5:$A$3260,$A$17:$A$1352,[1]май2026!$AE$5:$AE$3260)</f>
        <v>#VALUE!</v>
      </c>
      <c r="P270" s="48" t="e">
        <f>SUMIF([1]май2026!$A$5:$A$3260,$A$17:$A$1352,[1]май2026!$AF$5:$AF$3260)</f>
        <v>#VALUE!</v>
      </c>
      <c r="Q270" s="48" t="e">
        <f>SUMIF([1]май2026!$A$5:$A$3260,$A$17:$A$1352,[1]май2026!$AG$5:$AG$3260)</f>
        <v>#VALUE!</v>
      </c>
      <c r="R270" s="48" t="e">
        <f>SUMIF([1]май2026!$A$5:$A$3260,$A$17:$A$1352,[1]май2026!$AH$5:$AH$3260)</f>
        <v>#VALUE!</v>
      </c>
      <c r="S270" s="18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</row>
    <row r="271" spans="1:87" s="7" customFormat="1" ht="15.75" hidden="1" x14ac:dyDescent="0.25">
      <c r="A271" s="84"/>
      <c r="B271" s="83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117"/>
      <c r="N271" s="69"/>
      <c r="O271" s="69"/>
      <c r="P271" s="69"/>
      <c r="Q271" s="69"/>
      <c r="R271" s="69"/>
      <c r="S271" s="18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</row>
    <row r="272" spans="1:87" s="7" customFormat="1" hidden="1" x14ac:dyDescent="0.25">
      <c r="A272" s="24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7"/>
      <c r="N272" s="48" t="e">
        <f>SUMIF([1]май2026!$A$5:$A$3260,$A$17:$A$1352,[1]май2026!$J$5:$J$3260)</f>
        <v>#VALUE!</v>
      </c>
      <c r="O272" s="48" t="e">
        <f>SUMIF([1]май2026!$A$5:$A$3260,$A$17:$A$1352,[1]май2026!$AE$5:$AE$3260)</f>
        <v>#VALUE!</v>
      </c>
      <c r="P272" s="48" t="e">
        <f>SUMIF([1]май2026!$A$5:$A$3260,$A$17:$A$1352,[1]май2026!$AF$5:$AF$3260)</f>
        <v>#VALUE!</v>
      </c>
      <c r="Q272" s="48" t="e">
        <f>SUMIF([1]май2026!$A$5:$A$3260,$A$17:$A$1352,[1]май2026!$AG$5:$AG$3260)</f>
        <v>#VALUE!</v>
      </c>
      <c r="R272" s="48" t="e">
        <f>SUMIF([1]май2026!$A$5:$A$3260,$A$17:$A$1352,[1]май2026!$AH$5:$AH$3260)</f>
        <v>#VALUE!</v>
      </c>
      <c r="S272" s="18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</row>
    <row r="273" spans="1:122" s="7" customFormat="1" hidden="1" x14ac:dyDescent="0.25">
      <c r="A273" s="24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97"/>
      <c r="N273" s="48" t="e">
        <f>SUMIF([1]май2026!$A$5:$A$3260,$A$17:$A$1352,[1]май2026!$J$5:$J$3260)</f>
        <v>#VALUE!</v>
      </c>
      <c r="O273" s="48" t="e">
        <f>SUMIF([1]май2026!$A$5:$A$3260,$A$17:$A$1352,[1]май2026!$AE$5:$AE$3260)</f>
        <v>#VALUE!</v>
      </c>
      <c r="P273" s="48" t="e">
        <f>SUMIF([1]май2026!$A$5:$A$3260,$A$17:$A$1352,[1]май2026!$AF$5:$AF$3260)</f>
        <v>#VALUE!</v>
      </c>
      <c r="Q273" s="48" t="e">
        <f>SUMIF([1]май2026!$A$5:$A$3260,$A$17:$A$1352,[1]май2026!$AG$5:$AG$3260)</f>
        <v>#VALUE!</v>
      </c>
      <c r="R273" s="48" t="e">
        <f>SUMIF([1]май2026!$A$5:$A$3260,$A$17:$A$1352,[1]май2026!$AH$5:$AH$3260)</f>
        <v>#VALUE!</v>
      </c>
      <c r="S273" s="18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</row>
    <row r="274" spans="1:122" x14ac:dyDescent="0.25">
      <c r="A274" s="24"/>
      <c r="B274" s="3" t="s">
        <v>4</v>
      </c>
      <c r="C274" s="9">
        <v>0</v>
      </c>
      <c r="D274" s="9">
        <v>13699136.889999999</v>
      </c>
      <c r="E274" s="9">
        <v>13504727.41</v>
      </c>
      <c r="F274" s="9">
        <v>98.580863294081595</v>
      </c>
      <c r="G274" s="9">
        <v>194409.47999999858</v>
      </c>
      <c r="H274" s="9">
        <v>0</v>
      </c>
      <c r="I274" s="9">
        <v>2025112.6399999994</v>
      </c>
      <c r="J274" s="9">
        <v>1830703.1600000008</v>
      </c>
      <c r="K274" s="9">
        <v>90.400065845226337</v>
      </c>
      <c r="L274" s="9">
        <v>194409.47999999858</v>
      </c>
      <c r="M274" s="51">
        <v>194409.47999999858</v>
      </c>
      <c r="N274" s="58" t="e">
        <f t="shared" ref="N274:R274" si="15">SUM(N275:N281)</f>
        <v>#VALUE!</v>
      </c>
      <c r="O274" s="58" t="e">
        <f t="shared" si="15"/>
        <v>#VALUE!</v>
      </c>
      <c r="P274" s="58" t="e">
        <f t="shared" si="15"/>
        <v>#VALUE!</v>
      </c>
      <c r="Q274" s="58" t="e">
        <f t="shared" si="15"/>
        <v>#VALUE!</v>
      </c>
      <c r="R274" s="58" t="e">
        <f t="shared" si="15"/>
        <v>#VALUE!</v>
      </c>
    </row>
    <row r="275" spans="1:122" s="36" customFormat="1" hidden="1" x14ac:dyDescent="0.25">
      <c r="A275" s="24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97"/>
      <c r="N275" s="48" t="e">
        <f>SUMIF([1]май2026!$A$5:$A$3260,$A$17:$A$1352,[1]май2026!$J$5:$J$3260)</f>
        <v>#VALUE!</v>
      </c>
      <c r="O275" s="48" t="e">
        <f>SUMIF([1]май2026!$A$5:$A$3260,$A$17:$A$1352,[1]май2026!$AE$5:$AE$3260)</f>
        <v>#VALUE!</v>
      </c>
      <c r="P275" s="48" t="e">
        <f>SUMIF([1]май2026!$A$5:$A$3260,$A$17:$A$1352,[1]май2026!$AF$5:$AF$3260)</f>
        <v>#VALUE!</v>
      </c>
      <c r="Q275" s="48" t="e">
        <f>SUMIF([1]май2026!$A$5:$A$3260,$A$17:$A$1352,[1]май2026!$AG$5:$AG$3260)</f>
        <v>#VALUE!</v>
      </c>
      <c r="R275" s="48" t="e">
        <f>SUMIF([1]май2026!$A$5:$A$3260,$A$17:$A$1352,[1]май2026!$AH$5:$AH$3260)</f>
        <v>#VALUE!</v>
      </c>
      <c r="S275" s="18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  <c r="CA275" s="33"/>
      <c r="CB275" s="33"/>
      <c r="CC275" s="33"/>
      <c r="CD275" s="33"/>
      <c r="CE275" s="33"/>
      <c r="CF275" s="33"/>
      <c r="CG275" s="33"/>
      <c r="CH275" s="33"/>
      <c r="CI275" s="33"/>
      <c r="CJ275" s="33"/>
      <c r="CK275" s="33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33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  <c r="DM275" s="33"/>
      <c r="DN275" s="33"/>
      <c r="DO275" s="33"/>
      <c r="DP275" s="33"/>
      <c r="DQ275" s="33"/>
      <c r="DR275" s="33"/>
    </row>
    <row r="276" spans="1:122" s="18" customFormat="1" x14ac:dyDescent="0.25">
      <c r="A276" s="24">
        <v>723</v>
      </c>
      <c r="B276" s="1" t="s">
        <v>32</v>
      </c>
      <c r="C276" s="2">
        <v>0</v>
      </c>
      <c r="D276" s="2">
        <v>13699136.889999999</v>
      </c>
      <c r="E276" s="2">
        <v>13504727.41</v>
      </c>
      <c r="F276" s="2">
        <v>98.580863294081595</v>
      </c>
      <c r="G276" s="2">
        <v>194409.47999999858</v>
      </c>
      <c r="H276" s="2">
        <v>0</v>
      </c>
      <c r="I276" s="2">
        <v>2025112.6399999994</v>
      </c>
      <c r="J276" s="2">
        <v>1830703.1600000008</v>
      </c>
      <c r="K276" s="2">
        <v>90.400065845226337</v>
      </c>
      <c r="L276" s="2">
        <v>194409.47999999858</v>
      </c>
      <c r="M276" s="97">
        <v>194409.47999999858</v>
      </c>
      <c r="N276" s="48" t="e">
        <f>SUMIF([1]май2026!$A$5:$A$3260,$A$17:$A$1352,[1]май2026!$J$5:$J$3260)</f>
        <v>#VALUE!</v>
      </c>
      <c r="O276" s="48" t="e">
        <f>SUMIF([1]май2026!$A$5:$A$3260,$A$17:$A$1352,[1]май2026!$AE$5:$AE$3260)</f>
        <v>#VALUE!</v>
      </c>
      <c r="P276" s="48" t="e">
        <f>SUMIF([1]май2026!$A$5:$A$3260,$A$17:$A$1352,[1]май2026!$AF$5:$AF$3260)</f>
        <v>#VALUE!</v>
      </c>
      <c r="Q276" s="48" t="e">
        <f>SUMIF([1]май2026!$A$5:$A$3260,$A$17:$A$1352,[1]май2026!$AG$5:$AG$3260)</f>
        <v>#VALUE!</v>
      </c>
      <c r="R276" s="48" t="e">
        <f>SUMIF([1]май2026!$A$5:$A$3260,$A$17:$A$1352,[1]май2026!$AH$5:$AH$3260)</f>
        <v>#VALUE!</v>
      </c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  <c r="CA276" s="33"/>
      <c r="CB276" s="33"/>
      <c r="CC276" s="33"/>
      <c r="CD276" s="33"/>
      <c r="CE276" s="33"/>
      <c r="CF276" s="33"/>
      <c r="CG276" s="33"/>
      <c r="CH276" s="33"/>
      <c r="CI276" s="33"/>
      <c r="CJ276" s="33"/>
      <c r="CK276" s="33"/>
      <c r="CL276" s="33"/>
      <c r="CM276" s="33"/>
      <c r="CN276" s="33"/>
      <c r="CO276" s="33"/>
      <c r="CP276" s="33"/>
      <c r="CQ276" s="33"/>
      <c r="CR276" s="33"/>
      <c r="CS276" s="33"/>
      <c r="CT276" s="33"/>
      <c r="CU276" s="33"/>
      <c r="CV276" s="33"/>
      <c r="CW276" s="33"/>
      <c r="CX276" s="33"/>
      <c r="CY276" s="33"/>
      <c r="CZ276" s="33"/>
      <c r="DA276" s="33"/>
      <c r="DB276" s="33"/>
      <c r="DC276" s="33"/>
      <c r="DD276" s="33"/>
      <c r="DE276" s="33"/>
      <c r="DF276" s="33"/>
      <c r="DG276" s="33"/>
      <c r="DH276" s="33"/>
      <c r="DI276" s="33"/>
      <c r="DJ276" s="33"/>
      <c r="DK276" s="33"/>
      <c r="DL276" s="33"/>
      <c r="DM276" s="33"/>
      <c r="DN276" s="33"/>
      <c r="DO276" s="33"/>
      <c r="DP276" s="33"/>
      <c r="DQ276" s="33"/>
      <c r="DR276" s="33"/>
    </row>
    <row r="277" spans="1:122" s="36" customFormat="1" hidden="1" x14ac:dyDescent="0.25">
      <c r="A277" s="24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7"/>
      <c r="N277" s="48" t="e">
        <f>SUMIF([1]май2026!$A$5:$A$3260,$A$17:$A$1352,[1]май2026!$J$5:$J$3260)</f>
        <v>#VALUE!</v>
      </c>
      <c r="O277" s="48" t="e">
        <f>SUMIF([1]май2026!$A$5:$A$3260,$A$17:$A$1352,[1]май2026!$AE$5:$AE$3260)</f>
        <v>#VALUE!</v>
      </c>
      <c r="P277" s="48" t="e">
        <f>SUMIF([1]май2026!$A$5:$A$3260,$A$17:$A$1352,[1]май2026!$AF$5:$AF$3260)</f>
        <v>#VALUE!</v>
      </c>
      <c r="Q277" s="48" t="e">
        <f>SUMIF([1]май2026!$A$5:$A$3260,$A$17:$A$1352,[1]май2026!$AG$5:$AG$3260)</f>
        <v>#VALUE!</v>
      </c>
      <c r="R277" s="48" t="e">
        <f>SUMIF([1]май2026!$A$5:$A$3260,$A$17:$A$1352,[1]май2026!$AH$5:$AH$3260)</f>
        <v>#VALUE!</v>
      </c>
      <c r="S277" s="18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  <c r="CA277" s="33"/>
      <c r="CB277" s="33"/>
      <c r="CC277" s="33"/>
      <c r="CD277" s="33"/>
      <c r="CE277" s="33"/>
      <c r="CF277" s="33"/>
      <c r="CG277" s="33"/>
      <c r="CH277" s="33"/>
      <c r="CI277" s="33"/>
      <c r="CJ277" s="33"/>
      <c r="CK277" s="33"/>
      <c r="CL277" s="33"/>
      <c r="CM277" s="33"/>
      <c r="CN277" s="33"/>
      <c r="CO277" s="33"/>
      <c r="CP277" s="33"/>
      <c r="CQ277" s="33"/>
      <c r="CR277" s="33"/>
      <c r="CS277" s="33"/>
      <c r="CT277" s="33"/>
      <c r="CU277" s="33"/>
      <c r="CV277" s="33"/>
      <c r="CW277" s="33"/>
      <c r="CX277" s="33"/>
      <c r="CY277" s="33"/>
      <c r="CZ277" s="33"/>
      <c r="DA277" s="33"/>
      <c r="DB277" s="33"/>
      <c r="DC277" s="33"/>
      <c r="DD277" s="33"/>
      <c r="DE277" s="33"/>
      <c r="DF277" s="33"/>
      <c r="DG277" s="33"/>
      <c r="DH277" s="33"/>
      <c r="DI277" s="33"/>
      <c r="DJ277" s="33"/>
      <c r="DK277" s="33"/>
      <c r="DL277" s="33"/>
      <c r="DM277" s="33"/>
      <c r="DN277" s="33"/>
      <c r="DO277" s="33"/>
      <c r="DP277" s="33"/>
      <c r="DQ277" s="33"/>
      <c r="DR277" s="33"/>
    </row>
    <row r="278" spans="1:122" s="36" customFormat="1" hidden="1" x14ac:dyDescent="0.25">
      <c r="A278" s="24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7"/>
      <c r="N278" s="48" t="e">
        <f>SUMIF([1]май2026!$A$5:$A$3260,$A$17:$A$1352,[1]май2026!$J$5:$J$3260)</f>
        <v>#VALUE!</v>
      </c>
      <c r="O278" s="48" t="e">
        <f>SUMIF([1]май2026!$A$5:$A$3260,$A$17:$A$1352,[1]май2026!$AE$5:$AE$3260)</f>
        <v>#VALUE!</v>
      </c>
      <c r="P278" s="48" t="e">
        <f>SUMIF([1]май2026!$A$5:$A$3260,$A$17:$A$1352,[1]май2026!$AF$5:$AF$3260)</f>
        <v>#VALUE!</v>
      </c>
      <c r="Q278" s="48" t="e">
        <f>SUMIF([1]май2026!$A$5:$A$3260,$A$17:$A$1352,[1]май2026!$AG$5:$AG$3260)</f>
        <v>#VALUE!</v>
      </c>
      <c r="R278" s="48" t="e">
        <f>SUMIF([1]май2026!$A$5:$A$3260,$A$17:$A$1352,[1]май2026!$AH$5:$AH$3260)</f>
        <v>#VALUE!</v>
      </c>
      <c r="S278" s="18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3"/>
      <c r="CC278" s="33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/>
      <c r="CN278" s="33"/>
      <c r="CO278" s="33"/>
      <c r="CP278" s="33"/>
      <c r="CQ278" s="33"/>
      <c r="CR278" s="33"/>
      <c r="CS278" s="33"/>
      <c r="CT278" s="33"/>
      <c r="CU278" s="33"/>
      <c r="CV278" s="33"/>
      <c r="CW278" s="33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  <c r="DM278" s="33"/>
      <c r="DN278" s="33"/>
      <c r="DO278" s="33"/>
      <c r="DP278" s="33"/>
      <c r="DQ278" s="33"/>
      <c r="DR278" s="33"/>
    </row>
    <row r="279" spans="1:122" s="36" customFormat="1" hidden="1" x14ac:dyDescent="0.25">
      <c r="A279" s="24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97"/>
      <c r="N279" s="48" t="e">
        <f>SUMIF([1]май2026!$A$5:$A$3260,$A$17:$A$1352,[1]май2026!$J$5:$J$3260)</f>
        <v>#VALUE!</v>
      </c>
      <c r="O279" s="48" t="e">
        <f>SUMIF([1]май2026!$A$5:$A$3260,$A$17:$A$1352,[1]май2026!$AE$5:$AE$3260)</f>
        <v>#VALUE!</v>
      </c>
      <c r="P279" s="48" t="e">
        <f>SUMIF([1]май2026!$A$5:$A$3260,$A$17:$A$1352,[1]май2026!$AF$5:$AF$3260)</f>
        <v>#VALUE!</v>
      </c>
      <c r="Q279" s="48" t="e">
        <f>SUMIF([1]май2026!$A$5:$A$3260,$A$17:$A$1352,[1]май2026!$AG$5:$AG$3260)</f>
        <v>#VALUE!</v>
      </c>
      <c r="R279" s="48" t="e">
        <f>SUMIF([1]май2026!$A$5:$A$3260,$A$17:$A$1352,[1]май2026!$AH$5:$AH$3260)</f>
        <v>#VALUE!</v>
      </c>
      <c r="S279" s="18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  <c r="CA279" s="33"/>
      <c r="CB279" s="33"/>
      <c r="CC279" s="33"/>
      <c r="CD279" s="33"/>
      <c r="CE279" s="33"/>
      <c r="CF279" s="33"/>
      <c r="CG279" s="33"/>
      <c r="CH279" s="33"/>
      <c r="CI279" s="33"/>
      <c r="CJ279" s="33"/>
      <c r="CK279" s="33"/>
      <c r="CL279" s="33"/>
      <c r="CM279" s="33"/>
      <c r="CN279" s="33"/>
      <c r="CO279" s="33"/>
      <c r="CP279" s="33"/>
      <c r="CQ279" s="33"/>
      <c r="CR279" s="33"/>
      <c r="CS279" s="33"/>
      <c r="CT279" s="33"/>
      <c r="CU279" s="33"/>
      <c r="CV279" s="33"/>
      <c r="CW279" s="33"/>
      <c r="CX279" s="33"/>
      <c r="CY279" s="33"/>
      <c r="CZ279" s="33"/>
      <c r="DA279" s="33"/>
      <c r="DB279" s="33"/>
      <c r="DC279" s="33"/>
      <c r="DD279" s="33"/>
      <c r="DE279" s="33"/>
      <c r="DF279" s="33"/>
      <c r="DG279" s="33"/>
      <c r="DH279" s="33"/>
      <c r="DI279" s="33"/>
      <c r="DJ279" s="33"/>
      <c r="DK279" s="33"/>
      <c r="DL279" s="33"/>
      <c r="DM279" s="33"/>
      <c r="DN279" s="33"/>
      <c r="DO279" s="33"/>
      <c r="DP279" s="33"/>
      <c r="DQ279" s="33"/>
      <c r="DR279" s="33"/>
    </row>
    <row r="280" spans="1:122" s="36" customFormat="1" hidden="1" x14ac:dyDescent="0.25">
      <c r="A280" s="24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7"/>
      <c r="N280" s="48" t="e">
        <f>SUMIF([1]май2026!$A$5:$A$3260,$A$17:$A$1352,[1]май2026!$J$5:$J$3260)</f>
        <v>#VALUE!</v>
      </c>
      <c r="O280" s="48" t="e">
        <f>SUMIF([1]май2026!$A$5:$A$3260,$A$17:$A$1352,[1]май2026!$AE$5:$AE$3260)</f>
        <v>#VALUE!</v>
      </c>
      <c r="P280" s="48" t="e">
        <f>SUMIF([1]май2026!$A$5:$A$3260,$A$17:$A$1352,[1]май2026!$AF$5:$AF$3260)</f>
        <v>#VALUE!</v>
      </c>
      <c r="Q280" s="48" t="e">
        <f>SUMIF([1]май2026!$A$5:$A$3260,$A$17:$A$1352,[1]май2026!$AG$5:$AG$3260)</f>
        <v>#VALUE!</v>
      </c>
      <c r="R280" s="48" t="e">
        <f>SUMIF([1]май2026!$A$5:$A$3260,$A$17:$A$1352,[1]май2026!$AH$5:$AH$3260)</f>
        <v>#VALUE!</v>
      </c>
      <c r="S280" s="18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  <c r="CA280" s="33"/>
      <c r="CB280" s="33"/>
      <c r="CC280" s="33"/>
      <c r="CD280" s="33"/>
      <c r="CE280" s="33"/>
      <c r="CF280" s="33"/>
      <c r="CG280" s="33"/>
      <c r="CH280" s="33"/>
      <c r="CI280" s="33"/>
      <c r="CJ280" s="33"/>
      <c r="CK280" s="33"/>
      <c r="CL280" s="33"/>
      <c r="CM280" s="33"/>
      <c r="CN280" s="33"/>
      <c r="CO280" s="33"/>
      <c r="CP280" s="33"/>
      <c r="CQ280" s="33"/>
      <c r="CR280" s="33"/>
      <c r="CS280" s="33"/>
      <c r="CT280" s="33"/>
      <c r="CU280" s="33"/>
      <c r="CV280" s="33"/>
      <c r="CW280" s="33"/>
      <c r="CX280" s="33"/>
      <c r="CY280" s="33"/>
      <c r="CZ280" s="33"/>
      <c r="DA280" s="33"/>
      <c r="DB280" s="33"/>
      <c r="DC280" s="33"/>
      <c r="DD280" s="33"/>
      <c r="DE280" s="33"/>
      <c r="DF280" s="33"/>
      <c r="DG280" s="33"/>
      <c r="DH280" s="33"/>
      <c r="DI280" s="33"/>
      <c r="DJ280" s="33"/>
      <c r="DK280" s="33"/>
      <c r="DL280" s="33"/>
      <c r="DM280" s="33"/>
      <c r="DN280" s="33"/>
      <c r="DO280" s="33"/>
      <c r="DP280" s="33"/>
      <c r="DQ280" s="33"/>
      <c r="DR280" s="33"/>
    </row>
    <row r="281" spans="1:122" s="36" customFormat="1" hidden="1" x14ac:dyDescent="0.25">
      <c r="A281" s="24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97"/>
      <c r="N281" s="48" t="e">
        <f>SUMIF([1]май2026!$A$5:$A$3260,$A$17:$A$1352,[1]май2026!$J$5:$J$3260)</f>
        <v>#VALUE!</v>
      </c>
      <c r="O281" s="48" t="e">
        <f>SUMIF([1]май2026!$A$5:$A$3260,$A$17:$A$1352,[1]май2026!$AE$5:$AE$3260)</f>
        <v>#VALUE!</v>
      </c>
      <c r="P281" s="48" t="e">
        <f>SUMIF([1]май2026!$A$5:$A$3260,$A$17:$A$1352,[1]май2026!$AF$5:$AF$3260)</f>
        <v>#VALUE!</v>
      </c>
      <c r="Q281" s="48" t="e">
        <f>SUMIF([1]май2026!$A$5:$A$3260,$A$17:$A$1352,[1]май2026!$AG$5:$AG$3260)</f>
        <v>#VALUE!</v>
      </c>
      <c r="R281" s="48" t="e">
        <f>SUMIF([1]май2026!$A$5:$A$3260,$A$17:$A$1352,[1]май2026!$AH$5:$AH$3260)</f>
        <v>#VALUE!</v>
      </c>
      <c r="S281" s="18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33"/>
      <c r="CA281" s="33"/>
      <c r="CB281" s="33"/>
      <c r="CC281" s="33"/>
      <c r="CD281" s="33"/>
      <c r="CE281" s="33"/>
      <c r="CF281" s="33"/>
      <c r="CG281" s="33"/>
      <c r="CH281" s="33"/>
      <c r="CI281" s="33"/>
      <c r="CJ281" s="33"/>
      <c r="CK281" s="33"/>
      <c r="CL281" s="33"/>
      <c r="CM281" s="33"/>
      <c r="CN281" s="33"/>
      <c r="CO281" s="33"/>
      <c r="CP281" s="33"/>
      <c r="CQ281" s="33"/>
      <c r="CR281" s="33"/>
      <c r="CS281" s="33"/>
      <c r="CT281" s="33"/>
      <c r="CU281" s="33"/>
      <c r="CV281" s="33"/>
      <c r="CW281" s="33"/>
      <c r="CX281" s="33"/>
      <c r="CY281" s="33"/>
      <c r="CZ281" s="33"/>
      <c r="DA281" s="33"/>
      <c r="DB281" s="33"/>
      <c r="DC281" s="33"/>
      <c r="DD281" s="33"/>
      <c r="DE281" s="33"/>
      <c r="DF281" s="33"/>
      <c r="DG281" s="33"/>
      <c r="DH281" s="33"/>
      <c r="DI281" s="33"/>
      <c r="DJ281" s="33"/>
      <c r="DK281" s="33"/>
      <c r="DL281" s="33"/>
      <c r="DM281" s="33"/>
      <c r="DN281" s="33"/>
      <c r="DO281" s="33"/>
      <c r="DP281" s="33"/>
      <c r="DQ281" s="33"/>
      <c r="DR281" s="33"/>
    </row>
    <row r="282" spans="1:122" x14ac:dyDescent="0.25">
      <c r="A282" s="24"/>
      <c r="B282" s="3" t="s">
        <v>21</v>
      </c>
      <c r="C282" s="9">
        <v>-6.5192580223083496E-9</v>
      </c>
      <c r="D282" s="9">
        <v>21493834.969999999</v>
      </c>
      <c r="E282" s="9">
        <v>20360489.670000006</v>
      </c>
      <c r="F282" s="9">
        <v>94.727114535019652</v>
      </c>
      <c r="G282" s="9">
        <v>1133345.2999999933</v>
      </c>
      <c r="H282" s="9">
        <v>0</v>
      </c>
      <c r="I282" s="9">
        <v>3849934.290000001</v>
      </c>
      <c r="J282" s="9">
        <v>2716588.9900000058</v>
      </c>
      <c r="K282" s="9">
        <v>70.561957305510404</v>
      </c>
      <c r="L282" s="9">
        <v>1133345.2999999952</v>
      </c>
      <c r="M282" s="51">
        <v>1133345.2999999952</v>
      </c>
      <c r="N282" s="58" t="e">
        <f t="shared" ref="N282:R282" si="16">SUM(N284:N292)</f>
        <v>#VALUE!</v>
      </c>
      <c r="O282" s="58" t="e">
        <f t="shared" si="16"/>
        <v>#VALUE!</v>
      </c>
      <c r="P282" s="58" t="e">
        <f t="shared" si="16"/>
        <v>#VALUE!</v>
      </c>
      <c r="Q282" s="58" t="e">
        <f t="shared" si="16"/>
        <v>#VALUE!</v>
      </c>
      <c r="R282" s="58" t="e">
        <f t="shared" si="16"/>
        <v>#VALUE!</v>
      </c>
    </row>
    <row r="283" spans="1:122" s="7" customFormat="1" hidden="1" x14ac:dyDescent="0.25">
      <c r="A283" s="64"/>
      <c r="B283" s="65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116"/>
      <c r="N283" s="67"/>
      <c r="O283" s="67"/>
      <c r="P283" s="67"/>
      <c r="Q283" s="67"/>
      <c r="R283" s="67"/>
      <c r="S283" s="18"/>
    </row>
    <row r="284" spans="1:122" s="7" customFormat="1" ht="15.75" hidden="1" x14ac:dyDescent="0.25">
      <c r="A284" s="24"/>
      <c r="B284" s="7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97"/>
      <c r="N284" s="48" t="e">
        <f>SUMIF([1]май2026!$A$5:$A$3260,$A$17:$A$1352,[1]май2026!$J$5:$J$3260)</f>
        <v>#VALUE!</v>
      </c>
      <c r="O284" s="48" t="e">
        <f>SUMIF([1]май2026!$A$5:$A$3260,$A$17:$A$1352,[1]май2026!$AE$5:$AE$3260)</f>
        <v>#VALUE!</v>
      </c>
      <c r="P284" s="48" t="e">
        <f>SUMIF([1]май2026!$A$5:$A$3260,$A$17:$A$1352,[1]май2026!$AF$5:$AF$3260)</f>
        <v>#VALUE!</v>
      </c>
      <c r="Q284" s="48" t="e">
        <f>SUMIF([1]май2026!$A$5:$A$3260,$A$17:$A$1352,[1]май2026!$AG$5:$AG$3260)</f>
        <v>#VALUE!</v>
      </c>
      <c r="R284" s="48" t="e">
        <f>SUMIF([1]май2026!$A$5:$A$3260,$A$17:$A$1352,[1]май2026!$AH$5:$AH$3260)</f>
        <v>#VALUE!</v>
      </c>
      <c r="S284" s="18"/>
    </row>
    <row r="285" spans="1:122" s="7" customFormat="1" ht="15.75" hidden="1" x14ac:dyDescent="0.25">
      <c r="A285" s="24"/>
      <c r="B285" s="7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7"/>
      <c r="N285" s="48" t="e">
        <f>SUMIF([1]май2026!$A$5:$A$3260,$A$17:$A$1352,[1]май2026!$J$5:$J$3260)</f>
        <v>#VALUE!</v>
      </c>
      <c r="O285" s="48" t="e">
        <f>SUMIF([1]май2026!$A$5:$A$3260,$A$17:$A$1352,[1]май2026!$AE$5:$AE$3260)</f>
        <v>#VALUE!</v>
      </c>
      <c r="P285" s="48" t="e">
        <f>SUMIF([1]май2026!$A$5:$A$3260,$A$17:$A$1352,[1]май2026!$AF$5:$AF$3260)</f>
        <v>#VALUE!</v>
      </c>
      <c r="Q285" s="48" t="e">
        <f>SUMIF([1]май2026!$A$5:$A$3260,$A$17:$A$1352,[1]май2026!$AG$5:$AG$3260)</f>
        <v>#VALUE!</v>
      </c>
      <c r="R285" s="48" t="e">
        <f>SUMIF([1]май2026!$A$5:$A$3260,$A$17:$A$1352,[1]май2026!$AH$5:$AH$3260)</f>
        <v>#VALUE!</v>
      </c>
      <c r="S285" s="18"/>
    </row>
    <row r="286" spans="1:122" s="7" customFormat="1" ht="15.75" hidden="1" x14ac:dyDescent="0.25">
      <c r="A286" s="24"/>
      <c r="B286" s="7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7"/>
      <c r="N286" s="48" t="e">
        <f>SUMIF([1]май2026!$A$5:$A$3260,$A$17:$A$1352,[1]май2026!$J$5:$J$3260)</f>
        <v>#VALUE!</v>
      </c>
      <c r="O286" s="48" t="e">
        <f>SUMIF([1]май2026!$A$5:$A$3260,$A$17:$A$1352,[1]май2026!$AE$5:$AE$3260)</f>
        <v>#VALUE!</v>
      </c>
      <c r="P286" s="48" t="e">
        <f>SUMIF([1]май2026!$A$5:$A$3260,$A$17:$A$1352,[1]май2026!$AF$5:$AF$3260)</f>
        <v>#VALUE!</v>
      </c>
      <c r="Q286" s="48" t="e">
        <f>SUMIF([1]май2026!$A$5:$A$3260,$A$17:$A$1352,[1]май2026!$AG$5:$AG$3260)</f>
        <v>#VALUE!</v>
      </c>
      <c r="R286" s="48" t="e">
        <f>SUMIF([1]май2026!$A$5:$A$3260,$A$17:$A$1352,[1]май2026!$AH$5:$AH$3260)</f>
        <v>#VALUE!</v>
      </c>
      <c r="S286" s="18"/>
    </row>
    <row r="287" spans="1:122" s="7" customFormat="1" ht="15.75" hidden="1" x14ac:dyDescent="0.25">
      <c r="A287" s="64"/>
      <c r="B287" s="83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117"/>
      <c r="N287" s="69"/>
      <c r="O287" s="69"/>
      <c r="P287" s="69"/>
      <c r="Q287" s="69"/>
      <c r="R287" s="69"/>
      <c r="S287" s="40"/>
    </row>
    <row r="288" spans="1:122" ht="15.75" x14ac:dyDescent="0.25">
      <c r="A288" s="24">
        <v>140</v>
      </c>
      <c r="B288" s="74" t="s">
        <v>48</v>
      </c>
      <c r="C288" s="2">
        <v>-6.5192580223083496E-9</v>
      </c>
      <c r="D288" s="2">
        <v>21493834.969999999</v>
      </c>
      <c r="E288" s="2">
        <v>20360489.670000006</v>
      </c>
      <c r="F288" s="2">
        <v>94.727114535019652</v>
      </c>
      <c r="G288" s="2">
        <v>1133345.2999999933</v>
      </c>
      <c r="H288" s="2">
        <v>0</v>
      </c>
      <c r="I288" s="2">
        <v>3849934.290000001</v>
      </c>
      <c r="J288" s="2">
        <v>2716588.9900000058</v>
      </c>
      <c r="K288" s="2">
        <v>70.561957305510404</v>
      </c>
      <c r="L288" s="2">
        <v>1133345.2999999952</v>
      </c>
      <c r="M288" s="97">
        <v>1133345.2999999952</v>
      </c>
      <c r="N288" s="48" t="e">
        <f>SUMIF([1]май2026!$A$5:$A$3260,$A$17:$A$1352,[1]май2026!$J$5:$J$3260)</f>
        <v>#VALUE!</v>
      </c>
      <c r="O288" s="48" t="e">
        <f>SUMIF([1]май2026!$A$5:$A$3260,$A$17:$A$1352,[1]май2026!$AE$5:$AE$3260)</f>
        <v>#VALUE!</v>
      </c>
      <c r="P288" s="48" t="e">
        <f>SUMIF([1]май2026!$A$5:$A$3260,$A$17:$A$1352,[1]май2026!$AF$5:$AF$3260)</f>
        <v>#VALUE!</v>
      </c>
      <c r="Q288" s="48" t="e">
        <f>SUMIF([1]май2026!$A$5:$A$3260,$A$17:$A$1352,[1]май2026!$AG$5:$AG$3260)</f>
        <v>#VALUE!</v>
      </c>
      <c r="R288" s="48" t="e">
        <f>SUMIF([1]май2026!$A$5:$A$3260,$A$17:$A$1352,[1]май2026!$AH$5:$AH$3260)</f>
        <v>#VALUE!</v>
      </c>
      <c r="S288" s="40" t="s">
        <v>59</v>
      </c>
    </row>
    <row r="289" spans="1:19" s="7" customFormat="1" ht="15.75" hidden="1" x14ac:dyDescent="0.25">
      <c r="A289" s="24"/>
      <c r="B289" s="7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97"/>
      <c r="N289" s="48" t="e">
        <f>SUMIF([1]май2026!$A$5:$A$3260,$A$17:$A$1352,[1]май2026!$J$5:$J$3260)</f>
        <v>#VALUE!</v>
      </c>
      <c r="O289" s="48" t="e">
        <f>SUMIF([1]май2026!$A$5:$A$3260,$A$17:$A$1352,[1]май2026!$AE$5:$AE$3260)</f>
        <v>#VALUE!</v>
      </c>
      <c r="P289" s="48" t="e">
        <f>SUMIF([1]май2026!$A$5:$A$3260,$A$17:$A$1352,[1]май2026!$AF$5:$AF$3260)</f>
        <v>#VALUE!</v>
      </c>
      <c r="Q289" s="48" t="e">
        <f>SUMIF([1]май2026!$A$5:$A$3260,$A$17:$A$1352,[1]май2026!$AG$5:$AG$3260)</f>
        <v>#VALUE!</v>
      </c>
      <c r="R289" s="48" t="e">
        <f>SUMIF([1]май2026!$A$5:$A$3260,$A$17:$A$1352,[1]май2026!$AH$5:$AH$3260)</f>
        <v>#VALUE!</v>
      </c>
      <c r="S289" s="18"/>
    </row>
    <row r="290" spans="1:19" s="7" customFormat="1" ht="15.75" hidden="1" x14ac:dyDescent="0.25">
      <c r="A290" s="24"/>
      <c r="B290" s="7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97"/>
      <c r="N290" s="48" t="e">
        <f>SUMIF([1]май2026!$A$5:$A$3260,$A$17:$A$1352,[1]май2026!$J$5:$J$3260)</f>
        <v>#VALUE!</v>
      </c>
      <c r="O290" s="48" t="e">
        <f>SUMIF([1]май2026!$A$5:$A$3260,$A$17:$A$1352,[1]май2026!$AE$5:$AE$3260)</f>
        <v>#VALUE!</v>
      </c>
      <c r="P290" s="48" t="e">
        <f>SUMIF([1]май2026!$A$5:$A$3260,$A$17:$A$1352,[1]май2026!$AF$5:$AF$3260)</f>
        <v>#VALUE!</v>
      </c>
      <c r="Q290" s="48" t="e">
        <f>SUMIF([1]май2026!$A$5:$A$3260,$A$17:$A$1352,[1]май2026!$AG$5:$AG$3260)</f>
        <v>#VALUE!</v>
      </c>
      <c r="R290" s="48" t="e">
        <f>SUMIF([1]май2026!$A$5:$A$3260,$A$17:$A$1352,[1]май2026!$AH$5:$AH$3260)</f>
        <v>#VALUE!</v>
      </c>
      <c r="S290" s="18"/>
    </row>
    <row r="291" spans="1:19" s="7" customFormat="1" ht="15.75" hidden="1" x14ac:dyDescent="0.25">
      <c r="A291" s="24"/>
      <c r="B291" s="7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97"/>
      <c r="N291" s="48" t="e">
        <f>SUMIF([1]май2026!$A$5:$A$3260,$A$17:$A$1352,[1]май2026!$J$5:$J$3260)</f>
        <v>#VALUE!</v>
      </c>
      <c r="O291" s="48" t="e">
        <f>SUMIF([1]май2026!$A$5:$A$3260,$A$17:$A$1352,[1]май2026!$AE$5:$AE$3260)</f>
        <v>#VALUE!</v>
      </c>
      <c r="P291" s="48" t="e">
        <f>SUMIF([1]май2026!$A$5:$A$3260,$A$17:$A$1352,[1]май2026!$AF$5:$AF$3260)</f>
        <v>#VALUE!</v>
      </c>
      <c r="Q291" s="48" t="e">
        <f>SUMIF([1]май2026!$A$5:$A$3260,$A$17:$A$1352,[1]май2026!$AG$5:$AG$3260)</f>
        <v>#VALUE!</v>
      </c>
      <c r="R291" s="48" t="e">
        <f>SUMIF([1]май2026!$A$5:$A$3260,$A$17:$A$1352,[1]май2026!$AH$5:$AH$3260)</f>
        <v>#VALUE!</v>
      </c>
      <c r="S291" s="18"/>
    </row>
    <row r="292" spans="1:19" s="7" customFormat="1" ht="15.75" hidden="1" x14ac:dyDescent="0.25">
      <c r="A292" s="24"/>
      <c r="B292" s="7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97"/>
      <c r="N292" s="48" t="e">
        <f>SUMIF([1]май2026!$A$5:$A$3260,$A$17:$A$1352,[1]май2026!$J$5:$J$3260)</f>
        <v>#VALUE!</v>
      </c>
      <c r="O292" s="48" t="e">
        <f>SUMIF([1]май2026!$A$5:$A$3260,$A$17:$A$1352,[1]май2026!$AE$5:$AE$3260)</f>
        <v>#VALUE!</v>
      </c>
      <c r="P292" s="48" t="e">
        <f>SUMIF([1]май2026!$A$5:$A$3260,$A$17:$A$1352,[1]май2026!$AF$5:$AF$3260)</f>
        <v>#VALUE!</v>
      </c>
      <c r="Q292" s="48" t="e">
        <f>SUMIF([1]май2026!$A$5:$A$3260,$A$17:$A$1352,[1]май2026!$AG$5:$AG$3260)</f>
        <v>#VALUE!</v>
      </c>
      <c r="R292" s="48" t="e">
        <f>SUMIF([1]май2026!$A$5:$A$3260,$A$17:$A$1352,[1]май2026!$AH$5:$AH$3260)</f>
        <v>#VALUE!</v>
      </c>
      <c r="S292" s="18"/>
    </row>
    <row r="293" spans="1:19" x14ac:dyDescent="0.25">
      <c r="A293" s="24"/>
      <c r="B293" s="3" t="s">
        <v>18</v>
      </c>
      <c r="C293" s="9">
        <v>0</v>
      </c>
      <c r="D293" s="9">
        <v>2185981.35</v>
      </c>
      <c r="E293" s="9">
        <v>2104535.7699999991</v>
      </c>
      <c r="F293" s="9">
        <v>96.274186877211875</v>
      </c>
      <c r="G293" s="9">
        <v>81445.580000001006</v>
      </c>
      <c r="H293" s="9">
        <v>0</v>
      </c>
      <c r="I293" s="9">
        <v>502519.45</v>
      </c>
      <c r="J293" s="9">
        <v>421073.86999999906</v>
      </c>
      <c r="K293" s="9">
        <v>83.792551711182341</v>
      </c>
      <c r="L293" s="9">
        <v>81445.580000000948</v>
      </c>
      <c r="M293" s="51">
        <v>81445.580000000948</v>
      </c>
      <c r="N293" s="58" t="e">
        <f t="shared" ref="N293" si="17">SUM(N294:N302)</f>
        <v>#VALUE!</v>
      </c>
      <c r="O293" s="58" t="e">
        <f t="shared" ref="O293:R293" si="18">SUM(O294:O302)</f>
        <v>#VALUE!</v>
      </c>
      <c r="P293" s="58" t="e">
        <f t="shared" si="18"/>
        <v>#VALUE!</v>
      </c>
      <c r="Q293" s="58" t="e">
        <f t="shared" si="18"/>
        <v>#VALUE!</v>
      </c>
      <c r="R293" s="58" t="e">
        <f t="shared" si="18"/>
        <v>#VALUE!</v>
      </c>
    </row>
    <row r="294" spans="1:19" x14ac:dyDescent="0.25">
      <c r="A294" s="24">
        <v>1087</v>
      </c>
      <c r="B294" s="1" t="s">
        <v>55</v>
      </c>
      <c r="C294" s="2">
        <v>0</v>
      </c>
      <c r="D294" s="2">
        <v>2185981.35</v>
      </c>
      <c r="E294" s="2">
        <v>2104535.7699999991</v>
      </c>
      <c r="F294" s="2">
        <v>96.274186877211875</v>
      </c>
      <c r="G294" s="2">
        <v>81445.580000001006</v>
      </c>
      <c r="H294" s="2">
        <v>0</v>
      </c>
      <c r="I294" s="2">
        <v>502519.45</v>
      </c>
      <c r="J294" s="2">
        <v>421073.86999999906</v>
      </c>
      <c r="K294" s="2">
        <v>83.792551711182341</v>
      </c>
      <c r="L294" s="2">
        <v>81445.580000000948</v>
      </c>
      <c r="M294" s="97">
        <v>81445.580000000948</v>
      </c>
      <c r="N294" s="48" t="e">
        <f>SUMIF([1]май2026!$A$5:$A$3260,$A$17:$A$1352,[1]май2026!$J$5:$J$3260)</f>
        <v>#VALUE!</v>
      </c>
      <c r="O294" s="48"/>
      <c r="P294" s="48"/>
      <c r="Q294" s="48"/>
      <c r="R294" s="48"/>
    </row>
    <row r="295" spans="1:19" s="7" customFormat="1" hidden="1" x14ac:dyDescent="0.25">
      <c r="A295" s="24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97"/>
      <c r="N295" s="48"/>
      <c r="O295" s="48"/>
      <c r="P295" s="48"/>
      <c r="Q295" s="48"/>
      <c r="R295" s="48"/>
      <c r="S295" s="18"/>
    </row>
    <row r="296" spans="1:19" s="7" customFormat="1" hidden="1" x14ac:dyDescent="0.25">
      <c r="A296" s="24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7"/>
      <c r="N296" s="48"/>
      <c r="O296" s="48"/>
      <c r="P296" s="48"/>
      <c r="Q296" s="48"/>
      <c r="R296" s="48"/>
      <c r="S296" s="18"/>
    </row>
    <row r="297" spans="1:19" s="7" customFormat="1" hidden="1" x14ac:dyDescent="0.25">
      <c r="A297" s="24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97"/>
      <c r="N297" s="48"/>
      <c r="O297" s="48"/>
      <c r="P297" s="48"/>
      <c r="Q297" s="48"/>
      <c r="R297" s="48"/>
      <c r="S297" s="18"/>
    </row>
    <row r="298" spans="1:19" s="7" customFormat="1" hidden="1" x14ac:dyDescent="0.25">
      <c r="A298" s="24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7"/>
      <c r="N298" s="48"/>
      <c r="O298" s="48"/>
      <c r="P298" s="48"/>
      <c r="Q298" s="48"/>
      <c r="R298" s="48"/>
      <c r="S298" s="18"/>
    </row>
    <row r="299" spans="1:19" s="7" customFormat="1" hidden="1" x14ac:dyDescent="0.25">
      <c r="A299" s="24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7"/>
      <c r="N299" s="48"/>
      <c r="O299" s="48"/>
      <c r="P299" s="48"/>
      <c r="Q299" s="48"/>
      <c r="R299" s="48"/>
      <c r="S299" s="18"/>
    </row>
    <row r="300" spans="1:19" s="7" customFormat="1" ht="15.75" hidden="1" x14ac:dyDescent="0.25">
      <c r="A300" s="85"/>
      <c r="B300" s="11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7"/>
      <c r="N300" s="48"/>
      <c r="O300" s="48"/>
      <c r="P300" s="48"/>
      <c r="Q300" s="48"/>
      <c r="R300" s="48"/>
      <c r="S300" s="18"/>
    </row>
    <row r="301" spans="1:19" s="7" customFormat="1" hidden="1" x14ac:dyDescent="0.25">
      <c r="A301" s="24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7"/>
      <c r="N301" s="48" t="e">
        <f>SUMIF([1]май2026!$A$5:$A$3260,$A$17:$A$1352,[1]май2026!$J$5:$J$3260)</f>
        <v>#VALUE!</v>
      </c>
      <c r="O301" s="48" t="e">
        <f>SUMIF([1]май2026!$A$5:$A$3260,$A$17:$A$1352,[1]май2026!$AE$5:$AE$3260)</f>
        <v>#VALUE!</v>
      </c>
      <c r="P301" s="48" t="e">
        <f>SUMIF([1]май2026!$A$5:$A$3260,$A$17:$A$1352,[1]май2026!$AF$5:$AF$3260)</f>
        <v>#VALUE!</v>
      </c>
      <c r="Q301" s="48" t="e">
        <f>SUMIF([1]май2026!$A$5:$A$3260,$A$17:$A$1352,[1]май2026!$AG$5:$AG$3260)</f>
        <v>#VALUE!</v>
      </c>
      <c r="R301" s="48" t="e">
        <f>SUMIF([1]май2026!$A$5:$A$3260,$A$17:$A$1352,[1]май2026!$AH$5:$AH$3260)</f>
        <v>#VALUE!</v>
      </c>
      <c r="S301" s="18"/>
    </row>
    <row r="302" spans="1:19" s="7" customFormat="1" hidden="1" x14ac:dyDescent="0.25">
      <c r="A302" s="24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7"/>
      <c r="N302" s="48" t="e">
        <f>SUMIF([1]май2026!$A$5:$A$3260,$A$17:$A$1352,[1]май2026!$J$5:$J$3260)</f>
        <v>#VALUE!</v>
      </c>
      <c r="O302" s="48" t="e">
        <f>SUMIF([1]май2026!$A$5:$A$3260,$A$17:$A$1352,[1]май2026!$AE$5:$AE$3260)</f>
        <v>#VALUE!</v>
      </c>
      <c r="P302" s="48" t="e">
        <f>SUMIF([1]май2026!$A$5:$A$3260,$A$17:$A$1352,[1]май2026!$AF$5:$AF$3260)</f>
        <v>#VALUE!</v>
      </c>
      <c r="Q302" s="48" t="e">
        <f>SUMIF([1]май2026!$A$5:$A$3260,$A$17:$A$1352,[1]май2026!$AG$5:$AG$3260)</f>
        <v>#VALUE!</v>
      </c>
      <c r="R302" s="48" t="e">
        <f>SUMIF([1]май2026!$A$5:$A$3260,$A$17:$A$1352,[1]май2026!$AH$5:$AH$3260)</f>
        <v>#VALUE!</v>
      </c>
      <c r="S302" s="18"/>
    </row>
    <row r="303" spans="1:19" s="7" customFormat="1" hidden="1" x14ac:dyDescent="0.25">
      <c r="A303" s="24"/>
      <c r="B303" s="3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51"/>
      <c r="N303" s="58" t="e">
        <f t="shared" ref="N303:Q303" si="19">SUM(N305:N307)</f>
        <v>#VALUE!</v>
      </c>
      <c r="O303" s="58" t="e">
        <f t="shared" si="19"/>
        <v>#VALUE!</v>
      </c>
      <c r="P303" s="58" t="e">
        <f t="shared" si="19"/>
        <v>#VALUE!</v>
      </c>
      <c r="Q303" s="58" t="e">
        <f t="shared" si="19"/>
        <v>#VALUE!</v>
      </c>
      <c r="R303" s="58" t="e">
        <f>SUM(R305:R307)</f>
        <v>#VALUE!</v>
      </c>
      <c r="S303" s="18"/>
    </row>
    <row r="304" spans="1:19" s="7" customFormat="1" ht="15.75" hidden="1" x14ac:dyDescent="0.25">
      <c r="A304" s="64"/>
      <c r="B304" s="83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116"/>
      <c r="N304" s="67"/>
      <c r="O304" s="67"/>
      <c r="P304" s="67"/>
      <c r="Q304" s="67"/>
      <c r="R304" s="67"/>
      <c r="S304" s="18"/>
    </row>
    <row r="305" spans="1:19" s="7" customFormat="1" ht="15.75" hidden="1" x14ac:dyDescent="0.25">
      <c r="A305" s="24"/>
      <c r="B305" s="7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7"/>
      <c r="N305" s="48" t="e">
        <f>SUMIF([1]май2026!$A$5:$A$3260,$A$17:$A$1352,[1]май2026!$J$5:$J$3260)</f>
        <v>#VALUE!</v>
      </c>
      <c r="O305" s="48" t="e">
        <f>SUMIF([1]май2026!$A$5:$A$3260,$A$17:$A$1352,[1]май2026!$AE$5:$AE$3260)</f>
        <v>#VALUE!</v>
      </c>
      <c r="P305" s="48" t="e">
        <f>SUMIF([1]май2026!$A$5:$A$3260,$A$17:$A$1352,[1]май2026!$AF$5:$AF$3260)</f>
        <v>#VALUE!</v>
      </c>
      <c r="Q305" s="48" t="e">
        <f>SUMIF([1]май2026!$A$5:$A$3260,$A$17:$A$1352,[1]май2026!$AG$5:$AG$3260)</f>
        <v>#VALUE!</v>
      </c>
      <c r="R305" s="48" t="e">
        <f>SUMIF([1]май2026!$A$5:$A$3260,$A$17:$A$1352,[1]май2026!$AH$5:$AH$3260)</f>
        <v>#VALUE!</v>
      </c>
      <c r="S305" s="18"/>
    </row>
    <row r="306" spans="1:19" s="7" customFormat="1" ht="15.75" hidden="1" x14ac:dyDescent="0.25">
      <c r="A306" s="24"/>
      <c r="B306" s="7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97"/>
      <c r="N306" s="48" t="e">
        <f>SUMIF([1]май2026!$A$5:$A$3260,$A$17:$A$1352,[1]май2026!$J$5:$J$3260)</f>
        <v>#VALUE!</v>
      </c>
      <c r="O306" s="48" t="e">
        <f>SUMIF([1]май2026!$A$5:$A$3260,$A$17:$A$1352,[1]май2026!$AE$5:$AE$3260)</f>
        <v>#VALUE!</v>
      </c>
      <c r="P306" s="48" t="e">
        <f>SUMIF([1]май2026!$A$5:$A$3260,$A$17:$A$1352,[1]май2026!$AF$5:$AF$3260)</f>
        <v>#VALUE!</v>
      </c>
      <c r="Q306" s="48" t="e">
        <f>SUMIF([1]май2026!$A$5:$A$3260,$A$17:$A$1352,[1]май2026!$AG$5:$AG$3260)</f>
        <v>#VALUE!</v>
      </c>
      <c r="R306" s="48" t="e">
        <f>SUMIF([1]май2026!$A$5:$A$3260,$A$17:$A$1352,[1]май2026!$AH$5:$AH$3260)</f>
        <v>#VALUE!</v>
      </c>
      <c r="S306" s="18"/>
    </row>
    <row r="307" spans="1:19" s="7" customFormat="1" ht="15.75" hidden="1" x14ac:dyDescent="0.25">
      <c r="A307" s="24"/>
      <c r="B307" s="7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7"/>
      <c r="N307" s="48" t="e">
        <f>SUMIF([1]май2026!$A$5:$A$3260,$A$17:$A$1352,[1]май2026!$J$5:$J$3260)</f>
        <v>#VALUE!</v>
      </c>
      <c r="O307" s="48" t="e">
        <f>SUMIF([1]май2026!$A$5:$A$3260,$A$17:$A$1352,[1]май2026!$AE$5:$AE$3260)</f>
        <v>#VALUE!</v>
      </c>
      <c r="P307" s="48" t="e">
        <f>SUMIF([1]май2026!$A$5:$A$3260,$A$17:$A$1352,[1]май2026!$AF$5:$AF$3260)</f>
        <v>#VALUE!</v>
      </c>
      <c r="Q307" s="48" t="e">
        <f>SUMIF([1]май2026!$A$5:$A$3260,$A$17:$A$1352,[1]май2026!$AG$5:$AG$3260)</f>
        <v>#VALUE!</v>
      </c>
      <c r="R307" s="48" t="e">
        <f>SUMIF([1]май2026!$A$5:$A$3260,$A$17:$A$1352,[1]май2026!$AH$5:$AH$3260)</f>
        <v>#VALUE!</v>
      </c>
      <c r="S307" s="18"/>
    </row>
    <row r="308" spans="1:19" x14ac:dyDescent="0.25">
      <c r="A308" s="24"/>
      <c r="B308" s="3" t="s">
        <v>12</v>
      </c>
      <c r="C308" s="9">
        <v>0</v>
      </c>
      <c r="D308" s="9">
        <v>560885.06999999995</v>
      </c>
      <c r="E308" s="9">
        <v>555581.60999999987</v>
      </c>
      <c r="F308" s="9">
        <v>99.054447999480516</v>
      </c>
      <c r="G308" s="9">
        <v>5303.4600000000701</v>
      </c>
      <c r="H308" s="9">
        <v>50.010000000000048</v>
      </c>
      <c r="I308" s="9">
        <v>124369.16999999998</v>
      </c>
      <c r="J308" s="9">
        <v>119115.71999999988</v>
      </c>
      <c r="K308" s="9">
        <v>95.775922602040282</v>
      </c>
      <c r="L308" s="9">
        <v>5253.450000000099</v>
      </c>
      <c r="M308" s="51">
        <v>5303.4600000000992</v>
      </c>
      <c r="N308" s="58" t="e">
        <f t="shared" ref="N308:R308" si="20">SUM(N310:N330)</f>
        <v>#VALUE!</v>
      </c>
      <c r="O308" s="58" t="e">
        <f t="shared" si="20"/>
        <v>#VALUE!</v>
      </c>
      <c r="P308" s="58" t="e">
        <f t="shared" si="20"/>
        <v>#VALUE!</v>
      </c>
      <c r="Q308" s="58" t="e">
        <f t="shared" si="20"/>
        <v>#VALUE!</v>
      </c>
      <c r="R308" s="58" t="e">
        <f t="shared" si="20"/>
        <v>#VALUE!</v>
      </c>
    </row>
    <row r="309" spans="1:19" s="7" customFormat="1" ht="15.75" hidden="1" x14ac:dyDescent="0.25">
      <c r="A309" s="64"/>
      <c r="B309" s="83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116"/>
      <c r="N309" s="67"/>
      <c r="O309" s="67"/>
      <c r="P309" s="67"/>
      <c r="Q309" s="67"/>
      <c r="R309" s="67"/>
      <c r="S309" s="18"/>
    </row>
    <row r="310" spans="1:19" s="7" customFormat="1" hidden="1" x14ac:dyDescent="0.25">
      <c r="A310" s="24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7"/>
      <c r="N310" s="48" t="e">
        <f>SUMIF([1]май2026!$A$5:$A$3260,$A$17:$A$1352,[1]май2026!$J$5:$J$3260)</f>
        <v>#VALUE!</v>
      </c>
      <c r="O310" s="48" t="e">
        <f>SUMIF([1]май2026!$A$5:$A$3260,$A$17:$A$1352,[1]май2026!$AE$5:$AE$3260)</f>
        <v>#VALUE!</v>
      </c>
      <c r="P310" s="48" t="e">
        <f>SUMIF([1]май2026!$A$5:$A$3260,$A$17:$A$1352,[1]май2026!$AF$5:$AF$3260)</f>
        <v>#VALUE!</v>
      </c>
      <c r="Q310" s="48" t="e">
        <f>SUMIF([1]май2026!$A$5:$A$3260,$A$17:$A$1352,[1]май2026!$AG$5:$AG$3260)</f>
        <v>#VALUE!</v>
      </c>
      <c r="R310" s="48" t="e">
        <f>SUMIF([1]май2026!$A$5:$A$3260,$A$17:$A$1352,[1]май2026!$AH$5:$AH$3260)</f>
        <v>#VALUE!</v>
      </c>
      <c r="S310" s="18"/>
    </row>
    <row r="311" spans="1:19" s="7" customFormat="1" ht="15.75" hidden="1" x14ac:dyDescent="0.25">
      <c r="A311" s="64"/>
      <c r="B311" s="83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117"/>
      <c r="N311" s="69"/>
      <c r="O311" s="69"/>
      <c r="P311" s="69"/>
      <c r="Q311" s="69"/>
      <c r="R311" s="69"/>
      <c r="S311" s="18"/>
    </row>
    <row r="312" spans="1:19" s="7" customFormat="1" hidden="1" x14ac:dyDescent="0.25">
      <c r="A312" s="24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7"/>
      <c r="N312" s="48" t="e">
        <f>SUMIF([1]май2026!$A$5:$A$3260,$A$17:$A$1352,[1]май2026!$J$5:$J$3260)</f>
        <v>#VALUE!</v>
      </c>
      <c r="O312" s="48" t="e">
        <f>SUMIF([1]май2026!$A$5:$A$3260,$A$17:$A$1352,[1]май2026!$AE$5:$AE$3260)</f>
        <v>#VALUE!</v>
      </c>
      <c r="P312" s="48" t="e">
        <f>SUMIF([1]май2026!$A$5:$A$3260,$A$17:$A$1352,[1]май2026!$AF$5:$AF$3260)</f>
        <v>#VALUE!</v>
      </c>
      <c r="Q312" s="48" t="e">
        <f>SUMIF([1]май2026!$A$5:$A$3260,$A$17:$A$1352,[1]май2026!$AG$5:$AG$3260)</f>
        <v>#VALUE!</v>
      </c>
      <c r="R312" s="48" t="e">
        <f>SUMIF([1]май2026!$A$5:$A$3260,$A$17:$A$1352,[1]май2026!$AH$5:$AH$3260)</f>
        <v>#VALUE!</v>
      </c>
      <c r="S312" s="18"/>
    </row>
    <row r="313" spans="1:19" s="7" customFormat="1" hidden="1" x14ac:dyDescent="0.25">
      <c r="A313" s="24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97"/>
      <c r="N313" s="48" t="e">
        <f>SUMIF([1]май2026!$A$5:$A$3260,$A$17:$A$1352,[1]май2026!$J$5:$J$3260)</f>
        <v>#VALUE!</v>
      </c>
      <c r="O313" s="48" t="e">
        <f>SUMIF([1]май2026!$A$5:$A$3260,$A$17:$A$1352,[1]май2026!$AE$5:$AE$3260)</f>
        <v>#VALUE!</v>
      </c>
      <c r="P313" s="48" t="e">
        <f>SUMIF([1]май2026!$A$5:$A$3260,$A$17:$A$1352,[1]май2026!$AF$5:$AF$3260)</f>
        <v>#VALUE!</v>
      </c>
      <c r="Q313" s="48" t="e">
        <f>SUMIF([1]май2026!$A$5:$A$3260,$A$17:$A$1352,[1]май2026!$AG$5:$AG$3260)</f>
        <v>#VALUE!</v>
      </c>
      <c r="R313" s="48" t="e">
        <f>SUMIF([1]май2026!$A$5:$A$3260,$A$17:$A$1352,[1]май2026!$AH$5:$AH$3260)</f>
        <v>#VALUE!</v>
      </c>
      <c r="S313" s="18"/>
    </row>
    <row r="314" spans="1:19" x14ac:dyDescent="0.25">
      <c r="A314" s="24">
        <v>216</v>
      </c>
      <c r="B314" s="1" t="s">
        <v>54</v>
      </c>
      <c r="C314" s="2">
        <v>0</v>
      </c>
      <c r="D314" s="2">
        <v>560503.22</v>
      </c>
      <c r="E314" s="2">
        <v>555249.7699999999</v>
      </c>
      <c r="F314" s="2">
        <v>99.062726169530293</v>
      </c>
      <c r="G314" s="2">
        <v>5253.4500000000698</v>
      </c>
      <c r="H314" s="2">
        <v>0</v>
      </c>
      <c r="I314" s="2">
        <v>124369.16999999998</v>
      </c>
      <c r="J314" s="2">
        <v>119115.71999999988</v>
      </c>
      <c r="K314" s="2">
        <v>95.775922602040282</v>
      </c>
      <c r="L314" s="2">
        <v>5253.450000000099</v>
      </c>
      <c r="M314" s="97">
        <v>5253.450000000099</v>
      </c>
      <c r="N314" s="48" t="e">
        <f>SUMIF([1]май2026!$A$5:$A$3260,$A$17:$A$1352,[1]май2026!$J$5:$J$3260)</f>
        <v>#VALUE!</v>
      </c>
      <c r="O314" s="48" t="e">
        <f>SUMIF([1]май2026!$A$5:$A$3260,$A$17:$A$1352,[1]май2026!$AE$5:$AE$3260)</f>
        <v>#VALUE!</v>
      </c>
      <c r="P314" s="48" t="e">
        <f>SUMIF([1]май2026!$A$5:$A$3260,$A$17:$A$1352,[1]май2026!$AF$5:$AF$3260)</f>
        <v>#VALUE!</v>
      </c>
      <c r="Q314" s="48" t="e">
        <f>SUMIF([1]май2026!$A$5:$A$3260,$A$17:$A$1352,[1]май2026!$AG$5:$AG$3260)</f>
        <v>#VALUE!</v>
      </c>
      <c r="R314" s="48" t="e">
        <f>SUMIF([1]май2026!$A$5:$A$3260,$A$17:$A$1352,[1]май2026!$AH$5:$AH$3260)</f>
        <v>#VALUE!</v>
      </c>
    </row>
    <row r="315" spans="1:19" s="7" customFormat="1" hidden="1" x14ac:dyDescent="0.25">
      <c r="A315" s="24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7"/>
      <c r="N315" s="48" t="e">
        <f>SUMIF([1]май2026!$A$5:$A$3260,$A$17:$A$1352,[1]май2026!$J$5:$J$3260)</f>
        <v>#VALUE!</v>
      </c>
      <c r="O315" s="48" t="e">
        <f>SUMIF([1]май2026!$A$5:$A$3260,$A$17:$A$1352,[1]май2026!$AE$5:$AE$3260)</f>
        <v>#VALUE!</v>
      </c>
      <c r="P315" s="48" t="e">
        <f>SUMIF([1]май2026!$A$5:$A$3260,$A$17:$A$1352,[1]май2026!$AF$5:$AF$3260)</f>
        <v>#VALUE!</v>
      </c>
      <c r="Q315" s="48" t="e">
        <f>SUMIF([1]май2026!$A$5:$A$3260,$A$17:$A$1352,[1]май2026!$AG$5:$AG$3260)</f>
        <v>#VALUE!</v>
      </c>
      <c r="R315" s="48" t="e">
        <f>SUMIF([1]май2026!$A$5:$A$3260,$A$17:$A$1352,[1]май2026!$AH$5:$AH$3260)</f>
        <v>#VALUE!</v>
      </c>
      <c r="S315" s="18"/>
    </row>
    <row r="316" spans="1:19" s="7" customFormat="1" hidden="1" x14ac:dyDescent="0.25">
      <c r="A316" s="24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97"/>
      <c r="N316" s="48" t="e">
        <f>SUMIF([1]май2026!$A$5:$A$3260,$A$17:$A$1352,[1]май2026!$J$5:$J$3260)</f>
        <v>#VALUE!</v>
      </c>
      <c r="O316" s="48" t="e">
        <f>SUMIF([1]май2026!$A$5:$A$3260,$A$17:$A$1352,[1]май2026!$AE$5:$AE$3260)</f>
        <v>#VALUE!</v>
      </c>
      <c r="P316" s="48" t="e">
        <f>SUMIF([1]май2026!$A$5:$A$3260,$A$17:$A$1352,[1]май2026!$AF$5:$AF$3260)</f>
        <v>#VALUE!</v>
      </c>
      <c r="Q316" s="48" t="e">
        <f>SUMIF([1]май2026!$A$5:$A$3260,$A$17:$A$1352,[1]май2026!$AG$5:$AG$3260)</f>
        <v>#VALUE!</v>
      </c>
      <c r="R316" s="48" t="e">
        <f>SUMIF([1]май2026!$A$5:$A$3260,$A$17:$A$1352,[1]май2026!$AH$5:$AH$3260)</f>
        <v>#VALUE!</v>
      </c>
      <c r="S316" s="18"/>
    </row>
    <row r="317" spans="1:19" s="7" customFormat="1" hidden="1" x14ac:dyDescent="0.25">
      <c r="A317" s="24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97"/>
      <c r="N317" s="48" t="e">
        <f>SUMIF([1]май2026!$A$5:$A$3260,$A$17:$A$1352,[1]май2026!$J$5:$J$3260)</f>
        <v>#VALUE!</v>
      </c>
      <c r="O317" s="48" t="e">
        <f>SUMIF([1]май2026!$A$5:$A$3260,$A$17:$A$1352,[1]май2026!$AE$5:$AE$3260)</f>
        <v>#VALUE!</v>
      </c>
      <c r="P317" s="48" t="e">
        <f>SUMIF([1]май2026!$A$5:$A$3260,$A$17:$A$1352,[1]май2026!$AF$5:$AF$3260)</f>
        <v>#VALUE!</v>
      </c>
      <c r="Q317" s="48" t="e">
        <f>SUMIF([1]май2026!$A$5:$A$3260,$A$17:$A$1352,[1]май2026!$AG$5:$AG$3260)</f>
        <v>#VALUE!</v>
      </c>
      <c r="R317" s="48" t="e">
        <f>SUMIF([1]май2026!$A$5:$A$3260,$A$17:$A$1352,[1]май2026!$AH$5:$AH$3260)</f>
        <v>#VALUE!</v>
      </c>
      <c r="S317" s="18"/>
    </row>
    <row r="318" spans="1:19" s="7" customFormat="1" hidden="1" x14ac:dyDescent="0.25">
      <c r="A318" s="24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97"/>
      <c r="N318" s="48" t="e">
        <f>SUMIF([1]май2026!$A$5:$A$3260,$A$17:$A$1352,[1]май2026!$J$5:$J$3260)</f>
        <v>#VALUE!</v>
      </c>
      <c r="O318" s="48" t="e">
        <f>SUMIF([1]май2026!$A$5:$A$3260,$A$17:$A$1352,[1]май2026!$AE$5:$AE$3260)</f>
        <v>#VALUE!</v>
      </c>
      <c r="P318" s="48" t="e">
        <f>SUMIF([1]май2026!$A$5:$A$3260,$A$17:$A$1352,[1]май2026!$AF$5:$AF$3260)</f>
        <v>#VALUE!</v>
      </c>
      <c r="Q318" s="48" t="e">
        <f>SUMIF([1]май2026!$A$5:$A$3260,$A$17:$A$1352,[1]май2026!$AG$5:$AG$3260)</f>
        <v>#VALUE!</v>
      </c>
      <c r="R318" s="48" t="e">
        <f>SUMIF([1]май2026!$A$5:$A$3260,$A$17:$A$1352,[1]май2026!$AH$5:$AH$3260)</f>
        <v>#VALUE!</v>
      </c>
      <c r="S318" s="18"/>
    </row>
    <row r="319" spans="1:19" s="7" customFormat="1" hidden="1" x14ac:dyDescent="0.25">
      <c r="A319" s="24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97"/>
      <c r="N319" s="48" t="e">
        <f>SUMIF([1]май2026!$A$5:$A$3260,$A$17:$A$1352,[1]май2026!$J$5:$J$3260)</f>
        <v>#VALUE!</v>
      </c>
      <c r="O319" s="48" t="e">
        <f>SUMIF([1]май2026!$A$5:$A$3260,$A$17:$A$1352,[1]май2026!$AE$5:$AE$3260)</f>
        <v>#VALUE!</v>
      </c>
      <c r="P319" s="48" t="e">
        <f>SUMIF([1]май2026!$A$5:$A$3260,$A$17:$A$1352,[1]май2026!$AF$5:$AF$3260)</f>
        <v>#VALUE!</v>
      </c>
      <c r="Q319" s="48" t="e">
        <f>SUMIF([1]май2026!$A$5:$A$3260,$A$17:$A$1352,[1]май2026!$AG$5:$AG$3260)</f>
        <v>#VALUE!</v>
      </c>
      <c r="R319" s="48" t="e">
        <f>SUMIF([1]май2026!$A$5:$A$3260,$A$17:$A$1352,[1]май2026!$AH$5:$AH$3260)</f>
        <v>#VALUE!</v>
      </c>
      <c r="S319" s="18"/>
    </row>
    <row r="320" spans="1:19" s="7" customFormat="1" hidden="1" x14ac:dyDescent="0.25">
      <c r="A320" s="24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97"/>
      <c r="N320" s="48" t="e">
        <f>SUMIF([1]май2026!$A$5:$A$3260,$A$17:$A$1352,[1]май2026!$J$5:$J$3260)</f>
        <v>#VALUE!</v>
      </c>
      <c r="O320" s="48" t="e">
        <f>SUMIF([1]май2026!$A$5:$A$3260,$A$17:$A$1352,[1]май2026!$AE$5:$AE$3260)</f>
        <v>#VALUE!</v>
      </c>
      <c r="P320" s="48" t="e">
        <f>SUMIF([1]май2026!$A$5:$A$3260,$A$17:$A$1352,[1]май2026!$AF$5:$AF$3260)</f>
        <v>#VALUE!</v>
      </c>
      <c r="Q320" s="48" t="e">
        <f>SUMIF([1]май2026!$A$5:$A$3260,$A$17:$A$1352,[1]май2026!$AG$5:$AG$3260)</f>
        <v>#VALUE!</v>
      </c>
      <c r="R320" s="48" t="e">
        <f>SUMIF([1]май2026!$A$5:$A$3260,$A$17:$A$1352,[1]май2026!$AH$5:$AH$3260)</f>
        <v>#VALUE!</v>
      </c>
      <c r="S320" s="18"/>
    </row>
    <row r="321" spans="1:87" x14ac:dyDescent="0.25">
      <c r="A321" s="24">
        <v>5934</v>
      </c>
      <c r="B321" s="1" t="s">
        <v>57</v>
      </c>
      <c r="C321" s="2">
        <v>0</v>
      </c>
      <c r="D321" s="2">
        <v>381.85</v>
      </c>
      <c r="E321" s="2">
        <v>331.84</v>
      </c>
      <c r="F321" s="2">
        <v>86.903234254288321</v>
      </c>
      <c r="G321" s="2">
        <v>50.010000000000048</v>
      </c>
      <c r="H321" s="2">
        <v>50.010000000000048</v>
      </c>
      <c r="I321" s="2">
        <v>0</v>
      </c>
      <c r="J321" s="2">
        <v>0</v>
      </c>
      <c r="K321" s="2" t="e">
        <v>#DIV/0!</v>
      </c>
      <c r="L321" s="2">
        <v>0</v>
      </c>
      <c r="M321" s="97">
        <v>50.010000000000048</v>
      </c>
      <c r="N321" s="48" t="e">
        <f>SUMIF([1]май2026!$A$5:$A$3260,$A$17:$A$1352,[1]май2026!$J$5:$J$3260)</f>
        <v>#VALUE!</v>
      </c>
      <c r="O321" s="48" t="e">
        <f>SUMIF([1]май2026!$A$5:$A$3260,$A$17:$A$1352,[1]май2026!$AE$5:$AE$3260)</f>
        <v>#VALUE!</v>
      </c>
      <c r="P321" s="48" t="e">
        <f>SUMIF([1]май2026!$A$5:$A$3260,$A$17:$A$1352,[1]май2026!$AF$5:$AF$3260)</f>
        <v>#VALUE!</v>
      </c>
      <c r="Q321" s="48" t="e">
        <f>SUMIF([1]май2026!$A$5:$A$3260,$A$17:$A$1352,[1]май2026!$AG$5:$AG$3260)</f>
        <v>#VALUE!</v>
      </c>
      <c r="R321" s="48" t="e">
        <f>SUMIF([1]май2026!$A$5:$A$3260,$A$17:$A$1352,[1]май2026!$AH$5:$AH$3260)</f>
        <v>#VALUE!</v>
      </c>
    </row>
    <row r="322" spans="1:87" s="7" customFormat="1" hidden="1" x14ac:dyDescent="0.25">
      <c r="A322" s="24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97"/>
      <c r="N322" s="48" t="e">
        <f>SUMIF([1]май2026!$A$5:$A$3260,$A$17:$A$1352,[1]май2026!$J$5:$J$3260)</f>
        <v>#VALUE!</v>
      </c>
      <c r="O322" s="48" t="e">
        <f>SUMIF([1]май2026!$A$5:$A$3260,$A$17:$A$1352,[1]май2026!$AE$5:$AE$3260)</f>
        <v>#VALUE!</v>
      </c>
      <c r="P322" s="48" t="e">
        <f>SUMIF([1]май2026!$A$5:$A$3260,$A$17:$A$1352,[1]май2026!$AF$5:$AF$3260)</f>
        <v>#VALUE!</v>
      </c>
      <c r="Q322" s="48" t="e">
        <f>SUMIF([1]май2026!$A$5:$A$3260,$A$17:$A$1352,[1]май2026!$AG$5:$AG$3260)</f>
        <v>#VALUE!</v>
      </c>
      <c r="R322" s="48" t="e">
        <f>SUMIF([1]май2026!$A$5:$A$3260,$A$17:$A$1352,[1]май2026!$AH$5:$AH$3260)</f>
        <v>#VALUE!</v>
      </c>
      <c r="S322" s="18"/>
    </row>
    <row r="323" spans="1:87" s="7" customFormat="1" hidden="1" x14ac:dyDescent="0.25">
      <c r="A323" s="24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97"/>
      <c r="N323" s="48" t="e">
        <f>SUMIF([1]май2026!$A$5:$A$3260,$A$17:$A$1352,[1]май2026!$J$5:$J$3260)</f>
        <v>#VALUE!</v>
      </c>
      <c r="O323" s="48" t="e">
        <f>SUMIF([1]май2026!$A$5:$A$3260,$A$17:$A$1352,[1]май2026!$AE$5:$AE$3260)</f>
        <v>#VALUE!</v>
      </c>
      <c r="P323" s="48" t="e">
        <f>SUMIF([1]май2026!$A$5:$A$3260,$A$17:$A$1352,[1]май2026!$AF$5:$AF$3260)</f>
        <v>#VALUE!</v>
      </c>
      <c r="Q323" s="48" t="e">
        <f>SUMIF([1]май2026!$A$5:$A$3260,$A$17:$A$1352,[1]май2026!$AG$5:$AG$3260)</f>
        <v>#VALUE!</v>
      </c>
      <c r="R323" s="48" t="e">
        <f>SUMIF([1]май2026!$A$5:$A$3260,$A$17:$A$1352,[1]май2026!$AH$5:$AH$3260)</f>
        <v>#VALUE!</v>
      </c>
      <c r="S323" s="18"/>
    </row>
    <row r="324" spans="1:87" s="7" customFormat="1" hidden="1" x14ac:dyDescent="0.25">
      <c r="A324" s="24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97"/>
      <c r="N324" s="48" t="e">
        <f>SUMIF([1]май2026!$A$5:$A$3260,$A$17:$A$1352,[1]май2026!$J$5:$J$3260)</f>
        <v>#VALUE!</v>
      </c>
      <c r="O324" s="48" t="e">
        <f>SUMIF([1]май2026!$A$5:$A$3260,$A$17:$A$1352,[1]май2026!$AE$5:$AE$3260)</f>
        <v>#VALUE!</v>
      </c>
      <c r="P324" s="48" t="e">
        <f>SUMIF([1]май2026!$A$5:$A$3260,$A$17:$A$1352,[1]май2026!$AF$5:$AF$3260)</f>
        <v>#VALUE!</v>
      </c>
      <c r="Q324" s="48" t="e">
        <f>SUMIF([1]май2026!$A$5:$A$3260,$A$17:$A$1352,[1]май2026!$AG$5:$AG$3260)</f>
        <v>#VALUE!</v>
      </c>
      <c r="R324" s="48" t="e">
        <f>SUMIF([1]май2026!$A$5:$A$3260,$A$17:$A$1352,[1]май2026!$AH$5:$AH$3260)</f>
        <v>#VALUE!</v>
      </c>
      <c r="S324" s="18"/>
    </row>
    <row r="325" spans="1:87" s="7" customFormat="1" hidden="1" x14ac:dyDescent="0.25">
      <c r="A325" s="54"/>
      <c r="B325" s="53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118"/>
      <c r="N325" s="61"/>
      <c r="O325" s="61"/>
      <c r="P325" s="61"/>
      <c r="Q325" s="61"/>
      <c r="R325" s="61"/>
      <c r="S325" s="18"/>
    </row>
    <row r="326" spans="1:87" hidden="1" x14ac:dyDescent="0.25">
      <c r="A326" s="24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97"/>
      <c r="N326" s="48" t="e">
        <f>SUMIF([1]май2026!$A$5:$A$3260,$A$17:$A$1352,[1]май2026!$J$5:$J$3260)</f>
        <v>#VALUE!</v>
      </c>
      <c r="O326" s="48" t="e">
        <f>SUMIF([1]май2026!$A$5:$A$3260,$A$17:$A$1352,[1]май2026!$AE$5:$AE$3260)</f>
        <v>#VALUE!</v>
      </c>
      <c r="P326" s="48" t="e">
        <f>SUMIF([1]май2026!$A$5:$A$3260,$A$17:$A$1352,[1]май2026!$AF$5:$AF$3260)</f>
        <v>#VALUE!</v>
      </c>
      <c r="Q326" s="48" t="e">
        <f>SUMIF([1]май2026!$A$5:$A$3260,$A$17:$A$1352,[1]май2026!$AG$5:$AG$3260)</f>
        <v>#VALUE!</v>
      </c>
      <c r="R326" s="48" t="e">
        <f>SUMIF([1]май2026!$A$5:$A$3260,$A$17:$A$1352,[1]май2026!$AH$5:$AH$3260)</f>
        <v>#VALUE!</v>
      </c>
    </row>
    <row r="327" spans="1:87" s="7" customFormat="1" hidden="1" x14ac:dyDescent="0.25">
      <c r="A327" s="24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97"/>
      <c r="N327" s="48" t="e">
        <f>SUMIF([1]май2026!$A$5:$A$3260,$A$17:$A$1352,[1]май2026!$J$5:$J$3260)</f>
        <v>#VALUE!</v>
      </c>
      <c r="O327" s="48" t="e">
        <f>SUMIF([1]май2026!$A$5:$A$3260,$A$17:$A$1352,[1]май2026!$AE$5:$AE$3260)</f>
        <v>#VALUE!</v>
      </c>
      <c r="P327" s="48" t="e">
        <f>SUMIF([1]май2026!$A$5:$A$3260,$A$17:$A$1352,[1]май2026!$AF$5:$AF$3260)</f>
        <v>#VALUE!</v>
      </c>
      <c r="Q327" s="48" t="e">
        <f>SUMIF([1]май2026!$A$5:$A$3260,$A$17:$A$1352,[1]май2026!$AG$5:$AG$3260)</f>
        <v>#VALUE!</v>
      </c>
      <c r="R327" s="48" t="e">
        <f>SUMIF([1]май2026!$A$5:$A$3260,$A$17:$A$1352,[1]май2026!$AH$5:$AH$3260)</f>
        <v>#VALUE!</v>
      </c>
      <c r="S327" s="18"/>
    </row>
    <row r="328" spans="1:87" s="7" customFormat="1" hidden="1" x14ac:dyDescent="0.25">
      <c r="A328" s="24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97"/>
      <c r="N328" s="48" t="e">
        <f>SUMIF([1]май2026!$A$5:$A$3260,$A$17:$A$1352,[1]май2026!$J$5:$J$3260)</f>
        <v>#VALUE!</v>
      </c>
      <c r="O328" s="48" t="e">
        <f>SUMIF([1]май2026!$A$5:$A$3260,$A$17:$A$1352,[1]май2026!$AE$5:$AE$3260)</f>
        <v>#VALUE!</v>
      </c>
      <c r="P328" s="48" t="e">
        <f>SUMIF([1]май2026!$A$5:$A$3260,$A$17:$A$1352,[1]май2026!$AF$5:$AF$3260)</f>
        <v>#VALUE!</v>
      </c>
      <c r="Q328" s="48" t="e">
        <f>SUMIF([1]май2026!$A$5:$A$3260,$A$17:$A$1352,[1]май2026!$AG$5:$AG$3260)</f>
        <v>#VALUE!</v>
      </c>
      <c r="R328" s="48" t="e">
        <f>SUMIF([1]май2026!$A$5:$A$3260,$A$17:$A$1352,[1]май2026!$AH$5:$AH$3260)</f>
        <v>#VALUE!</v>
      </c>
      <c r="S328" s="18"/>
    </row>
    <row r="329" spans="1:87" hidden="1" x14ac:dyDescent="0.25">
      <c r="A329" s="24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97"/>
      <c r="N329" s="48" t="e">
        <f>SUMIF([1]май2026!$A$5:$A$3260,$A$17:$A$1352,[1]май2026!$J$5:$J$3260)</f>
        <v>#VALUE!</v>
      </c>
      <c r="O329" s="48" t="e">
        <f>SUMIF([1]май2026!$A$5:$A$3260,$A$17:$A$1352,[1]май2026!$AE$5:$AE$3260)</f>
        <v>#VALUE!</v>
      </c>
      <c r="P329" s="48" t="e">
        <f>SUMIF([1]май2026!$A$5:$A$3260,$A$17:$A$1352,[1]май2026!$AF$5:$AF$3260)</f>
        <v>#VALUE!</v>
      </c>
      <c r="Q329" s="48" t="e">
        <f>SUMIF([1]май2026!$A$5:$A$3260,$A$17:$A$1352,[1]май2026!$AG$5:$AG$3260)</f>
        <v>#VALUE!</v>
      </c>
      <c r="R329" s="48" t="e">
        <f>SUMIF([1]май2026!$A$5:$A$3260,$A$17:$A$1352,[1]май2026!$AH$5:$AH$3260)</f>
        <v>#VALUE!</v>
      </c>
    </row>
    <row r="330" spans="1:87" s="7" customFormat="1" hidden="1" x14ac:dyDescent="0.25">
      <c r="A330" s="24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97"/>
      <c r="N330" s="48" t="e">
        <f>SUMIF([1]май2026!$A$5:$A$3260,$A$17:$A$1352,[1]май2026!$J$5:$J$3260)</f>
        <v>#VALUE!</v>
      </c>
      <c r="O330" s="48" t="e">
        <f>SUMIF([1]май2026!$A$5:$A$3260,$A$17:$A$1352,[1]май2026!$AE$5:$AE$3260)</f>
        <v>#VALUE!</v>
      </c>
      <c r="P330" s="48" t="e">
        <f>SUMIF([1]май2026!$A$5:$A$3260,$A$17:$A$1352,[1]май2026!$AF$5:$AF$3260)</f>
        <v>#VALUE!</v>
      </c>
      <c r="Q330" s="48" t="e">
        <f>SUMIF([1]май2026!$A$5:$A$3260,$A$17:$A$1352,[1]май2026!$AG$5:$AG$3260)</f>
        <v>#VALUE!</v>
      </c>
      <c r="R330" s="48" t="e">
        <f>SUMIF([1]май2026!$A$5:$A$3260,$A$17:$A$1352,[1]май2026!$AH$5:$AH$3260)</f>
        <v>#VALUE!</v>
      </c>
      <c r="S330" s="18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</row>
    <row r="331" spans="1:87" x14ac:dyDescent="0.25">
      <c r="A331" s="24"/>
      <c r="B331" s="3" t="s">
        <v>19</v>
      </c>
      <c r="C331" s="9">
        <v>-6.5192580223083496E-9</v>
      </c>
      <c r="D331" s="9">
        <v>37939838.280000001</v>
      </c>
      <c r="E331" s="9">
        <v>36525334.460000001</v>
      </c>
      <c r="F331" s="9">
        <v>96.271718899904599</v>
      </c>
      <c r="G331" s="9">
        <v>1414503.8199999928</v>
      </c>
      <c r="H331" s="9">
        <v>50.010000000000048</v>
      </c>
      <c r="I331" s="9">
        <v>6501935.5500000007</v>
      </c>
      <c r="J331" s="9">
        <v>5087481.7400000058</v>
      </c>
      <c r="K331" s="9">
        <v>78.245650097223816</v>
      </c>
      <c r="L331" s="9">
        <v>1414453.8099999949</v>
      </c>
      <c r="M331" s="51">
        <v>1414503.8199999949</v>
      </c>
      <c r="N331" s="58" t="e">
        <f t="shared" ref="N331:R331" si="21">N209+N261+N274+N282+N293+N308+N303</f>
        <v>#VALUE!</v>
      </c>
      <c r="O331" s="58" t="e">
        <f t="shared" si="21"/>
        <v>#VALUE!</v>
      </c>
      <c r="P331" s="58" t="e">
        <f t="shared" si="21"/>
        <v>#VALUE!</v>
      </c>
      <c r="Q331" s="58" t="e">
        <f t="shared" si="21"/>
        <v>#VALUE!</v>
      </c>
      <c r="R331" s="58" t="e">
        <f t="shared" si="21"/>
        <v>#VALUE!</v>
      </c>
    </row>
    <row r="332" spans="1:87" x14ac:dyDescent="0.25">
      <c r="A332" s="24"/>
      <c r="B332" s="3" t="s">
        <v>15</v>
      </c>
      <c r="C332" s="2"/>
      <c r="D332" s="2"/>
      <c r="E332" s="2"/>
      <c r="F332" s="2" t="e">
        <v>#DIV/0!</v>
      </c>
      <c r="G332" s="2"/>
      <c r="H332" s="2"/>
      <c r="I332" s="2"/>
      <c r="J332" s="2"/>
      <c r="K332" s="2" t="e">
        <v>#DIV/0!</v>
      </c>
      <c r="L332" s="2"/>
      <c r="M332" s="97"/>
      <c r="N332" s="59"/>
      <c r="O332" s="59"/>
      <c r="P332" s="59"/>
      <c r="Q332" s="59"/>
      <c r="R332" s="59"/>
    </row>
    <row r="333" spans="1:87" hidden="1" x14ac:dyDescent="0.25">
      <c r="A333" s="24"/>
      <c r="B333" s="3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51"/>
      <c r="N333" s="58"/>
      <c r="O333" s="58"/>
      <c r="P333" s="58"/>
      <c r="Q333" s="58"/>
      <c r="R333" s="58"/>
    </row>
    <row r="334" spans="1:87" s="21" customFormat="1" hidden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115"/>
      <c r="N334" s="20"/>
      <c r="O334" s="20"/>
      <c r="P334" s="20"/>
      <c r="Q334" s="20"/>
      <c r="R334" s="20"/>
      <c r="S334" s="18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</row>
    <row r="335" spans="1:87" s="21" customFormat="1" hidden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115"/>
      <c r="N335" s="20"/>
      <c r="O335" s="20"/>
      <c r="P335" s="20"/>
      <c r="Q335" s="20"/>
      <c r="R335" s="20"/>
      <c r="S335" s="18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</row>
    <row r="336" spans="1:87" s="21" customFormat="1" hidden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115"/>
      <c r="N336" s="20"/>
      <c r="O336" s="20"/>
      <c r="P336" s="20"/>
      <c r="Q336" s="20"/>
      <c r="R336" s="20"/>
      <c r="S336" s="18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</row>
    <row r="337" spans="1:87" s="21" customFormat="1" hidden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115"/>
      <c r="N337" s="20"/>
      <c r="O337" s="20"/>
      <c r="P337" s="20"/>
      <c r="Q337" s="20"/>
      <c r="R337" s="20"/>
      <c r="S337" s="18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</row>
    <row r="338" spans="1:87" s="21" customFormat="1" hidden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115"/>
      <c r="N338" s="20"/>
      <c r="O338" s="20"/>
      <c r="P338" s="20"/>
      <c r="Q338" s="20"/>
      <c r="R338" s="20"/>
      <c r="S338" s="18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</row>
    <row r="339" spans="1:87" s="21" customFormat="1" hidden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115"/>
      <c r="N339" s="20"/>
      <c r="O339" s="20"/>
      <c r="P339" s="20"/>
      <c r="Q339" s="20"/>
      <c r="R339" s="20"/>
      <c r="S339" s="18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</row>
    <row r="340" spans="1:87" s="21" customFormat="1" hidden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115"/>
      <c r="N340" s="20"/>
      <c r="O340" s="20"/>
      <c r="P340" s="20"/>
      <c r="Q340" s="20"/>
      <c r="R340" s="20"/>
      <c r="S340" s="18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</row>
    <row r="341" spans="1:87" s="21" customFormat="1" hidden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115"/>
      <c r="N341" s="20"/>
      <c r="O341" s="20"/>
      <c r="P341" s="20"/>
      <c r="Q341" s="20"/>
      <c r="R341" s="20"/>
      <c r="S341" s="18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</row>
    <row r="342" spans="1:87" s="21" customFormat="1" hidden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115"/>
      <c r="N342" s="20"/>
      <c r="O342" s="20"/>
      <c r="P342" s="20"/>
      <c r="Q342" s="20"/>
      <c r="R342" s="20"/>
      <c r="S342" s="18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</row>
    <row r="343" spans="1:87" s="21" customFormat="1" hidden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115"/>
      <c r="N343" s="20"/>
      <c r="O343" s="20"/>
      <c r="P343" s="20"/>
      <c r="Q343" s="20"/>
      <c r="R343" s="20"/>
      <c r="S343" s="18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</row>
    <row r="344" spans="1:87" s="21" customFormat="1" hidden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115"/>
      <c r="N344" s="20"/>
      <c r="O344" s="20"/>
      <c r="P344" s="20"/>
      <c r="Q344" s="20"/>
      <c r="R344" s="20"/>
      <c r="S344" s="18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</row>
    <row r="345" spans="1:87" s="21" customFormat="1" hidden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115"/>
      <c r="N345" s="20"/>
      <c r="O345" s="20"/>
      <c r="P345" s="20"/>
      <c r="Q345" s="20"/>
      <c r="R345" s="20"/>
      <c r="S345" s="18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</row>
    <row r="346" spans="1:87" s="21" customFormat="1" hidden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115"/>
      <c r="N346" s="20"/>
      <c r="O346" s="20"/>
      <c r="P346" s="20"/>
      <c r="Q346" s="20"/>
      <c r="R346" s="20"/>
      <c r="S346" s="18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</row>
    <row r="347" spans="1:87" s="21" customFormat="1" hidden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115"/>
      <c r="N347" s="20"/>
      <c r="O347" s="20"/>
      <c r="P347" s="20"/>
      <c r="Q347" s="20"/>
      <c r="R347" s="20"/>
      <c r="S347" s="18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</row>
    <row r="348" spans="1:87" s="21" customFormat="1" hidden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115"/>
      <c r="N348" s="20"/>
      <c r="O348" s="20"/>
      <c r="P348" s="20"/>
      <c r="Q348" s="20"/>
      <c r="R348" s="20"/>
      <c r="S348" s="18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</row>
    <row r="349" spans="1:87" s="21" customFormat="1" hidden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115"/>
      <c r="N349" s="20"/>
      <c r="O349" s="20"/>
      <c r="P349" s="20"/>
      <c r="Q349" s="20"/>
      <c r="R349" s="20"/>
      <c r="S349" s="18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</row>
    <row r="350" spans="1:87" s="21" customFormat="1" hidden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115"/>
      <c r="N350" s="20"/>
      <c r="O350" s="20"/>
      <c r="P350" s="20"/>
      <c r="Q350" s="20"/>
      <c r="R350" s="20"/>
      <c r="S350" s="18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</row>
    <row r="351" spans="1:87" s="21" customFormat="1" hidden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115"/>
      <c r="N351" s="20"/>
      <c r="O351" s="20"/>
      <c r="P351" s="20"/>
      <c r="Q351" s="20"/>
      <c r="R351" s="20"/>
      <c r="S351" s="18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</row>
    <row r="352" spans="1:87" s="21" customFormat="1" hidden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115"/>
      <c r="N352" s="20"/>
      <c r="O352" s="20"/>
      <c r="P352" s="20"/>
      <c r="Q352" s="20"/>
      <c r="R352" s="20"/>
      <c r="S352" s="18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</row>
    <row r="353" spans="1:87" s="21" customFormat="1" hidden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115"/>
      <c r="N353" s="20"/>
      <c r="O353" s="20"/>
      <c r="P353" s="20"/>
      <c r="Q353" s="20"/>
      <c r="R353" s="20"/>
      <c r="S353" s="18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</row>
    <row r="354" spans="1:87" s="21" customFormat="1" hidden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115"/>
      <c r="N354" s="20"/>
      <c r="O354" s="20"/>
      <c r="P354" s="20"/>
      <c r="Q354" s="20"/>
      <c r="R354" s="20"/>
      <c r="S354" s="18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</row>
    <row r="355" spans="1:87" s="43" customFormat="1" hidden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115"/>
      <c r="N355" s="20"/>
      <c r="O355" s="20"/>
      <c r="P355" s="20"/>
      <c r="Q355" s="20"/>
      <c r="R355" s="20"/>
      <c r="S355" s="18"/>
      <c r="T355" s="5"/>
    </row>
    <row r="356" spans="1:87" s="21" customFormat="1" hidden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115"/>
      <c r="N356" s="20"/>
      <c r="O356" s="20"/>
      <c r="P356" s="20"/>
      <c r="Q356" s="20"/>
      <c r="R356" s="20"/>
      <c r="S356" s="18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</row>
    <row r="357" spans="1:87" s="21" customFormat="1" hidden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115"/>
      <c r="N357" s="20"/>
      <c r="O357" s="20"/>
      <c r="P357" s="20"/>
      <c r="Q357" s="20"/>
      <c r="R357" s="20"/>
      <c r="S357" s="18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</row>
    <row r="358" spans="1:87" s="21" customFormat="1" hidden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115"/>
      <c r="N358" s="20"/>
      <c r="O358" s="20"/>
      <c r="P358" s="20"/>
      <c r="Q358" s="20"/>
      <c r="R358" s="20"/>
      <c r="S358" s="18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</row>
    <row r="359" spans="1:87" s="21" customFormat="1" hidden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115"/>
      <c r="N359" s="20"/>
      <c r="O359" s="20"/>
      <c r="P359" s="20"/>
      <c r="Q359" s="20"/>
      <c r="R359" s="20"/>
      <c r="S359" s="18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</row>
    <row r="360" spans="1:87" s="21" customFormat="1" hidden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115"/>
      <c r="N360" s="20"/>
      <c r="O360" s="20"/>
      <c r="P360" s="20"/>
      <c r="Q360" s="20"/>
      <c r="R360" s="20"/>
      <c r="S360" s="18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</row>
    <row r="361" spans="1:87" s="21" customFormat="1" hidden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115"/>
      <c r="N361" s="20"/>
      <c r="O361" s="20"/>
      <c r="P361" s="20"/>
      <c r="Q361" s="20"/>
      <c r="R361" s="20"/>
      <c r="S361" s="18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</row>
    <row r="362" spans="1:87" s="21" customFormat="1" hidden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115"/>
      <c r="N362" s="20"/>
      <c r="O362" s="20"/>
      <c r="P362" s="20"/>
      <c r="Q362" s="20"/>
      <c r="R362" s="20"/>
      <c r="S362" s="18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</row>
    <row r="363" spans="1:87" s="21" customFormat="1" hidden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115"/>
      <c r="N363" s="20"/>
      <c r="O363" s="20"/>
      <c r="P363" s="20"/>
      <c r="Q363" s="20"/>
      <c r="R363" s="20"/>
      <c r="S363" s="18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</row>
    <row r="364" spans="1:87" s="21" customFormat="1" hidden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115"/>
      <c r="N364" s="20"/>
      <c r="O364" s="20"/>
      <c r="P364" s="20"/>
      <c r="Q364" s="20"/>
      <c r="R364" s="20"/>
      <c r="S364" s="18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</row>
    <row r="365" spans="1:87" s="21" customFormat="1" hidden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115"/>
      <c r="N365" s="20"/>
      <c r="O365" s="20"/>
      <c r="P365" s="20"/>
      <c r="Q365" s="20"/>
      <c r="R365" s="20"/>
      <c r="S365" s="18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</row>
    <row r="366" spans="1:87" s="21" customFormat="1" hidden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115"/>
      <c r="N366" s="20"/>
      <c r="O366" s="20"/>
      <c r="P366" s="20"/>
      <c r="Q366" s="20"/>
      <c r="R366" s="20"/>
      <c r="S366" s="18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</row>
    <row r="367" spans="1:87" s="21" customFormat="1" hidden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115"/>
      <c r="N367" s="20"/>
      <c r="O367" s="20"/>
      <c r="P367" s="20"/>
      <c r="Q367" s="20"/>
      <c r="R367" s="20"/>
      <c r="S367" s="18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</row>
    <row r="368" spans="1:87" s="7" customFormat="1" hidden="1" x14ac:dyDescent="0.25">
      <c r="A368" s="24"/>
      <c r="B368" s="3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51"/>
      <c r="N368" s="9" t="e">
        <f t="shared" ref="N368:R368" si="22">SUM(N369:N377)</f>
        <v>#VALUE!</v>
      </c>
      <c r="O368" s="9" t="e">
        <f t="shared" si="22"/>
        <v>#VALUE!</v>
      </c>
      <c r="P368" s="9" t="e">
        <f t="shared" si="22"/>
        <v>#VALUE!</v>
      </c>
      <c r="Q368" s="9" t="e">
        <f t="shared" si="22"/>
        <v>#VALUE!</v>
      </c>
      <c r="R368" s="9" t="e">
        <f t="shared" si="22"/>
        <v>#VALUE!</v>
      </c>
      <c r="S368" s="18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</row>
    <row r="369" spans="1:87" s="7" customFormat="1" hidden="1" x14ac:dyDescent="0.25">
      <c r="A369" s="24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97"/>
      <c r="N369" s="48" t="e">
        <f>SUMIF([1]май2026!$A$5:$A$3260,$A$17:$A$1352,[1]май2026!$J$5:$J$3260)</f>
        <v>#VALUE!</v>
      </c>
      <c r="O369" s="48" t="e">
        <f>SUMIF([1]май2026!$A$5:$A$3260,$A$17:$A$1352,[1]май2026!$AE$5:$AE$3260)</f>
        <v>#VALUE!</v>
      </c>
      <c r="P369" s="48" t="e">
        <f>SUMIF([1]май2026!$A$5:$A$3260,$A$17:$A$1352,[1]май2026!$AF$5:$AF$3260)</f>
        <v>#VALUE!</v>
      </c>
      <c r="Q369" s="48" t="e">
        <f>SUMIF([1]май2026!$A$5:$A$3260,$A$17:$A$1352,[1]май2026!$AG$5:$AG$3260)</f>
        <v>#VALUE!</v>
      </c>
      <c r="R369" s="48" t="e">
        <f>SUMIF([1]май2026!$A$5:$A$3260,$A$17:$A$1352,[1]май2026!$AH$5:$AH$3260)</f>
        <v>#VALUE!</v>
      </c>
      <c r="S369" s="18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</row>
    <row r="370" spans="1:87" s="7" customFormat="1" hidden="1" x14ac:dyDescent="0.25">
      <c r="A370" s="24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97"/>
      <c r="N370" s="48" t="e">
        <f>SUMIF([1]май2026!$A$5:$A$3260,$A$17:$A$1352,[1]май2026!$J$5:$J$3260)</f>
        <v>#VALUE!</v>
      </c>
      <c r="O370" s="48" t="e">
        <f>SUMIF([1]май2026!$A$5:$A$3260,$A$17:$A$1352,[1]май2026!$AE$5:$AE$3260)</f>
        <v>#VALUE!</v>
      </c>
      <c r="P370" s="48" t="e">
        <f>SUMIF([1]май2026!$A$5:$A$3260,$A$17:$A$1352,[1]май2026!$AF$5:$AF$3260)</f>
        <v>#VALUE!</v>
      </c>
      <c r="Q370" s="48" t="e">
        <f>SUMIF([1]май2026!$A$5:$A$3260,$A$17:$A$1352,[1]май2026!$AG$5:$AG$3260)</f>
        <v>#VALUE!</v>
      </c>
      <c r="R370" s="48" t="e">
        <f>SUMIF([1]май2026!$A$5:$A$3260,$A$17:$A$1352,[1]май2026!$AH$5:$AH$3260)</f>
        <v>#VALUE!</v>
      </c>
      <c r="S370" s="18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</row>
    <row r="371" spans="1:87" s="7" customFormat="1" ht="15.75" hidden="1" x14ac:dyDescent="0.25">
      <c r="A371" s="64"/>
      <c r="B371" s="83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116"/>
      <c r="N371" s="67"/>
      <c r="O371" s="67"/>
      <c r="P371" s="67"/>
      <c r="Q371" s="67"/>
      <c r="R371" s="67"/>
      <c r="S371" s="18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</row>
    <row r="372" spans="1:87" s="7" customFormat="1" ht="15.75" hidden="1" x14ac:dyDescent="0.25">
      <c r="A372" s="24"/>
      <c r="B372" s="7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97"/>
      <c r="N372" s="48" t="e">
        <f>SUMIF([1]май2026!$A$5:$A$3260,$A$17:$A$1352,[1]май2026!$J$5:$J$3260)</f>
        <v>#VALUE!</v>
      </c>
      <c r="O372" s="48" t="e">
        <f>SUMIF([1]май2026!$A$5:$A$3260,$A$17:$A$1352,[1]май2026!$AE$5:$AE$3260)</f>
        <v>#VALUE!</v>
      </c>
      <c r="P372" s="48" t="e">
        <f>SUMIF([1]май2026!$A$5:$A$3260,$A$17:$A$1352,[1]май2026!$AF$5:$AF$3260)</f>
        <v>#VALUE!</v>
      </c>
      <c r="Q372" s="48" t="e">
        <f>SUMIF([1]май2026!$A$5:$A$3260,$A$17:$A$1352,[1]май2026!$AG$5:$AG$3260)</f>
        <v>#VALUE!</v>
      </c>
      <c r="R372" s="48" t="e">
        <f>SUMIF([1]май2026!$A$5:$A$3260,$A$17:$A$1352,[1]май2026!$AH$5:$AH$3260)</f>
        <v>#VALUE!</v>
      </c>
      <c r="S372" s="18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</row>
    <row r="373" spans="1:87" s="7" customFormat="1" ht="15.75" hidden="1" x14ac:dyDescent="0.25">
      <c r="A373" s="24"/>
      <c r="B373" s="7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97"/>
      <c r="N373" s="48" t="e">
        <f>SUMIF([1]май2026!$A$5:$A$3260,$A$17:$A$1352,[1]май2026!$J$5:$J$3260)</f>
        <v>#VALUE!</v>
      </c>
      <c r="O373" s="48" t="e">
        <f>SUMIF([1]май2026!$A$5:$A$3260,$A$17:$A$1352,[1]май2026!$AE$5:$AE$3260)</f>
        <v>#VALUE!</v>
      </c>
      <c r="P373" s="48" t="e">
        <f>SUMIF([1]май2026!$A$5:$A$3260,$A$17:$A$1352,[1]май2026!$AF$5:$AF$3260)</f>
        <v>#VALUE!</v>
      </c>
      <c r="Q373" s="48" t="e">
        <f>SUMIF([1]май2026!$A$5:$A$3260,$A$17:$A$1352,[1]май2026!$AG$5:$AG$3260)</f>
        <v>#VALUE!</v>
      </c>
      <c r="R373" s="48" t="e">
        <f>SUMIF([1]май2026!$A$5:$A$3260,$A$17:$A$1352,[1]май2026!$AH$5:$AH$3260)</f>
        <v>#VALUE!</v>
      </c>
      <c r="S373" s="18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</row>
    <row r="374" spans="1:87" s="7" customFormat="1" ht="15.75" hidden="1" x14ac:dyDescent="0.25">
      <c r="A374" s="24"/>
      <c r="B374" s="7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97"/>
      <c r="N374" s="48" t="e">
        <f>SUMIF([1]май2026!$A$5:$A$3260,$A$17:$A$1352,[1]май2026!$J$5:$J$3260)</f>
        <v>#VALUE!</v>
      </c>
      <c r="O374" s="48" t="e">
        <f>SUMIF([1]май2026!$A$5:$A$3260,$A$17:$A$1352,[1]май2026!$AE$5:$AE$3260)</f>
        <v>#VALUE!</v>
      </c>
      <c r="P374" s="48" t="e">
        <f>SUMIF([1]май2026!$A$5:$A$3260,$A$17:$A$1352,[1]май2026!$AF$5:$AF$3260)</f>
        <v>#VALUE!</v>
      </c>
      <c r="Q374" s="48" t="e">
        <f>SUMIF([1]май2026!$A$5:$A$3260,$A$17:$A$1352,[1]май2026!$AG$5:$AG$3260)</f>
        <v>#VALUE!</v>
      </c>
      <c r="R374" s="48" t="e">
        <f>SUMIF([1]май2026!$A$5:$A$3260,$A$17:$A$1352,[1]май2026!$AH$5:$AH$3260)</f>
        <v>#VALUE!</v>
      </c>
      <c r="S374" s="18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</row>
    <row r="375" spans="1:87" s="7" customFormat="1" ht="15.75" hidden="1" x14ac:dyDescent="0.25">
      <c r="A375" s="24"/>
      <c r="B375" s="7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97"/>
      <c r="N375" s="48" t="e">
        <f>SUMIF([1]май2026!$A$5:$A$3260,$A$17:$A$1352,[1]май2026!$J$5:$J$3260)</f>
        <v>#VALUE!</v>
      </c>
      <c r="O375" s="48" t="e">
        <f>SUMIF([1]май2026!$A$5:$A$3260,$A$17:$A$1352,[1]май2026!$AE$5:$AE$3260)</f>
        <v>#VALUE!</v>
      </c>
      <c r="P375" s="48" t="e">
        <f>SUMIF([1]май2026!$A$5:$A$3260,$A$17:$A$1352,[1]май2026!$AF$5:$AF$3260)</f>
        <v>#VALUE!</v>
      </c>
      <c r="Q375" s="48" t="e">
        <f>SUMIF([1]май2026!$A$5:$A$3260,$A$17:$A$1352,[1]май2026!$AG$5:$AG$3260)</f>
        <v>#VALUE!</v>
      </c>
      <c r="R375" s="48" t="e">
        <f>SUMIF([1]май2026!$A$5:$A$3260,$A$17:$A$1352,[1]май2026!$AH$5:$AH$3260)</f>
        <v>#VALUE!</v>
      </c>
      <c r="S375" s="18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</row>
    <row r="376" spans="1:87" s="7" customFormat="1" ht="15.75" hidden="1" x14ac:dyDescent="0.25">
      <c r="A376" s="24"/>
      <c r="B376" s="7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97"/>
      <c r="N376" s="48" t="e">
        <f>SUMIF([1]май2026!$A$5:$A$3260,$A$17:$A$1352,[1]май2026!$J$5:$J$3260)</f>
        <v>#VALUE!</v>
      </c>
      <c r="O376" s="48" t="e">
        <f>SUMIF([1]май2026!$A$5:$A$3260,$A$17:$A$1352,[1]май2026!$AE$5:$AE$3260)</f>
        <v>#VALUE!</v>
      </c>
      <c r="P376" s="48" t="e">
        <f>SUMIF([1]май2026!$A$5:$A$3260,$A$17:$A$1352,[1]май2026!$AF$5:$AF$3260)</f>
        <v>#VALUE!</v>
      </c>
      <c r="Q376" s="48" t="e">
        <f>SUMIF([1]май2026!$A$5:$A$3260,$A$17:$A$1352,[1]май2026!$AG$5:$AG$3260)</f>
        <v>#VALUE!</v>
      </c>
      <c r="R376" s="48" t="e">
        <f>SUMIF([1]май2026!$A$5:$A$3260,$A$17:$A$1352,[1]май2026!$AH$5:$AH$3260)</f>
        <v>#VALUE!</v>
      </c>
      <c r="S376" s="18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</row>
    <row r="377" spans="1:87" s="7" customFormat="1" ht="15.75" hidden="1" x14ac:dyDescent="0.25">
      <c r="A377" s="24"/>
      <c r="B377" s="7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97"/>
      <c r="N377" s="48" t="e">
        <f>SUMIF([1]май2026!$A$5:$A$3260,$A$17:$A$1352,[1]май2026!$J$5:$J$3260)</f>
        <v>#VALUE!</v>
      </c>
      <c r="O377" s="48" t="e">
        <f>SUMIF([1]май2026!$A$5:$A$3260,$A$17:$A$1352,[1]май2026!$AE$5:$AE$3260)</f>
        <v>#VALUE!</v>
      </c>
      <c r="P377" s="48" t="e">
        <f>SUMIF([1]май2026!$A$5:$A$3260,$A$17:$A$1352,[1]май2026!$AF$5:$AF$3260)</f>
        <v>#VALUE!</v>
      </c>
      <c r="Q377" s="48" t="e">
        <f>SUMIF([1]май2026!$A$5:$A$3260,$A$17:$A$1352,[1]май2026!$AG$5:$AG$3260)</f>
        <v>#VALUE!</v>
      </c>
      <c r="R377" s="48" t="e">
        <f>SUMIF([1]май2026!$A$5:$A$3260,$A$17:$A$1352,[1]май2026!$AH$5:$AH$3260)</f>
        <v>#VALUE!</v>
      </c>
      <c r="S377" s="18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</row>
    <row r="378" spans="1:87" x14ac:dyDescent="0.25">
      <c r="A378" s="24"/>
      <c r="B378" s="3" t="s">
        <v>25</v>
      </c>
      <c r="C378" s="9">
        <v>789430.75999999966</v>
      </c>
      <c r="D378" s="9">
        <v>-2340.2999999999565</v>
      </c>
      <c r="E378" s="9">
        <v>-4640</v>
      </c>
      <c r="F378" s="9">
        <v>198.26517967782274</v>
      </c>
      <c r="G378" s="9">
        <v>2299.7000000000435</v>
      </c>
      <c r="H378" s="9">
        <v>791730.45999999961</v>
      </c>
      <c r="I378" s="9">
        <v>0</v>
      </c>
      <c r="J378" s="9">
        <v>0</v>
      </c>
      <c r="K378" s="9" t="e">
        <v>#DIV/0!</v>
      </c>
      <c r="L378" s="9">
        <v>0</v>
      </c>
      <c r="M378" s="51">
        <v>791730.45999999961</v>
      </c>
      <c r="N378" s="58" t="e">
        <f t="shared" ref="N378:R378" si="23">SUM(N379:N381)</f>
        <v>#VALUE!</v>
      </c>
      <c r="O378" s="58" t="e">
        <f t="shared" si="23"/>
        <v>#VALUE!</v>
      </c>
      <c r="P378" s="58" t="e">
        <f t="shared" si="23"/>
        <v>#VALUE!</v>
      </c>
      <c r="Q378" s="58" t="e">
        <f t="shared" si="23"/>
        <v>#VALUE!</v>
      </c>
      <c r="R378" s="58" t="e">
        <f t="shared" si="23"/>
        <v>#VALUE!</v>
      </c>
    </row>
    <row r="379" spans="1:87" hidden="1" x14ac:dyDescent="0.25">
      <c r="A379" s="24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97"/>
      <c r="N379" s="48" t="e">
        <f>SUMIF([1]май2026!$A$5:$A$3260,$A$17:$A$1352,[1]май2026!$J$5:$J$3260)</f>
        <v>#VALUE!</v>
      </c>
      <c r="O379" s="48" t="e">
        <f>SUMIF([1]май2026!$A$5:$A$3260,$A$17:$A$1352,[1]май2026!$AE$5:$AE$3260)</f>
        <v>#VALUE!</v>
      </c>
      <c r="P379" s="48" t="e">
        <f>SUMIF([1]май2026!$A$5:$A$3260,$A$17:$A$1352,[1]май2026!$AF$5:$AF$3260)</f>
        <v>#VALUE!</v>
      </c>
      <c r="Q379" s="48" t="e">
        <f>SUMIF([1]май2026!$A$5:$A$3260,$A$17:$A$1352,[1]май2026!$AG$5:$AG$3260)</f>
        <v>#VALUE!</v>
      </c>
      <c r="R379" s="48" t="e">
        <f>SUMIF([1]май2026!$A$5:$A$3260,$A$17:$A$1352,[1]май2026!$AH$5:$AH$3260)</f>
        <v>#VALUE!</v>
      </c>
    </row>
    <row r="380" spans="1:87" hidden="1" x14ac:dyDescent="0.25">
      <c r="A380" s="24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97"/>
      <c r="N380" s="48" t="e">
        <f>SUMIF([1]май2026!$A$5:$A$3260,$A$17:$A$1352,[1]май2026!$J$5:$J$3260)</f>
        <v>#VALUE!</v>
      </c>
      <c r="O380" s="48" t="e">
        <f>SUMIF([1]май2026!$A$5:$A$3260,$A$17:$A$1352,[1]май2026!$AE$5:$AE$3260)</f>
        <v>#VALUE!</v>
      </c>
      <c r="P380" s="48" t="e">
        <f>SUMIF([1]май2026!$A$5:$A$3260,$A$17:$A$1352,[1]май2026!$AF$5:$AF$3260)</f>
        <v>#VALUE!</v>
      </c>
      <c r="Q380" s="48" t="e">
        <f>SUMIF([1]май2026!$A$5:$A$3260,$A$17:$A$1352,[1]май2026!$AG$5:$AG$3260)</f>
        <v>#VALUE!</v>
      </c>
      <c r="R380" s="48" t="e">
        <f>SUMIF([1]май2026!$A$5:$A$3260,$A$17:$A$1352,[1]май2026!$AH$5:$AH$3260)</f>
        <v>#VALUE!</v>
      </c>
    </row>
    <row r="381" spans="1:87" x14ac:dyDescent="0.25">
      <c r="A381" s="24">
        <v>226</v>
      </c>
      <c r="B381" s="1" t="s">
        <v>33</v>
      </c>
      <c r="C381" s="2">
        <v>789430.75999999966</v>
      </c>
      <c r="D381" s="2">
        <v>-2340.2999999999565</v>
      </c>
      <c r="E381" s="2">
        <v>-4640</v>
      </c>
      <c r="F381" s="2">
        <v>198.26517967782274</v>
      </c>
      <c r="G381" s="2">
        <v>2299.7000000000435</v>
      </c>
      <c r="H381" s="2">
        <v>791730.45999999961</v>
      </c>
      <c r="I381" s="2">
        <v>0</v>
      </c>
      <c r="J381" s="2">
        <v>0</v>
      </c>
      <c r="K381" s="2" t="e">
        <v>#DIV/0!</v>
      </c>
      <c r="L381" s="2">
        <v>0</v>
      </c>
      <c r="M381" s="97">
        <v>791730.45999999961</v>
      </c>
      <c r="N381" s="48" t="e">
        <f>SUMIF([1]май2026!$A$5:$A$3260,$A$17:$A$1352,[1]май2026!$J$5:$J$3260)</f>
        <v>#VALUE!</v>
      </c>
      <c r="O381" s="48" t="e">
        <f>SUMIF([1]май2026!$A$5:$A$3260,$A$17:$A$1352,[1]май2026!$AE$5:$AE$3260)</f>
        <v>#VALUE!</v>
      </c>
      <c r="P381" s="48" t="e">
        <f>SUMIF([1]май2026!$A$5:$A$3260,$A$17:$A$1352,[1]май2026!$AF$5:$AF$3260)</f>
        <v>#VALUE!</v>
      </c>
      <c r="Q381" s="48" t="e">
        <f>SUMIF([1]май2026!$A$5:$A$3260,$A$17:$A$1352,[1]май2026!$AG$5:$AG$3260)</f>
        <v>#VALUE!</v>
      </c>
      <c r="R381" s="48" t="e">
        <f>SUMIF([1]май2026!$A$5:$A$3260,$A$17:$A$1352,[1]май2026!$AH$5:$AH$3260)</f>
        <v>#VALUE!</v>
      </c>
    </row>
    <row r="382" spans="1:87" s="7" customFormat="1" hidden="1" x14ac:dyDescent="0.25">
      <c r="A382" s="24"/>
      <c r="B382" s="3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51"/>
      <c r="N382" s="58" t="e">
        <f t="shared" ref="N382:R382" si="24">SUM(N383:N384)</f>
        <v>#VALUE!</v>
      </c>
      <c r="O382" s="58" t="e">
        <f t="shared" si="24"/>
        <v>#VALUE!</v>
      </c>
      <c r="P382" s="58" t="e">
        <f t="shared" si="24"/>
        <v>#VALUE!</v>
      </c>
      <c r="Q382" s="58" t="e">
        <f t="shared" si="24"/>
        <v>#VALUE!</v>
      </c>
      <c r="R382" s="58" t="e">
        <f t="shared" si="24"/>
        <v>#VALUE!</v>
      </c>
      <c r="S382" s="18"/>
    </row>
    <row r="383" spans="1:87" s="7" customFormat="1" hidden="1" x14ac:dyDescent="0.25">
      <c r="A383" s="24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97"/>
      <c r="N383" s="48" t="e">
        <f>SUMIF([1]май2026!$A$5:$A$3260,$A$17:$A$1352,[1]май2026!$J$5:$J$3260)</f>
        <v>#VALUE!</v>
      </c>
      <c r="O383" s="48" t="e">
        <f>SUMIF([1]май2026!$A$5:$A$3260,$A$17:$A$1352,[1]май2026!$AE$5:$AE$3260)</f>
        <v>#VALUE!</v>
      </c>
      <c r="P383" s="48" t="e">
        <f>SUMIF([1]май2026!$A$5:$A$3260,$A$17:$A$1352,[1]май2026!$AF$5:$AF$3260)</f>
        <v>#VALUE!</v>
      </c>
      <c r="Q383" s="48" t="e">
        <f>SUMIF([1]май2026!$A$5:$A$3260,$A$17:$A$1352,[1]май2026!$AG$5:$AG$3260)</f>
        <v>#VALUE!</v>
      </c>
      <c r="R383" s="48" t="e">
        <f>SUMIF([1]май2026!$A$5:$A$3260,$A$17:$A$1352,[1]май2026!$AH$5:$AH$3260)</f>
        <v>#VALUE!</v>
      </c>
      <c r="S383" s="18"/>
    </row>
    <row r="384" spans="1:87" s="7" customFormat="1" hidden="1" x14ac:dyDescent="0.25">
      <c r="A384" s="24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97"/>
      <c r="N384" s="48" t="e">
        <f>SUMIF([1]май2026!$A$5:$A$3260,$A$17:$A$1352,[1]май2026!$J$5:$J$3260)</f>
        <v>#VALUE!</v>
      </c>
      <c r="O384" s="48" t="e">
        <f>SUMIF([1]май2026!$A$5:$A$3260,$A$17:$A$1352,[1]май2026!$AE$5:$AE$3260)</f>
        <v>#VALUE!</v>
      </c>
      <c r="P384" s="48" t="e">
        <f>SUMIF([1]май2026!$A$5:$A$3260,$A$17:$A$1352,[1]май2026!$AF$5:$AF$3260)</f>
        <v>#VALUE!</v>
      </c>
      <c r="Q384" s="48" t="e">
        <f>SUMIF([1]май2026!$A$5:$A$3260,$A$17:$A$1352,[1]май2026!$AG$5:$AG$3260)</f>
        <v>#VALUE!</v>
      </c>
      <c r="R384" s="48" t="e">
        <f>SUMIF([1]май2026!$A$5:$A$3260,$A$17:$A$1352,[1]май2026!$AH$5:$AH$3260)</f>
        <v>#VALUE!</v>
      </c>
      <c r="S384" s="18"/>
    </row>
    <row r="385" spans="1:87" s="7" customFormat="1" hidden="1" x14ac:dyDescent="0.25">
      <c r="A385" s="24"/>
      <c r="B385" s="3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51"/>
      <c r="N385" s="58" t="e">
        <f t="shared" ref="N385:R385" si="25">SUM(N386:N389)</f>
        <v>#VALUE!</v>
      </c>
      <c r="O385" s="58" t="e">
        <f t="shared" si="25"/>
        <v>#VALUE!</v>
      </c>
      <c r="P385" s="58" t="e">
        <f t="shared" si="25"/>
        <v>#VALUE!</v>
      </c>
      <c r="Q385" s="58" t="e">
        <f t="shared" si="25"/>
        <v>#VALUE!</v>
      </c>
      <c r="R385" s="58" t="e">
        <f t="shared" si="25"/>
        <v>#VALUE!</v>
      </c>
      <c r="S385" s="18"/>
    </row>
    <row r="386" spans="1:87" s="7" customFormat="1" hidden="1" x14ac:dyDescent="0.25">
      <c r="A386" s="24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97"/>
      <c r="N386" s="48" t="e">
        <f>SUMIF([1]май2026!$A$5:$A$3260,$A$17:$A$1352,[1]май2026!$J$5:$J$3260)</f>
        <v>#VALUE!</v>
      </c>
      <c r="O386" s="48" t="e">
        <f>SUMIF([1]май2026!$A$5:$A$3260,$A$17:$A$1352,[1]май2026!$AE$5:$AE$3260)</f>
        <v>#VALUE!</v>
      </c>
      <c r="P386" s="48" t="e">
        <f>SUMIF([1]май2026!$A$5:$A$3260,$A$17:$A$1352,[1]май2026!$AF$5:$AF$3260)</f>
        <v>#VALUE!</v>
      </c>
      <c r="Q386" s="48" t="e">
        <f>SUMIF([1]май2026!$A$5:$A$3260,$A$17:$A$1352,[1]май2026!$AG$5:$AG$3260)</f>
        <v>#VALUE!</v>
      </c>
      <c r="R386" s="48" t="e">
        <f>SUMIF([1]май2026!$A$5:$A$3260,$A$17:$A$1352,[1]май2026!$AH$5:$AH$3260)</f>
        <v>#VALUE!</v>
      </c>
      <c r="S386" s="18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</row>
    <row r="387" spans="1:87" s="7" customFormat="1" hidden="1" x14ac:dyDescent="0.25">
      <c r="A387" s="35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97"/>
      <c r="N387" s="48" t="e">
        <f>SUMIF([1]май2026!$A$5:$A$3260,$A$17:$A$1352,[1]май2026!$J$5:$J$3260)</f>
        <v>#VALUE!</v>
      </c>
      <c r="O387" s="48" t="e">
        <f>SUMIF([1]май2026!$A$5:$A$3260,$A$17:$A$1352,[1]май2026!$AE$5:$AE$3260)</f>
        <v>#VALUE!</v>
      </c>
      <c r="P387" s="48" t="e">
        <f>SUMIF([1]май2026!$A$5:$A$3260,$A$17:$A$1352,[1]май2026!$AF$5:$AF$3260)</f>
        <v>#VALUE!</v>
      </c>
      <c r="Q387" s="48" t="e">
        <f>SUMIF([1]май2026!$A$5:$A$3260,$A$17:$A$1352,[1]май2026!$AG$5:$AG$3260)</f>
        <v>#VALUE!</v>
      </c>
      <c r="R387" s="48" t="e">
        <f>SUMIF([1]май2026!$A$5:$A$3260,$A$17:$A$1352,[1]май2026!$AH$5:$AH$3260)</f>
        <v>#VALUE!</v>
      </c>
      <c r="S387" s="18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</row>
    <row r="388" spans="1:87" s="7" customFormat="1" hidden="1" x14ac:dyDescent="0.25">
      <c r="A388" s="35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97"/>
      <c r="N388" s="48"/>
      <c r="O388" s="48"/>
      <c r="P388" s="48"/>
      <c r="Q388" s="48"/>
      <c r="R388" s="48"/>
      <c r="S388" s="18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</row>
    <row r="389" spans="1:87" s="7" customFormat="1" hidden="1" x14ac:dyDescent="0.25">
      <c r="A389" s="35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97"/>
      <c r="N389" s="48" t="e">
        <f>SUMIF([1]май2026!$A$5:$A$3260,$A$17:$A$1352,[1]май2026!$J$5:$J$3260)</f>
        <v>#VALUE!</v>
      </c>
      <c r="O389" s="48" t="e">
        <f>SUMIF([1]май2026!$A$5:$A$3260,$A$17:$A$1352,[1]май2026!$AE$5:$AE$3260)</f>
        <v>#VALUE!</v>
      </c>
      <c r="P389" s="48" t="e">
        <f>SUMIF([1]май2026!$A$5:$A$3260,$A$17:$A$1352,[1]май2026!$AF$5:$AF$3260)</f>
        <v>#VALUE!</v>
      </c>
      <c r="Q389" s="48" t="e">
        <f>SUMIF([1]май2026!$A$5:$A$3260,$A$17:$A$1352,[1]май2026!$AG$5:$AG$3260)</f>
        <v>#VALUE!</v>
      </c>
      <c r="R389" s="48" t="e">
        <f>SUMIF([1]май2026!$A$5:$A$3260,$A$17:$A$1352,[1]май2026!$AH$5:$AH$3260)</f>
        <v>#VALUE!</v>
      </c>
      <c r="S389" s="18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</row>
    <row r="390" spans="1:87" x14ac:dyDescent="0.25">
      <c r="A390" s="31"/>
      <c r="B390" s="15" t="s">
        <v>19</v>
      </c>
      <c r="C390" s="32">
        <v>789430.75999999966</v>
      </c>
      <c r="D390" s="32">
        <v>-2340.2999999999565</v>
      </c>
      <c r="E390" s="32">
        <v>-4640</v>
      </c>
      <c r="F390" s="32">
        <v>198.26517967782274</v>
      </c>
      <c r="G390" s="32">
        <v>2299.7000000000435</v>
      </c>
      <c r="H390" s="32">
        <v>791730.45999999961</v>
      </c>
      <c r="I390" s="32">
        <v>0</v>
      </c>
      <c r="J390" s="32">
        <v>0</v>
      </c>
      <c r="K390" s="32" t="e">
        <v>#DIV/0!</v>
      </c>
      <c r="L390" s="32">
        <v>0</v>
      </c>
      <c r="M390" s="122">
        <v>791730.45999999961</v>
      </c>
      <c r="N390" s="32" t="e">
        <f t="shared" ref="N390:R390" si="26">N333+N368+N378+N382+N385</f>
        <v>#VALUE!</v>
      </c>
      <c r="O390" s="32" t="e">
        <f t="shared" si="26"/>
        <v>#VALUE!</v>
      </c>
      <c r="P390" s="32" t="e">
        <f t="shared" si="26"/>
        <v>#VALUE!</v>
      </c>
      <c r="Q390" s="32" t="e">
        <f t="shared" si="26"/>
        <v>#VALUE!</v>
      </c>
      <c r="R390" s="32" t="e">
        <f t="shared" si="26"/>
        <v>#VALUE!</v>
      </c>
    </row>
    <row r="391" spans="1:87" x14ac:dyDescent="0.25">
      <c r="A391" s="24"/>
      <c r="B391" s="3" t="s">
        <v>16</v>
      </c>
      <c r="C391" s="2"/>
      <c r="D391" s="2"/>
      <c r="E391" s="2"/>
      <c r="F391" s="2" t="e">
        <v>#DIV/0!</v>
      </c>
      <c r="G391" s="2"/>
      <c r="H391" s="2"/>
      <c r="I391" s="2"/>
      <c r="J391" s="2"/>
      <c r="K391" s="2" t="e">
        <v>#DIV/0!</v>
      </c>
      <c r="L391" s="2"/>
      <c r="M391" s="97"/>
      <c r="N391" s="59"/>
      <c r="O391" s="59"/>
      <c r="P391" s="59"/>
      <c r="Q391" s="59"/>
      <c r="R391" s="59"/>
    </row>
    <row r="392" spans="1:87" hidden="1" x14ac:dyDescent="0.25">
      <c r="A392" s="24"/>
      <c r="B392" s="3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51"/>
      <c r="N392" s="58"/>
      <c r="O392" s="58"/>
      <c r="P392" s="58"/>
      <c r="Q392" s="58"/>
      <c r="R392" s="58"/>
    </row>
    <row r="393" spans="1:87" s="21" customFormat="1" hidden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115"/>
      <c r="N393" s="20"/>
      <c r="O393" s="20"/>
      <c r="P393" s="20"/>
      <c r="Q393" s="20"/>
      <c r="R393" s="20"/>
      <c r="S393" s="18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</row>
    <row r="394" spans="1:87" s="21" customFormat="1" hidden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115"/>
      <c r="N394" s="20"/>
      <c r="O394" s="20"/>
      <c r="P394" s="20"/>
      <c r="Q394" s="20"/>
      <c r="R394" s="20"/>
      <c r="S394" s="18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</row>
    <row r="395" spans="1:87" s="21" customFormat="1" hidden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115"/>
      <c r="N395" s="20"/>
      <c r="O395" s="20"/>
      <c r="P395" s="20"/>
      <c r="Q395" s="20"/>
      <c r="R395" s="20"/>
      <c r="S395" s="18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</row>
    <row r="396" spans="1:87" s="21" customFormat="1" hidden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115"/>
      <c r="N396" s="20"/>
      <c r="O396" s="20"/>
      <c r="P396" s="20"/>
      <c r="Q396" s="20"/>
      <c r="R396" s="20"/>
      <c r="S396" s="18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</row>
    <row r="397" spans="1:87" s="21" customFormat="1" hidden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115"/>
      <c r="N397" s="20"/>
      <c r="O397" s="20"/>
      <c r="P397" s="20"/>
      <c r="Q397" s="20"/>
      <c r="R397" s="20"/>
      <c r="S397" s="18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</row>
    <row r="398" spans="1:87" s="21" customFormat="1" hidden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115"/>
      <c r="N398" s="20"/>
      <c r="O398" s="20"/>
      <c r="P398" s="20"/>
      <c r="Q398" s="20"/>
      <c r="R398" s="20"/>
      <c r="S398" s="18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</row>
    <row r="399" spans="1:87" s="21" customFormat="1" hidden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115"/>
      <c r="N399" s="20"/>
      <c r="O399" s="20"/>
      <c r="P399" s="20"/>
      <c r="Q399" s="20"/>
      <c r="R399" s="20"/>
      <c r="S399" s="18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</row>
    <row r="400" spans="1:87" s="21" customFormat="1" hidden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115"/>
      <c r="N400" s="20"/>
      <c r="O400" s="20"/>
      <c r="P400" s="20"/>
      <c r="Q400" s="20"/>
      <c r="R400" s="20"/>
      <c r="S400" s="18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</row>
    <row r="401" spans="1:87" s="49" customFormat="1" hidden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115"/>
      <c r="N401" s="20"/>
      <c r="O401" s="20"/>
      <c r="P401" s="20"/>
      <c r="Q401" s="20"/>
      <c r="R401" s="20"/>
      <c r="S401" s="18"/>
      <c r="T401" s="5"/>
    </row>
    <row r="402" spans="1:87" s="21" customFormat="1" hidden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115"/>
      <c r="N402" s="20"/>
      <c r="O402" s="20"/>
      <c r="P402" s="20"/>
      <c r="Q402" s="20"/>
      <c r="R402" s="20"/>
      <c r="S402" s="18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</row>
    <row r="403" spans="1:87" s="98" customFormat="1" hidden="1" x14ac:dyDescent="0.25">
      <c r="A403" s="20"/>
      <c r="B403" s="127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115"/>
      <c r="N403" s="20"/>
      <c r="O403" s="20"/>
      <c r="P403" s="20"/>
      <c r="Q403" s="20"/>
      <c r="R403" s="20"/>
      <c r="S403" s="18"/>
    </row>
    <row r="404" spans="1:87" s="21" customFormat="1" hidden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115"/>
      <c r="N404" s="20"/>
      <c r="O404" s="20"/>
      <c r="P404" s="20"/>
      <c r="Q404" s="20"/>
      <c r="R404" s="20"/>
      <c r="S404" s="18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</row>
    <row r="405" spans="1:87" s="21" customFormat="1" hidden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115"/>
      <c r="N405" s="20"/>
      <c r="O405" s="20"/>
      <c r="P405" s="20"/>
      <c r="Q405" s="20"/>
      <c r="R405" s="20"/>
      <c r="S405" s="18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</row>
    <row r="406" spans="1:87" s="21" customFormat="1" hidden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115"/>
      <c r="N406" s="20"/>
      <c r="O406" s="20"/>
      <c r="P406" s="20"/>
      <c r="Q406" s="20"/>
      <c r="R406" s="20"/>
      <c r="S406" s="18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</row>
    <row r="407" spans="1:87" s="49" customFormat="1" hidden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115"/>
      <c r="N407" s="20"/>
      <c r="O407" s="20"/>
      <c r="P407" s="20"/>
      <c r="Q407" s="20"/>
      <c r="R407" s="20"/>
      <c r="S407" s="18"/>
      <c r="T407" s="5"/>
    </row>
    <row r="408" spans="1:87" s="49" customFormat="1" hidden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115"/>
      <c r="N408" s="20"/>
      <c r="O408" s="20"/>
      <c r="P408" s="20"/>
      <c r="Q408" s="20"/>
      <c r="R408" s="20"/>
      <c r="S408" s="18"/>
      <c r="T408" s="5"/>
    </row>
    <row r="409" spans="1:87" s="103" customFormat="1" hidden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115"/>
      <c r="N409" s="20"/>
      <c r="O409" s="20"/>
      <c r="P409" s="20"/>
      <c r="Q409" s="20"/>
      <c r="R409" s="20"/>
      <c r="S409" s="18"/>
    </row>
    <row r="410" spans="1:87" s="21" customFormat="1" hidden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115"/>
      <c r="N410" s="20"/>
      <c r="O410" s="20"/>
      <c r="P410" s="20"/>
      <c r="Q410" s="20"/>
      <c r="R410" s="20"/>
      <c r="S410" s="18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</row>
    <row r="411" spans="1:87" s="21" customFormat="1" hidden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115"/>
      <c r="N411" s="20"/>
      <c r="O411" s="20"/>
      <c r="P411" s="20"/>
      <c r="Q411" s="20"/>
      <c r="R411" s="20"/>
      <c r="S411" s="18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</row>
    <row r="412" spans="1:87" s="21" customFormat="1" hidden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115"/>
      <c r="N412" s="20"/>
      <c r="O412" s="20"/>
      <c r="P412" s="20"/>
      <c r="Q412" s="20"/>
      <c r="R412" s="20"/>
      <c r="S412" s="18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</row>
    <row r="413" spans="1:87" s="21" customFormat="1" hidden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115"/>
      <c r="N413" s="20"/>
      <c r="O413" s="20"/>
      <c r="P413" s="20"/>
      <c r="Q413" s="20"/>
      <c r="R413" s="20"/>
      <c r="S413" s="18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</row>
    <row r="414" spans="1:87" s="21" customFormat="1" hidden="1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115"/>
      <c r="N414" s="20"/>
      <c r="O414" s="20"/>
      <c r="P414" s="20"/>
      <c r="Q414" s="20"/>
      <c r="R414" s="20"/>
      <c r="S414" s="18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</row>
    <row r="415" spans="1:87" s="47" customFormat="1" hidden="1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115"/>
      <c r="N415" s="20"/>
      <c r="O415" s="20"/>
      <c r="P415" s="20"/>
      <c r="Q415" s="20"/>
      <c r="R415" s="20"/>
      <c r="S415" s="18"/>
      <c r="T415" s="5"/>
    </row>
    <row r="416" spans="1:87" s="21" customFormat="1" hidden="1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115"/>
      <c r="N416" s="20"/>
      <c r="O416" s="20"/>
      <c r="P416" s="20"/>
      <c r="Q416" s="20"/>
      <c r="R416" s="20"/>
      <c r="S416" s="18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</row>
    <row r="417" spans="1:87" s="21" customFormat="1" hidden="1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115"/>
      <c r="N417" s="20"/>
      <c r="O417" s="20"/>
      <c r="P417" s="20"/>
      <c r="Q417" s="20"/>
      <c r="R417" s="20"/>
      <c r="S417" s="18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</row>
    <row r="418" spans="1:87" s="21" customFormat="1" hidden="1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115"/>
      <c r="N418" s="20"/>
      <c r="O418" s="20"/>
      <c r="P418" s="20"/>
      <c r="Q418" s="20"/>
      <c r="R418" s="20"/>
      <c r="S418" s="18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</row>
    <row r="419" spans="1:87" s="21" customFormat="1" hidden="1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115"/>
      <c r="N419" s="20"/>
      <c r="O419" s="20"/>
      <c r="P419" s="20"/>
      <c r="Q419" s="20"/>
      <c r="R419" s="20"/>
      <c r="S419" s="18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</row>
    <row r="420" spans="1:87" s="21" customFormat="1" hidden="1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115"/>
      <c r="N420" s="20"/>
      <c r="O420" s="20"/>
      <c r="P420" s="20"/>
      <c r="Q420" s="20"/>
      <c r="R420" s="20"/>
      <c r="S420" s="18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</row>
    <row r="421" spans="1:87" s="21" customFormat="1" hidden="1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115"/>
      <c r="N421" s="20"/>
      <c r="O421" s="20"/>
      <c r="P421" s="20"/>
      <c r="Q421" s="20"/>
      <c r="R421" s="20"/>
      <c r="S421" s="18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</row>
    <row r="422" spans="1:87" s="21" customFormat="1" hidden="1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115"/>
      <c r="N422" s="20"/>
      <c r="O422" s="20"/>
      <c r="P422" s="20"/>
      <c r="Q422" s="20"/>
      <c r="R422" s="20"/>
      <c r="S422" s="18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</row>
    <row r="423" spans="1:87" s="21" customFormat="1" hidden="1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115"/>
      <c r="N423" s="20"/>
      <c r="O423" s="20"/>
      <c r="P423" s="20"/>
      <c r="Q423" s="20"/>
      <c r="R423" s="20"/>
      <c r="S423" s="18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</row>
    <row r="424" spans="1:87" s="21" customFormat="1" hidden="1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115"/>
      <c r="N424" s="20"/>
      <c r="O424" s="20"/>
      <c r="P424" s="20"/>
      <c r="Q424" s="20"/>
      <c r="R424" s="20"/>
      <c r="S424" s="18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</row>
    <row r="425" spans="1:87" s="21" customFormat="1" hidden="1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115"/>
      <c r="N425" s="20"/>
      <c r="O425" s="20"/>
      <c r="P425" s="20"/>
      <c r="Q425" s="20"/>
      <c r="R425" s="20"/>
      <c r="S425" s="18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</row>
    <row r="426" spans="1:87" s="21" customFormat="1" hidden="1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115"/>
      <c r="N426" s="20"/>
      <c r="O426" s="20"/>
      <c r="P426" s="20"/>
      <c r="Q426" s="20"/>
      <c r="R426" s="20"/>
      <c r="S426" s="18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</row>
    <row r="427" spans="1:87" s="21" customFormat="1" hidden="1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115"/>
      <c r="N427" s="20"/>
      <c r="O427" s="20"/>
      <c r="P427" s="20"/>
      <c r="Q427" s="20"/>
      <c r="R427" s="20"/>
      <c r="S427" s="18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</row>
    <row r="428" spans="1:87" s="21" customFormat="1" hidden="1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115"/>
      <c r="N428" s="20"/>
      <c r="O428" s="20"/>
      <c r="P428" s="20"/>
      <c r="Q428" s="20"/>
      <c r="R428" s="20"/>
      <c r="S428" s="18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</row>
    <row r="429" spans="1:87" s="7" customFormat="1" hidden="1" x14ac:dyDescent="0.25">
      <c r="A429" s="24"/>
      <c r="B429" s="3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51"/>
      <c r="N429" s="58" t="e">
        <f t="shared" ref="N429:R429" si="27">SUM(N430:N476)</f>
        <v>#VALUE!</v>
      </c>
      <c r="O429" s="58" t="e">
        <f t="shared" si="27"/>
        <v>#VALUE!</v>
      </c>
      <c r="P429" s="58" t="e">
        <f t="shared" si="27"/>
        <v>#VALUE!</v>
      </c>
      <c r="Q429" s="58" t="e">
        <f t="shared" si="27"/>
        <v>#VALUE!</v>
      </c>
      <c r="R429" s="58" t="e">
        <f t="shared" si="27"/>
        <v>#VALUE!</v>
      </c>
      <c r="S429" s="18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</row>
    <row r="430" spans="1:87" s="7" customFormat="1" hidden="1" x14ac:dyDescent="0.25">
      <c r="A430" s="24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97"/>
      <c r="N430" s="48" t="e">
        <f>SUMIF([1]май2026!$A$5:$A$3260,$A$17:$A$1352,[1]май2026!$J$5:$J$3260)</f>
        <v>#VALUE!</v>
      </c>
      <c r="O430" s="48" t="e">
        <f>SUMIF([1]май2026!$A$5:$A$3260,$A$17:$A$1352,[1]май2026!$AE$5:$AE$3260)</f>
        <v>#VALUE!</v>
      </c>
      <c r="P430" s="48" t="e">
        <f>SUMIF([1]май2026!$A$5:$A$3260,$A$17:$A$1352,[1]май2026!$AF$5:$AF$3260)</f>
        <v>#VALUE!</v>
      </c>
      <c r="Q430" s="48" t="e">
        <f>SUMIF([1]май2026!$A$5:$A$3260,$A$17:$A$1352,[1]май2026!$AG$5:$AG$3260)</f>
        <v>#VALUE!</v>
      </c>
      <c r="R430" s="48" t="e">
        <f>SUMIF([1]май2026!$A$5:$A$3260,$A$17:$A$1352,[1]май2026!$AH$5:$AH$3260)</f>
        <v>#VALUE!</v>
      </c>
      <c r="S430" s="18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</row>
    <row r="431" spans="1:87" s="7" customFormat="1" hidden="1" x14ac:dyDescent="0.25">
      <c r="A431" s="24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97"/>
      <c r="N431" s="48" t="e">
        <f>SUMIF([1]май2026!$A$5:$A$3260,$A$17:$A$1352,[1]май2026!$J$5:$J$3260)</f>
        <v>#VALUE!</v>
      </c>
      <c r="O431" s="48" t="e">
        <f>SUMIF([1]май2026!$A$5:$A$3260,$A$17:$A$1352,[1]май2026!$AE$5:$AE$3260)</f>
        <v>#VALUE!</v>
      </c>
      <c r="P431" s="48" t="e">
        <f>SUMIF([1]май2026!$A$5:$A$3260,$A$17:$A$1352,[1]май2026!$AF$5:$AF$3260)</f>
        <v>#VALUE!</v>
      </c>
      <c r="Q431" s="48" t="e">
        <f>SUMIF([1]май2026!$A$5:$A$3260,$A$17:$A$1352,[1]май2026!$AG$5:$AG$3260)</f>
        <v>#VALUE!</v>
      </c>
      <c r="R431" s="48" t="e">
        <f>SUMIF([1]май2026!$A$5:$A$3260,$A$17:$A$1352,[1]май2026!$AH$5:$AH$3260)</f>
        <v>#VALUE!</v>
      </c>
      <c r="S431" s="18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</row>
    <row r="432" spans="1:87" s="7" customFormat="1" ht="15.75" hidden="1" x14ac:dyDescent="0.25">
      <c r="A432" s="64"/>
      <c r="B432" s="83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117"/>
      <c r="N432" s="69"/>
      <c r="O432" s="69"/>
      <c r="P432" s="69"/>
      <c r="Q432" s="69"/>
      <c r="R432" s="69"/>
      <c r="S432" s="18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</row>
    <row r="433" spans="1:87" s="23" customFormat="1" ht="15.75" hidden="1" x14ac:dyDescent="0.25">
      <c r="A433" s="70"/>
      <c r="B433" s="7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97"/>
      <c r="N433" s="48" t="e">
        <f>SUMIF([1]май2026!$A$5:$A$3260,$A$17:$A$1352,[1]май2026!$J$5:$J$3260)</f>
        <v>#VALUE!</v>
      </c>
      <c r="O433" s="48" t="e">
        <f>SUMIF([1]май2026!$A$5:$A$3260,$A$17:$A$1352,[1]май2026!$AE$5:$AE$3260)</f>
        <v>#VALUE!</v>
      </c>
      <c r="P433" s="48" t="e">
        <f>SUMIF([1]май2026!$A$5:$A$3260,$A$17:$A$1352,[1]май2026!$AF$5:$AF$3260)</f>
        <v>#VALUE!</v>
      </c>
      <c r="Q433" s="48" t="e">
        <f>SUMIF([1]май2026!$A$5:$A$3260,$A$17:$A$1352,[1]май2026!$AG$5:$AG$3260)</f>
        <v>#VALUE!</v>
      </c>
      <c r="R433" s="48" t="e">
        <f>SUMIF([1]май2026!$A$5:$A$3260,$A$17:$A$1352,[1]май2026!$AH$5:$AH$3260)</f>
        <v>#VALUE!</v>
      </c>
      <c r="S433" s="18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</row>
    <row r="434" spans="1:87" s="23" customFormat="1" ht="15.75" hidden="1" x14ac:dyDescent="0.25">
      <c r="A434" s="70"/>
      <c r="B434" s="7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97"/>
      <c r="N434" s="48" t="e">
        <f>SUMIF([1]май2026!$A$5:$A$3260,$A$17:$A$1352,[1]май2026!$J$5:$J$3260)</f>
        <v>#VALUE!</v>
      </c>
      <c r="O434" s="48" t="e">
        <f>SUMIF([1]май2026!$A$5:$A$3260,$A$17:$A$1352,[1]май2026!$AE$5:$AE$3260)</f>
        <v>#VALUE!</v>
      </c>
      <c r="P434" s="48" t="e">
        <f>SUMIF([1]май2026!$A$5:$A$3260,$A$17:$A$1352,[1]май2026!$AF$5:$AF$3260)</f>
        <v>#VALUE!</v>
      </c>
      <c r="Q434" s="48" t="e">
        <f>SUMIF([1]май2026!$A$5:$A$3260,$A$17:$A$1352,[1]май2026!$AG$5:$AG$3260)</f>
        <v>#VALUE!</v>
      </c>
      <c r="R434" s="48" t="e">
        <f>SUMIF([1]май2026!$A$5:$A$3260,$A$17:$A$1352,[1]май2026!$AH$5:$AH$3260)</f>
        <v>#VALUE!</v>
      </c>
      <c r="S434" s="18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</row>
    <row r="435" spans="1:87" s="23" customFormat="1" ht="15.75" hidden="1" x14ac:dyDescent="0.25">
      <c r="A435" s="70"/>
      <c r="B435" s="7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97"/>
      <c r="N435" s="48" t="e">
        <f>SUMIF([1]май2026!$A$5:$A$3260,$A$17:$A$1352,[1]май2026!$J$5:$J$3260)</f>
        <v>#VALUE!</v>
      </c>
      <c r="O435" s="48" t="e">
        <f>SUMIF([1]май2026!$A$5:$A$3260,$A$17:$A$1352,[1]май2026!$AE$5:$AE$3260)</f>
        <v>#VALUE!</v>
      </c>
      <c r="P435" s="48" t="e">
        <f>SUMIF([1]май2026!$A$5:$A$3260,$A$17:$A$1352,[1]май2026!$AF$5:$AF$3260)</f>
        <v>#VALUE!</v>
      </c>
      <c r="Q435" s="48" t="e">
        <f>SUMIF([1]май2026!$A$5:$A$3260,$A$17:$A$1352,[1]май2026!$AG$5:$AG$3260)</f>
        <v>#VALUE!</v>
      </c>
      <c r="R435" s="48" t="e">
        <f>SUMIF([1]май2026!$A$5:$A$3260,$A$17:$A$1352,[1]май2026!$AH$5:$AH$3260)</f>
        <v>#VALUE!</v>
      </c>
      <c r="S435" s="18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</row>
    <row r="436" spans="1:87" s="23" customFormat="1" ht="15.75" hidden="1" x14ac:dyDescent="0.25">
      <c r="A436" s="70"/>
      <c r="B436" s="7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97"/>
      <c r="N436" s="48" t="e">
        <f>SUMIF([1]май2026!$A$5:$A$3260,$A$17:$A$1352,[1]май2026!$J$5:$J$3260)</f>
        <v>#VALUE!</v>
      </c>
      <c r="O436" s="48" t="e">
        <f>SUMIF([1]май2026!$A$5:$A$3260,$A$17:$A$1352,[1]май2026!$AE$5:$AE$3260)</f>
        <v>#VALUE!</v>
      </c>
      <c r="P436" s="48" t="e">
        <f>SUMIF([1]май2026!$A$5:$A$3260,$A$17:$A$1352,[1]май2026!$AF$5:$AF$3260)</f>
        <v>#VALUE!</v>
      </c>
      <c r="Q436" s="48" t="e">
        <f>SUMIF([1]май2026!$A$5:$A$3260,$A$17:$A$1352,[1]май2026!$AG$5:$AG$3260)</f>
        <v>#VALUE!</v>
      </c>
      <c r="R436" s="48" t="e">
        <f>SUMIF([1]май2026!$A$5:$A$3260,$A$17:$A$1352,[1]май2026!$AH$5:$AH$3260)</f>
        <v>#VALUE!</v>
      </c>
      <c r="S436" s="18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</row>
    <row r="437" spans="1:87" s="23" customFormat="1" ht="15.75" hidden="1" x14ac:dyDescent="0.25">
      <c r="A437" s="70"/>
      <c r="B437" s="7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97"/>
      <c r="N437" s="48" t="e">
        <f>SUMIF([1]май2026!$A$5:$A$3260,$A$17:$A$1352,[1]май2026!$J$5:$J$3260)</f>
        <v>#VALUE!</v>
      </c>
      <c r="O437" s="48" t="e">
        <f>SUMIF([1]май2026!$A$5:$A$3260,$A$17:$A$1352,[1]май2026!$AE$5:$AE$3260)</f>
        <v>#VALUE!</v>
      </c>
      <c r="P437" s="48" t="e">
        <f>SUMIF([1]май2026!$A$5:$A$3260,$A$17:$A$1352,[1]май2026!$AF$5:$AF$3260)</f>
        <v>#VALUE!</v>
      </c>
      <c r="Q437" s="48" t="e">
        <f>SUMIF([1]май2026!$A$5:$A$3260,$A$17:$A$1352,[1]май2026!$AG$5:$AG$3260)</f>
        <v>#VALUE!</v>
      </c>
      <c r="R437" s="48" t="e">
        <f>SUMIF([1]май2026!$A$5:$A$3260,$A$17:$A$1352,[1]май2026!$AH$5:$AH$3260)</f>
        <v>#VALUE!</v>
      </c>
      <c r="S437" s="18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</row>
    <row r="438" spans="1:87" s="23" customFormat="1" ht="15.75" hidden="1" x14ac:dyDescent="0.25">
      <c r="A438" s="70"/>
      <c r="B438" s="7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97"/>
      <c r="N438" s="48" t="e">
        <f>SUMIF([1]май2026!$A$5:$A$3260,$A$17:$A$1352,[1]май2026!$J$5:$J$3260)</f>
        <v>#VALUE!</v>
      </c>
      <c r="O438" s="48" t="e">
        <f>SUMIF([1]май2026!$A$5:$A$3260,$A$17:$A$1352,[1]май2026!$AE$5:$AE$3260)</f>
        <v>#VALUE!</v>
      </c>
      <c r="P438" s="48" t="e">
        <f>SUMIF([1]май2026!$A$5:$A$3260,$A$17:$A$1352,[1]май2026!$AF$5:$AF$3260)</f>
        <v>#VALUE!</v>
      </c>
      <c r="Q438" s="48" t="e">
        <f>SUMIF([1]май2026!$A$5:$A$3260,$A$17:$A$1352,[1]май2026!$AG$5:$AG$3260)</f>
        <v>#VALUE!</v>
      </c>
      <c r="R438" s="48" t="e">
        <f>SUMIF([1]май2026!$A$5:$A$3260,$A$17:$A$1352,[1]май2026!$AH$5:$AH$3260)</f>
        <v>#VALUE!</v>
      </c>
      <c r="S438" s="18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</row>
    <row r="439" spans="1:87" s="23" customFormat="1" ht="15.75" hidden="1" x14ac:dyDescent="0.25">
      <c r="A439" s="70"/>
      <c r="B439" s="7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97"/>
      <c r="N439" s="48" t="e">
        <f>SUMIF([1]май2026!$A$5:$A$3260,$A$17:$A$1352,[1]май2026!$J$5:$J$3260)</f>
        <v>#VALUE!</v>
      </c>
      <c r="O439" s="48" t="e">
        <f>SUMIF([1]май2026!$A$5:$A$3260,$A$17:$A$1352,[1]май2026!$AE$5:$AE$3260)</f>
        <v>#VALUE!</v>
      </c>
      <c r="P439" s="48" t="e">
        <f>SUMIF([1]май2026!$A$5:$A$3260,$A$17:$A$1352,[1]май2026!$AF$5:$AF$3260)</f>
        <v>#VALUE!</v>
      </c>
      <c r="Q439" s="48" t="e">
        <f>SUMIF([1]май2026!$A$5:$A$3260,$A$17:$A$1352,[1]май2026!$AG$5:$AG$3260)</f>
        <v>#VALUE!</v>
      </c>
      <c r="R439" s="48" t="e">
        <f>SUMIF([1]май2026!$A$5:$A$3260,$A$17:$A$1352,[1]май2026!$AH$5:$AH$3260)</f>
        <v>#VALUE!</v>
      </c>
      <c r="S439" s="18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</row>
    <row r="440" spans="1:87" s="23" customFormat="1" ht="15.75" hidden="1" x14ac:dyDescent="0.25">
      <c r="A440" s="70"/>
      <c r="B440" s="7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97"/>
      <c r="N440" s="48" t="e">
        <f>SUMIF([1]май2026!$A$5:$A$3260,$A$17:$A$1352,[1]май2026!$J$5:$J$3260)</f>
        <v>#VALUE!</v>
      </c>
      <c r="O440" s="48" t="e">
        <f>SUMIF([1]май2026!$A$5:$A$3260,$A$17:$A$1352,[1]май2026!$AE$5:$AE$3260)</f>
        <v>#VALUE!</v>
      </c>
      <c r="P440" s="48" t="e">
        <f>SUMIF([1]май2026!$A$5:$A$3260,$A$17:$A$1352,[1]май2026!$AF$5:$AF$3260)</f>
        <v>#VALUE!</v>
      </c>
      <c r="Q440" s="48" t="e">
        <f>SUMIF([1]май2026!$A$5:$A$3260,$A$17:$A$1352,[1]май2026!$AG$5:$AG$3260)</f>
        <v>#VALUE!</v>
      </c>
      <c r="R440" s="48" t="e">
        <f>SUMIF([1]май2026!$A$5:$A$3260,$A$17:$A$1352,[1]май2026!$AH$5:$AH$3260)</f>
        <v>#VALUE!</v>
      </c>
      <c r="S440" s="18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</row>
    <row r="441" spans="1:87" s="23" customFormat="1" ht="15.75" hidden="1" x14ac:dyDescent="0.25">
      <c r="A441" s="70"/>
      <c r="B441" s="7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7"/>
      <c r="N441" s="48" t="e">
        <f>SUMIF([1]май2026!$A$5:$A$3260,$A$17:$A$1352,[1]май2026!$J$5:$J$3260)</f>
        <v>#VALUE!</v>
      </c>
      <c r="O441" s="48" t="e">
        <f>SUMIF([1]май2026!$A$5:$A$3260,$A$17:$A$1352,[1]май2026!$AE$5:$AE$3260)</f>
        <v>#VALUE!</v>
      </c>
      <c r="P441" s="48" t="e">
        <f>SUMIF([1]май2026!$A$5:$A$3260,$A$17:$A$1352,[1]май2026!$AF$5:$AF$3260)</f>
        <v>#VALUE!</v>
      </c>
      <c r="Q441" s="48" t="e">
        <f>SUMIF([1]май2026!$A$5:$A$3260,$A$17:$A$1352,[1]май2026!$AG$5:$AG$3260)</f>
        <v>#VALUE!</v>
      </c>
      <c r="R441" s="48" t="e">
        <f>SUMIF([1]май2026!$A$5:$A$3260,$A$17:$A$1352,[1]май2026!$AH$5:$AH$3260)</f>
        <v>#VALUE!</v>
      </c>
      <c r="S441" s="18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</row>
    <row r="442" spans="1:87" s="23" customFormat="1" ht="15.75" hidden="1" x14ac:dyDescent="0.25">
      <c r="A442" s="70"/>
      <c r="B442" s="7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97"/>
      <c r="N442" s="48" t="e">
        <f>SUMIF([1]май2026!$A$5:$A$3260,$A$17:$A$1352,[1]май2026!$J$5:$J$3260)</f>
        <v>#VALUE!</v>
      </c>
      <c r="O442" s="48" t="e">
        <f>SUMIF([1]май2026!$A$5:$A$3260,$A$17:$A$1352,[1]май2026!$AE$5:$AE$3260)</f>
        <v>#VALUE!</v>
      </c>
      <c r="P442" s="48" t="e">
        <f>SUMIF([1]май2026!$A$5:$A$3260,$A$17:$A$1352,[1]май2026!$AF$5:$AF$3260)</f>
        <v>#VALUE!</v>
      </c>
      <c r="Q442" s="48" t="e">
        <f>SUMIF([1]май2026!$A$5:$A$3260,$A$17:$A$1352,[1]май2026!$AG$5:$AG$3260)</f>
        <v>#VALUE!</v>
      </c>
      <c r="R442" s="48" t="e">
        <f>SUMIF([1]май2026!$A$5:$A$3260,$A$17:$A$1352,[1]май2026!$AH$5:$AH$3260)</f>
        <v>#VALUE!</v>
      </c>
      <c r="S442" s="18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</row>
    <row r="443" spans="1:87" s="23" customFormat="1" ht="15.75" hidden="1" x14ac:dyDescent="0.25">
      <c r="A443" s="70"/>
      <c r="B443" s="7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97"/>
      <c r="N443" s="48" t="e">
        <f>SUMIF([1]май2026!$A$5:$A$3260,$A$17:$A$1352,[1]май2026!$J$5:$J$3260)</f>
        <v>#VALUE!</v>
      </c>
      <c r="O443" s="48" t="e">
        <f>SUMIF([1]май2026!$A$5:$A$3260,$A$17:$A$1352,[1]май2026!$AE$5:$AE$3260)</f>
        <v>#VALUE!</v>
      </c>
      <c r="P443" s="48" t="e">
        <f>SUMIF([1]май2026!$A$5:$A$3260,$A$17:$A$1352,[1]май2026!$AF$5:$AF$3260)</f>
        <v>#VALUE!</v>
      </c>
      <c r="Q443" s="48" t="e">
        <f>SUMIF([1]май2026!$A$5:$A$3260,$A$17:$A$1352,[1]май2026!$AG$5:$AG$3260)</f>
        <v>#VALUE!</v>
      </c>
      <c r="R443" s="48" t="e">
        <f>SUMIF([1]май2026!$A$5:$A$3260,$A$17:$A$1352,[1]май2026!$AH$5:$AH$3260)</f>
        <v>#VALUE!</v>
      </c>
      <c r="S443" s="18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</row>
    <row r="444" spans="1:87" s="23" customFormat="1" ht="15.75" hidden="1" x14ac:dyDescent="0.25">
      <c r="A444" s="70"/>
      <c r="B444" s="7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7"/>
      <c r="N444" s="48" t="e">
        <f>SUMIF([1]май2026!$A$5:$A$3260,$A$17:$A$1352,[1]май2026!$J$5:$J$3260)</f>
        <v>#VALUE!</v>
      </c>
      <c r="O444" s="48" t="e">
        <f>SUMIF([1]май2026!$A$5:$A$3260,$A$17:$A$1352,[1]май2026!$AE$5:$AE$3260)</f>
        <v>#VALUE!</v>
      </c>
      <c r="P444" s="48" t="e">
        <f>SUMIF([1]май2026!$A$5:$A$3260,$A$17:$A$1352,[1]май2026!$AF$5:$AF$3260)</f>
        <v>#VALUE!</v>
      </c>
      <c r="Q444" s="48" t="e">
        <f>SUMIF([1]май2026!$A$5:$A$3260,$A$17:$A$1352,[1]май2026!$AG$5:$AG$3260)</f>
        <v>#VALUE!</v>
      </c>
      <c r="R444" s="48" t="e">
        <f>SUMIF([1]май2026!$A$5:$A$3260,$A$17:$A$1352,[1]май2026!$AH$5:$AH$3260)</f>
        <v>#VALUE!</v>
      </c>
      <c r="S444" s="18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</row>
    <row r="445" spans="1:87" s="23" customFormat="1" ht="15.75" hidden="1" x14ac:dyDescent="0.25">
      <c r="A445" s="70"/>
      <c r="B445" s="7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7"/>
      <c r="N445" s="48" t="e">
        <f>SUMIF([1]май2026!$A$5:$A$3260,$A$17:$A$1352,[1]май2026!$J$5:$J$3260)</f>
        <v>#VALUE!</v>
      </c>
      <c r="O445" s="48" t="e">
        <f>SUMIF([1]май2026!$A$5:$A$3260,$A$17:$A$1352,[1]май2026!$AE$5:$AE$3260)</f>
        <v>#VALUE!</v>
      </c>
      <c r="P445" s="48" t="e">
        <f>SUMIF([1]май2026!$A$5:$A$3260,$A$17:$A$1352,[1]май2026!$AF$5:$AF$3260)</f>
        <v>#VALUE!</v>
      </c>
      <c r="Q445" s="48" t="e">
        <f>SUMIF([1]май2026!$A$5:$A$3260,$A$17:$A$1352,[1]май2026!$AG$5:$AG$3260)</f>
        <v>#VALUE!</v>
      </c>
      <c r="R445" s="48" t="e">
        <f>SUMIF([1]май2026!$A$5:$A$3260,$A$17:$A$1352,[1]май2026!$AH$5:$AH$3260)</f>
        <v>#VALUE!</v>
      </c>
      <c r="S445" s="18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</row>
    <row r="446" spans="1:87" s="23" customFormat="1" ht="15.75" hidden="1" x14ac:dyDescent="0.25">
      <c r="A446" s="70"/>
      <c r="B446" s="7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7"/>
      <c r="N446" s="48" t="e">
        <f>SUMIF([1]май2026!$A$5:$A$3260,$A$17:$A$1352,[1]май2026!$J$5:$J$3260)</f>
        <v>#VALUE!</v>
      </c>
      <c r="O446" s="48" t="e">
        <f>SUMIF([1]май2026!$A$5:$A$3260,$A$17:$A$1352,[1]май2026!$AE$5:$AE$3260)</f>
        <v>#VALUE!</v>
      </c>
      <c r="P446" s="48" t="e">
        <f>SUMIF([1]май2026!$A$5:$A$3260,$A$17:$A$1352,[1]май2026!$AF$5:$AF$3260)</f>
        <v>#VALUE!</v>
      </c>
      <c r="Q446" s="48" t="e">
        <f>SUMIF([1]май2026!$A$5:$A$3260,$A$17:$A$1352,[1]май2026!$AG$5:$AG$3260)</f>
        <v>#VALUE!</v>
      </c>
      <c r="R446" s="48" t="e">
        <f>SUMIF([1]май2026!$A$5:$A$3260,$A$17:$A$1352,[1]май2026!$AH$5:$AH$3260)</f>
        <v>#VALUE!</v>
      </c>
      <c r="S446" s="18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</row>
    <row r="447" spans="1:87" s="23" customFormat="1" ht="15.75" hidden="1" x14ac:dyDescent="0.25">
      <c r="A447" s="70"/>
      <c r="B447" s="7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7"/>
      <c r="N447" s="48" t="e">
        <f>SUMIF([1]май2026!$A$5:$A$3260,$A$17:$A$1352,[1]май2026!$J$5:$J$3260)</f>
        <v>#VALUE!</v>
      </c>
      <c r="O447" s="48" t="e">
        <f>SUMIF([1]май2026!$A$5:$A$3260,$A$17:$A$1352,[1]май2026!$AE$5:$AE$3260)</f>
        <v>#VALUE!</v>
      </c>
      <c r="P447" s="48" t="e">
        <f>SUMIF([1]май2026!$A$5:$A$3260,$A$17:$A$1352,[1]май2026!$AF$5:$AF$3260)</f>
        <v>#VALUE!</v>
      </c>
      <c r="Q447" s="48" t="e">
        <f>SUMIF([1]май2026!$A$5:$A$3260,$A$17:$A$1352,[1]май2026!$AG$5:$AG$3260)</f>
        <v>#VALUE!</v>
      </c>
      <c r="R447" s="48" t="e">
        <f>SUMIF([1]май2026!$A$5:$A$3260,$A$17:$A$1352,[1]май2026!$AH$5:$AH$3260)</f>
        <v>#VALUE!</v>
      </c>
      <c r="S447" s="18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</row>
    <row r="448" spans="1:87" s="23" customFormat="1" ht="15.75" hidden="1" x14ac:dyDescent="0.25">
      <c r="A448" s="70"/>
      <c r="B448" s="7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7"/>
      <c r="N448" s="48" t="e">
        <f>SUMIF([1]май2026!$A$5:$A$3260,$A$17:$A$1352,[1]май2026!$J$5:$J$3260)</f>
        <v>#VALUE!</v>
      </c>
      <c r="O448" s="48" t="e">
        <f>SUMIF([1]май2026!$A$5:$A$3260,$A$17:$A$1352,[1]май2026!$AE$5:$AE$3260)</f>
        <v>#VALUE!</v>
      </c>
      <c r="P448" s="48" t="e">
        <f>SUMIF([1]май2026!$A$5:$A$3260,$A$17:$A$1352,[1]май2026!$AF$5:$AF$3260)</f>
        <v>#VALUE!</v>
      </c>
      <c r="Q448" s="48" t="e">
        <f>SUMIF([1]май2026!$A$5:$A$3260,$A$17:$A$1352,[1]май2026!$AG$5:$AG$3260)</f>
        <v>#VALUE!</v>
      </c>
      <c r="R448" s="48" t="e">
        <f>SUMIF([1]май2026!$A$5:$A$3260,$A$17:$A$1352,[1]май2026!$AH$5:$AH$3260)</f>
        <v>#VALUE!</v>
      </c>
      <c r="S448" s="18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</row>
    <row r="449" spans="1:87" s="23" customFormat="1" ht="15.75" hidden="1" x14ac:dyDescent="0.25">
      <c r="A449" s="70"/>
      <c r="B449" s="7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7"/>
      <c r="N449" s="48" t="e">
        <f>SUMIF([1]май2026!$A$5:$A$3260,$A$17:$A$1352,[1]май2026!$J$5:$J$3260)</f>
        <v>#VALUE!</v>
      </c>
      <c r="O449" s="48" t="e">
        <f>SUMIF([1]май2026!$A$5:$A$3260,$A$17:$A$1352,[1]май2026!$AE$5:$AE$3260)</f>
        <v>#VALUE!</v>
      </c>
      <c r="P449" s="48" t="e">
        <f>SUMIF([1]май2026!$A$5:$A$3260,$A$17:$A$1352,[1]май2026!$AF$5:$AF$3260)</f>
        <v>#VALUE!</v>
      </c>
      <c r="Q449" s="48" t="e">
        <f>SUMIF([1]май2026!$A$5:$A$3260,$A$17:$A$1352,[1]май2026!$AG$5:$AG$3260)</f>
        <v>#VALUE!</v>
      </c>
      <c r="R449" s="48" t="e">
        <f>SUMIF([1]май2026!$A$5:$A$3260,$A$17:$A$1352,[1]май2026!$AH$5:$AH$3260)</f>
        <v>#VALUE!</v>
      </c>
      <c r="S449" s="18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</row>
    <row r="450" spans="1:87" s="23" customFormat="1" ht="15.75" hidden="1" x14ac:dyDescent="0.25">
      <c r="A450" s="70"/>
      <c r="B450" s="7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7"/>
      <c r="N450" s="48" t="e">
        <f>SUMIF([1]май2026!$A$5:$A$3260,$A$17:$A$1352,[1]май2026!$J$5:$J$3260)</f>
        <v>#VALUE!</v>
      </c>
      <c r="O450" s="48" t="e">
        <f>SUMIF([1]май2026!$A$5:$A$3260,$A$17:$A$1352,[1]май2026!$AE$5:$AE$3260)</f>
        <v>#VALUE!</v>
      </c>
      <c r="P450" s="48" t="e">
        <f>SUMIF([1]май2026!$A$5:$A$3260,$A$17:$A$1352,[1]май2026!$AF$5:$AF$3260)</f>
        <v>#VALUE!</v>
      </c>
      <c r="Q450" s="48" t="e">
        <f>SUMIF([1]май2026!$A$5:$A$3260,$A$17:$A$1352,[1]май2026!$AG$5:$AG$3260)</f>
        <v>#VALUE!</v>
      </c>
      <c r="R450" s="48" t="e">
        <f>SUMIF([1]май2026!$A$5:$A$3260,$A$17:$A$1352,[1]май2026!$AH$5:$AH$3260)</f>
        <v>#VALUE!</v>
      </c>
      <c r="S450" s="18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</row>
    <row r="451" spans="1:87" s="23" customFormat="1" ht="15.75" hidden="1" x14ac:dyDescent="0.25">
      <c r="A451" s="70"/>
      <c r="B451" s="7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7"/>
      <c r="N451" s="48" t="e">
        <f>SUMIF([1]май2026!$A$5:$A$3260,$A$17:$A$1352,[1]май2026!$J$5:$J$3260)</f>
        <v>#VALUE!</v>
      </c>
      <c r="O451" s="48" t="e">
        <f>SUMIF([1]май2026!$A$5:$A$3260,$A$17:$A$1352,[1]май2026!$AE$5:$AE$3260)</f>
        <v>#VALUE!</v>
      </c>
      <c r="P451" s="48" t="e">
        <f>SUMIF([1]май2026!$A$5:$A$3260,$A$17:$A$1352,[1]май2026!$AF$5:$AF$3260)</f>
        <v>#VALUE!</v>
      </c>
      <c r="Q451" s="48" t="e">
        <f>SUMIF([1]май2026!$A$5:$A$3260,$A$17:$A$1352,[1]май2026!$AG$5:$AG$3260)</f>
        <v>#VALUE!</v>
      </c>
      <c r="R451" s="48" t="e">
        <f>SUMIF([1]май2026!$A$5:$A$3260,$A$17:$A$1352,[1]май2026!$AH$5:$AH$3260)</f>
        <v>#VALUE!</v>
      </c>
      <c r="S451" s="18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</row>
    <row r="452" spans="1:87" s="23" customFormat="1" ht="15.75" hidden="1" x14ac:dyDescent="0.25">
      <c r="A452" s="70"/>
      <c r="B452" s="7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7"/>
      <c r="N452" s="48" t="e">
        <f>SUMIF([1]май2026!$A$5:$A$3260,$A$17:$A$1352,[1]май2026!$J$5:$J$3260)</f>
        <v>#VALUE!</v>
      </c>
      <c r="O452" s="48" t="e">
        <f>SUMIF([1]май2026!$A$5:$A$3260,$A$17:$A$1352,[1]май2026!$AE$5:$AE$3260)</f>
        <v>#VALUE!</v>
      </c>
      <c r="P452" s="48" t="e">
        <f>SUMIF([1]май2026!$A$5:$A$3260,$A$17:$A$1352,[1]май2026!$AF$5:$AF$3260)</f>
        <v>#VALUE!</v>
      </c>
      <c r="Q452" s="48" t="e">
        <f>SUMIF([1]май2026!$A$5:$A$3260,$A$17:$A$1352,[1]май2026!$AG$5:$AG$3260)</f>
        <v>#VALUE!</v>
      </c>
      <c r="R452" s="48" t="e">
        <f>SUMIF([1]май2026!$A$5:$A$3260,$A$17:$A$1352,[1]май2026!$AH$5:$AH$3260)</f>
        <v>#VALUE!</v>
      </c>
      <c r="S452" s="18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</row>
    <row r="453" spans="1:87" s="23" customFormat="1" ht="15.75" hidden="1" x14ac:dyDescent="0.25">
      <c r="A453" s="70"/>
      <c r="B453" s="7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7"/>
      <c r="N453" s="48" t="e">
        <f>SUMIF([1]май2026!$A$5:$A$3260,$A$17:$A$1352,[1]май2026!$J$5:$J$3260)</f>
        <v>#VALUE!</v>
      </c>
      <c r="O453" s="48" t="e">
        <f>SUMIF([1]май2026!$A$5:$A$3260,$A$17:$A$1352,[1]май2026!$AE$5:$AE$3260)</f>
        <v>#VALUE!</v>
      </c>
      <c r="P453" s="48" t="e">
        <f>SUMIF([1]май2026!$A$5:$A$3260,$A$17:$A$1352,[1]май2026!$AF$5:$AF$3260)</f>
        <v>#VALUE!</v>
      </c>
      <c r="Q453" s="48" t="e">
        <f>SUMIF([1]май2026!$A$5:$A$3260,$A$17:$A$1352,[1]май2026!$AG$5:$AG$3260)</f>
        <v>#VALUE!</v>
      </c>
      <c r="R453" s="48" t="e">
        <f>SUMIF([1]май2026!$A$5:$A$3260,$A$17:$A$1352,[1]май2026!$AH$5:$AH$3260)</f>
        <v>#VALUE!</v>
      </c>
      <c r="S453" s="18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</row>
    <row r="454" spans="1:87" s="23" customFormat="1" ht="15.75" hidden="1" x14ac:dyDescent="0.25">
      <c r="A454" s="70"/>
      <c r="B454" s="7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7"/>
      <c r="N454" s="48" t="e">
        <f>SUMIF([1]май2026!$A$5:$A$3260,$A$17:$A$1352,[1]май2026!$J$5:$J$3260)</f>
        <v>#VALUE!</v>
      </c>
      <c r="O454" s="48" t="e">
        <f>SUMIF([1]май2026!$A$5:$A$3260,$A$17:$A$1352,[1]май2026!$AE$5:$AE$3260)</f>
        <v>#VALUE!</v>
      </c>
      <c r="P454" s="48" t="e">
        <f>SUMIF([1]май2026!$A$5:$A$3260,$A$17:$A$1352,[1]май2026!$AF$5:$AF$3260)</f>
        <v>#VALUE!</v>
      </c>
      <c r="Q454" s="48" t="e">
        <f>SUMIF([1]май2026!$A$5:$A$3260,$A$17:$A$1352,[1]май2026!$AG$5:$AG$3260)</f>
        <v>#VALUE!</v>
      </c>
      <c r="R454" s="48" t="e">
        <f>SUMIF([1]май2026!$A$5:$A$3260,$A$17:$A$1352,[1]май2026!$AH$5:$AH$3260)</f>
        <v>#VALUE!</v>
      </c>
      <c r="S454" s="18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</row>
    <row r="455" spans="1:87" s="23" customFormat="1" ht="15.75" hidden="1" x14ac:dyDescent="0.25">
      <c r="A455" s="70"/>
      <c r="B455" s="7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7"/>
      <c r="N455" s="48" t="e">
        <f>SUMIF([1]май2026!$A$5:$A$3260,$A$17:$A$1352,[1]май2026!$J$5:$J$3260)</f>
        <v>#VALUE!</v>
      </c>
      <c r="O455" s="48" t="e">
        <f>SUMIF([1]май2026!$A$5:$A$3260,$A$17:$A$1352,[1]май2026!$AE$5:$AE$3260)</f>
        <v>#VALUE!</v>
      </c>
      <c r="P455" s="48" t="e">
        <f>SUMIF([1]май2026!$A$5:$A$3260,$A$17:$A$1352,[1]май2026!$AF$5:$AF$3260)</f>
        <v>#VALUE!</v>
      </c>
      <c r="Q455" s="48" t="e">
        <f>SUMIF([1]май2026!$A$5:$A$3260,$A$17:$A$1352,[1]май2026!$AG$5:$AG$3260)</f>
        <v>#VALUE!</v>
      </c>
      <c r="R455" s="48" t="e">
        <f>SUMIF([1]май2026!$A$5:$A$3260,$A$17:$A$1352,[1]май2026!$AH$5:$AH$3260)</f>
        <v>#VALUE!</v>
      </c>
      <c r="S455" s="18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</row>
    <row r="456" spans="1:87" s="23" customFormat="1" ht="15.75" hidden="1" x14ac:dyDescent="0.25">
      <c r="A456" s="70"/>
      <c r="B456" s="7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7"/>
      <c r="N456" s="48" t="e">
        <f>SUMIF([1]май2026!$A$5:$A$3260,$A$17:$A$1352,[1]май2026!$J$5:$J$3260)</f>
        <v>#VALUE!</v>
      </c>
      <c r="O456" s="48" t="e">
        <f>SUMIF([1]май2026!$A$5:$A$3260,$A$17:$A$1352,[1]май2026!$AE$5:$AE$3260)</f>
        <v>#VALUE!</v>
      </c>
      <c r="P456" s="48" t="e">
        <f>SUMIF([1]май2026!$A$5:$A$3260,$A$17:$A$1352,[1]май2026!$AF$5:$AF$3260)</f>
        <v>#VALUE!</v>
      </c>
      <c r="Q456" s="48" t="e">
        <f>SUMIF([1]май2026!$A$5:$A$3260,$A$17:$A$1352,[1]май2026!$AG$5:$AG$3260)</f>
        <v>#VALUE!</v>
      </c>
      <c r="R456" s="48" t="e">
        <f>SUMIF([1]май2026!$A$5:$A$3260,$A$17:$A$1352,[1]май2026!$AH$5:$AH$3260)</f>
        <v>#VALUE!</v>
      </c>
      <c r="S456" s="18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</row>
    <row r="457" spans="1:87" s="23" customFormat="1" ht="15.75" hidden="1" x14ac:dyDescent="0.25">
      <c r="A457" s="70"/>
      <c r="B457" s="7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7"/>
      <c r="N457" s="48" t="e">
        <f>SUMIF([1]май2026!$A$5:$A$3260,$A$17:$A$1352,[1]май2026!$J$5:$J$3260)</f>
        <v>#VALUE!</v>
      </c>
      <c r="O457" s="48" t="e">
        <f>SUMIF([1]май2026!$A$5:$A$3260,$A$17:$A$1352,[1]май2026!$AE$5:$AE$3260)</f>
        <v>#VALUE!</v>
      </c>
      <c r="P457" s="48" t="e">
        <f>SUMIF([1]май2026!$A$5:$A$3260,$A$17:$A$1352,[1]май2026!$AF$5:$AF$3260)</f>
        <v>#VALUE!</v>
      </c>
      <c r="Q457" s="48" t="e">
        <f>SUMIF([1]май2026!$A$5:$A$3260,$A$17:$A$1352,[1]май2026!$AG$5:$AG$3260)</f>
        <v>#VALUE!</v>
      </c>
      <c r="R457" s="48" t="e">
        <f>SUMIF([1]май2026!$A$5:$A$3260,$A$17:$A$1352,[1]май2026!$AH$5:$AH$3260)</f>
        <v>#VALUE!</v>
      </c>
      <c r="S457" s="18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</row>
    <row r="458" spans="1:87" s="23" customFormat="1" ht="15.75" hidden="1" x14ac:dyDescent="0.25">
      <c r="A458" s="70"/>
      <c r="B458" s="7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7"/>
      <c r="N458" s="48" t="e">
        <f>SUMIF([1]май2026!$A$5:$A$3260,$A$17:$A$1352,[1]май2026!$J$5:$J$3260)</f>
        <v>#VALUE!</v>
      </c>
      <c r="O458" s="48" t="e">
        <f>SUMIF([1]май2026!$A$5:$A$3260,$A$17:$A$1352,[1]май2026!$AE$5:$AE$3260)</f>
        <v>#VALUE!</v>
      </c>
      <c r="P458" s="48" t="e">
        <f>SUMIF([1]май2026!$A$5:$A$3260,$A$17:$A$1352,[1]май2026!$AF$5:$AF$3260)</f>
        <v>#VALUE!</v>
      </c>
      <c r="Q458" s="48" t="e">
        <f>SUMIF([1]май2026!$A$5:$A$3260,$A$17:$A$1352,[1]май2026!$AG$5:$AG$3260)</f>
        <v>#VALUE!</v>
      </c>
      <c r="R458" s="48" t="e">
        <f>SUMIF([1]май2026!$A$5:$A$3260,$A$17:$A$1352,[1]май2026!$AH$5:$AH$3260)</f>
        <v>#VALUE!</v>
      </c>
      <c r="S458" s="18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</row>
    <row r="459" spans="1:87" s="23" customFormat="1" ht="15.75" hidden="1" x14ac:dyDescent="0.25">
      <c r="A459" s="70"/>
      <c r="B459" s="7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7"/>
      <c r="N459" s="48" t="e">
        <f>SUMIF([1]май2026!$A$5:$A$3260,$A$17:$A$1352,[1]май2026!$J$5:$J$3260)</f>
        <v>#VALUE!</v>
      </c>
      <c r="O459" s="48" t="e">
        <f>SUMIF([1]май2026!$A$5:$A$3260,$A$17:$A$1352,[1]май2026!$AE$5:$AE$3260)</f>
        <v>#VALUE!</v>
      </c>
      <c r="P459" s="48" t="e">
        <f>SUMIF([1]май2026!$A$5:$A$3260,$A$17:$A$1352,[1]май2026!$AF$5:$AF$3260)</f>
        <v>#VALUE!</v>
      </c>
      <c r="Q459" s="48" t="e">
        <f>SUMIF([1]май2026!$A$5:$A$3260,$A$17:$A$1352,[1]май2026!$AG$5:$AG$3260)</f>
        <v>#VALUE!</v>
      </c>
      <c r="R459" s="48" t="e">
        <f>SUMIF([1]май2026!$A$5:$A$3260,$A$17:$A$1352,[1]май2026!$AH$5:$AH$3260)</f>
        <v>#VALUE!</v>
      </c>
      <c r="S459" s="18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</row>
    <row r="460" spans="1:87" s="23" customFormat="1" ht="15.75" hidden="1" x14ac:dyDescent="0.25">
      <c r="A460" s="70"/>
      <c r="B460" s="7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7"/>
      <c r="N460" s="48" t="e">
        <f>SUMIF([1]май2026!$A$5:$A$3260,$A$17:$A$1352,[1]май2026!$J$5:$J$3260)</f>
        <v>#VALUE!</v>
      </c>
      <c r="O460" s="48" t="e">
        <f>SUMIF([1]май2026!$A$5:$A$3260,$A$17:$A$1352,[1]май2026!$AE$5:$AE$3260)</f>
        <v>#VALUE!</v>
      </c>
      <c r="P460" s="48" t="e">
        <f>SUMIF([1]май2026!$A$5:$A$3260,$A$17:$A$1352,[1]май2026!$AF$5:$AF$3260)</f>
        <v>#VALUE!</v>
      </c>
      <c r="Q460" s="48" t="e">
        <f>SUMIF([1]май2026!$A$5:$A$3260,$A$17:$A$1352,[1]май2026!$AG$5:$AG$3260)</f>
        <v>#VALUE!</v>
      </c>
      <c r="R460" s="48" t="e">
        <f>SUMIF([1]май2026!$A$5:$A$3260,$A$17:$A$1352,[1]май2026!$AH$5:$AH$3260)</f>
        <v>#VALUE!</v>
      </c>
      <c r="S460" s="18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</row>
    <row r="461" spans="1:87" s="23" customFormat="1" ht="15.75" hidden="1" x14ac:dyDescent="0.25">
      <c r="A461" s="70"/>
      <c r="B461" s="7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97"/>
      <c r="N461" s="48" t="e">
        <f>SUMIF([1]май2026!$A$5:$A$3260,$A$17:$A$1352,[1]май2026!$J$5:$J$3260)</f>
        <v>#VALUE!</v>
      </c>
      <c r="O461" s="48" t="e">
        <f>SUMIF([1]май2026!$A$5:$A$3260,$A$17:$A$1352,[1]май2026!$AE$5:$AE$3260)</f>
        <v>#VALUE!</v>
      </c>
      <c r="P461" s="48" t="e">
        <f>SUMIF([1]май2026!$A$5:$A$3260,$A$17:$A$1352,[1]май2026!$AF$5:$AF$3260)</f>
        <v>#VALUE!</v>
      </c>
      <c r="Q461" s="48" t="e">
        <f>SUMIF([1]май2026!$A$5:$A$3260,$A$17:$A$1352,[1]май2026!$AG$5:$AG$3260)</f>
        <v>#VALUE!</v>
      </c>
      <c r="R461" s="48" t="e">
        <f>SUMIF([1]май2026!$A$5:$A$3260,$A$17:$A$1352,[1]май2026!$AH$5:$AH$3260)</f>
        <v>#VALUE!</v>
      </c>
      <c r="S461" s="18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</row>
    <row r="462" spans="1:87" s="23" customFormat="1" ht="15.75" hidden="1" x14ac:dyDescent="0.25">
      <c r="A462" s="70"/>
      <c r="B462" s="7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97"/>
      <c r="N462" s="48" t="e">
        <f>SUMIF([1]май2026!$A$5:$A$3260,$A$17:$A$1352,[1]май2026!$J$5:$J$3260)</f>
        <v>#VALUE!</v>
      </c>
      <c r="O462" s="48" t="e">
        <f>SUMIF([1]май2026!$A$5:$A$3260,$A$17:$A$1352,[1]май2026!$AE$5:$AE$3260)</f>
        <v>#VALUE!</v>
      </c>
      <c r="P462" s="48" t="e">
        <f>SUMIF([1]май2026!$A$5:$A$3260,$A$17:$A$1352,[1]май2026!$AF$5:$AF$3260)</f>
        <v>#VALUE!</v>
      </c>
      <c r="Q462" s="48" t="e">
        <f>SUMIF([1]май2026!$A$5:$A$3260,$A$17:$A$1352,[1]май2026!$AG$5:$AG$3260)</f>
        <v>#VALUE!</v>
      </c>
      <c r="R462" s="48" t="e">
        <f>SUMIF([1]май2026!$A$5:$A$3260,$A$17:$A$1352,[1]май2026!$AH$5:$AH$3260)</f>
        <v>#VALUE!</v>
      </c>
      <c r="S462" s="18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</row>
    <row r="463" spans="1:87" s="23" customFormat="1" ht="15.75" hidden="1" x14ac:dyDescent="0.25">
      <c r="A463" s="70"/>
      <c r="B463" s="7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7"/>
      <c r="N463" s="48" t="e">
        <f>SUMIF([1]май2026!$A$5:$A$3260,$A$17:$A$1352,[1]май2026!$J$5:$J$3260)</f>
        <v>#VALUE!</v>
      </c>
      <c r="O463" s="48" t="e">
        <f>SUMIF([1]май2026!$A$5:$A$3260,$A$17:$A$1352,[1]май2026!$AE$5:$AE$3260)</f>
        <v>#VALUE!</v>
      </c>
      <c r="P463" s="48" t="e">
        <f>SUMIF([1]май2026!$A$5:$A$3260,$A$17:$A$1352,[1]май2026!$AF$5:$AF$3260)</f>
        <v>#VALUE!</v>
      </c>
      <c r="Q463" s="48" t="e">
        <f>SUMIF([1]май2026!$A$5:$A$3260,$A$17:$A$1352,[1]май2026!$AG$5:$AG$3260)</f>
        <v>#VALUE!</v>
      </c>
      <c r="R463" s="48" t="e">
        <f>SUMIF([1]май2026!$A$5:$A$3260,$A$17:$A$1352,[1]май2026!$AH$5:$AH$3260)</f>
        <v>#VALUE!</v>
      </c>
      <c r="S463" s="18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</row>
    <row r="464" spans="1:87" s="23" customFormat="1" ht="15.75" hidden="1" x14ac:dyDescent="0.25">
      <c r="A464" s="70"/>
      <c r="B464" s="7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7"/>
      <c r="N464" s="48" t="e">
        <f>SUMIF([1]май2026!$A$5:$A$3260,$A$17:$A$1352,[1]май2026!$J$5:$J$3260)</f>
        <v>#VALUE!</v>
      </c>
      <c r="O464" s="48" t="e">
        <f>SUMIF([1]май2026!$A$5:$A$3260,$A$17:$A$1352,[1]май2026!$AE$5:$AE$3260)</f>
        <v>#VALUE!</v>
      </c>
      <c r="P464" s="48" t="e">
        <f>SUMIF([1]май2026!$A$5:$A$3260,$A$17:$A$1352,[1]май2026!$AF$5:$AF$3260)</f>
        <v>#VALUE!</v>
      </c>
      <c r="Q464" s="48" t="e">
        <f>SUMIF([1]май2026!$A$5:$A$3260,$A$17:$A$1352,[1]май2026!$AG$5:$AG$3260)</f>
        <v>#VALUE!</v>
      </c>
      <c r="R464" s="48" t="e">
        <f>SUMIF([1]май2026!$A$5:$A$3260,$A$17:$A$1352,[1]май2026!$AH$5:$AH$3260)</f>
        <v>#VALUE!</v>
      </c>
      <c r="S464" s="18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</row>
    <row r="465" spans="1:87" s="23" customFormat="1" ht="15.75" hidden="1" x14ac:dyDescent="0.25">
      <c r="A465" s="70"/>
      <c r="B465" s="7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7"/>
      <c r="N465" s="48" t="e">
        <f>SUMIF([1]май2026!$A$5:$A$3260,$A$17:$A$1352,[1]май2026!$J$5:$J$3260)</f>
        <v>#VALUE!</v>
      </c>
      <c r="O465" s="48" t="e">
        <f>SUMIF([1]май2026!$A$5:$A$3260,$A$17:$A$1352,[1]май2026!$AE$5:$AE$3260)</f>
        <v>#VALUE!</v>
      </c>
      <c r="P465" s="48" t="e">
        <f>SUMIF([1]май2026!$A$5:$A$3260,$A$17:$A$1352,[1]май2026!$AF$5:$AF$3260)</f>
        <v>#VALUE!</v>
      </c>
      <c r="Q465" s="48" t="e">
        <f>SUMIF([1]май2026!$A$5:$A$3260,$A$17:$A$1352,[1]май2026!$AG$5:$AG$3260)</f>
        <v>#VALUE!</v>
      </c>
      <c r="R465" s="48" t="e">
        <f>SUMIF([1]май2026!$A$5:$A$3260,$A$17:$A$1352,[1]май2026!$AH$5:$AH$3260)</f>
        <v>#VALUE!</v>
      </c>
      <c r="S465" s="18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</row>
    <row r="466" spans="1:87" s="23" customFormat="1" ht="15.75" hidden="1" x14ac:dyDescent="0.25">
      <c r="A466" s="70"/>
      <c r="B466" s="7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7"/>
      <c r="N466" s="48" t="e">
        <f>SUMIF([1]май2026!$A$5:$A$3260,$A$17:$A$1352,[1]май2026!$J$5:$J$3260)</f>
        <v>#VALUE!</v>
      </c>
      <c r="O466" s="48" t="e">
        <f>SUMIF([1]май2026!$A$5:$A$3260,$A$17:$A$1352,[1]май2026!$AE$5:$AE$3260)</f>
        <v>#VALUE!</v>
      </c>
      <c r="P466" s="48" t="e">
        <f>SUMIF([1]май2026!$A$5:$A$3260,$A$17:$A$1352,[1]май2026!$AF$5:$AF$3260)</f>
        <v>#VALUE!</v>
      </c>
      <c r="Q466" s="48" t="e">
        <f>SUMIF([1]май2026!$A$5:$A$3260,$A$17:$A$1352,[1]май2026!$AG$5:$AG$3260)</f>
        <v>#VALUE!</v>
      </c>
      <c r="R466" s="48" t="e">
        <f>SUMIF([1]май2026!$A$5:$A$3260,$A$17:$A$1352,[1]май2026!$AH$5:$AH$3260)</f>
        <v>#VALUE!</v>
      </c>
      <c r="S466" s="18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</row>
    <row r="467" spans="1:87" s="23" customFormat="1" ht="15.75" hidden="1" x14ac:dyDescent="0.25">
      <c r="A467" s="70"/>
      <c r="B467" s="7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7"/>
      <c r="N467" s="48" t="e">
        <f>SUMIF([1]май2026!$A$5:$A$3260,$A$17:$A$1352,[1]май2026!$J$5:$J$3260)</f>
        <v>#VALUE!</v>
      </c>
      <c r="O467" s="48" t="e">
        <f>SUMIF([1]май2026!$A$5:$A$3260,$A$17:$A$1352,[1]май2026!$AE$5:$AE$3260)</f>
        <v>#VALUE!</v>
      </c>
      <c r="P467" s="48" t="e">
        <f>SUMIF([1]май2026!$A$5:$A$3260,$A$17:$A$1352,[1]май2026!$AF$5:$AF$3260)</f>
        <v>#VALUE!</v>
      </c>
      <c r="Q467" s="48" t="e">
        <f>SUMIF([1]май2026!$A$5:$A$3260,$A$17:$A$1352,[1]май2026!$AG$5:$AG$3260)</f>
        <v>#VALUE!</v>
      </c>
      <c r="R467" s="48" t="e">
        <f>SUMIF([1]май2026!$A$5:$A$3260,$A$17:$A$1352,[1]май2026!$AH$5:$AH$3260)</f>
        <v>#VALUE!</v>
      </c>
      <c r="S467" s="18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</row>
    <row r="468" spans="1:87" s="23" customFormat="1" ht="15.75" hidden="1" x14ac:dyDescent="0.25">
      <c r="A468" s="70"/>
      <c r="B468" s="7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7"/>
      <c r="N468" s="48" t="e">
        <f>SUMIF([1]май2026!$A$5:$A$3260,$A$17:$A$1352,[1]май2026!$J$5:$J$3260)</f>
        <v>#VALUE!</v>
      </c>
      <c r="O468" s="48" t="e">
        <f>SUMIF([1]май2026!$A$5:$A$3260,$A$17:$A$1352,[1]май2026!$AE$5:$AE$3260)</f>
        <v>#VALUE!</v>
      </c>
      <c r="P468" s="48" t="e">
        <f>SUMIF([1]май2026!$A$5:$A$3260,$A$17:$A$1352,[1]май2026!$AF$5:$AF$3260)</f>
        <v>#VALUE!</v>
      </c>
      <c r="Q468" s="48" t="e">
        <f>SUMIF([1]май2026!$A$5:$A$3260,$A$17:$A$1352,[1]май2026!$AG$5:$AG$3260)</f>
        <v>#VALUE!</v>
      </c>
      <c r="R468" s="48" t="e">
        <f>SUMIF([1]май2026!$A$5:$A$3260,$A$17:$A$1352,[1]май2026!$AH$5:$AH$3260)</f>
        <v>#VALUE!</v>
      </c>
      <c r="S468" s="18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</row>
    <row r="469" spans="1:87" s="23" customFormat="1" ht="15.75" hidden="1" x14ac:dyDescent="0.25">
      <c r="A469" s="70"/>
      <c r="B469" s="7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7"/>
      <c r="N469" s="48" t="e">
        <f>SUMIF([1]май2026!$A$5:$A$3260,$A$17:$A$1352,[1]май2026!$J$5:$J$3260)</f>
        <v>#VALUE!</v>
      </c>
      <c r="O469" s="48" t="e">
        <f>SUMIF([1]май2026!$A$5:$A$3260,$A$17:$A$1352,[1]май2026!$AE$5:$AE$3260)</f>
        <v>#VALUE!</v>
      </c>
      <c r="P469" s="48" t="e">
        <f>SUMIF([1]май2026!$A$5:$A$3260,$A$17:$A$1352,[1]май2026!$AF$5:$AF$3260)</f>
        <v>#VALUE!</v>
      </c>
      <c r="Q469" s="48" t="e">
        <f>SUMIF([1]май2026!$A$5:$A$3260,$A$17:$A$1352,[1]май2026!$AG$5:$AG$3260)</f>
        <v>#VALUE!</v>
      </c>
      <c r="R469" s="48" t="e">
        <f>SUMIF([1]май2026!$A$5:$A$3260,$A$17:$A$1352,[1]май2026!$AH$5:$AH$3260)</f>
        <v>#VALUE!</v>
      </c>
      <c r="S469" s="18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</row>
    <row r="470" spans="1:87" s="23" customFormat="1" ht="15.75" hidden="1" x14ac:dyDescent="0.25">
      <c r="A470" s="70"/>
      <c r="B470" s="7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7"/>
      <c r="N470" s="48" t="e">
        <f>SUMIF([1]май2026!$A$5:$A$3260,$A$17:$A$1352,[1]май2026!$J$5:$J$3260)</f>
        <v>#VALUE!</v>
      </c>
      <c r="O470" s="48" t="e">
        <f>SUMIF([1]май2026!$A$5:$A$3260,$A$17:$A$1352,[1]май2026!$AE$5:$AE$3260)</f>
        <v>#VALUE!</v>
      </c>
      <c r="P470" s="48" t="e">
        <f>SUMIF([1]май2026!$A$5:$A$3260,$A$17:$A$1352,[1]май2026!$AF$5:$AF$3260)</f>
        <v>#VALUE!</v>
      </c>
      <c r="Q470" s="48" t="e">
        <f>SUMIF([1]май2026!$A$5:$A$3260,$A$17:$A$1352,[1]май2026!$AG$5:$AG$3260)</f>
        <v>#VALUE!</v>
      </c>
      <c r="R470" s="48" t="e">
        <f>SUMIF([1]май2026!$A$5:$A$3260,$A$17:$A$1352,[1]май2026!$AH$5:$AH$3260)</f>
        <v>#VALUE!</v>
      </c>
      <c r="S470" s="18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</row>
    <row r="471" spans="1:87" s="23" customFormat="1" ht="15.75" hidden="1" x14ac:dyDescent="0.25">
      <c r="A471" s="70"/>
      <c r="B471" s="7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7"/>
      <c r="N471" s="48" t="e">
        <f>SUMIF([1]май2026!$A$5:$A$3260,$A$17:$A$1352,[1]май2026!$J$5:$J$3260)</f>
        <v>#VALUE!</v>
      </c>
      <c r="O471" s="48" t="e">
        <f>SUMIF([1]май2026!$A$5:$A$3260,$A$17:$A$1352,[1]май2026!$AE$5:$AE$3260)</f>
        <v>#VALUE!</v>
      </c>
      <c r="P471" s="48" t="e">
        <f>SUMIF([1]май2026!$A$5:$A$3260,$A$17:$A$1352,[1]май2026!$AF$5:$AF$3260)</f>
        <v>#VALUE!</v>
      </c>
      <c r="Q471" s="48" t="e">
        <f>SUMIF([1]май2026!$A$5:$A$3260,$A$17:$A$1352,[1]май2026!$AG$5:$AG$3260)</f>
        <v>#VALUE!</v>
      </c>
      <c r="R471" s="48" t="e">
        <f>SUMIF([1]май2026!$A$5:$A$3260,$A$17:$A$1352,[1]май2026!$AH$5:$AH$3260)</f>
        <v>#VALUE!</v>
      </c>
      <c r="S471" s="18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</row>
    <row r="472" spans="1:87" s="23" customFormat="1" ht="15.75" hidden="1" x14ac:dyDescent="0.25">
      <c r="A472" s="70"/>
      <c r="B472" s="7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97"/>
      <c r="N472" s="48" t="e">
        <f>SUMIF([1]май2026!$A$5:$A$3260,$A$17:$A$1352,[1]май2026!$J$5:$J$3260)</f>
        <v>#VALUE!</v>
      </c>
      <c r="O472" s="48" t="e">
        <f>SUMIF([1]май2026!$A$5:$A$3260,$A$17:$A$1352,[1]май2026!$AE$5:$AE$3260)</f>
        <v>#VALUE!</v>
      </c>
      <c r="P472" s="48" t="e">
        <f>SUMIF([1]май2026!$A$5:$A$3260,$A$17:$A$1352,[1]май2026!$AF$5:$AF$3260)</f>
        <v>#VALUE!</v>
      </c>
      <c r="Q472" s="48" t="e">
        <f>SUMIF([1]май2026!$A$5:$A$3260,$A$17:$A$1352,[1]май2026!$AG$5:$AG$3260)</f>
        <v>#VALUE!</v>
      </c>
      <c r="R472" s="48" t="e">
        <f>SUMIF([1]май2026!$A$5:$A$3260,$A$17:$A$1352,[1]май2026!$AH$5:$AH$3260)</f>
        <v>#VALUE!</v>
      </c>
      <c r="S472" s="18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</row>
    <row r="473" spans="1:87" s="23" customFormat="1" ht="15.75" hidden="1" x14ac:dyDescent="0.25">
      <c r="A473" s="70"/>
      <c r="B473" s="7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97"/>
      <c r="N473" s="48" t="e">
        <f>SUMIF([1]май2026!$A$5:$A$3260,$A$17:$A$1352,[1]май2026!$J$5:$J$3260)</f>
        <v>#VALUE!</v>
      </c>
      <c r="O473" s="48" t="e">
        <f>SUMIF([1]май2026!$A$5:$A$3260,$A$17:$A$1352,[1]май2026!$AE$5:$AE$3260)</f>
        <v>#VALUE!</v>
      </c>
      <c r="P473" s="48" t="e">
        <f>SUMIF([1]май2026!$A$5:$A$3260,$A$17:$A$1352,[1]май2026!$AF$5:$AF$3260)</f>
        <v>#VALUE!</v>
      </c>
      <c r="Q473" s="48" t="e">
        <f>SUMIF([1]май2026!$A$5:$A$3260,$A$17:$A$1352,[1]май2026!$AG$5:$AG$3260)</f>
        <v>#VALUE!</v>
      </c>
      <c r="R473" s="48" t="e">
        <f>SUMIF([1]май2026!$A$5:$A$3260,$A$17:$A$1352,[1]май2026!$AH$5:$AH$3260)</f>
        <v>#VALUE!</v>
      </c>
      <c r="S473" s="18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</row>
    <row r="474" spans="1:87" s="23" customFormat="1" ht="15.75" hidden="1" x14ac:dyDescent="0.25">
      <c r="A474" s="70"/>
      <c r="B474" s="7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7"/>
      <c r="N474" s="48" t="e">
        <f>SUMIF([1]май2026!$A$5:$A$3260,$A$17:$A$1352,[1]май2026!$J$5:$J$3260)</f>
        <v>#VALUE!</v>
      </c>
      <c r="O474" s="48" t="e">
        <f>SUMIF([1]май2026!$A$5:$A$3260,$A$17:$A$1352,[1]май2026!$AE$5:$AE$3260)</f>
        <v>#VALUE!</v>
      </c>
      <c r="P474" s="48" t="e">
        <f>SUMIF([1]май2026!$A$5:$A$3260,$A$17:$A$1352,[1]май2026!$AF$5:$AF$3260)</f>
        <v>#VALUE!</v>
      </c>
      <c r="Q474" s="48" t="e">
        <f>SUMIF([1]май2026!$A$5:$A$3260,$A$17:$A$1352,[1]май2026!$AG$5:$AG$3260)</f>
        <v>#VALUE!</v>
      </c>
      <c r="R474" s="48" t="e">
        <f>SUMIF([1]май2026!$A$5:$A$3260,$A$17:$A$1352,[1]май2026!$AH$5:$AH$3260)</f>
        <v>#VALUE!</v>
      </c>
      <c r="S474" s="18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</row>
    <row r="475" spans="1:87" s="23" customFormat="1" ht="15.75" hidden="1" x14ac:dyDescent="0.25">
      <c r="A475" s="70"/>
      <c r="B475" s="7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7"/>
      <c r="N475" s="48" t="e">
        <f>SUMIF([1]май2026!$A$5:$A$3260,$A$17:$A$1352,[1]май2026!$J$5:$J$3260)</f>
        <v>#VALUE!</v>
      </c>
      <c r="O475" s="48" t="e">
        <f>SUMIF([1]май2026!$A$5:$A$3260,$A$17:$A$1352,[1]май2026!$AE$5:$AE$3260)</f>
        <v>#VALUE!</v>
      </c>
      <c r="P475" s="48" t="e">
        <f>SUMIF([1]май2026!$A$5:$A$3260,$A$17:$A$1352,[1]май2026!$AF$5:$AF$3260)</f>
        <v>#VALUE!</v>
      </c>
      <c r="Q475" s="48" t="e">
        <f>SUMIF([1]май2026!$A$5:$A$3260,$A$17:$A$1352,[1]май2026!$AG$5:$AG$3260)</f>
        <v>#VALUE!</v>
      </c>
      <c r="R475" s="48" t="e">
        <f>SUMIF([1]май2026!$A$5:$A$3260,$A$17:$A$1352,[1]май2026!$AH$5:$AH$3260)</f>
        <v>#VALUE!</v>
      </c>
      <c r="S475" s="18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</row>
    <row r="476" spans="1:87" s="23" customFormat="1" ht="15.75" hidden="1" x14ac:dyDescent="0.25">
      <c r="A476" s="70"/>
      <c r="B476" s="7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7"/>
      <c r="N476" s="48" t="e">
        <f>SUMIF([1]май2026!$A$5:$A$3260,$A$17:$A$1352,[1]май2026!$J$5:$J$3260)</f>
        <v>#VALUE!</v>
      </c>
      <c r="O476" s="48" t="e">
        <f>SUMIF([1]май2026!$A$5:$A$3260,$A$17:$A$1352,[1]май2026!$AE$5:$AE$3260)</f>
        <v>#VALUE!</v>
      </c>
      <c r="P476" s="48" t="e">
        <f>SUMIF([1]май2026!$A$5:$A$3260,$A$17:$A$1352,[1]май2026!$AF$5:$AF$3260)</f>
        <v>#VALUE!</v>
      </c>
      <c r="Q476" s="48" t="e">
        <f>SUMIF([1]май2026!$A$5:$A$3260,$A$17:$A$1352,[1]май2026!$AG$5:$AG$3260)</f>
        <v>#VALUE!</v>
      </c>
      <c r="R476" s="48" t="e">
        <f>SUMIF([1]май2026!$A$5:$A$3260,$A$17:$A$1352,[1]май2026!$AH$5:$AH$3260)</f>
        <v>#VALUE!</v>
      </c>
      <c r="S476" s="18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</row>
    <row r="477" spans="1:87" s="7" customFormat="1" hidden="1" x14ac:dyDescent="0.25">
      <c r="A477" s="24"/>
      <c r="B477" s="3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51"/>
      <c r="N477" s="58" t="e">
        <f t="shared" ref="N477:R477" si="28">SUM(N479:N499)</f>
        <v>#VALUE!</v>
      </c>
      <c r="O477" s="58" t="e">
        <f t="shared" si="28"/>
        <v>#VALUE!</v>
      </c>
      <c r="P477" s="58" t="e">
        <f t="shared" si="28"/>
        <v>#VALUE!</v>
      </c>
      <c r="Q477" s="58" t="e">
        <f t="shared" si="28"/>
        <v>#VALUE!</v>
      </c>
      <c r="R477" s="58" t="e">
        <f t="shared" si="28"/>
        <v>#VALUE!</v>
      </c>
      <c r="S477" s="18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</row>
    <row r="478" spans="1:87" s="7" customFormat="1" ht="15.75" hidden="1" x14ac:dyDescent="0.25">
      <c r="A478" s="89"/>
      <c r="B478" s="83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123"/>
      <c r="N478" s="88"/>
      <c r="O478" s="88"/>
      <c r="P478" s="88"/>
      <c r="Q478" s="88"/>
      <c r="R478" s="88"/>
      <c r="S478" s="18"/>
    </row>
    <row r="479" spans="1:87" s="7" customFormat="1" ht="15.75" hidden="1" x14ac:dyDescent="0.25">
      <c r="A479" s="77"/>
      <c r="B479" s="7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7"/>
      <c r="N479" s="48" t="e">
        <f>SUMIF([1]май2026!$A$5:$A$3260,$A$17:$A$1352,[1]май2026!$J$5:$J$3260)</f>
        <v>#VALUE!</v>
      </c>
      <c r="O479" s="48" t="e">
        <f>SUMIF([1]май2026!$A$5:$A$3260,$A$17:$A$1352,[1]май2026!$AE$5:$AE$3260)</f>
        <v>#VALUE!</v>
      </c>
      <c r="P479" s="48" t="e">
        <f>SUMIF([1]май2026!$A$5:$A$3260,$A$17:$A$1352,[1]май2026!$AF$5:$AF$3260)</f>
        <v>#VALUE!</v>
      </c>
      <c r="Q479" s="48" t="e">
        <f>SUMIF([1]май2026!$A$5:$A$3260,$A$17:$A$1352,[1]май2026!$AG$5:$AG$3260)</f>
        <v>#VALUE!</v>
      </c>
      <c r="R479" s="48" t="e">
        <f>SUMIF([1]май2026!$A$5:$A$3260,$A$17:$A$1352,[1]май2026!$AH$5:$AH$3260)</f>
        <v>#VALUE!</v>
      </c>
      <c r="S479" s="18"/>
    </row>
    <row r="480" spans="1:87" s="7" customFormat="1" ht="15.75" hidden="1" x14ac:dyDescent="0.25">
      <c r="A480" s="77"/>
      <c r="B480" s="7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97"/>
      <c r="N480" s="48" t="e">
        <f>SUMIF([1]май2026!$A$5:$A$3260,$A$17:$A$1352,[1]май2026!$J$5:$J$3260)</f>
        <v>#VALUE!</v>
      </c>
      <c r="O480" s="48" t="e">
        <f>SUMIF([1]май2026!$A$5:$A$3260,$A$17:$A$1352,[1]май2026!$AE$5:$AE$3260)</f>
        <v>#VALUE!</v>
      </c>
      <c r="P480" s="48" t="e">
        <f>SUMIF([1]май2026!$A$5:$A$3260,$A$17:$A$1352,[1]май2026!$AF$5:$AF$3260)</f>
        <v>#VALUE!</v>
      </c>
      <c r="Q480" s="48" t="e">
        <f>SUMIF([1]май2026!$A$5:$A$3260,$A$17:$A$1352,[1]май2026!$AG$5:$AG$3260)</f>
        <v>#VALUE!</v>
      </c>
      <c r="R480" s="48" t="e">
        <f>SUMIF([1]май2026!$A$5:$A$3260,$A$17:$A$1352,[1]май2026!$AH$5:$AH$3260)</f>
        <v>#VALUE!</v>
      </c>
      <c r="S480" s="18"/>
    </row>
    <row r="481" spans="1:19" ht="15.75" hidden="1" x14ac:dyDescent="0.25">
      <c r="A481" s="77"/>
      <c r="B481" s="7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7"/>
      <c r="N481" s="48" t="e">
        <f>SUMIF([1]май2026!$A$5:$A$3260,$A$17:$A$1352,[1]май2026!$J$5:$J$3260)</f>
        <v>#VALUE!</v>
      </c>
      <c r="O481" s="48" t="e">
        <f>SUMIF([1]май2026!$A$5:$A$3260,$A$17:$A$1352,[1]май2026!$AE$5:$AE$3260)</f>
        <v>#VALUE!</v>
      </c>
      <c r="P481" s="48" t="e">
        <f>SUMIF([1]май2026!$A$5:$A$3260,$A$17:$A$1352,[1]май2026!$AF$5:$AF$3260)</f>
        <v>#VALUE!</v>
      </c>
      <c r="Q481" s="48" t="e">
        <f>SUMIF([1]май2026!$A$5:$A$3260,$A$17:$A$1352,[1]май2026!$AG$5:$AG$3260)</f>
        <v>#VALUE!</v>
      </c>
      <c r="R481" s="48" t="e">
        <f>SUMIF([1]май2026!$A$5:$A$3260,$A$17:$A$1352,[1]май2026!$AH$5:$AH$3260)</f>
        <v>#VALUE!</v>
      </c>
    </row>
    <row r="482" spans="1:19" s="7" customFormat="1" ht="15.75" hidden="1" x14ac:dyDescent="0.25">
      <c r="A482" s="77"/>
      <c r="B482" s="7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7"/>
      <c r="N482" s="48" t="e">
        <f>SUMIF([1]май2026!$A$5:$A$3260,$A$17:$A$1352,[1]май2026!$J$5:$J$3260)</f>
        <v>#VALUE!</v>
      </c>
      <c r="O482" s="48" t="e">
        <f>SUMIF([1]май2026!$A$5:$A$3260,$A$17:$A$1352,[1]май2026!$AE$5:$AE$3260)</f>
        <v>#VALUE!</v>
      </c>
      <c r="P482" s="48" t="e">
        <f>SUMIF([1]май2026!$A$5:$A$3260,$A$17:$A$1352,[1]май2026!$AF$5:$AF$3260)</f>
        <v>#VALUE!</v>
      </c>
      <c r="Q482" s="48" t="e">
        <f>SUMIF([1]май2026!$A$5:$A$3260,$A$17:$A$1352,[1]май2026!$AG$5:$AG$3260)</f>
        <v>#VALUE!</v>
      </c>
      <c r="R482" s="48" t="e">
        <f>SUMIF([1]май2026!$A$5:$A$3260,$A$17:$A$1352,[1]май2026!$AH$5:$AH$3260)</f>
        <v>#VALUE!</v>
      </c>
      <c r="S482" s="18"/>
    </row>
    <row r="483" spans="1:19" s="7" customFormat="1" ht="15.75" hidden="1" x14ac:dyDescent="0.25">
      <c r="A483" s="77"/>
      <c r="B483" s="7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97"/>
      <c r="N483" s="48" t="e">
        <f>SUMIF([1]май2026!$A$5:$A$3260,$A$17:$A$1352,[1]май2026!$J$5:$J$3260)</f>
        <v>#VALUE!</v>
      </c>
      <c r="O483" s="48" t="e">
        <f>SUMIF([1]май2026!$A$5:$A$3260,$A$17:$A$1352,[1]май2026!$AE$5:$AE$3260)</f>
        <v>#VALUE!</v>
      </c>
      <c r="P483" s="48" t="e">
        <f>SUMIF([1]май2026!$A$5:$A$3260,$A$17:$A$1352,[1]май2026!$AF$5:$AF$3260)</f>
        <v>#VALUE!</v>
      </c>
      <c r="Q483" s="48" t="e">
        <f>SUMIF([1]май2026!$A$5:$A$3260,$A$17:$A$1352,[1]май2026!$AG$5:$AG$3260)</f>
        <v>#VALUE!</v>
      </c>
      <c r="R483" s="48" t="e">
        <f>SUMIF([1]май2026!$A$5:$A$3260,$A$17:$A$1352,[1]май2026!$AH$5:$AH$3260)</f>
        <v>#VALUE!</v>
      </c>
      <c r="S483" s="18"/>
    </row>
    <row r="484" spans="1:19" s="7" customFormat="1" ht="15.75" hidden="1" x14ac:dyDescent="0.25">
      <c r="A484" s="77"/>
      <c r="B484" s="7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97"/>
      <c r="N484" s="48" t="e">
        <f>SUMIF([1]май2026!$A$5:$A$3260,$A$17:$A$1352,[1]май2026!$J$5:$J$3260)</f>
        <v>#VALUE!</v>
      </c>
      <c r="O484" s="48" t="e">
        <f>SUMIF([1]май2026!$A$5:$A$3260,$A$17:$A$1352,[1]май2026!$AE$5:$AE$3260)</f>
        <v>#VALUE!</v>
      </c>
      <c r="P484" s="48" t="e">
        <f>SUMIF([1]май2026!$A$5:$A$3260,$A$17:$A$1352,[1]май2026!$AF$5:$AF$3260)</f>
        <v>#VALUE!</v>
      </c>
      <c r="Q484" s="48" t="e">
        <f>SUMIF([1]май2026!$A$5:$A$3260,$A$17:$A$1352,[1]май2026!$AG$5:$AG$3260)</f>
        <v>#VALUE!</v>
      </c>
      <c r="R484" s="48" t="e">
        <f>SUMIF([1]май2026!$A$5:$A$3260,$A$17:$A$1352,[1]май2026!$AH$5:$AH$3260)</f>
        <v>#VALUE!</v>
      </c>
      <c r="S484" s="18"/>
    </row>
    <row r="485" spans="1:19" s="7" customFormat="1" ht="15.75" hidden="1" x14ac:dyDescent="0.25">
      <c r="A485" s="77"/>
      <c r="B485" s="7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97"/>
      <c r="N485" s="48" t="e">
        <f>SUMIF([1]май2026!$A$5:$A$3260,$A$17:$A$1352,[1]май2026!$J$5:$J$3260)</f>
        <v>#VALUE!</v>
      </c>
      <c r="O485" s="48" t="e">
        <f>SUMIF([1]май2026!$A$5:$A$3260,$A$17:$A$1352,[1]май2026!$AE$5:$AE$3260)</f>
        <v>#VALUE!</v>
      </c>
      <c r="P485" s="48" t="e">
        <f>SUMIF([1]май2026!$A$5:$A$3260,$A$17:$A$1352,[1]май2026!$AF$5:$AF$3260)</f>
        <v>#VALUE!</v>
      </c>
      <c r="Q485" s="48" t="e">
        <f>SUMIF([1]май2026!$A$5:$A$3260,$A$17:$A$1352,[1]май2026!$AG$5:$AG$3260)</f>
        <v>#VALUE!</v>
      </c>
      <c r="R485" s="48" t="e">
        <f>SUMIF([1]май2026!$A$5:$A$3260,$A$17:$A$1352,[1]май2026!$AH$5:$AH$3260)</f>
        <v>#VALUE!</v>
      </c>
      <c r="S485" s="18"/>
    </row>
    <row r="486" spans="1:19" s="7" customFormat="1" ht="15.75" hidden="1" x14ac:dyDescent="0.25">
      <c r="A486" s="77"/>
      <c r="B486" s="7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97"/>
      <c r="N486" s="48" t="e">
        <f>SUMIF([1]май2026!$A$5:$A$3260,$A$17:$A$1352,[1]май2026!$J$5:$J$3260)</f>
        <v>#VALUE!</v>
      </c>
      <c r="O486" s="48" t="e">
        <f>SUMIF([1]май2026!$A$5:$A$3260,$A$17:$A$1352,[1]май2026!$AE$5:$AE$3260)</f>
        <v>#VALUE!</v>
      </c>
      <c r="P486" s="48" t="e">
        <f>SUMIF([1]май2026!$A$5:$A$3260,$A$17:$A$1352,[1]май2026!$AF$5:$AF$3260)</f>
        <v>#VALUE!</v>
      </c>
      <c r="Q486" s="48" t="e">
        <f>SUMIF([1]май2026!$A$5:$A$3260,$A$17:$A$1352,[1]май2026!$AG$5:$AG$3260)</f>
        <v>#VALUE!</v>
      </c>
      <c r="R486" s="48" t="e">
        <f>SUMIF([1]май2026!$A$5:$A$3260,$A$17:$A$1352,[1]май2026!$AH$5:$AH$3260)</f>
        <v>#VALUE!</v>
      </c>
      <c r="S486" s="18"/>
    </row>
    <row r="487" spans="1:19" s="7" customFormat="1" ht="15.75" hidden="1" x14ac:dyDescent="0.25">
      <c r="A487" s="77"/>
      <c r="B487" s="7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7"/>
      <c r="N487" s="48" t="e">
        <f>SUMIF([1]май2026!$A$5:$A$3260,$A$17:$A$1352,[1]май2026!$J$5:$J$3260)</f>
        <v>#VALUE!</v>
      </c>
      <c r="O487" s="48" t="e">
        <f>SUMIF([1]май2026!$A$5:$A$3260,$A$17:$A$1352,[1]май2026!$AE$5:$AE$3260)</f>
        <v>#VALUE!</v>
      </c>
      <c r="P487" s="48" t="e">
        <f>SUMIF([1]май2026!$A$5:$A$3260,$A$17:$A$1352,[1]май2026!$AF$5:$AF$3260)</f>
        <v>#VALUE!</v>
      </c>
      <c r="Q487" s="48" t="e">
        <f>SUMIF([1]май2026!$A$5:$A$3260,$A$17:$A$1352,[1]май2026!$AG$5:$AG$3260)</f>
        <v>#VALUE!</v>
      </c>
      <c r="R487" s="48" t="e">
        <f>SUMIF([1]май2026!$A$5:$A$3260,$A$17:$A$1352,[1]май2026!$AH$5:$AH$3260)</f>
        <v>#VALUE!</v>
      </c>
      <c r="S487" s="18"/>
    </row>
    <row r="488" spans="1:19" s="7" customFormat="1" hidden="1" x14ac:dyDescent="0.25">
      <c r="A488" s="41"/>
      <c r="B488" s="4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7"/>
      <c r="N488" s="48" t="e">
        <f>SUMIF([1]май2026!$A$5:$A$3260,$A$17:$A$1352,[1]май2026!$J$5:$J$3260)</f>
        <v>#VALUE!</v>
      </c>
      <c r="O488" s="48" t="e">
        <f>SUMIF([1]май2026!$A$5:$A$3260,$A$17:$A$1352,[1]май2026!$AE$5:$AE$3260)</f>
        <v>#VALUE!</v>
      </c>
      <c r="P488" s="48" t="e">
        <f>SUMIF([1]май2026!$A$5:$A$3260,$A$17:$A$1352,[1]май2026!$AF$5:$AF$3260)</f>
        <v>#VALUE!</v>
      </c>
      <c r="Q488" s="48" t="e">
        <f>SUMIF([1]май2026!$A$5:$A$3260,$A$17:$A$1352,[1]май2026!$AG$5:$AG$3260)</f>
        <v>#VALUE!</v>
      </c>
      <c r="R488" s="48" t="e">
        <f>SUMIF([1]май2026!$A$5:$A$3260,$A$17:$A$1352,[1]май2026!$AH$5:$AH$3260)</f>
        <v>#VALUE!</v>
      </c>
      <c r="S488" s="18"/>
    </row>
    <row r="489" spans="1:19" s="7" customFormat="1" ht="15.75" hidden="1" x14ac:dyDescent="0.25">
      <c r="A489" s="64"/>
      <c r="B489" s="83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117"/>
      <c r="N489" s="69"/>
      <c r="O489" s="69"/>
      <c r="P489" s="69"/>
      <c r="Q489" s="69"/>
      <c r="R489" s="69"/>
      <c r="S489" s="18"/>
    </row>
    <row r="490" spans="1:19" s="7" customFormat="1" ht="15.75" hidden="1" x14ac:dyDescent="0.25">
      <c r="A490" s="77"/>
      <c r="B490" s="7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97"/>
      <c r="N490" s="48" t="e">
        <f>SUMIF([1]май2026!$A$5:$A$3260,$A$17:$A$1352,[1]май2026!$J$5:$J$3260)</f>
        <v>#VALUE!</v>
      </c>
      <c r="O490" s="48" t="e">
        <f>SUMIF([1]май2026!$A$5:$A$3260,$A$17:$A$1352,[1]май2026!$AE$5:$AE$3260)</f>
        <v>#VALUE!</v>
      </c>
      <c r="P490" s="48" t="e">
        <f>SUMIF([1]май2026!$A$5:$A$3260,$A$17:$A$1352,[1]май2026!$AF$5:$AF$3260)</f>
        <v>#VALUE!</v>
      </c>
      <c r="Q490" s="48" t="e">
        <f>SUMIF([1]май2026!$A$5:$A$3260,$A$17:$A$1352,[1]май2026!$AG$5:$AG$3260)</f>
        <v>#VALUE!</v>
      </c>
      <c r="R490" s="48" t="e">
        <f>SUMIF([1]май2026!$A$5:$A$3260,$A$17:$A$1352,[1]май2026!$AH$5:$AH$3260)</f>
        <v>#VALUE!</v>
      </c>
      <c r="S490" s="18"/>
    </row>
    <row r="491" spans="1:19" s="7" customFormat="1" ht="15.75" hidden="1" x14ac:dyDescent="0.25">
      <c r="A491" s="77"/>
      <c r="B491" s="7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97"/>
      <c r="N491" s="48" t="e">
        <f>SUMIF([1]май2026!$A$5:$A$3260,$A$17:$A$1352,[1]май2026!$J$5:$J$3260)</f>
        <v>#VALUE!</v>
      </c>
      <c r="O491" s="48" t="e">
        <f>SUMIF([1]май2026!$A$5:$A$3260,$A$17:$A$1352,[1]май2026!$AE$5:$AE$3260)</f>
        <v>#VALUE!</v>
      </c>
      <c r="P491" s="48" t="e">
        <f>SUMIF([1]май2026!$A$5:$A$3260,$A$17:$A$1352,[1]май2026!$AF$5:$AF$3260)</f>
        <v>#VALUE!</v>
      </c>
      <c r="Q491" s="48" t="e">
        <f>SUMIF([1]май2026!$A$5:$A$3260,$A$17:$A$1352,[1]май2026!$AG$5:$AG$3260)</f>
        <v>#VALUE!</v>
      </c>
      <c r="R491" s="48" t="e">
        <f>SUMIF([1]май2026!$A$5:$A$3260,$A$17:$A$1352,[1]май2026!$AH$5:$AH$3260)</f>
        <v>#VALUE!</v>
      </c>
      <c r="S491" s="18"/>
    </row>
    <row r="492" spans="1:19" s="47" customFormat="1" ht="15.75" hidden="1" x14ac:dyDescent="0.25">
      <c r="A492" s="77"/>
      <c r="B492" s="7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97"/>
      <c r="N492" s="48" t="e">
        <f>SUMIF([1]май2026!$A$5:$A$3260,$A$17:$A$1352,[1]май2026!$J$5:$J$3260)</f>
        <v>#VALUE!</v>
      </c>
      <c r="O492" s="48" t="e">
        <f>SUMIF([1]май2026!$A$5:$A$3260,$A$17:$A$1352,[1]май2026!$AE$5:$AE$3260)</f>
        <v>#VALUE!</v>
      </c>
      <c r="P492" s="48" t="e">
        <f>SUMIF([1]май2026!$A$5:$A$3260,$A$17:$A$1352,[1]май2026!$AF$5:$AF$3260)</f>
        <v>#VALUE!</v>
      </c>
      <c r="Q492" s="48" t="e">
        <f>SUMIF([1]май2026!$A$5:$A$3260,$A$17:$A$1352,[1]май2026!$AG$5:$AG$3260)</f>
        <v>#VALUE!</v>
      </c>
      <c r="R492" s="48" t="e">
        <f>SUMIF([1]май2026!$A$5:$A$3260,$A$17:$A$1352,[1]май2026!$AH$5:$AH$3260)</f>
        <v>#VALUE!</v>
      </c>
      <c r="S492" s="18"/>
    </row>
    <row r="493" spans="1:19" s="7" customFormat="1" ht="15.75" hidden="1" x14ac:dyDescent="0.25">
      <c r="A493" s="77"/>
      <c r="B493" s="7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97"/>
      <c r="N493" s="48" t="e">
        <f>SUMIF([1]май2026!$A$5:$A$3260,$A$17:$A$1352,[1]май2026!$J$5:$J$3260)</f>
        <v>#VALUE!</v>
      </c>
      <c r="O493" s="48" t="e">
        <f>SUMIF([1]май2026!$A$5:$A$3260,$A$17:$A$1352,[1]май2026!$AE$5:$AE$3260)</f>
        <v>#VALUE!</v>
      </c>
      <c r="P493" s="48" t="e">
        <f>SUMIF([1]май2026!$A$5:$A$3260,$A$17:$A$1352,[1]май2026!$AF$5:$AF$3260)</f>
        <v>#VALUE!</v>
      </c>
      <c r="Q493" s="48" t="e">
        <f>SUMIF([1]май2026!$A$5:$A$3260,$A$17:$A$1352,[1]май2026!$AG$5:$AG$3260)</f>
        <v>#VALUE!</v>
      </c>
      <c r="R493" s="48" t="e">
        <f>SUMIF([1]май2026!$A$5:$A$3260,$A$17:$A$1352,[1]май2026!$AH$5:$AH$3260)</f>
        <v>#VALUE!</v>
      </c>
      <c r="S493" s="18"/>
    </row>
    <row r="494" spans="1:19" s="7" customFormat="1" ht="15.75" hidden="1" x14ac:dyDescent="0.25">
      <c r="A494" s="77"/>
      <c r="B494" s="7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97"/>
      <c r="N494" s="48" t="e">
        <f>SUMIF([1]май2026!$A$5:$A$3260,$A$17:$A$1352,[1]май2026!$J$5:$J$3260)</f>
        <v>#VALUE!</v>
      </c>
      <c r="O494" s="48" t="e">
        <f>SUMIF([1]май2026!$A$5:$A$3260,$A$17:$A$1352,[1]май2026!$AE$5:$AE$3260)</f>
        <v>#VALUE!</v>
      </c>
      <c r="P494" s="48" t="e">
        <f>SUMIF([1]май2026!$A$5:$A$3260,$A$17:$A$1352,[1]май2026!$AF$5:$AF$3260)</f>
        <v>#VALUE!</v>
      </c>
      <c r="Q494" s="48" t="e">
        <f>SUMIF([1]май2026!$A$5:$A$3260,$A$17:$A$1352,[1]май2026!$AG$5:$AG$3260)</f>
        <v>#VALUE!</v>
      </c>
      <c r="R494" s="48" t="e">
        <f>SUMIF([1]май2026!$A$5:$A$3260,$A$17:$A$1352,[1]май2026!$AH$5:$AH$3260)</f>
        <v>#VALUE!</v>
      </c>
      <c r="S494" s="18"/>
    </row>
    <row r="495" spans="1:19" s="7" customFormat="1" ht="15.75" hidden="1" x14ac:dyDescent="0.25">
      <c r="A495" s="77"/>
      <c r="B495" s="7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97"/>
      <c r="N495" s="48" t="e">
        <f>SUMIF([1]май2026!$A$5:$A$3260,$A$17:$A$1352,[1]май2026!$J$5:$J$3260)</f>
        <v>#VALUE!</v>
      </c>
      <c r="O495" s="48" t="e">
        <f>SUMIF([1]май2026!$A$5:$A$3260,$A$17:$A$1352,[1]май2026!$AE$5:$AE$3260)</f>
        <v>#VALUE!</v>
      </c>
      <c r="P495" s="48" t="e">
        <f>SUMIF([1]май2026!$A$5:$A$3260,$A$17:$A$1352,[1]май2026!$AF$5:$AF$3260)</f>
        <v>#VALUE!</v>
      </c>
      <c r="Q495" s="48" t="e">
        <f>SUMIF([1]май2026!$A$5:$A$3260,$A$17:$A$1352,[1]май2026!$AG$5:$AG$3260)</f>
        <v>#VALUE!</v>
      </c>
      <c r="R495" s="48" t="e">
        <f>SUMIF([1]май2026!$A$5:$A$3260,$A$17:$A$1352,[1]май2026!$AH$5:$AH$3260)</f>
        <v>#VALUE!</v>
      </c>
      <c r="S495" s="18"/>
    </row>
    <row r="496" spans="1:19" s="7" customFormat="1" ht="15.75" hidden="1" x14ac:dyDescent="0.25">
      <c r="A496" s="77"/>
      <c r="B496" s="7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7"/>
      <c r="N496" s="48" t="e">
        <f>SUMIF([1]май2026!$A$5:$A$3260,$A$17:$A$1352,[1]май2026!$J$5:$J$3260)</f>
        <v>#VALUE!</v>
      </c>
      <c r="O496" s="48" t="e">
        <f>SUMIF([1]май2026!$A$5:$A$3260,$A$17:$A$1352,[1]май2026!$AE$5:$AE$3260)</f>
        <v>#VALUE!</v>
      </c>
      <c r="P496" s="48" t="e">
        <f>SUMIF([1]май2026!$A$5:$A$3260,$A$17:$A$1352,[1]май2026!$AF$5:$AF$3260)</f>
        <v>#VALUE!</v>
      </c>
      <c r="Q496" s="48" t="e">
        <f>SUMIF([1]май2026!$A$5:$A$3260,$A$17:$A$1352,[1]май2026!$AG$5:$AG$3260)</f>
        <v>#VALUE!</v>
      </c>
      <c r="R496" s="48" t="e">
        <f>SUMIF([1]май2026!$A$5:$A$3260,$A$17:$A$1352,[1]май2026!$AH$5:$AH$3260)</f>
        <v>#VALUE!</v>
      </c>
      <c r="S496" s="18"/>
    </row>
    <row r="497" spans="1:19" s="7" customFormat="1" ht="15.75" hidden="1" x14ac:dyDescent="0.25">
      <c r="A497" s="84"/>
      <c r="B497" s="83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117"/>
      <c r="N497" s="69"/>
      <c r="O497" s="69"/>
      <c r="P497" s="69"/>
      <c r="Q497" s="69"/>
      <c r="R497" s="69"/>
      <c r="S497" s="18"/>
    </row>
    <row r="498" spans="1:19" s="7" customFormat="1" hidden="1" x14ac:dyDescent="0.25">
      <c r="A498" s="24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97"/>
      <c r="N498" s="48" t="e">
        <f>SUMIF([1]май2026!$A$5:$A$3260,$A$17:$A$1352,[1]май2026!$J$5:$J$3260)</f>
        <v>#VALUE!</v>
      </c>
      <c r="O498" s="48" t="e">
        <f>SUMIF([1]май2026!$A$5:$A$3260,$A$17:$A$1352,[1]май2026!$AE$5:$AE$3260)</f>
        <v>#VALUE!</v>
      </c>
      <c r="P498" s="48" t="e">
        <f>SUMIF([1]май2026!$A$5:$A$3260,$A$17:$A$1352,[1]май2026!$AF$5:$AF$3260)</f>
        <v>#VALUE!</v>
      </c>
      <c r="Q498" s="48" t="e">
        <f>SUMIF([1]май2026!$A$5:$A$3260,$A$17:$A$1352,[1]май2026!$AG$5:$AG$3260)</f>
        <v>#VALUE!</v>
      </c>
      <c r="R498" s="48" t="e">
        <f>SUMIF([1]май2026!$A$5:$A$3260,$A$17:$A$1352,[1]май2026!$AH$5:$AH$3260)</f>
        <v>#VALUE!</v>
      </c>
      <c r="S498" s="18"/>
    </row>
    <row r="499" spans="1:19" s="7" customFormat="1" hidden="1" x14ac:dyDescent="0.25">
      <c r="A499" s="24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97"/>
      <c r="N499" s="48" t="e">
        <f>SUMIF([1]май2026!$A$5:$A$3260,$A$17:$A$1352,[1]май2026!$J$5:$J$3260)</f>
        <v>#VALUE!</v>
      </c>
      <c r="O499" s="48" t="e">
        <f>SUMIF([1]май2026!$A$5:$A$3260,$A$17:$A$1352,[1]май2026!$AE$5:$AE$3260)</f>
        <v>#VALUE!</v>
      </c>
      <c r="P499" s="48" t="e">
        <f>SUMIF([1]май2026!$A$5:$A$3260,$A$17:$A$1352,[1]май2026!$AF$5:$AF$3260)</f>
        <v>#VALUE!</v>
      </c>
      <c r="Q499" s="48" t="e">
        <f>SUMIF([1]май2026!$A$5:$A$3260,$A$17:$A$1352,[1]май2026!$AG$5:$AG$3260)</f>
        <v>#VALUE!</v>
      </c>
      <c r="R499" s="48" t="e">
        <f>SUMIF([1]май2026!$A$5:$A$3260,$A$17:$A$1352,[1]май2026!$AH$5:$AH$3260)</f>
        <v>#VALUE!</v>
      </c>
      <c r="S499" s="18"/>
    </row>
    <row r="500" spans="1:19" s="7" customFormat="1" hidden="1" x14ac:dyDescent="0.25">
      <c r="A500" s="24"/>
      <c r="B500" s="3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 t="e">
        <f t="shared" ref="N500:R500" si="29">SUM(N501:N501)</f>
        <v>#VALUE!</v>
      </c>
      <c r="O500" s="9" t="e">
        <f t="shared" si="29"/>
        <v>#VALUE!</v>
      </c>
      <c r="P500" s="9" t="e">
        <f t="shared" si="29"/>
        <v>#VALUE!</v>
      </c>
      <c r="Q500" s="9" t="e">
        <f t="shared" si="29"/>
        <v>#VALUE!</v>
      </c>
      <c r="R500" s="9" t="e">
        <f t="shared" si="29"/>
        <v>#VALUE!</v>
      </c>
      <c r="S500" s="18"/>
    </row>
    <row r="501" spans="1:19" s="7" customFormat="1" hidden="1" x14ac:dyDescent="0.25">
      <c r="A501" s="24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7"/>
      <c r="N501" s="48" t="e">
        <f>SUMIF([1]май2026!$A$5:$A$3260,$A$17:$A$1352,[1]май2026!$J$5:$J$3260)</f>
        <v>#VALUE!</v>
      </c>
      <c r="O501" s="48" t="e">
        <f>SUMIF([1]май2026!$A$5:$A$3260,$A$17:$A$1352,[1]май2026!$AE$5:$AE$3260)</f>
        <v>#VALUE!</v>
      </c>
      <c r="P501" s="48" t="e">
        <f>SUMIF([1]май2026!$A$5:$A$3260,$A$17:$A$1352,[1]май2026!$AF$5:$AF$3260)</f>
        <v>#VALUE!</v>
      </c>
      <c r="Q501" s="48" t="e">
        <f>SUMIF([1]май2026!$A$5:$A$3260,$A$17:$A$1352,[1]май2026!$AG$5:$AG$3260)</f>
        <v>#VALUE!</v>
      </c>
      <c r="R501" s="48" t="e">
        <f>SUMIF([1]май2026!$A$5:$A$3260,$A$17:$A$1352,[1]май2026!$AH$5:$AH$3260)</f>
        <v>#VALUE!</v>
      </c>
      <c r="S501" s="18"/>
    </row>
    <row r="502" spans="1:19" s="7" customFormat="1" hidden="1" x14ac:dyDescent="0.25">
      <c r="A502" s="24"/>
      <c r="B502" s="37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51"/>
      <c r="N502" s="58" t="e">
        <f t="shared" ref="N502:R502" si="30">SUM(N504:N529)</f>
        <v>#VALUE!</v>
      </c>
      <c r="O502" s="58" t="e">
        <f t="shared" si="30"/>
        <v>#VALUE!</v>
      </c>
      <c r="P502" s="58" t="e">
        <f t="shared" si="30"/>
        <v>#VALUE!</v>
      </c>
      <c r="Q502" s="58" t="e">
        <f t="shared" si="30"/>
        <v>#VALUE!</v>
      </c>
      <c r="R502" s="58" t="e">
        <f t="shared" si="30"/>
        <v>#VALUE!</v>
      </c>
      <c r="S502" s="18"/>
    </row>
    <row r="503" spans="1:19" s="7" customFormat="1" ht="15.75" hidden="1" x14ac:dyDescent="0.25">
      <c r="A503" s="64"/>
      <c r="B503" s="83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116"/>
      <c r="N503" s="67"/>
      <c r="O503" s="67"/>
      <c r="P503" s="67"/>
      <c r="Q503" s="67"/>
      <c r="R503" s="67"/>
      <c r="S503" s="18"/>
    </row>
    <row r="504" spans="1:19" s="7" customFormat="1" ht="15.75" hidden="1" x14ac:dyDescent="0.25">
      <c r="A504" s="24"/>
      <c r="B504" s="7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97"/>
      <c r="N504" s="48" t="e">
        <f>SUMIF([1]май2026!$A$5:$A$3260,$A$17:$A$1352,[1]май2026!$J$5:$J$3260)</f>
        <v>#VALUE!</v>
      </c>
      <c r="O504" s="48" t="e">
        <f>SUMIF([1]май2026!$A$5:$A$3260,$A$17:$A$1352,[1]май2026!$AE$5:$AE$3260)</f>
        <v>#VALUE!</v>
      </c>
      <c r="P504" s="48" t="e">
        <f>SUMIF([1]май2026!$A$5:$A$3260,$A$17:$A$1352,[1]май2026!$AF$5:$AF$3260)</f>
        <v>#VALUE!</v>
      </c>
      <c r="Q504" s="48" t="e">
        <f>SUMIF([1]май2026!$A$5:$A$3260,$A$17:$A$1352,[1]май2026!$AG$5:$AG$3260)</f>
        <v>#VALUE!</v>
      </c>
      <c r="R504" s="48" t="e">
        <f>SUMIF([1]май2026!$A$5:$A$3260,$A$17:$A$1352,[1]май2026!$AH$5:$AH$3260)</f>
        <v>#VALUE!</v>
      </c>
      <c r="S504" s="18"/>
    </row>
    <row r="505" spans="1:19" s="7" customFormat="1" ht="15.75" hidden="1" x14ac:dyDescent="0.25">
      <c r="A505" s="24"/>
      <c r="B505" s="7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97"/>
      <c r="N505" s="48" t="e">
        <f>SUMIF([1]май2026!$A$5:$A$3260,$A$17:$A$1352,[1]май2026!$J$5:$J$3260)</f>
        <v>#VALUE!</v>
      </c>
      <c r="O505" s="48" t="e">
        <f>SUMIF([1]май2026!$A$5:$A$3260,$A$17:$A$1352,[1]май2026!$AE$5:$AE$3260)</f>
        <v>#VALUE!</v>
      </c>
      <c r="P505" s="48" t="e">
        <f>SUMIF([1]май2026!$A$5:$A$3260,$A$17:$A$1352,[1]май2026!$AF$5:$AF$3260)</f>
        <v>#VALUE!</v>
      </c>
      <c r="Q505" s="48" t="e">
        <f>SUMIF([1]май2026!$A$5:$A$3260,$A$17:$A$1352,[1]май2026!$AG$5:$AG$3260)</f>
        <v>#VALUE!</v>
      </c>
      <c r="R505" s="48" t="e">
        <f>SUMIF([1]май2026!$A$5:$A$3260,$A$17:$A$1352,[1]май2026!$AH$5:$AH$3260)</f>
        <v>#VALUE!</v>
      </c>
      <c r="S505" s="18"/>
    </row>
    <row r="506" spans="1:19" s="7" customFormat="1" ht="15.75" hidden="1" x14ac:dyDescent="0.25">
      <c r="A506" s="24"/>
      <c r="B506" s="7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97"/>
      <c r="N506" s="48" t="e">
        <f>SUMIF([1]май2026!$A$5:$A$3260,$A$17:$A$1352,[1]май2026!$J$5:$J$3260)</f>
        <v>#VALUE!</v>
      </c>
      <c r="O506" s="48" t="e">
        <f>SUMIF([1]май2026!$A$5:$A$3260,$A$17:$A$1352,[1]май2026!$AE$5:$AE$3260)</f>
        <v>#VALUE!</v>
      </c>
      <c r="P506" s="48" t="e">
        <f>SUMIF([1]май2026!$A$5:$A$3260,$A$17:$A$1352,[1]май2026!$AF$5:$AF$3260)</f>
        <v>#VALUE!</v>
      </c>
      <c r="Q506" s="48" t="e">
        <f>SUMIF([1]май2026!$A$5:$A$3260,$A$17:$A$1352,[1]май2026!$AG$5:$AG$3260)</f>
        <v>#VALUE!</v>
      </c>
      <c r="R506" s="48" t="e">
        <f>SUMIF([1]май2026!$A$5:$A$3260,$A$17:$A$1352,[1]май2026!$AH$5:$AH$3260)</f>
        <v>#VALUE!</v>
      </c>
      <c r="S506" s="18"/>
    </row>
    <row r="507" spans="1:19" s="7" customFormat="1" ht="15.75" hidden="1" x14ac:dyDescent="0.25">
      <c r="A507" s="64"/>
      <c r="B507" s="83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117"/>
      <c r="N507" s="69"/>
      <c r="O507" s="69"/>
      <c r="P507" s="69"/>
      <c r="Q507" s="69"/>
      <c r="R507" s="69"/>
      <c r="S507" s="18"/>
    </row>
    <row r="508" spans="1:19" s="7" customFormat="1" ht="15.75" hidden="1" x14ac:dyDescent="0.25">
      <c r="A508" s="24"/>
      <c r="B508" s="7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7"/>
      <c r="N508" s="48" t="e">
        <f>SUMIF([1]май2026!$A$5:$A$3260,$A$17:$A$1352,[1]май2026!$J$5:$J$3260)</f>
        <v>#VALUE!</v>
      </c>
      <c r="O508" s="48" t="e">
        <f>SUMIF([1]май2026!$A$5:$A$3260,$A$17:$A$1352,[1]май2026!$AE$5:$AE$3260)</f>
        <v>#VALUE!</v>
      </c>
      <c r="P508" s="48" t="e">
        <f>SUMIF([1]май2026!$A$5:$A$3260,$A$17:$A$1352,[1]май2026!$AF$5:$AF$3260)</f>
        <v>#VALUE!</v>
      </c>
      <c r="Q508" s="48" t="e">
        <f>SUMIF([1]май2026!$A$5:$A$3260,$A$17:$A$1352,[1]май2026!$AG$5:$AG$3260)</f>
        <v>#VALUE!</v>
      </c>
      <c r="R508" s="48" t="e">
        <f>SUMIF([1]май2026!$A$5:$A$3260,$A$17:$A$1352,[1]май2026!$AH$5:$AH$3260)</f>
        <v>#VALUE!</v>
      </c>
      <c r="S508" s="18"/>
    </row>
    <row r="509" spans="1:19" s="7" customFormat="1" ht="15.75" hidden="1" x14ac:dyDescent="0.25">
      <c r="A509" s="24"/>
      <c r="B509" s="7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7"/>
      <c r="N509" s="48" t="e">
        <f>SUMIF([1]май2026!$A$5:$A$3260,$A$17:$A$1352,[1]май2026!$J$5:$J$3260)</f>
        <v>#VALUE!</v>
      </c>
      <c r="O509" s="48" t="e">
        <f>SUMIF([1]май2026!$A$5:$A$3260,$A$17:$A$1352,[1]май2026!$AE$5:$AE$3260)</f>
        <v>#VALUE!</v>
      </c>
      <c r="P509" s="48" t="e">
        <f>SUMIF([1]май2026!$A$5:$A$3260,$A$17:$A$1352,[1]май2026!$AF$5:$AF$3260)</f>
        <v>#VALUE!</v>
      </c>
      <c r="Q509" s="48" t="e">
        <f>SUMIF([1]май2026!$A$5:$A$3260,$A$17:$A$1352,[1]май2026!$AG$5:$AG$3260)</f>
        <v>#VALUE!</v>
      </c>
      <c r="R509" s="48" t="e">
        <f>SUMIF([1]май2026!$A$5:$A$3260,$A$17:$A$1352,[1]май2026!$AH$5:$AH$3260)</f>
        <v>#VALUE!</v>
      </c>
      <c r="S509" s="18"/>
    </row>
    <row r="510" spans="1:19" s="7" customFormat="1" ht="15.75" hidden="1" x14ac:dyDescent="0.25">
      <c r="A510" s="64"/>
      <c r="B510" s="83"/>
      <c r="C510" s="91"/>
      <c r="D510" s="68"/>
      <c r="E510" s="68"/>
      <c r="F510" s="68"/>
      <c r="G510" s="68"/>
      <c r="H510" s="68"/>
      <c r="I510" s="68"/>
      <c r="J510" s="68"/>
      <c r="K510" s="68"/>
      <c r="L510" s="68"/>
      <c r="M510" s="117"/>
      <c r="N510" s="69"/>
      <c r="O510" s="69"/>
      <c r="P510" s="69"/>
      <c r="Q510" s="69"/>
      <c r="R510" s="69"/>
      <c r="S510" s="18"/>
    </row>
    <row r="511" spans="1:19" s="7" customFormat="1" ht="15.75" hidden="1" x14ac:dyDescent="0.25">
      <c r="A511" s="24"/>
      <c r="B511" s="108"/>
      <c r="C511" s="52"/>
      <c r="D511" s="2"/>
      <c r="E511" s="2"/>
      <c r="F511" s="2"/>
      <c r="G511" s="2"/>
      <c r="H511" s="2"/>
      <c r="I511" s="2"/>
      <c r="J511" s="2"/>
      <c r="K511" s="2"/>
      <c r="L511" s="2"/>
      <c r="M511" s="97"/>
      <c r="N511" s="48" t="e">
        <f>SUMIF([1]май2026!$A$5:$A$3260,$A$17:$A$1352,[1]май2026!$J$5:$J$3260)</f>
        <v>#VALUE!</v>
      </c>
      <c r="O511" s="48" t="e">
        <f>SUMIF([1]май2026!$A$5:$A$3260,$A$17:$A$1352,[1]май2026!$AE$5:$AE$3260)</f>
        <v>#VALUE!</v>
      </c>
      <c r="P511" s="48" t="e">
        <f>SUMIF([1]май2026!$A$5:$A$3260,$A$17:$A$1352,[1]май2026!$AF$5:$AF$3260)</f>
        <v>#VALUE!</v>
      </c>
      <c r="Q511" s="48" t="e">
        <f>SUMIF([1]май2026!$A$5:$A$3260,$A$17:$A$1352,[1]май2026!$AG$5:$AG$3260)</f>
        <v>#VALUE!</v>
      </c>
      <c r="R511" s="48" t="e">
        <f>SUMIF([1]май2026!$A$5:$A$3260,$A$17:$A$1352,[1]май2026!$AH$5:$AH$3260)</f>
        <v>#VALUE!</v>
      </c>
      <c r="S511" s="18"/>
    </row>
    <row r="512" spans="1:19" s="7" customFormat="1" ht="15.75" hidden="1" x14ac:dyDescent="0.25">
      <c r="A512" s="24"/>
      <c r="B512" s="108"/>
      <c r="C512" s="52"/>
      <c r="D512" s="2"/>
      <c r="E512" s="2"/>
      <c r="F512" s="2"/>
      <c r="G512" s="2"/>
      <c r="H512" s="2"/>
      <c r="I512" s="2"/>
      <c r="J512" s="2"/>
      <c r="K512" s="2"/>
      <c r="L512" s="2"/>
      <c r="M512" s="97"/>
      <c r="N512" s="48" t="e">
        <f>SUMIF([1]май2026!$A$5:$A$3260,$A$17:$A$1352,[1]май2026!$J$5:$J$3260)</f>
        <v>#VALUE!</v>
      </c>
      <c r="O512" s="48" t="e">
        <f>SUMIF([1]май2026!$A$5:$A$3260,$A$17:$A$1352,[1]май2026!$AE$5:$AE$3260)</f>
        <v>#VALUE!</v>
      </c>
      <c r="P512" s="48" t="e">
        <f>SUMIF([1]май2026!$A$5:$A$3260,$A$17:$A$1352,[1]май2026!$AF$5:$AF$3260)</f>
        <v>#VALUE!</v>
      </c>
      <c r="Q512" s="48" t="e">
        <f>SUMIF([1]май2026!$A$5:$A$3260,$A$17:$A$1352,[1]май2026!$AG$5:$AG$3260)</f>
        <v>#VALUE!</v>
      </c>
      <c r="R512" s="48" t="e">
        <f>SUMIF([1]май2026!$A$5:$A$3260,$A$17:$A$1352,[1]май2026!$AH$5:$AH$3260)</f>
        <v>#VALUE!</v>
      </c>
      <c r="S512" s="18"/>
    </row>
    <row r="513" spans="1:19" s="7" customFormat="1" ht="15.75" hidden="1" x14ac:dyDescent="0.25">
      <c r="A513" s="24"/>
      <c r="B513" s="7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97"/>
      <c r="N513" s="48" t="e">
        <f>SUMIF([1]май2026!$A$5:$A$3260,$A$17:$A$1352,[1]май2026!$J$5:$J$3260)</f>
        <v>#VALUE!</v>
      </c>
      <c r="O513" s="48" t="e">
        <f>SUMIF([1]май2026!$A$5:$A$3260,$A$17:$A$1352,[1]май2026!$AE$5:$AE$3260)</f>
        <v>#VALUE!</v>
      </c>
      <c r="P513" s="48" t="e">
        <f>SUMIF([1]май2026!$A$5:$A$3260,$A$17:$A$1352,[1]май2026!$AF$5:$AF$3260)</f>
        <v>#VALUE!</v>
      </c>
      <c r="Q513" s="48" t="e">
        <f>SUMIF([1]май2026!$A$5:$A$3260,$A$17:$A$1352,[1]май2026!$AG$5:$AG$3260)</f>
        <v>#VALUE!</v>
      </c>
      <c r="R513" s="48" t="e">
        <f>SUMIF([1]май2026!$A$5:$A$3260,$A$17:$A$1352,[1]май2026!$AH$5:$AH$3260)</f>
        <v>#VALUE!</v>
      </c>
      <c r="S513" s="18"/>
    </row>
    <row r="514" spans="1:19" s="7" customFormat="1" ht="15.75" hidden="1" x14ac:dyDescent="0.25">
      <c r="A514" s="24"/>
      <c r="B514" s="8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97"/>
      <c r="N514" s="48"/>
      <c r="O514" s="48"/>
      <c r="P514" s="48"/>
      <c r="Q514" s="48"/>
      <c r="R514" s="48"/>
      <c r="S514" s="18"/>
    </row>
    <row r="515" spans="1:19" s="7" customFormat="1" hidden="1" x14ac:dyDescent="0.25">
      <c r="A515" s="54"/>
      <c r="B515" s="53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118"/>
      <c r="N515" s="61"/>
      <c r="O515" s="61"/>
      <c r="P515" s="61"/>
      <c r="Q515" s="61"/>
      <c r="R515" s="61"/>
      <c r="S515" s="18"/>
    </row>
    <row r="516" spans="1:19" s="7" customFormat="1" hidden="1" x14ac:dyDescent="0.25">
      <c r="A516" s="54"/>
      <c r="B516" s="53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118"/>
      <c r="N516" s="61"/>
      <c r="O516" s="61"/>
      <c r="P516" s="61"/>
      <c r="Q516" s="61"/>
      <c r="R516" s="61"/>
      <c r="S516" s="18"/>
    </row>
    <row r="517" spans="1:19" s="7" customFormat="1" hidden="1" x14ac:dyDescent="0.25">
      <c r="A517" s="54"/>
      <c r="B517" s="53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118"/>
      <c r="N517" s="61"/>
      <c r="O517" s="61"/>
      <c r="P517" s="61"/>
      <c r="Q517" s="61"/>
      <c r="R517" s="61"/>
      <c r="S517" s="18"/>
    </row>
    <row r="518" spans="1:19" s="7" customFormat="1" ht="15.75" hidden="1" x14ac:dyDescent="0.25">
      <c r="A518" s="64"/>
      <c r="B518" s="83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117"/>
      <c r="N518" s="69"/>
      <c r="O518" s="69"/>
      <c r="P518" s="69"/>
      <c r="Q518" s="69"/>
      <c r="R518" s="69"/>
      <c r="S518" s="18"/>
    </row>
    <row r="519" spans="1:19" s="7" customFormat="1" hidden="1" x14ac:dyDescent="0.25">
      <c r="A519" s="24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97"/>
      <c r="N519" s="48" t="e">
        <f>SUMIF([1]май2026!$A$5:$A$3260,$A$17:$A$1352,[1]май2026!$J$5:$J$3260)</f>
        <v>#VALUE!</v>
      </c>
      <c r="O519" s="48" t="e">
        <f>SUMIF([1]май2026!$A$5:$A$3260,$A$17:$A$1352,[1]май2026!$AE$5:$AE$3260)</f>
        <v>#VALUE!</v>
      </c>
      <c r="P519" s="48" t="e">
        <f>SUMIF([1]май2026!$A$5:$A$3260,$A$17:$A$1352,[1]май2026!$AF$5:$AF$3260)</f>
        <v>#VALUE!</v>
      </c>
      <c r="Q519" s="48" t="e">
        <f>SUMIF([1]май2026!$A$5:$A$3260,$A$17:$A$1352,[1]май2026!$AG$5:$AG$3260)</f>
        <v>#VALUE!</v>
      </c>
      <c r="R519" s="48" t="e">
        <f>SUMIF([1]май2026!$A$5:$A$3260,$A$17:$A$1352,[1]май2026!$AH$5:$AH$3260)</f>
        <v>#VALUE!</v>
      </c>
      <c r="S519" s="18"/>
    </row>
    <row r="520" spans="1:19" s="7" customFormat="1" hidden="1" x14ac:dyDescent="0.25">
      <c r="A520" s="24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97"/>
      <c r="N520" s="48" t="e">
        <f>SUMIF([1]май2026!$A$5:$A$3260,$A$17:$A$1352,[1]май2026!$J$5:$J$3260)</f>
        <v>#VALUE!</v>
      </c>
      <c r="O520" s="48" t="e">
        <f>SUMIF([1]май2026!$A$5:$A$3260,$A$17:$A$1352,[1]май2026!$AE$5:$AE$3260)</f>
        <v>#VALUE!</v>
      </c>
      <c r="P520" s="48" t="e">
        <f>SUMIF([1]май2026!$A$5:$A$3260,$A$17:$A$1352,[1]май2026!$AF$5:$AF$3260)</f>
        <v>#VALUE!</v>
      </c>
      <c r="Q520" s="48" t="e">
        <f>SUMIF([1]май2026!$A$5:$A$3260,$A$17:$A$1352,[1]май2026!$AG$5:$AG$3260)</f>
        <v>#VALUE!</v>
      </c>
      <c r="R520" s="48" t="e">
        <f>SUMIF([1]май2026!$A$5:$A$3260,$A$17:$A$1352,[1]май2026!$AH$5:$AH$3260)</f>
        <v>#VALUE!</v>
      </c>
      <c r="S520" s="18"/>
    </row>
    <row r="521" spans="1:19" s="7" customFormat="1" hidden="1" x14ac:dyDescent="0.25">
      <c r="A521" s="24"/>
      <c r="B521" s="109"/>
      <c r="C521" s="52"/>
      <c r="D521" s="2"/>
      <c r="E521" s="2"/>
      <c r="F521" s="2"/>
      <c r="G521" s="2"/>
      <c r="H521" s="2"/>
      <c r="I521" s="2"/>
      <c r="J521" s="2"/>
      <c r="K521" s="2"/>
      <c r="L521" s="2"/>
      <c r="M521" s="97"/>
      <c r="N521" s="48" t="e">
        <f>SUMIF([1]май2026!$A$5:$A$3260,$A$17:$A$1352,[1]май2026!$J$5:$J$3260)</f>
        <v>#VALUE!</v>
      </c>
      <c r="O521" s="48" t="e">
        <f>SUMIF([1]май2026!$A$5:$A$3260,$A$17:$A$1352,[1]май2026!$AE$5:$AE$3260)</f>
        <v>#VALUE!</v>
      </c>
      <c r="P521" s="48" t="e">
        <f>SUMIF([1]май2026!$A$5:$A$3260,$A$17:$A$1352,[1]май2026!$AF$5:$AF$3260)</f>
        <v>#VALUE!</v>
      </c>
      <c r="Q521" s="48" t="e">
        <f>SUMIF([1]май2026!$A$5:$A$3260,$A$17:$A$1352,[1]май2026!$AG$5:$AG$3260)</f>
        <v>#VALUE!</v>
      </c>
      <c r="R521" s="48" t="e">
        <f>SUMIF([1]май2026!$A$5:$A$3260,$A$17:$A$1352,[1]май2026!$AH$5:$AH$3260)</f>
        <v>#VALUE!</v>
      </c>
      <c r="S521" s="18"/>
    </row>
    <row r="522" spans="1:19" s="7" customFormat="1" hidden="1" x14ac:dyDescent="0.25">
      <c r="A522" s="24"/>
      <c r="B522" s="109"/>
      <c r="C522" s="52"/>
      <c r="D522" s="2"/>
      <c r="E522" s="2"/>
      <c r="F522" s="2"/>
      <c r="G522" s="2"/>
      <c r="H522" s="2"/>
      <c r="I522" s="2"/>
      <c r="J522" s="2"/>
      <c r="K522" s="2"/>
      <c r="L522" s="2"/>
      <c r="M522" s="97"/>
      <c r="N522" s="48" t="e">
        <f>SUMIF([1]май2026!$A$5:$A$3260,$A$17:$A$1352,[1]май2026!$J$5:$J$3260)</f>
        <v>#VALUE!</v>
      </c>
      <c r="O522" s="48" t="e">
        <f>SUMIF([1]май2026!$A$5:$A$3260,$A$17:$A$1352,[1]май2026!$AE$5:$AE$3260)</f>
        <v>#VALUE!</v>
      </c>
      <c r="P522" s="48" t="e">
        <f>SUMIF([1]май2026!$A$5:$A$3260,$A$17:$A$1352,[1]май2026!$AF$5:$AF$3260)</f>
        <v>#VALUE!</v>
      </c>
      <c r="Q522" s="48" t="e">
        <f>SUMIF([1]май2026!$A$5:$A$3260,$A$17:$A$1352,[1]май2026!$AG$5:$AG$3260)</f>
        <v>#VALUE!</v>
      </c>
      <c r="R522" s="48" t="e">
        <f>SUMIF([1]май2026!$A$5:$A$3260,$A$17:$A$1352,[1]май2026!$AH$5:$AH$3260)</f>
        <v>#VALUE!</v>
      </c>
      <c r="S522" s="18"/>
    </row>
    <row r="523" spans="1:19" s="7" customFormat="1" hidden="1" x14ac:dyDescent="0.25">
      <c r="A523" s="24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97"/>
      <c r="N523" s="48" t="e">
        <f>SUMIF([1]май2026!$A$5:$A$3260,$A$17:$A$1352,[1]май2026!$J$5:$J$3260)</f>
        <v>#VALUE!</v>
      </c>
      <c r="O523" s="48" t="e">
        <f>SUMIF([1]май2026!$A$5:$A$3260,$A$17:$A$1352,[1]май2026!$AE$5:$AE$3260)</f>
        <v>#VALUE!</v>
      </c>
      <c r="P523" s="48" t="e">
        <f>SUMIF([1]май2026!$A$5:$A$3260,$A$17:$A$1352,[1]май2026!$AF$5:$AF$3260)</f>
        <v>#VALUE!</v>
      </c>
      <c r="Q523" s="48" t="e">
        <f>SUMIF([1]май2026!$A$5:$A$3260,$A$17:$A$1352,[1]май2026!$AG$5:$AG$3260)</f>
        <v>#VALUE!</v>
      </c>
      <c r="R523" s="48" t="e">
        <f>SUMIF([1]май2026!$A$5:$A$3260,$A$17:$A$1352,[1]май2026!$AH$5:$AH$3260)</f>
        <v>#VALUE!</v>
      </c>
      <c r="S523" s="18"/>
    </row>
    <row r="524" spans="1:19" s="7" customFormat="1" hidden="1" x14ac:dyDescent="0.25">
      <c r="A524" s="24"/>
      <c r="B524" s="109"/>
      <c r="C524" s="52"/>
      <c r="D524" s="2"/>
      <c r="E524" s="2"/>
      <c r="F524" s="2"/>
      <c r="G524" s="2"/>
      <c r="H524" s="2"/>
      <c r="I524" s="2"/>
      <c r="J524" s="2"/>
      <c r="K524" s="2"/>
      <c r="L524" s="2"/>
      <c r="M524" s="97"/>
      <c r="N524" s="48" t="e">
        <f>SUMIF([1]май2026!$A$5:$A$3260,$A$17:$A$1352,[1]май2026!$J$5:$J$3260)</f>
        <v>#VALUE!</v>
      </c>
      <c r="O524" s="48" t="e">
        <f>SUMIF([1]май2026!$A$5:$A$3260,$A$17:$A$1352,[1]май2026!$AE$5:$AE$3260)</f>
        <v>#VALUE!</v>
      </c>
      <c r="P524" s="48" t="e">
        <f>SUMIF([1]май2026!$A$5:$A$3260,$A$17:$A$1352,[1]май2026!$AF$5:$AF$3260)</f>
        <v>#VALUE!</v>
      </c>
      <c r="Q524" s="48" t="e">
        <f>SUMIF([1]май2026!$A$5:$A$3260,$A$17:$A$1352,[1]май2026!$AG$5:$AG$3260)</f>
        <v>#VALUE!</v>
      </c>
      <c r="R524" s="48" t="e">
        <f>SUMIF([1]май2026!$A$5:$A$3260,$A$17:$A$1352,[1]май2026!$AH$5:$AH$3260)</f>
        <v>#VALUE!</v>
      </c>
      <c r="S524" s="18"/>
    </row>
    <row r="525" spans="1:19" s="7" customFormat="1" hidden="1" x14ac:dyDescent="0.25">
      <c r="A525" s="24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97"/>
      <c r="N525" s="48" t="e">
        <f>SUMIF([1]май2026!$A$5:$A$3260,$A$17:$A$1352,[1]май2026!$J$5:$J$3260)</f>
        <v>#VALUE!</v>
      </c>
      <c r="O525" s="48" t="e">
        <f>SUMIF([1]май2026!$A$5:$A$3260,$A$17:$A$1352,[1]май2026!$AE$5:$AE$3260)</f>
        <v>#VALUE!</v>
      </c>
      <c r="P525" s="48" t="e">
        <f>SUMIF([1]май2026!$A$5:$A$3260,$A$17:$A$1352,[1]май2026!$AF$5:$AF$3260)</f>
        <v>#VALUE!</v>
      </c>
      <c r="Q525" s="48" t="e">
        <f>SUMIF([1]май2026!$A$5:$A$3260,$A$17:$A$1352,[1]май2026!$AG$5:$AG$3260)</f>
        <v>#VALUE!</v>
      </c>
      <c r="R525" s="48" t="e">
        <f>SUMIF([1]май2026!$A$5:$A$3260,$A$17:$A$1352,[1]май2026!$AH$5:$AH$3260)</f>
        <v>#VALUE!</v>
      </c>
      <c r="S525" s="18"/>
    </row>
    <row r="526" spans="1:19" s="7" customFormat="1" hidden="1" x14ac:dyDescent="0.25">
      <c r="A526" s="24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97"/>
      <c r="N526" s="48" t="e">
        <f>SUMIF([1]май2026!$A$5:$A$3260,$A$17:$A$1352,[1]май2026!$J$5:$J$3260)</f>
        <v>#VALUE!</v>
      </c>
      <c r="O526" s="48" t="e">
        <f>SUMIF([1]май2026!$A$5:$A$3260,$A$17:$A$1352,[1]май2026!$AE$5:$AE$3260)</f>
        <v>#VALUE!</v>
      </c>
      <c r="P526" s="48" t="e">
        <f>SUMIF([1]май2026!$A$5:$A$3260,$A$17:$A$1352,[1]май2026!$AF$5:$AF$3260)</f>
        <v>#VALUE!</v>
      </c>
      <c r="Q526" s="48" t="e">
        <f>SUMIF([1]май2026!$A$5:$A$3260,$A$17:$A$1352,[1]май2026!$AG$5:$AG$3260)</f>
        <v>#VALUE!</v>
      </c>
      <c r="R526" s="48" t="e">
        <f>SUMIF([1]май2026!$A$5:$A$3260,$A$17:$A$1352,[1]май2026!$AH$5:$AH$3260)</f>
        <v>#VALUE!</v>
      </c>
      <c r="S526" s="18"/>
    </row>
    <row r="527" spans="1:19" s="7" customFormat="1" hidden="1" x14ac:dyDescent="0.25">
      <c r="A527" s="24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97"/>
      <c r="N527" s="48" t="e">
        <f>SUMIF([1]май2026!$A$5:$A$3260,$A$17:$A$1352,[1]май2026!$J$5:$J$3260)</f>
        <v>#VALUE!</v>
      </c>
      <c r="O527" s="48" t="e">
        <f>SUMIF([1]май2026!$A$5:$A$3260,$A$17:$A$1352,[1]май2026!$AE$5:$AE$3260)</f>
        <v>#VALUE!</v>
      </c>
      <c r="P527" s="48" t="e">
        <f>SUMIF([1]май2026!$A$5:$A$3260,$A$17:$A$1352,[1]май2026!$AF$5:$AF$3260)</f>
        <v>#VALUE!</v>
      </c>
      <c r="Q527" s="48" t="e">
        <f>SUMIF([1]май2026!$A$5:$A$3260,$A$17:$A$1352,[1]май2026!$AG$5:$AG$3260)</f>
        <v>#VALUE!</v>
      </c>
      <c r="R527" s="48" t="e">
        <f>SUMIF([1]май2026!$A$5:$A$3260,$A$17:$A$1352,[1]май2026!$AH$5:$AH$3260)</f>
        <v>#VALUE!</v>
      </c>
      <c r="S527" s="18"/>
    </row>
    <row r="528" spans="1:19" s="7" customFormat="1" hidden="1" x14ac:dyDescent="0.25">
      <c r="A528" s="24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97"/>
      <c r="N528" s="48" t="e">
        <f>SUMIF([1]май2026!$A$5:$A$3260,$A$17:$A$1352,[1]май2026!$J$5:$J$3260)</f>
        <v>#VALUE!</v>
      </c>
      <c r="O528" s="48" t="e">
        <f>SUMIF([1]май2026!$A$5:$A$3260,$A$17:$A$1352,[1]май2026!$AE$5:$AE$3260)</f>
        <v>#VALUE!</v>
      </c>
      <c r="P528" s="48" t="e">
        <f>SUMIF([1]май2026!$A$5:$A$3260,$A$17:$A$1352,[1]май2026!$AF$5:$AF$3260)</f>
        <v>#VALUE!</v>
      </c>
      <c r="Q528" s="48" t="e">
        <f>SUMIF([1]май2026!$A$5:$A$3260,$A$17:$A$1352,[1]май2026!$AG$5:$AG$3260)</f>
        <v>#VALUE!</v>
      </c>
      <c r="R528" s="48" t="e">
        <f>SUMIF([1]май2026!$A$5:$A$3260,$A$17:$A$1352,[1]май2026!$AH$5:$AH$3260)</f>
        <v>#VALUE!</v>
      </c>
      <c r="S528" s="18"/>
    </row>
    <row r="529" spans="1:87" s="7" customFormat="1" hidden="1" x14ac:dyDescent="0.25">
      <c r="A529" s="54"/>
      <c r="B529" s="53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118"/>
      <c r="N529" s="61" t="e">
        <f>SUMIF([1]май2026!$A$5:$A$3260,$A$17:$A$1352,[1]май2026!$J$5:$J$3260)</f>
        <v>#VALUE!</v>
      </c>
      <c r="O529" s="61" t="e">
        <f>SUMIF([1]май2026!$A$5:$A$3260,$A$17:$A$1352,[1]май2026!$AE$5:$AE$3260)</f>
        <v>#VALUE!</v>
      </c>
      <c r="P529" s="61" t="e">
        <f>SUMIF([1]май2026!$A$5:$A$3260,$A$17:$A$1352,[1]май2026!$AF$5:$AF$3260)</f>
        <v>#VALUE!</v>
      </c>
      <c r="Q529" s="61" t="e">
        <f>SUMIF([1]май2026!$A$5:$A$3260,$A$17:$A$1352,[1]май2026!$AG$5:$AG$3260)</f>
        <v>#VALUE!</v>
      </c>
      <c r="R529" s="61" t="e">
        <f>SUMIF([1]май2026!$A$5:$A$3260,$A$17:$A$1352,[1]май2026!$AH$5:$AH$3260)</f>
        <v>#VALUE!</v>
      </c>
      <c r="S529" s="18"/>
    </row>
    <row r="530" spans="1:87" s="7" customFormat="1" hidden="1" x14ac:dyDescent="0.25">
      <c r="A530" s="24"/>
      <c r="B530" s="3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51"/>
      <c r="N530" s="58"/>
      <c r="O530" s="58"/>
      <c r="P530" s="58"/>
      <c r="Q530" s="58"/>
      <c r="R530" s="58"/>
      <c r="S530" s="18"/>
    </row>
    <row r="531" spans="1:87" s="7" customFormat="1" hidden="1" x14ac:dyDescent="0.25">
      <c r="A531" s="24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97"/>
      <c r="N531" s="48"/>
      <c r="O531" s="48"/>
      <c r="P531" s="48"/>
      <c r="Q531" s="48"/>
      <c r="R531" s="48"/>
      <c r="S531" s="18"/>
    </row>
    <row r="532" spans="1:87" x14ac:dyDescent="0.25">
      <c r="A532" s="24"/>
      <c r="B532" s="3" t="s">
        <v>19</v>
      </c>
      <c r="C532" s="9">
        <v>0</v>
      </c>
      <c r="D532" s="9">
        <v>0</v>
      </c>
      <c r="E532" s="9">
        <v>0</v>
      </c>
      <c r="F532" s="9" t="e">
        <v>#DIV/0!</v>
      </c>
      <c r="G532" s="9">
        <v>0</v>
      </c>
      <c r="H532" s="9">
        <v>0</v>
      </c>
      <c r="I532" s="9">
        <v>0</v>
      </c>
      <c r="J532" s="9">
        <v>0</v>
      </c>
      <c r="K532" s="9" t="e">
        <v>#DIV/0!</v>
      </c>
      <c r="L532" s="9">
        <v>0</v>
      </c>
      <c r="M532" s="51">
        <v>0</v>
      </c>
      <c r="N532" s="58" t="e">
        <f t="shared" ref="N532:R532" si="31">N392+N429+N477+N502+N500+N530</f>
        <v>#VALUE!</v>
      </c>
      <c r="O532" s="58" t="e">
        <f t="shared" si="31"/>
        <v>#VALUE!</v>
      </c>
      <c r="P532" s="58" t="e">
        <f t="shared" si="31"/>
        <v>#VALUE!</v>
      </c>
      <c r="Q532" s="58" t="e">
        <f t="shared" si="31"/>
        <v>#VALUE!</v>
      </c>
      <c r="R532" s="58" t="e">
        <f t="shared" si="31"/>
        <v>#VALUE!</v>
      </c>
    </row>
    <row r="533" spans="1:87" x14ac:dyDescent="0.25">
      <c r="A533" s="24"/>
      <c r="B533" s="3" t="s">
        <v>41</v>
      </c>
      <c r="C533" s="2"/>
      <c r="D533" s="2"/>
      <c r="E533" s="2"/>
      <c r="F533" s="2" t="e">
        <v>#DIV/0!</v>
      </c>
      <c r="G533" s="2"/>
      <c r="H533" s="2"/>
      <c r="I533" s="2"/>
      <c r="J533" s="2"/>
      <c r="K533" s="2" t="e">
        <v>#DIV/0!</v>
      </c>
      <c r="L533" s="2"/>
      <c r="M533" s="97"/>
      <c r="N533" s="59"/>
      <c r="O533" s="59"/>
      <c r="P533" s="59"/>
      <c r="Q533" s="59"/>
      <c r="R533" s="59"/>
    </row>
    <row r="534" spans="1:87" hidden="1" x14ac:dyDescent="0.25">
      <c r="A534" s="24"/>
      <c r="B534" s="3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51"/>
      <c r="N534" s="58" t="e">
        <f t="shared" ref="N534:R534" si="32">SUM(N535:N569)</f>
        <v>#VALUE!</v>
      </c>
      <c r="O534" s="58" t="e">
        <f t="shared" si="32"/>
        <v>#VALUE!</v>
      </c>
      <c r="P534" s="58" t="e">
        <f t="shared" si="32"/>
        <v>#VALUE!</v>
      </c>
      <c r="Q534" s="58" t="e">
        <f t="shared" si="32"/>
        <v>#VALUE!</v>
      </c>
      <c r="R534" s="58" t="e">
        <f t="shared" si="32"/>
        <v>#VALUE!</v>
      </c>
    </row>
    <row r="535" spans="1:87" s="99" customFormat="1" hidden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115"/>
      <c r="N535" s="20"/>
      <c r="O535" s="20"/>
      <c r="P535" s="20"/>
      <c r="Q535" s="20"/>
      <c r="R535" s="20"/>
      <c r="S535" s="18"/>
    </row>
    <row r="536" spans="1:87" s="21" customFormat="1" hidden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115"/>
      <c r="N536" s="20"/>
      <c r="O536" s="20"/>
      <c r="P536" s="20"/>
      <c r="Q536" s="20"/>
      <c r="R536" s="20"/>
      <c r="S536" s="18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</row>
    <row r="537" spans="1:87" s="21" customFormat="1" hidden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115"/>
      <c r="N537" s="20"/>
      <c r="O537" s="20"/>
      <c r="P537" s="20"/>
      <c r="Q537" s="20"/>
      <c r="R537" s="20"/>
      <c r="S537" s="18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</row>
    <row r="538" spans="1:87" s="21" customFormat="1" hidden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115"/>
      <c r="N538" s="20"/>
      <c r="O538" s="20"/>
      <c r="P538" s="20"/>
      <c r="Q538" s="20"/>
      <c r="R538" s="20"/>
      <c r="S538" s="18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</row>
    <row r="539" spans="1:87" s="21" customFormat="1" hidden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115"/>
      <c r="N539" s="20"/>
      <c r="O539" s="20"/>
      <c r="P539" s="20"/>
      <c r="Q539" s="20"/>
      <c r="R539" s="20"/>
      <c r="S539" s="18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</row>
    <row r="540" spans="1:87" s="21" customFormat="1" hidden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115"/>
      <c r="N540" s="20"/>
      <c r="O540" s="20"/>
      <c r="P540" s="20"/>
      <c r="Q540" s="20"/>
      <c r="R540" s="20"/>
      <c r="S540" s="18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</row>
    <row r="541" spans="1:87" s="21" customFormat="1" hidden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115"/>
      <c r="N541" s="20" t="e">
        <f>SUMIF([1]май2026!$A$5:$A$3260,$A$17:$A$1352,[1]май2026!$J$5:$J$3260)</f>
        <v>#VALUE!</v>
      </c>
      <c r="O541" s="20" t="e">
        <f>SUMIF([1]май2026!$A$5:$A$3260,$A$17:$A$1352,[1]май2026!$AE$5:$AE$3260)</f>
        <v>#VALUE!</v>
      </c>
      <c r="P541" s="20" t="e">
        <f>SUMIF([1]май2026!$A$5:$A$3260,$A$17:$A$1352,[1]май2026!$AF$5:$AF$3260)</f>
        <v>#VALUE!</v>
      </c>
      <c r="Q541" s="20" t="e">
        <f>SUMIF([1]май2026!$A$5:$A$3260,$A$17:$A$1352,[1]май2026!$AG$5:$AG$3260)</f>
        <v>#VALUE!</v>
      </c>
      <c r="R541" s="20" t="e">
        <f>SUMIF([1]май2026!$A$5:$A$3260,$A$17:$A$1352,[1]май2026!$AH$5:$AH$3260)</f>
        <v>#VALUE!</v>
      </c>
      <c r="S541" s="18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</row>
    <row r="542" spans="1:87" s="21" customFormat="1" hidden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115"/>
      <c r="N542" s="20"/>
      <c r="O542" s="20"/>
      <c r="P542" s="20"/>
      <c r="Q542" s="20"/>
      <c r="R542" s="20"/>
      <c r="S542" s="18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</row>
    <row r="543" spans="1:87" s="21" customFormat="1" hidden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115"/>
      <c r="N543" s="20"/>
      <c r="O543" s="20"/>
      <c r="P543" s="20"/>
      <c r="Q543" s="20"/>
      <c r="R543" s="20"/>
      <c r="S543" s="18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</row>
    <row r="544" spans="1:87" s="21" customFormat="1" hidden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115"/>
      <c r="N544" s="20"/>
      <c r="O544" s="20"/>
      <c r="P544" s="20"/>
      <c r="Q544" s="20"/>
      <c r="R544" s="20"/>
      <c r="S544" s="18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</row>
    <row r="545" spans="1:87" s="21" customFormat="1" hidden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115"/>
      <c r="N545" s="20"/>
      <c r="O545" s="20"/>
      <c r="P545" s="20"/>
      <c r="Q545" s="20"/>
      <c r="R545" s="20"/>
      <c r="S545" s="18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</row>
    <row r="546" spans="1:87" s="21" customFormat="1" hidden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115"/>
      <c r="N546" s="20"/>
      <c r="O546" s="20"/>
      <c r="P546" s="20"/>
      <c r="Q546" s="20"/>
      <c r="R546" s="20"/>
      <c r="S546" s="18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</row>
    <row r="547" spans="1:87" s="21" customFormat="1" hidden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115"/>
      <c r="N547" s="20"/>
      <c r="O547" s="20"/>
      <c r="P547" s="20"/>
      <c r="Q547" s="20"/>
      <c r="R547" s="20"/>
      <c r="S547" s="18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</row>
    <row r="548" spans="1:87" s="21" customFormat="1" hidden="1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115"/>
      <c r="N548" s="20"/>
      <c r="O548" s="20"/>
      <c r="P548" s="20"/>
      <c r="Q548" s="20"/>
      <c r="R548" s="20"/>
      <c r="S548" s="18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</row>
    <row r="549" spans="1:87" s="21" customFormat="1" hidden="1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115"/>
      <c r="N549" s="20"/>
      <c r="O549" s="20"/>
      <c r="P549" s="20"/>
      <c r="Q549" s="20"/>
      <c r="R549" s="20"/>
      <c r="S549" s="18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</row>
    <row r="550" spans="1:87" s="21" customFormat="1" hidden="1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115"/>
      <c r="N550" s="20"/>
      <c r="O550" s="20"/>
      <c r="P550" s="20"/>
      <c r="Q550" s="20"/>
      <c r="R550" s="20"/>
      <c r="S550" s="18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</row>
    <row r="551" spans="1:87" s="21" customFormat="1" hidden="1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115"/>
      <c r="N551" s="20"/>
      <c r="O551" s="20"/>
      <c r="P551" s="20"/>
      <c r="Q551" s="20"/>
      <c r="R551" s="20"/>
      <c r="S551" s="18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</row>
    <row r="552" spans="1:87" s="21" customFormat="1" hidden="1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115"/>
      <c r="N552" s="20"/>
      <c r="O552" s="20"/>
      <c r="P552" s="20"/>
      <c r="Q552" s="20"/>
      <c r="R552" s="20"/>
      <c r="S552" s="18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</row>
    <row r="553" spans="1:87" s="21" customFormat="1" hidden="1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115"/>
      <c r="N553" s="20"/>
      <c r="O553" s="20"/>
      <c r="P553" s="20"/>
      <c r="Q553" s="20"/>
      <c r="R553" s="20"/>
      <c r="S553" s="18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</row>
    <row r="554" spans="1:87" s="21" customFormat="1" hidden="1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115"/>
      <c r="N554" s="20"/>
      <c r="O554" s="20"/>
      <c r="P554" s="20"/>
      <c r="Q554" s="20"/>
      <c r="R554" s="20"/>
      <c r="S554" s="18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</row>
    <row r="555" spans="1:87" s="21" customFormat="1" hidden="1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115"/>
      <c r="N555" s="20"/>
      <c r="O555" s="20"/>
      <c r="P555" s="20"/>
      <c r="Q555" s="20"/>
      <c r="R555" s="20"/>
      <c r="S555" s="18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</row>
    <row r="556" spans="1:87" s="21" customFormat="1" hidden="1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115"/>
      <c r="N556" s="20"/>
      <c r="O556" s="20"/>
      <c r="P556" s="20"/>
      <c r="Q556" s="20"/>
      <c r="R556" s="20"/>
      <c r="S556" s="18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</row>
    <row r="557" spans="1:87" s="21" customFormat="1" hidden="1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115"/>
      <c r="N557" s="20"/>
      <c r="O557" s="20"/>
      <c r="P557" s="20"/>
      <c r="Q557" s="20"/>
      <c r="R557" s="20"/>
      <c r="S557" s="18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</row>
    <row r="558" spans="1:87" s="21" customFormat="1" hidden="1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115"/>
      <c r="N558" s="20"/>
      <c r="O558" s="20"/>
      <c r="P558" s="20"/>
      <c r="Q558" s="20"/>
      <c r="R558" s="20"/>
      <c r="S558" s="18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</row>
    <row r="559" spans="1:87" s="21" customFormat="1" hidden="1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115"/>
      <c r="N559" s="20"/>
      <c r="O559" s="20"/>
      <c r="P559" s="20"/>
      <c r="Q559" s="20"/>
      <c r="R559" s="20"/>
      <c r="S559" s="18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</row>
    <row r="560" spans="1:87" s="21" customFormat="1" hidden="1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115"/>
      <c r="N560" s="20"/>
      <c r="O560" s="20"/>
      <c r="P560" s="20"/>
      <c r="Q560" s="20"/>
      <c r="R560" s="20"/>
      <c r="S560" s="18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</row>
    <row r="561" spans="1:87" s="21" customFormat="1" hidden="1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115"/>
      <c r="N561" s="20"/>
      <c r="O561" s="20"/>
      <c r="P561" s="20"/>
      <c r="Q561" s="20"/>
      <c r="R561" s="20"/>
      <c r="S561" s="18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</row>
    <row r="562" spans="1:87" s="21" customFormat="1" hidden="1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115"/>
      <c r="N562" s="20"/>
      <c r="O562" s="20"/>
      <c r="P562" s="20"/>
      <c r="Q562" s="20"/>
      <c r="R562" s="20"/>
      <c r="S562" s="18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</row>
    <row r="563" spans="1:87" s="21" customFormat="1" hidden="1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115"/>
      <c r="N563" s="20"/>
      <c r="O563" s="20"/>
      <c r="P563" s="20"/>
      <c r="Q563" s="20"/>
      <c r="R563" s="20"/>
      <c r="S563" s="18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</row>
    <row r="564" spans="1:87" s="21" customFormat="1" hidden="1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115"/>
      <c r="N564" s="20"/>
      <c r="O564" s="20"/>
      <c r="P564" s="20"/>
      <c r="Q564" s="20"/>
      <c r="R564" s="20"/>
      <c r="S564" s="18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</row>
    <row r="565" spans="1:87" s="21" customFormat="1" hidden="1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115"/>
      <c r="N565" s="20"/>
      <c r="O565" s="20"/>
      <c r="P565" s="20"/>
      <c r="Q565" s="20"/>
      <c r="R565" s="20"/>
      <c r="S565" s="18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</row>
    <row r="566" spans="1:87" s="21" customFormat="1" hidden="1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115"/>
      <c r="N566" s="20"/>
      <c r="O566" s="20"/>
      <c r="P566" s="20"/>
      <c r="Q566" s="20"/>
      <c r="R566" s="20"/>
      <c r="S566" s="18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</row>
    <row r="567" spans="1:87" s="21" customFormat="1" hidden="1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115"/>
      <c r="N567" s="20"/>
      <c r="O567" s="20"/>
      <c r="P567" s="20"/>
      <c r="Q567" s="20"/>
      <c r="R567" s="20"/>
      <c r="S567" s="18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</row>
    <row r="568" spans="1:87" s="21" customFormat="1" hidden="1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115"/>
      <c r="N568" s="20"/>
      <c r="O568" s="20"/>
      <c r="P568" s="20"/>
      <c r="Q568" s="20"/>
      <c r="R568" s="20"/>
      <c r="S568" s="18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</row>
    <row r="569" spans="1:87" s="21" customFormat="1" hidden="1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115"/>
      <c r="N569" s="20"/>
      <c r="O569" s="20"/>
      <c r="P569" s="20"/>
      <c r="Q569" s="20"/>
      <c r="R569" s="20"/>
      <c r="S569" s="18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</row>
    <row r="570" spans="1:87" s="7" customFormat="1" hidden="1" x14ac:dyDescent="0.25">
      <c r="A570" s="24"/>
      <c r="B570" s="3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51"/>
      <c r="N570" s="58" t="e">
        <f t="shared" ref="N570:R570" si="33">SUM(N572:N578)</f>
        <v>#VALUE!</v>
      </c>
      <c r="O570" s="58" t="e">
        <f t="shared" si="33"/>
        <v>#VALUE!</v>
      </c>
      <c r="P570" s="58" t="e">
        <f t="shared" si="33"/>
        <v>#VALUE!</v>
      </c>
      <c r="Q570" s="58" t="e">
        <f t="shared" si="33"/>
        <v>#VALUE!</v>
      </c>
      <c r="R570" s="58" t="e">
        <f t="shared" si="33"/>
        <v>#VALUE!</v>
      </c>
      <c r="S570" s="18"/>
      <c r="T570" s="5"/>
    </row>
    <row r="571" spans="1:87" s="7" customFormat="1" ht="15.75" hidden="1" x14ac:dyDescent="0.25">
      <c r="A571" s="64"/>
      <c r="B571" s="83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116"/>
      <c r="N571" s="67"/>
      <c r="O571" s="67"/>
      <c r="P571" s="67"/>
      <c r="Q571" s="67"/>
      <c r="R571" s="67"/>
      <c r="S571" s="18"/>
      <c r="T571" s="5"/>
    </row>
    <row r="572" spans="1:87" s="7" customFormat="1" ht="15.75" hidden="1" x14ac:dyDescent="0.25">
      <c r="A572" s="77"/>
      <c r="B572" s="74"/>
      <c r="C572" s="2"/>
      <c r="D572" s="97"/>
      <c r="E572" s="2"/>
      <c r="F572" s="2"/>
      <c r="G572" s="2"/>
      <c r="H572" s="2"/>
      <c r="I572" s="2"/>
      <c r="J572" s="2"/>
      <c r="K572" s="2"/>
      <c r="L572" s="2"/>
      <c r="M572" s="97"/>
      <c r="N572" s="48" t="e">
        <f>SUMIF([1]май2026!$A$5:$A$3260,$A$17:$A$1352,[1]май2026!$J$5:$J$3260)</f>
        <v>#VALUE!</v>
      </c>
      <c r="O572" s="48" t="e">
        <f>SUMIF([1]май2026!$A$5:$A$3260,$A$17:$A$1352,[1]май2026!$AE$5:$AE$3260)</f>
        <v>#VALUE!</v>
      </c>
      <c r="P572" s="48" t="e">
        <f>SUMIF([1]май2026!$A$5:$A$3260,$A$17:$A$1352,[1]май2026!$AF$5:$AF$3260)</f>
        <v>#VALUE!</v>
      </c>
      <c r="Q572" s="48" t="e">
        <f>SUMIF([1]май2026!$A$5:$A$3260,$A$17:$A$1352,[1]май2026!$AG$5:$AG$3260)</f>
        <v>#VALUE!</v>
      </c>
      <c r="R572" s="48" t="e">
        <f>SUMIF([1]май2026!$A$5:$A$3260,$A$17:$A$1352,[1]май2026!$AH$5:$AH$3260)</f>
        <v>#VALUE!</v>
      </c>
      <c r="S572" s="18"/>
      <c r="T572" s="5"/>
    </row>
    <row r="573" spans="1:87" s="7" customFormat="1" ht="15.75" hidden="1" x14ac:dyDescent="0.25">
      <c r="A573" s="77"/>
      <c r="B573" s="74"/>
      <c r="C573" s="2"/>
      <c r="D573" s="97"/>
      <c r="E573" s="2"/>
      <c r="F573" s="2"/>
      <c r="G573" s="2"/>
      <c r="H573" s="2"/>
      <c r="I573" s="2"/>
      <c r="J573" s="2"/>
      <c r="K573" s="2"/>
      <c r="L573" s="2"/>
      <c r="M573" s="97"/>
      <c r="N573" s="48" t="e">
        <f>SUMIF([1]май2026!$A$5:$A$3260,$A$17:$A$1352,[1]май2026!$J$5:$J$3260)</f>
        <v>#VALUE!</v>
      </c>
      <c r="O573" s="48" t="e">
        <f>SUMIF([1]май2026!$A$5:$A$3260,$A$17:$A$1352,[1]май2026!$AE$5:$AE$3260)</f>
        <v>#VALUE!</v>
      </c>
      <c r="P573" s="48" t="e">
        <f>SUMIF([1]май2026!$A$5:$A$3260,$A$17:$A$1352,[1]май2026!$AF$5:$AF$3260)</f>
        <v>#VALUE!</v>
      </c>
      <c r="Q573" s="48" t="e">
        <f>SUMIF([1]май2026!$A$5:$A$3260,$A$17:$A$1352,[1]май2026!$AG$5:$AG$3260)</f>
        <v>#VALUE!</v>
      </c>
      <c r="R573" s="48" t="e">
        <f>SUMIF([1]май2026!$A$5:$A$3260,$A$17:$A$1352,[1]май2026!$AH$5:$AH$3260)</f>
        <v>#VALUE!</v>
      </c>
      <c r="S573" s="18"/>
      <c r="T573" s="5"/>
    </row>
    <row r="574" spans="1:87" s="7" customFormat="1" ht="15.75" hidden="1" x14ac:dyDescent="0.25">
      <c r="A574" s="84"/>
      <c r="B574" s="83"/>
      <c r="C574" s="68"/>
      <c r="D574" s="117"/>
      <c r="E574" s="68"/>
      <c r="F574" s="68"/>
      <c r="G574" s="68"/>
      <c r="H574" s="68"/>
      <c r="I574" s="68"/>
      <c r="J574" s="68"/>
      <c r="K574" s="68"/>
      <c r="L574" s="68"/>
      <c r="M574" s="117"/>
      <c r="N574" s="69"/>
      <c r="O574" s="69"/>
      <c r="P574" s="69"/>
      <c r="Q574" s="69"/>
      <c r="R574" s="69"/>
      <c r="S574" s="18"/>
      <c r="T574" s="5"/>
    </row>
    <row r="575" spans="1:87" s="7" customFormat="1" hidden="1" x14ac:dyDescent="0.25">
      <c r="A575" s="24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97"/>
      <c r="N575" s="48" t="e">
        <f>SUMIF([1]май2026!$A$5:$A$3260,$A$17:$A$1352,[1]май2026!$J$5:$J$3260)</f>
        <v>#VALUE!</v>
      </c>
      <c r="O575" s="48" t="e">
        <f>SUMIF([1]май2026!$A$5:$A$3260,$A$17:$A$1352,[1]май2026!$AE$5:$AE$3260)</f>
        <v>#VALUE!</v>
      </c>
      <c r="P575" s="48" t="e">
        <f>SUMIF([1]май2026!$A$5:$A$3260,$A$17:$A$1352,[1]май2026!$AF$5:$AF$3260)</f>
        <v>#VALUE!</v>
      </c>
      <c r="Q575" s="48" t="e">
        <f>SUMIF([1]май2026!$A$5:$A$3260,$A$17:$A$1352,[1]май2026!$AG$5:$AG$3260)</f>
        <v>#VALUE!</v>
      </c>
      <c r="R575" s="48" t="e">
        <f>SUMIF([1]май2026!$A$5:$A$3260,$A$17:$A$1352,[1]май2026!$AH$5:$AH$3260)</f>
        <v>#VALUE!</v>
      </c>
      <c r="S575" s="18"/>
      <c r="T575" s="5"/>
    </row>
    <row r="576" spans="1:87" s="7" customFormat="1" hidden="1" x14ac:dyDescent="0.25">
      <c r="A576" s="24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97"/>
      <c r="N576" s="48" t="e">
        <f>SUMIF([1]май2026!$A$5:$A$3260,$A$17:$A$1352,[1]май2026!$J$5:$J$3260)</f>
        <v>#VALUE!</v>
      </c>
      <c r="O576" s="48" t="e">
        <f>SUMIF([1]май2026!$A$5:$A$3260,$A$17:$A$1352,[1]май2026!$AE$5:$AE$3260)</f>
        <v>#VALUE!</v>
      </c>
      <c r="P576" s="48" t="e">
        <f>SUMIF([1]май2026!$A$5:$A$3260,$A$17:$A$1352,[1]май2026!$AF$5:$AF$3260)</f>
        <v>#VALUE!</v>
      </c>
      <c r="Q576" s="48" t="e">
        <f>SUMIF([1]май2026!$A$5:$A$3260,$A$17:$A$1352,[1]май2026!$AG$5:$AG$3260)</f>
        <v>#VALUE!</v>
      </c>
      <c r="R576" s="48" t="e">
        <f>SUMIF([1]май2026!$A$5:$A$3260,$A$17:$A$1352,[1]май2026!$AH$5:$AH$3260)</f>
        <v>#VALUE!</v>
      </c>
      <c r="S576" s="18"/>
      <c r="T576" s="5"/>
    </row>
    <row r="577" spans="1:20" s="7" customFormat="1" hidden="1" x14ac:dyDescent="0.25">
      <c r="A577" s="24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97"/>
      <c r="N577" s="48" t="e">
        <f>SUMIF([1]май2026!$A$5:$A$3260,$A$17:$A$1352,[1]май2026!$J$5:$J$3260)</f>
        <v>#VALUE!</v>
      </c>
      <c r="O577" s="48" t="e">
        <f>SUMIF([1]май2026!$A$5:$A$3260,$A$17:$A$1352,[1]май2026!$AE$5:$AE$3260)</f>
        <v>#VALUE!</v>
      </c>
      <c r="P577" s="48" t="e">
        <f>SUMIF([1]май2026!$A$5:$A$3260,$A$17:$A$1352,[1]май2026!$AF$5:$AF$3260)</f>
        <v>#VALUE!</v>
      </c>
      <c r="Q577" s="48" t="e">
        <f>SUMIF([1]май2026!$A$5:$A$3260,$A$17:$A$1352,[1]май2026!$AG$5:$AG$3260)</f>
        <v>#VALUE!</v>
      </c>
      <c r="R577" s="48" t="e">
        <f>SUMIF([1]май2026!$A$5:$A$3260,$A$17:$A$1352,[1]май2026!$AH$5:$AH$3260)</f>
        <v>#VALUE!</v>
      </c>
      <c r="S577" s="18"/>
      <c r="T577" s="5"/>
    </row>
    <row r="578" spans="1:20" s="49" customFormat="1" hidden="1" x14ac:dyDescent="0.25">
      <c r="A578" s="24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97"/>
      <c r="N578" s="48" t="e">
        <f>SUMIF([1]май2026!$A$5:$A$3260,$A$17:$A$1352,[1]май2026!$J$5:$J$3260)</f>
        <v>#VALUE!</v>
      </c>
      <c r="O578" s="48" t="e">
        <f>SUMIF([1]май2026!$A$5:$A$3260,$A$17:$A$1352,[1]май2026!$AE$5:$AE$3260)</f>
        <v>#VALUE!</v>
      </c>
      <c r="P578" s="48" t="e">
        <f>SUMIF([1]май2026!$A$5:$A$3260,$A$17:$A$1352,[1]май2026!$AF$5:$AF$3260)</f>
        <v>#VALUE!</v>
      </c>
      <c r="Q578" s="48" t="e">
        <f>SUMIF([1]май2026!$A$5:$A$3260,$A$17:$A$1352,[1]май2026!$AG$5:$AG$3260)</f>
        <v>#VALUE!</v>
      </c>
      <c r="R578" s="48" t="e">
        <f>SUMIF([1]май2026!$A$5:$A$3260,$A$17:$A$1352,[1]май2026!$AH$5:$AH$3260)</f>
        <v>#VALUE!</v>
      </c>
      <c r="S578" s="18"/>
      <c r="T578" s="5"/>
    </row>
    <row r="579" spans="1:20" s="7" customFormat="1" hidden="1" x14ac:dyDescent="0.25">
      <c r="A579" s="24"/>
      <c r="B579" s="3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51"/>
      <c r="N579" s="58" t="e">
        <f t="shared" ref="N579:R579" si="34">SUM(N580:N580)</f>
        <v>#VALUE!</v>
      </c>
      <c r="O579" s="58" t="e">
        <f t="shared" si="34"/>
        <v>#VALUE!</v>
      </c>
      <c r="P579" s="58" t="e">
        <f t="shared" si="34"/>
        <v>#VALUE!</v>
      </c>
      <c r="Q579" s="58" t="e">
        <f t="shared" si="34"/>
        <v>#VALUE!</v>
      </c>
      <c r="R579" s="58" t="e">
        <f t="shared" si="34"/>
        <v>#VALUE!</v>
      </c>
      <c r="S579" s="18"/>
      <c r="T579" s="5"/>
    </row>
    <row r="580" spans="1:20" s="7" customFormat="1" hidden="1" x14ac:dyDescent="0.25">
      <c r="A580" s="24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97"/>
      <c r="N580" s="48" t="e">
        <f>SUMIF([1]май2026!$A$5:$A$3260,$A$17:$A$1352,[1]май2026!$J$5:$J$3260)</f>
        <v>#VALUE!</v>
      </c>
      <c r="O580" s="48" t="e">
        <f>SUMIF([1]май2026!$A$5:$A$3260,$A$17:$A$1352,[1]май2026!$AE$5:$AE$3260)</f>
        <v>#VALUE!</v>
      </c>
      <c r="P580" s="48" t="e">
        <f>SUMIF([1]май2026!$A$5:$A$3260,$A$17:$A$1352,[1]май2026!$AF$5:$AF$3260)</f>
        <v>#VALUE!</v>
      </c>
      <c r="Q580" s="48" t="e">
        <f>SUMIF([1]май2026!$A$5:$A$3260,$A$17:$A$1352,[1]май2026!$AG$5:$AG$3260)</f>
        <v>#VALUE!</v>
      </c>
      <c r="R580" s="48" t="e">
        <f>SUMIF([1]май2026!$A$5:$A$3260,$A$17:$A$1352,[1]май2026!$AH$5:$AH$3260)</f>
        <v>#VALUE!</v>
      </c>
      <c r="S580" s="18"/>
      <c r="T580" s="5"/>
    </row>
    <row r="581" spans="1:20" s="7" customFormat="1" hidden="1" x14ac:dyDescent="0.25">
      <c r="A581" s="24"/>
      <c r="B581" s="3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 t="e">
        <f t="shared" ref="N581:R581" si="35">SUM(N583:N604)</f>
        <v>#VALUE!</v>
      </c>
      <c r="O581" s="9" t="e">
        <f t="shared" si="35"/>
        <v>#VALUE!</v>
      </c>
      <c r="P581" s="9" t="e">
        <f t="shared" si="35"/>
        <v>#VALUE!</v>
      </c>
      <c r="Q581" s="9" t="e">
        <f t="shared" si="35"/>
        <v>#VALUE!</v>
      </c>
      <c r="R581" s="9" t="e">
        <f t="shared" si="35"/>
        <v>#VALUE!</v>
      </c>
      <c r="S581" s="18"/>
      <c r="T581" s="5"/>
    </row>
    <row r="582" spans="1:20" s="7" customFormat="1" ht="15.75" hidden="1" x14ac:dyDescent="0.25">
      <c r="A582" s="64"/>
      <c r="B582" s="83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116"/>
      <c r="N582" s="67"/>
      <c r="O582" s="67"/>
      <c r="P582" s="67"/>
      <c r="Q582" s="67"/>
      <c r="R582" s="67"/>
      <c r="S582" s="18"/>
      <c r="T582" s="5"/>
    </row>
    <row r="583" spans="1:20" s="7" customFormat="1" ht="15.75" hidden="1" x14ac:dyDescent="0.25">
      <c r="A583" s="77"/>
      <c r="B583" s="7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97"/>
      <c r="N583" s="48" t="e">
        <f>SUMIF([1]май2026!$A$5:$A$3260,$A$17:$A$1352,[1]май2026!$J$5:$J$3260)</f>
        <v>#VALUE!</v>
      </c>
      <c r="O583" s="48" t="e">
        <f>SUMIF([1]май2026!$A$5:$A$3260,$A$17:$A$1352,[1]май2026!$AE$5:$AE$3260)</f>
        <v>#VALUE!</v>
      </c>
      <c r="P583" s="48" t="e">
        <f>SUMIF([1]май2026!$A$5:$A$3260,$A$17:$A$1352,[1]май2026!$AF$5:$AF$3260)</f>
        <v>#VALUE!</v>
      </c>
      <c r="Q583" s="48" t="e">
        <f>SUMIF([1]май2026!$A$5:$A$3260,$A$17:$A$1352,[1]май2026!$AG$5:$AG$3260)</f>
        <v>#VALUE!</v>
      </c>
      <c r="R583" s="48" t="e">
        <f>SUMIF([1]май2026!$A$5:$A$3260,$A$17:$A$1352,[1]май2026!$AH$5:$AH$3260)</f>
        <v>#VALUE!</v>
      </c>
      <c r="S583" s="18"/>
      <c r="T583" s="5"/>
    </row>
    <row r="584" spans="1:20" s="7" customFormat="1" ht="15.75" hidden="1" x14ac:dyDescent="0.25">
      <c r="A584" s="77"/>
      <c r="B584" s="7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97"/>
      <c r="N584" s="48" t="e">
        <f>SUMIF([1]май2026!$A$5:$A$3260,$A$17:$A$1352,[1]май2026!$J$5:$J$3260)</f>
        <v>#VALUE!</v>
      </c>
      <c r="O584" s="48" t="e">
        <f>SUMIF([1]май2026!$A$5:$A$3260,$A$17:$A$1352,[1]май2026!$AE$5:$AE$3260)</f>
        <v>#VALUE!</v>
      </c>
      <c r="P584" s="48" t="e">
        <f>SUMIF([1]май2026!$A$5:$A$3260,$A$17:$A$1352,[1]май2026!$AF$5:$AF$3260)</f>
        <v>#VALUE!</v>
      </c>
      <c r="Q584" s="48" t="e">
        <f>SUMIF([1]май2026!$A$5:$A$3260,$A$17:$A$1352,[1]май2026!$AG$5:$AG$3260)</f>
        <v>#VALUE!</v>
      </c>
      <c r="R584" s="48" t="e">
        <f>SUMIF([1]май2026!$A$5:$A$3260,$A$17:$A$1352,[1]май2026!$AH$5:$AH$3260)</f>
        <v>#VALUE!</v>
      </c>
      <c r="S584" s="18"/>
    </row>
    <row r="585" spans="1:20" s="101" customFormat="1" ht="15.75" hidden="1" x14ac:dyDescent="0.25">
      <c r="A585" s="77"/>
      <c r="B585" s="7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97"/>
      <c r="N585" s="48" t="e">
        <f>SUMIF([1]май2026!$A$5:$A$3260,$A$17:$A$1352,[1]май2026!$J$5:$J$3260)</f>
        <v>#VALUE!</v>
      </c>
      <c r="O585" s="48" t="e">
        <f>SUMIF([1]май2026!$A$5:$A$3260,$A$17:$A$1352,[1]май2026!$AE$5:$AE$3260)</f>
        <v>#VALUE!</v>
      </c>
      <c r="P585" s="48" t="e">
        <f>SUMIF([1]май2026!$A$5:$A$3260,$A$17:$A$1352,[1]май2026!$AF$5:$AF$3260)</f>
        <v>#VALUE!</v>
      </c>
      <c r="Q585" s="48" t="e">
        <f>SUMIF([1]май2026!$A$5:$A$3260,$A$17:$A$1352,[1]май2026!$AG$5:$AG$3260)</f>
        <v>#VALUE!</v>
      </c>
      <c r="R585" s="48" t="e">
        <f>SUMIF([1]май2026!$A$5:$A$3260,$A$17:$A$1352,[1]май2026!$AH$5:$AH$3260)</f>
        <v>#VALUE!</v>
      </c>
      <c r="S585" s="18"/>
    </row>
    <row r="586" spans="1:20" s="7" customFormat="1" ht="15.75" hidden="1" x14ac:dyDescent="0.25">
      <c r="A586" s="77"/>
      <c r="B586" s="7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97"/>
      <c r="N586" s="48" t="e">
        <f>SUMIF([1]май2026!$A$5:$A$3260,$A$17:$A$1352,[1]май2026!$J$5:$J$3260)</f>
        <v>#VALUE!</v>
      </c>
      <c r="O586" s="48" t="e">
        <f>SUMIF([1]май2026!$A$5:$A$3260,$A$17:$A$1352,[1]май2026!$AE$5:$AE$3260)</f>
        <v>#VALUE!</v>
      </c>
      <c r="P586" s="48" t="e">
        <f>SUMIF([1]май2026!$A$5:$A$3260,$A$17:$A$1352,[1]май2026!$AF$5:$AF$3260)</f>
        <v>#VALUE!</v>
      </c>
      <c r="Q586" s="48" t="e">
        <f>SUMIF([1]май2026!$A$5:$A$3260,$A$17:$A$1352,[1]май2026!$AG$5:$AG$3260)</f>
        <v>#VALUE!</v>
      </c>
      <c r="R586" s="48" t="e">
        <f>SUMIF([1]май2026!$A$5:$A$3260,$A$17:$A$1352,[1]май2026!$AH$5:$AH$3260)</f>
        <v>#VALUE!</v>
      </c>
      <c r="S586" s="18"/>
    </row>
    <row r="587" spans="1:20" s="7" customFormat="1" ht="15.75" hidden="1" x14ac:dyDescent="0.25">
      <c r="A587" s="77"/>
      <c r="B587" s="7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7"/>
      <c r="N587" s="48" t="e">
        <f>SUMIF([1]май2026!$A$5:$A$3260,$A$17:$A$1352,[1]май2026!$J$5:$J$3260)</f>
        <v>#VALUE!</v>
      </c>
      <c r="O587" s="48" t="e">
        <f>SUMIF([1]май2026!$A$5:$A$3260,$A$17:$A$1352,[1]май2026!$AE$5:$AE$3260)</f>
        <v>#VALUE!</v>
      </c>
      <c r="P587" s="48" t="e">
        <f>SUMIF([1]май2026!$A$5:$A$3260,$A$17:$A$1352,[1]май2026!$AF$5:$AF$3260)</f>
        <v>#VALUE!</v>
      </c>
      <c r="Q587" s="48" t="e">
        <f>SUMIF([1]май2026!$A$5:$A$3260,$A$17:$A$1352,[1]май2026!$AG$5:$AG$3260)</f>
        <v>#VALUE!</v>
      </c>
      <c r="R587" s="48" t="e">
        <f>SUMIF([1]май2026!$A$5:$A$3260,$A$17:$A$1352,[1]май2026!$AH$5:$AH$3260)</f>
        <v>#VALUE!</v>
      </c>
      <c r="S587" s="18"/>
    </row>
    <row r="588" spans="1:20" s="7" customFormat="1" ht="15.75" hidden="1" x14ac:dyDescent="0.25">
      <c r="A588" s="77"/>
      <c r="B588" s="7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97"/>
      <c r="N588" s="48"/>
      <c r="O588" s="48"/>
      <c r="P588" s="48"/>
      <c r="Q588" s="48"/>
      <c r="R588" s="48"/>
      <c r="S588" s="18"/>
    </row>
    <row r="589" spans="1:20" s="7" customFormat="1" ht="15.75" hidden="1" x14ac:dyDescent="0.25">
      <c r="A589" s="77"/>
      <c r="B589" s="7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97"/>
      <c r="N589" s="48"/>
      <c r="O589" s="48"/>
      <c r="P589" s="48"/>
      <c r="Q589" s="48"/>
      <c r="R589" s="48"/>
      <c r="S589" s="18"/>
    </row>
    <row r="590" spans="1:20" s="7" customFormat="1" ht="15.75" hidden="1" x14ac:dyDescent="0.25">
      <c r="A590" s="77"/>
      <c r="B590" s="7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97"/>
      <c r="N590" s="48" t="e">
        <f>SUMIF([1]май2026!$A$5:$A$3260,$A$17:$A$1352,[1]май2026!$J$5:$J$3260)</f>
        <v>#VALUE!</v>
      </c>
      <c r="O590" s="48" t="e">
        <f>SUMIF([1]май2026!$A$5:$A$3260,$A$17:$A$1352,[1]май2026!$AE$5:$AE$3260)</f>
        <v>#VALUE!</v>
      </c>
      <c r="P590" s="48" t="e">
        <f>SUMIF([1]май2026!$A$5:$A$3260,$A$17:$A$1352,[1]май2026!$AF$5:$AF$3260)</f>
        <v>#VALUE!</v>
      </c>
      <c r="Q590" s="48" t="e">
        <f>SUMIF([1]май2026!$A$5:$A$3260,$A$17:$A$1352,[1]май2026!$AG$5:$AG$3260)</f>
        <v>#VALUE!</v>
      </c>
      <c r="R590" s="48" t="e">
        <f>SUMIF([1]май2026!$A$5:$A$3260,$A$17:$A$1352,[1]май2026!$AH$5:$AH$3260)</f>
        <v>#VALUE!</v>
      </c>
      <c r="S590" s="18"/>
    </row>
    <row r="591" spans="1:20" s="7" customFormat="1" ht="15.75" hidden="1" x14ac:dyDescent="0.25">
      <c r="A591" s="77"/>
      <c r="B591" s="7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97"/>
      <c r="N591" s="48" t="e">
        <f>SUMIF([1]май2026!$A$5:$A$3260,$A$17:$A$1352,[1]май2026!$J$5:$J$3260)</f>
        <v>#VALUE!</v>
      </c>
      <c r="O591" s="48" t="e">
        <f>SUMIF([1]май2026!$A$5:$A$3260,$A$17:$A$1352,[1]май2026!$AE$5:$AE$3260)</f>
        <v>#VALUE!</v>
      </c>
      <c r="P591" s="48" t="e">
        <f>SUMIF([1]май2026!$A$5:$A$3260,$A$17:$A$1352,[1]май2026!$AF$5:$AF$3260)</f>
        <v>#VALUE!</v>
      </c>
      <c r="Q591" s="48" t="e">
        <f>SUMIF([1]май2026!$A$5:$A$3260,$A$17:$A$1352,[1]май2026!$AG$5:$AG$3260)</f>
        <v>#VALUE!</v>
      </c>
      <c r="R591" s="48" t="e">
        <f>SUMIF([1]май2026!$A$5:$A$3260,$A$17:$A$1352,[1]май2026!$AH$5:$AH$3260)</f>
        <v>#VALUE!</v>
      </c>
      <c r="S591" s="18"/>
    </row>
    <row r="592" spans="1:20" s="7" customFormat="1" ht="15.75" hidden="1" x14ac:dyDescent="0.25">
      <c r="A592" s="77"/>
      <c r="B592" s="7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7"/>
      <c r="N592" s="48" t="e">
        <f>SUMIF([1]май2026!$A$5:$A$3260,$A$17:$A$1352,[1]май2026!$J$5:$J$3260)</f>
        <v>#VALUE!</v>
      </c>
      <c r="O592" s="48" t="e">
        <f>SUMIF([1]май2026!$A$5:$A$3260,$A$17:$A$1352,[1]май2026!$AE$5:$AE$3260)</f>
        <v>#VALUE!</v>
      </c>
      <c r="P592" s="48" t="e">
        <f>SUMIF([1]май2026!$A$5:$A$3260,$A$17:$A$1352,[1]май2026!$AF$5:$AF$3260)</f>
        <v>#VALUE!</v>
      </c>
      <c r="Q592" s="48" t="e">
        <f>SUMIF([1]май2026!$A$5:$A$3260,$A$17:$A$1352,[1]май2026!$AG$5:$AG$3260)</f>
        <v>#VALUE!</v>
      </c>
      <c r="R592" s="48" t="e">
        <f>SUMIF([1]май2026!$A$5:$A$3260,$A$17:$A$1352,[1]май2026!$AH$5:$AH$3260)</f>
        <v>#VALUE!</v>
      </c>
      <c r="S592" s="18"/>
    </row>
    <row r="593" spans="1:19" s="7" customFormat="1" ht="15.75" hidden="1" x14ac:dyDescent="0.25">
      <c r="A593" s="77"/>
      <c r="B593" s="7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97"/>
      <c r="N593" s="48" t="e">
        <f>SUMIF([1]май2026!$A$5:$A$3260,$A$17:$A$1352,[1]май2026!$J$5:$J$3260)</f>
        <v>#VALUE!</v>
      </c>
      <c r="O593" s="48" t="e">
        <f>SUMIF([1]май2026!$A$5:$A$3260,$A$17:$A$1352,[1]май2026!$AE$5:$AE$3260)</f>
        <v>#VALUE!</v>
      </c>
      <c r="P593" s="48" t="e">
        <f>SUMIF([1]май2026!$A$5:$A$3260,$A$17:$A$1352,[1]май2026!$AF$5:$AF$3260)</f>
        <v>#VALUE!</v>
      </c>
      <c r="Q593" s="48" t="e">
        <f>SUMIF([1]май2026!$A$5:$A$3260,$A$17:$A$1352,[1]май2026!$AG$5:$AG$3260)</f>
        <v>#VALUE!</v>
      </c>
      <c r="R593" s="48" t="e">
        <f>SUMIF([1]май2026!$A$5:$A$3260,$A$17:$A$1352,[1]май2026!$AH$5:$AH$3260)</f>
        <v>#VALUE!</v>
      </c>
      <c r="S593" s="18"/>
    </row>
    <row r="594" spans="1:19" s="7" customFormat="1" ht="15.75" hidden="1" x14ac:dyDescent="0.25">
      <c r="A594" s="77"/>
      <c r="B594" s="7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97"/>
      <c r="N594" s="48" t="e">
        <f>SUMIF([1]май2026!$A$5:$A$3260,$A$17:$A$1352,[1]май2026!$J$5:$J$3260)</f>
        <v>#VALUE!</v>
      </c>
      <c r="O594" s="48" t="e">
        <f>SUMIF([1]май2026!$A$5:$A$3260,$A$17:$A$1352,[1]май2026!$AE$5:$AE$3260)</f>
        <v>#VALUE!</v>
      </c>
      <c r="P594" s="48" t="e">
        <f>SUMIF([1]май2026!$A$5:$A$3260,$A$17:$A$1352,[1]май2026!$AF$5:$AF$3260)</f>
        <v>#VALUE!</v>
      </c>
      <c r="Q594" s="48" t="e">
        <f>SUMIF([1]май2026!$A$5:$A$3260,$A$17:$A$1352,[1]май2026!$AG$5:$AG$3260)</f>
        <v>#VALUE!</v>
      </c>
      <c r="R594" s="48" t="e">
        <f>SUMIF([1]май2026!$A$5:$A$3260,$A$17:$A$1352,[1]май2026!$AH$5:$AH$3260)</f>
        <v>#VALUE!</v>
      </c>
      <c r="S594" s="18"/>
    </row>
    <row r="595" spans="1:19" s="7" customFormat="1" ht="15.75" hidden="1" x14ac:dyDescent="0.25">
      <c r="A595" s="84"/>
      <c r="B595" s="83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117"/>
      <c r="N595" s="69"/>
      <c r="O595" s="69"/>
      <c r="P595" s="69"/>
      <c r="Q595" s="69"/>
      <c r="R595" s="69"/>
      <c r="S595" s="18"/>
    </row>
    <row r="596" spans="1:19" s="7" customFormat="1" ht="15.75" hidden="1" x14ac:dyDescent="0.25">
      <c r="A596" s="77"/>
      <c r="B596" s="7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7"/>
      <c r="N596" s="48" t="e">
        <f>SUMIF([1]май2026!$A$5:$A$3260,$A$17:$A$1352,[1]май2026!$J$5:$J$3260)</f>
        <v>#VALUE!</v>
      </c>
      <c r="O596" s="48" t="e">
        <f>SUMIF([1]май2026!$A$5:$A$3260,$A$17:$A$1352,[1]май2026!$AE$5:$AE$3260)</f>
        <v>#VALUE!</v>
      </c>
      <c r="P596" s="48" t="e">
        <f>SUMIF([1]май2026!$A$5:$A$3260,$A$17:$A$1352,[1]май2026!$AF$5:$AF$3260)</f>
        <v>#VALUE!</v>
      </c>
      <c r="Q596" s="48" t="e">
        <f>SUMIF([1]май2026!$A$5:$A$3260,$A$17:$A$1352,[1]май2026!$AG$5:$AG$3260)</f>
        <v>#VALUE!</v>
      </c>
      <c r="R596" s="48" t="e">
        <f>SUMIF([1]май2026!$A$5:$A$3260,$A$17:$A$1352,[1]май2026!$AH$5:$AH$3260)</f>
        <v>#VALUE!</v>
      </c>
      <c r="S596" s="18"/>
    </row>
    <row r="597" spans="1:19" s="7" customFormat="1" ht="15.75" hidden="1" x14ac:dyDescent="0.25">
      <c r="A597" s="77"/>
      <c r="B597" s="7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7"/>
      <c r="N597" s="48" t="e">
        <f>SUMIF([1]май2026!$A$5:$A$3260,$A$17:$A$1352,[1]май2026!$J$5:$J$3260)</f>
        <v>#VALUE!</v>
      </c>
      <c r="O597" s="48" t="e">
        <f>SUMIF([1]май2026!$A$5:$A$3260,$A$17:$A$1352,[1]май2026!$AE$5:$AE$3260)</f>
        <v>#VALUE!</v>
      </c>
      <c r="P597" s="48" t="e">
        <f>SUMIF([1]май2026!$A$5:$A$3260,$A$17:$A$1352,[1]май2026!$AF$5:$AF$3260)</f>
        <v>#VALUE!</v>
      </c>
      <c r="Q597" s="48" t="e">
        <f>SUMIF([1]май2026!$A$5:$A$3260,$A$17:$A$1352,[1]май2026!$AG$5:$AG$3260)</f>
        <v>#VALUE!</v>
      </c>
      <c r="R597" s="48" t="e">
        <f>SUMIF([1]май2026!$A$5:$A$3260,$A$17:$A$1352,[1]май2026!$AH$5:$AH$3260)</f>
        <v>#VALUE!</v>
      </c>
      <c r="S597" s="18"/>
    </row>
    <row r="598" spans="1:19" s="7" customFormat="1" ht="15.75" hidden="1" x14ac:dyDescent="0.25">
      <c r="A598" s="77"/>
      <c r="B598" s="7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97"/>
      <c r="N598" s="48" t="e">
        <f>SUMIF([1]май2026!$A$5:$A$3260,$A$17:$A$1352,[1]май2026!$J$5:$J$3260)</f>
        <v>#VALUE!</v>
      </c>
      <c r="O598" s="48" t="e">
        <f>SUMIF([1]май2026!$A$5:$A$3260,$A$17:$A$1352,[1]май2026!$AE$5:$AE$3260)</f>
        <v>#VALUE!</v>
      </c>
      <c r="P598" s="48" t="e">
        <f>SUMIF([1]май2026!$A$5:$A$3260,$A$17:$A$1352,[1]май2026!$AF$5:$AF$3260)</f>
        <v>#VALUE!</v>
      </c>
      <c r="Q598" s="48" t="e">
        <f>SUMIF([1]май2026!$A$5:$A$3260,$A$17:$A$1352,[1]май2026!$AG$5:$AG$3260)</f>
        <v>#VALUE!</v>
      </c>
      <c r="R598" s="48" t="e">
        <f>SUMIF([1]май2026!$A$5:$A$3260,$A$17:$A$1352,[1]май2026!$AH$5:$AH$3260)</f>
        <v>#VALUE!</v>
      </c>
      <c r="S598" s="18"/>
    </row>
    <row r="599" spans="1:19" s="7" customFormat="1" ht="15.75" hidden="1" x14ac:dyDescent="0.25">
      <c r="A599" s="77"/>
      <c r="B599" s="7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7"/>
      <c r="N599" s="48" t="e">
        <f>SUMIF([1]май2026!$A$5:$A$3260,$A$17:$A$1352,[1]май2026!$J$5:$J$3260)</f>
        <v>#VALUE!</v>
      </c>
      <c r="O599" s="48" t="e">
        <f>SUMIF([1]май2026!$A$5:$A$3260,$A$17:$A$1352,[1]май2026!$AE$5:$AE$3260)</f>
        <v>#VALUE!</v>
      </c>
      <c r="P599" s="48" t="e">
        <f>SUMIF([1]май2026!$A$5:$A$3260,$A$17:$A$1352,[1]май2026!$AF$5:$AF$3260)</f>
        <v>#VALUE!</v>
      </c>
      <c r="Q599" s="48" t="e">
        <f>SUMIF([1]май2026!$A$5:$A$3260,$A$17:$A$1352,[1]май2026!$AG$5:$AG$3260)</f>
        <v>#VALUE!</v>
      </c>
      <c r="R599" s="48" t="e">
        <f>SUMIF([1]май2026!$A$5:$A$3260,$A$17:$A$1352,[1]май2026!$AH$5:$AH$3260)</f>
        <v>#VALUE!</v>
      </c>
      <c r="S599" s="18"/>
    </row>
    <row r="600" spans="1:19" s="7" customFormat="1" ht="15.75" hidden="1" x14ac:dyDescent="0.25">
      <c r="A600" s="77"/>
      <c r="B600" s="7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97"/>
      <c r="N600" s="48" t="e">
        <f>SUMIF([1]май2026!$A$5:$A$3260,$A$17:$A$1352,[1]май2026!$J$5:$J$3260)</f>
        <v>#VALUE!</v>
      </c>
      <c r="O600" s="48" t="e">
        <f>SUMIF([1]май2026!$A$5:$A$3260,$A$17:$A$1352,[1]май2026!$AE$5:$AE$3260)</f>
        <v>#VALUE!</v>
      </c>
      <c r="P600" s="48" t="e">
        <f>SUMIF([1]май2026!$A$5:$A$3260,$A$17:$A$1352,[1]май2026!$AF$5:$AF$3260)</f>
        <v>#VALUE!</v>
      </c>
      <c r="Q600" s="48" t="e">
        <f>SUMIF([1]май2026!$A$5:$A$3260,$A$17:$A$1352,[1]май2026!$AG$5:$AG$3260)</f>
        <v>#VALUE!</v>
      </c>
      <c r="R600" s="48" t="e">
        <f>SUMIF([1]май2026!$A$5:$A$3260,$A$17:$A$1352,[1]май2026!$AH$5:$AH$3260)</f>
        <v>#VALUE!</v>
      </c>
      <c r="S600" s="18"/>
    </row>
    <row r="601" spans="1:19" s="7" customFormat="1" ht="15.75" hidden="1" x14ac:dyDescent="0.25">
      <c r="A601" s="77"/>
      <c r="B601" s="7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97"/>
      <c r="N601" s="48" t="e">
        <f>SUMIF([1]май2026!$A$5:$A$3260,$A$17:$A$1352,[1]май2026!$J$5:$J$3260)</f>
        <v>#VALUE!</v>
      </c>
      <c r="O601" s="48" t="e">
        <f>SUMIF([1]май2026!$A$5:$A$3260,$A$17:$A$1352,[1]май2026!$AE$5:$AE$3260)</f>
        <v>#VALUE!</v>
      </c>
      <c r="P601" s="48" t="e">
        <f>SUMIF([1]май2026!$A$5:$A$3260,$A$17:$A$1352,[1]май2026!$AF$5:$AF$3260)</f>
        <v>#VALUE!</v>
      </c>
      <c r="Q601" s="48" t="e">
        <f>SUMIF([1]май2026!$A$5:$A$3260,$A$17:$A$1352,[1]май2026!$AG$5:$AG$3260)</f>
        <v>#VALUE!</v>
      </c>
      <c r="R601" s="48" t="e">
        <f>SUMIF([1]май2026!$A$5:$A$3260,$A$17:$A$1352,[1]май2026!$AH$5:$AH$3260)</f>
        <v>#VALUE!</v>
      </c>
      <c r="S601" s="18"/>
    </row>
    <row r="602" spans="1:19" s="7" customFormat="1" ht="15.75" hidden="1" x14ac:dyDescent="0.25">
      <c r="A602" s="77"/>
      <c r="B602" s="7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97"/>
      <c r="N602" s="48" t="e">
        <f>SUMIF([1]май2026!$A$5:$A$3260,$A$17:$A$1352,[1]май2026!$J$5:$J$3260)</f>
        <v>#VALUE!</v>
      </c>
      <c r="O602" s="48" t="e">
        <f>SUMIF([1]май2026!$A$5:$A$3260,$A$17:$A$1352,[1]май2026!$AE$5:$AE$3260)</f>
        <v>#VALUE!</v>
      </c>
      <c r="P602" s="48" t="e">
        <f>SUMIF([1]май2026!$A$5:$A$3260,$A$17:$A$1352,[1]май2026!$AF$5:$AF$3260)</f>
        <v>#VALUE!</v>
      </c>
      <c r="Q602" s="48" t="e">
        <f>SUMIF([1]май2026!$A$5:$A$3260,$A$17:$A$1352,[1]май2026!$AG$5:$AG$3260)</f>
        <v>#VALUE!</v>
      </c>
      <c r="R602" s="48" t="e">
        <f>SUMIF([1]май2026!$A$5:$A$3260,$A$17:$A$1352,[1]май2026!$AH$5:$AH$3260)</f>
        <v>#VALUE!</v>
      </c>
      <c r="S602" s="18"/>
    </row>
    <row r="603" spans="1:19" s="7" customFormat="1" ht="15.75" hidden="1" x14ac:dyDescent="0.25">
      <c r="A603" s="84"/>
      <c r="B603" s="83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117"/>
      <c r="N603" s="69"/>
      <c r="O603" s="69"/>
      <c r="P603" s="69"/>
      <c r="Q603" s="69"/>
      <c r="R603" s="69"/>
      <c r="S603" s="18"/>
    </row>
    <row r="604" spans="1:19" s="7" customFormat="1" ht="15.75" hidden="1" x14ac:dyDescent="0.25">
      <c r="A604" s="77"/>
      <c r="B604" s="7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97"/>
      <c r="N604" s="48" t="e">
        <f>SUMIF([1]май2026!$A$5:$A$3260,$A$17:$A$1352,[1]май2026!$J$5:$J$3260)</f>
        <v>#VALUE!</v>
      </c>
      <c r="O604" s="48" t="e">
        <f>SUMIF([1]май2026!$A$5:$A$3260,$A$17:$A$1352,[1]май2026!$AE$5:$AE$3260)</f>
        <v>#VALUE!</v>
      </c>
      <c r="P604" s="48" t="e">
        <f>SUMIF([1]май2026!$A$5:$A$3260,$A$17:$A$1352,[1]май2026!$AF$5:$AF$3260)</f>
        <v>#VALUE!</v>
      </c>
      <c r="Q604" s="48" t="e">
        <f>SUMIF([1]май2026!$A$5:$A$3260,$A$17:$A$1352,[1]май2026!$AG$5:$AG$3260)</f>
        <v>#VALUE!</v>
      </c>
      <c r="R604" s="48" t="e">
        <f>SUMIF([1]май2026!$A$5:$A$3260,$A$17:$A$1352,[1]май2026!$AH$5:$AH$3260)</f>
        <v>#VALUE!</v>
      </c>
      <c r="S604" s="18"/>
    </row>
    <row r="605" spans="1:19" s="7" customFormat="1" hidden="1" x14ac:dyDescent="0.25">
      <c r="A605" s="24"/>
      <c r="B605" s="3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51"/>
      <c r="N605" s="58" t="e">
        <f t="shared" ref="N605:R605" si="36">SUM(N606:N625)</f>
        <v>#VALUE!</v>
      </c>
      <c r="O605" s="58" t="e">
        <f t="shared" si="36"/>
        <v>#VALUE!</v>
      </c>
      <c r="P605" s="58" t="e">
        <f t="shared" si="36"/>
        <v>#VALUE!</v>
      </c>
      <c r="Q605" s="58" t="e">
        <f t="shared" si="36"/>
        <v>#VALUE!</v>
      </c>
      <c r="R605" s="58" t="e">
        <f t="shared" si="36"/>
        <v>#VALUE!</v>
      </c>
      <c r="S605" s="18"/>
    </row>
    <row r="606" spans="1:19" s="7" customFormat="1" ht="15.75" hidden="1" x14ac:dyDescent="0.25">
      <c r="A606" s="64"/>
      <c r="B606" s="83"/>
      <c r="C606" s="68"/>
      <c r="D606" s="68"/>
      <c r="E606" s="68"/>
      <c r="F606" s="111"/>
      <c r="G606" s="68"/>
      <c r="H606" s="68"/>
      <c r="I606" s="68"/>
      <c r="J606" s="68"/>
      <c r="K606" s="68"/>
      <c r="L606" s="68"/>
      <c r="M606" s="117"/>
      <c r="N606" s="69"/>
      <c r="O606" s="69"/>
      <c r="P606" s="69"/>
      <c r="Q606" s="69"/>
      <c r="R606" s="69"/>
      <c r="S606" s="18"/>
    </row>
    <row r="607" spans="1:19" s="7" customFormat="1" ht="15.75" hidden="1" x14ac:dyDescent="0.25">
      <c r="A607" s="77"/>
      <c r="B607" s="7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97"/>
      <c r="N607" s="48" t="e">
        <f>SUMIF([1]май2026!$A$5:$A$3260,$A$17:$A$1352,[1]май2026!$J$5:$J$3260)</f>
        <v>#VALUE!</v>
      </c>
      <c r="O607" s="48" t="e">
        <f>SUMIF([1]май2026!$A$5:$A$3260,$A$17:$A$1352,[1]май2026!$AE$5:$AE$3260)</f>
        <v>#VALUE!</v>
      </c>
      <c r="P607" s="48" t="e">
        <f>SUMIF([1]май2026!$A$5:$A$3260,$A$17:$A$1352,[1]май2026!$AF$5:$AF$3260)</f>
        <v>#VALUE!</v>
      </c>
      <c r="Q607" s="48" t="e">
        <f>SUMIF([1]май2026!$A$5:$A$3260,$A$17:$A$1352,[1]май2026!$AG$5:$AG$3260)</f>
        <v>#VALUE!</v>
      </c>
      <c r="R607" s="48" t="e">
        <f>SUMIF([1]май2026!$A$5:$A$3260,$A$17:$A$1352,[1]май2026!$AH$5:$AH$3260)</f>
        <v>#VALUE!</v>
      </c>
      <c r="S607" s="18"/>
    </row>
    <row r="608" spans="1:19" s="7" customFormat="1" ht="15.75" hidden="1" x14ac:dyDescent="0.25">
      <c r="A608" s="77"/>
      <c r="B608" s="7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97"/>
      <c r="N608" s="48" t="e">
        <f>SUMIF([1]май2026!$A$5:$A$3260,$A$17:$A$1352,[1]май2026!$J$5:$J$3260)</f>
        <v>#VALUE!</v>
      </c>
      <c r="O608" s="48" t="e">
        <f>SUMIF([1]май2026!$A$5:$A$3260,$A$17:$A$1352,[1]май2026!$AE$5:$AE$3260)</f>
        <v>#VALUE!</v>
      </c>
      <c r="P608" s="48" t="e">
        <f>SUMIF([1]май2026!$A$5:$A$3260,$A$17:$A$1352,[1]май2026!$AF$5:$AF$3260)</f>
        <v>#VALUE!</v>
      </c>
      <c r="Q608" s="48" t="e">
        <f>SUMIF([1]май2026!$A$5:$A$3260,$A$17:$A$1352,[1]май2026!$AG$5:$AG$3260)</f>
        <v>#VALUE!</v>
      </c>
      <c r="R608" s="48" t="e">
        <f>SUMIF([1]май2026!$A$5:$A$3260,$A$17:$A$1352,[1]май2026!$AH$5:$AH$3260)</f>
        <v>#VALUE!</v>
      </c>
      <c r="S608" s="18"/>
    </row>
    <row r="609" spans="1:19" s="7" customFormat="1" ht="15.75" hidden="1" x14ac:dyDescent="0.25">
      <c r="A609" s="70"/>
      <c r="B609" s="74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102"/>
      <c r="N609" s="48" t="e">
        <f>SUMIF([1]май2026!$A$5:$A$3260,$A$17:$A$1352,[1]май2026!$J$5:$J$3260)</f>
        <v>#VALUE!</v>
      </c>
      <c r="O609" s="48" t="e">
        <f>SUMIF([1]май2026!$A$5:$A$3260,$A$17:$A$1352,[1]май2026!$AE$5:$AE$3260)</f>
        <v>#VALUE!</v>
      </c>
      <c r="P609" s="48" t="e">
        <f>SUMIF([1]май2026!$A$5:$A$3260,$A$17:$A$1352,[1]май2026!$AF$5:$AF$3260)</f>
        <v>#VALUE!</v>
      </c>
      <c r="Q609" s="48" t="e">
        <f>SUMIF([1]май2026!$A$5:$A$3260,$A$17:$A$1352,[1]май2026!$AG$5:$AG$3260)</f>
        <v>#VALUE!</v>
      </c>
      <c r="R609" s="48" t="e">
        <f>SUMIF([1]май2026!$A$5:$A$3260,$A$17:$A$1352,[1]май2026!$AH$5:$AH$3260)</f>
        <v>#VALUE!</v>
      </c>
      <c r="S609" s="18"/>
    </row>
    <row r="610" spans="1:19" s="7" customFormat="1" ht="15.75" hidden="1" x14ac:dyDescent="0.25">
      <c r="A610" s="64"/>
      <c r="B610" s="83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117"/>
      <c r="N610" s="69"/>
      <c r="O610" s="69"/>
      <c r="P610" s="69"/>
      <c r="Q610" s="69"/>
      <c r="R610" s="69"/>
      <c r="S610" s="18"/>
    </row>
    <row r="611" spans="1:19" s="7" customFormat="1" ht="15.75" hidden="1" x14ac:dyDescent="0.25">
      <c r="A611" s="77"/>
      <c r="B611" s="7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97"/>
      <c r="N611" s="48" t="e">
        <f>SUMIF([1]май2026!$A$5:$A$3260,$A$17:$A$1352,[1]май2026!$J$5:$J$3260)</f>
        <v>#VALUE!</v>
      </c>
      <c r="O611" s="48" t="e">
        <f>SUMIF([1]май2026!$A$5:$A$3260,$A$17:$A$1352,[1]май2026!$AE$5:$AE$3260)</f>
        <v>#VALUE!</v>
      </c>
      <c r="P611" s="48" t="e">
        <f>SUMIF([1]май2026!$A$5:$A$3260,$A$17:$A$1352,[1]май2026!$AF$5:$AF$3260)</f>
        <v>#VALUE!</v>
      </c>
      <c r="Q611" s="48" t="e">
        <f>SUMIF([1]май2026!$A$5:$A$3260,$A$17:$A$1352,[1]май2026!$AG$5:$AG$3260)</f>
        <v>#VALUE!</v>
      </c>
      <c r="R611" s="48" t="e">
        <f>SUMIF([1]май2026!$A$5:$A$3260,$A$17:$A$1352,[1]май2026!$AH$5:$AH$3260)</f>
        <v>#VALUE!</v>
      </c>
      <c r="S611" s="18"/>
    </row>
    <row r="612" spans="1:19" s="7" customFormat="1" ht="15.75" hidden="1" x14ac:dyDescent="0.25">
      <c r="A612" s="77"/>
      <c r="B612" s="7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97"/>
      <c r="N612" s="48" t="e">
        <f>SUMIF([1]май2026!$A$5:$A$3260,$A$17:$A$1352,[1]май2026!$J$5:$J$3260)</f>
        <v>#VALUE!</v>
      </c>
      <c r="O612" s="48" t="e">
        <f>SUMIF([1]май2026!$A$5:$A$3260,$A$17:$A$1352,[1]май2026!$AE$5:$AE$3260)</f>
        <v>#VALUE!</v>
      </c>
      <c r="P612" s="48" t="e">
        <f>SUMIF([1]май2026!$A$5:$A$3260,$A$17:$A$1352,[1]май2026!$AF$5:$AF$3260)</f>
        <v>#VALUE!</v>
      </c>
      <c r="Q612" s="48" t="e">
        <f>SUMIF([1]май2026!$A$5:$A$3260,$A$17:$A$1352,[1]май2026!$AG$5:$AG$3260)</f>
        <v>#VALUE!</v>
      </c>
      <c r="R612" s="48" t="e">
        <f>SUMIF([1]май2026!$A$5:$A$3260,$A$17:$A$1352,[1]май2026!$AH$5:$AH$3260)</f>
        <v>#VALUE!</v>
      </c>
      <c r="S612" s="18"/>
    </row>
    <row r="613" spans="1:19" s="7" customFormat="1" ht="15.75" hidden="1" x14ac:dyDescent="0.25">
      <c r="A613" s="64"/>
      <c r="B613" s="83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117"/>
      <c r="N613" s="69"/>
      <c r="O613" s="69"/>
      <c r="P613" s="69"/>
      <c r="Q613" s="69"/>
      <c r="R613" s="69"/>
      <c r="S613" s="18"/>
    </row>
    <row r="614" spans="1:19" s="7" customFormat="1" ht="15.75" hidden="1" x14ac:dyDescent="0.25">
      <c r="A614" s="90"/>
      <c r="B614" s="86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118"/>
      <c r="N614" s="61"/>
      <c r="O614" s="61"/>
      <c r="P614" s="61"/>
      <c r="Q614" s="61"/>
      <c r="R614" s="61"/>
      <c r="S614" s="18"/>
    </row>
    <row r="615" spans="1:19" s="7" customFormat="1" ht="15.75" hidden="1" x14ac:dyDescent="0.25">
      <c r="A615" s="84"/>
      <c r="B615" s="83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117"/>
      <c r="N615" s="69"/>
      <c r="O615" s="69"/>
      <c r="P615" s="69"/>
      <c r="Q615" s="69"/>
      <c r="R615" s="69"/>
      <c r="S615" s="18"/>
    </row>
    <row r="616" spans="1:19" s="7" customFormat="1" hidden="1" x14ac:dyDescent="0.25">
      <c r="A616" s="24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97"/>
      <c r="N616" s="48" t="e">
        <f>SUMIF([1]май2026!$A$5:$A$3260,$A$17:$A$1352,[1]май2026!$J$5:$J$3260)</f>
        <v>#VALUE!</v>
      </c>
      <c r="O616" s="48" t="e">
        <f>SUMIF([1]май2026!$A$5:$A$3260,$A$17:$A$1352,[1]май2026!$AE$5:$AE$3260)</f>
        <v>#VALUE!</v>
      </c>
      <c r="P616" s="48" t="e">
        <f>SUMIF([1]май2026!$A$5:$A$3260,$A$17:$A$1352,[1]май2026!$AF$5:$AF$3260)</f>
        <v>#VALUE!</v>
      </c>
      <c r="Q616" s="48" t="e">
        <f>SUMIF([1]май2026!$A$5:$A$3260,$A$17:$A$1352,[1]май2026!$AG$5:$AG$3260)</f>
        <v>#VALUE!</v>
      </c>
      <c r="R616" s="48" t="e">
        <f>SUMIF([1]май2026!$A$5:$A$3260,$A$17:$A$1352,[1]май2026!$AH$5:$AH$3260)</f>
        <v>#VALUE!</v>
      </c>
      <c r="S616" s="18"/>
    </row>
    <row r="617" spans="1:19" s="7" customFormat="1" hidden="1" x14ac:dyDescent="0.25">
      <c r="A617" s="24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97"/>
      <c r="N617" s="48" t="e">
        <f>SUMIF([1]май2026!$A$5:$A$3260,$A$17:$A$1352,[1]май2026!$J$5:$J$3260)</f>
        <v>#VALUE!</v>
      </c>
      <c r="O617" s="48" t="e">
        <f>SUMIF([1]май2026!$A$5:$A$3260,$A$17:$A$1352,[1]май2026!$AE$5:$AE$3260)</f>
        <v>#VALUE!</v>
      </c>
      <c r="P617" s="48" t="e">
        <f>SUMIF([1]май2026!$A$5:$A$3260,$A$17:$A$1352,[1]май2026!$AF$5:$AF$3260)</f>
        <v>#VALUE!</v>
      </c>
      <c r="Q617" s="48" t="e">
        <f>SUMIF([1]май2026!$A$5:$A$3260,$A$17:$A$1352,[1]май2026!$AG$5:$AG$3260)</f>
        <v>#VALUE!</v>
      </c>
      <c r="R617" s="48" t="e">
        <f>SUMIF([1]май2026!$A$5:$A$3260,$A$17:$A$1352,[1]май2026!$AH$5:$AH$3260)</f>
        <v>#VALUE!</v>
      </c>
      <c r="S617" s="18"/>
    </row>
    <row r="618" spans="1:19" s="7" customFormat="1" hidden="1" x14ac:dyDescent="0.25">
      <c r="A618" s="24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97"/>
      <c r="N618" s="48" t="e">
        <f>SUMIF([1]май2026!$A$5:$A$3260,$A$17:$A$1352,[1]май2026!$J$5:$J$3260)</f>
        <v>#VALUE!</v>
      </c>
      <c r="O618" s="48" t="e">
        <f>SUMIF([1]май2026!$A$5:$A$3260,$A$17:$A$1352,[1]май2026!$AE$5:$AE$3260)</f>
        <v>#VALUE!</v>
      </c>
      <c r="P618" s="48" t="e">
        <f>SUMIF([1]май2026!$A$5:$A$3260,$A$17:$A$1352,[1]май2026!$AF$5:$AF$3260)</f>
        <v>#VALUE!</v>
      </c>
      <c r="Q618" s="48" t="e">
        <f>SUMIF([1]май2026!$A$5:$A$3260,$A$17:$A$1352,[1]май2026!$AG$5:$AG$3260)</f>
        <v>#VALUE!</v>
      </c>
      <c r="R618" s="48" t="e">
        <f>SUMIF([1]май2026!$A$5:$A$3260,$A$17:$A$1352,[1]май2026!$AH$5:$AH$3260)</f>
        <v>#VALUE!</v>
      </c>
      <c r="S618" s="18"/>
    </row>
    <row r="619" spans="1:19" s="7" customFormat="1" hidden="1" x14ac:dyDescent="0.25">
      <c r="A619" s="24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97"/>
      <c r="N619" s="48" t="e">
        <f>SUMIF([1]май2026!$A$5:$A$3260,$A$17:$A$1352,[1]май2026!$J$5:$J$3260)</f>
        <v>#VALUE!</v>
      </c>
      <c r="O619" s="48" t="e">
        <f>SUMIF([1]май2026!$A$5:$A$3260,$A$17:$A$1352,[1]май2026!$AE$5:$AE$3260)</f>
        <v>#VALUE!</v>
      </c>
      <c r="P619" s="48" t="e">
        <f>SUMIF([1]май2026!$A$5:$A$3260,$A$17:$A$1352,[1]май2026!$AF$5:$AF$3260)</f>
        <v>#VALUE!</v>
      </c>
      <c r="Q619" s="48" t="e">
        <f>SUMIF([1]май2026!$A$5:$A$3260,$A$17:$A$1352,[1]май2026!$AG$5:$AG$3260)</f>
        <v>#VALUE!</v>
      </c>
      <c r="R619" s="48" t="e">
        <f>SUMIF([1]май2026!$A$5:$A$3260,$A$17:$A$1352,[1]май2026!$AH$5:$AH$3260)</f>
        <v>#VALUE!</v>
      </c>
      <c r="S619" s="18"/>
    </row>
    <row r="620" spans="1:19" s="7" customFormat="1" hidden="1" x14ac:dyDescent="0.25">
      <c r="A620" s="24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97"/>
      <c r="N620" s="48" t="e">
        <f>SUMIF([1]май2026!$A$5:$A$3260,$A$17:$A$1352,[1]май2026!$J$5:$J$3260)</f>
        <v>#VALUE!</v>
      </c>
      <c r="O620" s="48" t="e">
        <f>SUMIF([1]май2026!$A$5:$A$3260,$A$17:$A$1352,[1]май2026!$AE$5:$AE$3260)</f>
        <v>#VALUE!</v>
      </c>
      <c r="P620" s="48" t="e">
        <f>SUMIF([1]май2026!$A$5:$A$3260,$A$17:$A$1352,[1]май2026!$AF$5:$AF$3260)</f>
        <v>#VALUE!</v>
      </c>
      <c r="Q620" s="48" t="e">
        <f>SUMIF([1]май2026!$A$5:$A$3260,$A$17:$A$1352,[1]май2026!$AG$5:$AG$3260)</f>
        <v>#VALUE!</v>
      </c>
      <c r="R620" s="48" t="e">
        <f>SUMIF([1]май2026!$A$5:$A$3260,$A$17:$A$1352,[1]май2026!$AH$5:$AH$3260)</f>
        <v>#VALUE!</v>
      </c>
      <c r="S620" s="18"/>
    </row>
    <row r="621" spans="1:19" s="7" customFormat="1" hidden="1" x14ac:dyDescent="0.25">
      <c r="A621" s="24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97"/>
      <c r="N621" s="48" t="e">
        <f>SUMIF([1]май2026!$A$5:$A$3260,$A$17:$A$1352,[1]май2026!$J$5:$J$3260)</f>
        <v>#VALUE!</v>
      </c>
      <c r="O621" s="48" t="e">
        <f>SUMIF([1]май2026!$A$5:$A$3260,$A$17:$A$1352,[1]май2026!$AE$5:$AE$3260)</f>
        <v>#VALUE!</v>
      </c>
      <c r="P621" s="48" t="e">
        <f>SUMIF([1]май2026!$A$5:$A$3260,$A$17:$A$1352,[1]май2026!$AF$5:$AF$3260)</f>
        <v>#VALUE!</v>
      </c>
      <c r="Q621" s="48" t="e">
        <f>SUMIF([1]май2026!$A$5:$A$3260,$A$17:$A$1352,[1]май2026!$AG$5:$AG$3260)</f>
        <v>#VALUE!</v>
      </c>
      <c r="R621" s="48" t="e">
        <f>SUMIF([1]май2026!$A$5:$A$3260,$A$17:$A$1352,[1]май2026!$AH$5:$AH$3260)</f>
        <v>#VALUE!</v>
      </c>
      <c r="S621" s="18"/>
    </row>
    <row r="622" spans="1:19" s="7" customFormat="1" hidden="1" x14ac:dyDescent="0.25">
      <c r="A622" s="24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97"/>
      <c r="N622" s="48" t="e">
        <f>SUMIF([1]май2026!$A$5:$A$3260,$A$17:$A$1352,[1]май2026!$J$5:$J$3260)</f>
        <v>#VALUE!</v>
      </c>
      <c r="O622" s="48" t="e">
        <f>SUMIF([1]май2026!$A$5:$A$3260,$A$17:$A$1352,[1]май2026!$AE$5:$AE$3260)</f>
        <v>#VALUE!</v>
      </c>
      <c r="P622" s="48" t="e">
        <f>SUMIF([1]май2026!$A$5:$A$3260,$A$17:$A$1352,[1]май2026!$AF$5:$AF$3260)</f>
        <v>#VALUE!</v>
      </c>
      <c r="Q622" s="48" t="e">
        <f>SUMIF([1]май2026!$A$5:$A$3260,$A$17:$A$1352,[1]май2026!$AG$5:$AG$3260)</f>
        <v>#VALUE!</v>
      </c>
      <c r="R622" s="48" t="e">
        <f>SUMIF([1]май2026!$A$5:$A$3260,$A$17:$A$1352,[1]май2026!$AH$5:$AH$3260)</f>
        <v>#VALUE!</v>
      </c>
      <c r="S622" s="18"/>
    </row>
    <row r="623" spans="1:19" s="7" customFormat="1" hidden="1" x14ac:dyDescent="0.25">
      <c r="A623" s="24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97"/>
      <c r="N623" s="48" t="e">
        <f>SUMIF([1]май2026!$A$5:$A$3260,$A$17:$A$1352,[1]май2026!$J$5:$J$3260)</f>
        <v>#VALUE!</v>
      </c>
      <c r="O623" s="48" t="e">
        <f>SUMIF([1]май2026!$A$5:$A$3260,$A$17:$A$1352,[1]май2026!$AE$5:$AE$3260)</f>
        <v>#VALUE!</v>
      </c>
      <c r="P623" s="48" t="e">
        <f>SUMIF([1]май2026!$A$5:$A$3260,$A$17:$A$1352,[1]май2026!$AF$5:$AF$3260)</f>
        <v>#VALUE!</v>
      </c>
      <c r="Q623" s="48" t="e">
        <f>SUMIF([1]май2026!$A$5:$A$3260,$A$17:$A$1352,[1]май2026!$AG$5:$AG$3260)</f>
        <v>#VALUE!</v>
      </c>
      <c r="R623" s="48" t="e">
        <f>SUMIF([1]май2026!$A$5:$A$3260,$A$17:$A$1352,[1]май2026!$AH$5:$AH$3260)</f>
        <v>#VALUE!</v>
      </c>
      <c r="S623" s="18"/>
    </row>
    <row r="624" spans="1:19" s="98" customFormat="1" hidden="1" x14ac:dyDescent="0.25">
      <c r="A624" s="24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97"/>
      <c r="N624" s="48" t="e">
        <f>SUMIF([1]май2026!$A$5:$A$3260,$A$17:$A$1352,[1]май2026!$J$5:$J$3260)</f>
        <v>#VALUE!</v>
      </c>
      <c r="O624" s="48" t="e">
        <f>SUMIF([1]май2026!$A$5:$A$3260,$A$17:$A$1352,[1]май2026!$AE$5:$AE$3260)</f>
        <v>#VALUE!</v>
      </c>
      <c r="P624" s="48" t="e">
        <f>SUMIF([1]май2026!$A$5:$A$3260,$A$17:$A$1352,[1]май2026!$AF$5:$AF$3260)</f>
        <v>#VALUE!</v>
      </c>
      <c r="Q624" s="48" t="e">
        <f>SUMIF([1]май2026!$A$5:$A$3260,$A$17:$A$1352,[1]май2026!$AG$5:$AG$3260)</f>
        <v>#VALUE!</v>
      </c>
      <c r="R624" s="48" t="e">
        <f>SUMIF([1]май2026!$A$5:$A$3260,$A$17:$A$1352,[1]май2026!$AH$5:$AH$3260)</f>
        <v>#VALUE!</v>
      </c>
      <c r="S624" s="18"/>
    </row>
    <row r="625" spans="1:87" s="7" customFormat="1" hidden="1" x14ac:dyDescent="0.25">
      <c r="A625" s="24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97"/>
      <c r="N625" s="48" t="e">
        <f>SUMIF([1]май2026!$A$5:$A$3260,$A$17:$A$1352,[1]май2026!$J$5:$J$3260)</f>
        <v>#VALUE!</v>
      </c>
      <c r="O625" s="48" t="e">
        <f>SUMIF([1]май2026!$A$5:$A$3260,$A$17:$A$1352,[1]май2026!$AE$5:$AE$3260)</f>
        <v>#VALUE!</v>
      </c>
      <c r="P625" s="48" t="e">
        <f>SUMIF([1]май2026!$A$5:$A$3260,$A$17:$A$1352,[1]май2026!$AF$5:$AF$3260)</f>
        <v>#VALUE!</v>
      </c>
      <c r="Q625" s="48" t="e">
        <f>SUMIF([1]май2026!$A$5:$A$3260,$A$17:$A$1352,[1]май2026!$AG$5:$AG$3260)</f>
        <v>#VALUE!</v>
      </c>
      <c r="R625" s="48" t="e">
        <f>SUMIF([1]май2026!$A$5:$A$3260,$A$17:$A$1352,[1]май2026!$AH$5:$AH$3260)</f>
        <v>#VALUE!</v>
      </c>
      <c r="S625" s="18"/>
    </row>
    <row r="626" spans="1:87" x14ac:dyDescent="0.25">
      <c r="A626" s="24"/>
      <c r="B626" s="3" t="s">
        <v>19</v>
      </c>
      <c r="C626" s="9">
        <v>0</v>
      </c>
      <c r="D626" s="9">
        <v>0</v>
      </c>
      <c r="E626" s="9">
        <v>0</v>
      </c>
      <c r="F626" s="9" t="e">
        <v>#DIV/0!</v>
      </c>
      <c r="G626" s="9">
        <v>0</v>
      </c>
      <c r="H626" s="9">
        <v>0</v>
      </c>
      <c r="I626" s="9">
        <v>0</v>
      </c>
      <c r="J626" s="9">
        <v>0</v>
      </c>
      <c r="K626" s="9" t="e">
        <v>#DIV/0!</v>
      </c>
      <c r="L626" s="9">
        <v>0</v>
      </c>
      <c r="M626" s="51">
        <v>0</v>
      </c>
      <c r="N626" s="58" t="e">
        <f t="shared" ref="N626:R626" si="37">N534+N570+N581+N605+N579</f>
        <v>#VALUE!</v>
      </c>
      <c r="O626" s="58" t="e">
        <f t="shared" si="37"/>
        <v>#VALUE!</v>
      </c>
      <c r="P626" s="58" t="e">
        <f t="shared" si="37"/>
        <v>#VALUE!</v>
      </c>
      <c r="Q626" s="58" t="e">
        <f t="shared" si="37"/>
        <v>#VALUE!</v>
      </c>
      <c r="R626" s="58" t="e">
        <f t="shared" si="37"/>
        <v>#VALUE!</v>
      </c>
    </row>
    <row r="627" spans="1:87" x14ac:dyDescent="0.25">
      <c r="A627" s="24"/>
      <c r="B627" s="3" t="s">
        <v>22</v>
      </c>
      <c r="C627" s="2"/>
      <c r="D627" s="2"/>
      <c r="E627" s="2"/>
      <c r="F627" s="2" t="e">
        <v>#DIV/0!</v>
      </c>
      <c r="G627" s="2"/>
      <c r="H627" s="2"/>
      <c r="I627" s="2"/>
      <c r="J627" s="2"/>
      <c r="K627" s="2" t="e">
        <v>#DIV/0!</v>
      </c>
      <c r="L627" s="2"/>
      <c r="M627" s="97"/>
      <c r="N627" s="59"/>
      <c r="O627" s="59"/>
      <c r="P627" s="59"/>
      <c r="Q627" s="59"/>
      <c r="R627" s="59"/>
    </row>
    <row r="628" spans="1:87" s="7" customFormat="1" hidden="1" x14ac:dyDescent="0.25">
      <c r="A628" s="24"/>
      <c r="B628" s="3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51"/>
      <c r="N628" s="58" t="e">
        <f t="shared" ref="N628:R628" si="38">SUM(N629:N631)</f>
        <v>#VALUE!</v>
      </c>
      <c r="O628" s="58" t="e">
        <f t="shared" si="38"/>
        <v>#VALUE!</v>
      </c>
      <c r="P628" s="58" t="e">
        <f t="shared" si="38"/>
        <v>#VALUE!</v>
      </c>
      <c r="Q628" s="58" t="e">
        <f t="shared" si="38"/>
        <v>#VALUE!</v>
      </c>
      <c r="R628" s="58" t="e">
        <f t="shared" si="38"/>
        <v>#VALUE!</v>
      </c>
      <c r="S628" s="18"/>
    </row>
    <row r="629" spans="1:87" s="7" customFormat="1" hidden="1" x14ac:dyDescent="0.25">
      <c r="A629" s="24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97"/>
      <c r="N629" s="48" t="e">
        <f>SUMIF([1]май2026!$A$5:$A$3260,$A$17:$A$1352,[1]май2026!$J$5:$J$3260)</f>
        <v>#VALUE!</v>
      </c>
      <c r="O629" s="48" t="e">
        <f>SUMIF([1]май2026!$A$5:$A$3260,$A$17:$A$1352,[1]май2026!$AE$5:$AE$3260)</f>
        <v>#VALUE!</v>
      </c>
      <c r="P629" s="48" t="e">
        <f>SUMIF([1]май2026!$A$5:$A$3260,$A$17:$A$1352,[1]май2026!$AF$5:$AF$3260)</f>
        <v>#VALUE!</v>
      </c>
      <c r="Q629" s="48" t="e">
        <f>SUMIF([1]май2026!$A$5:$A$3260,$A$17:$A$1352,[1]май2026!$AG$5:$AG$3260)</f>
        <v>#VALUE!</v>
      </c>
      <c r="R629" s="48" t="e">
        <f>SUMIF([1]май2026!$A$5:$A$3260,$A$17:$A$1352,[1]май2026!$AH$5:$AH$3260)</f>
        <v>#VALUE!</v>
      </c>
      <c r="S629" s="18"/>
    </row>
    <row r="630" spans="1:87" hidden="1" x14ac:dyDescent="0.25">
      <c r="A630" s="24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97"/>
      <c r="N630" s="48" t="e">
        <f>SUMIF([1]май2026!$A$5:$A$3260,$A$17:$A$1352,[1]май2026!$J$5:$J$3260)</f>
        <v>#VALUE!</v>
      </c>
      <c r="O630" s="48" t="e">
        <f>SUMIF([1]май2026!$A$5:$A$3260,$A$17:$A$1352,[1]май2026!$AE$5:$AE$3260)</f>
        <v>#VALUE!</v>
      </c>
      <c r="P630" s="48" t="e">
        <f>SUMIF([1]май2026!$A$5:$A$3260,$A$17:$A$1352,[1]май2026!$AF$5:$AF$3260)</f>
        <v>#VALUE!</v>
      </c>
      <c r="Q630" s="48" t="e">
        <f>SUMIF([1]май2026!$A$5:$A$3260,$A$17:$A$1352,[1]май2026!$AG$5:$AG$3260)</f>
        <v>#VALUE!</v>
      </c>
      <c r="R630" s="48" t="e">
        <f>SUMIF([1]май2026!$A$5:$A$3260,$A$17:$A$1352,[1]май2026!$AH$5:$AH$3260)</f>
        <v>#VALUE!</v>
      </c>
    </row>
    <row r="631" spans="1:87" hidden="1" x14ac:dyDescent="0.25">
      <c r="A631" s="24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97"/>
      <c r="N631" s="48" t="e">
        <f>SUMIF([1]май2026!$A$5:$A$3260,$A$17:$A$1352,[1]май2026!$J$5:$J$3260)</f>
        <v>#VALUE!</v>
      </c>
      <c r="O631" s="48" t="e">
        <f>SUMIF([1]май2026!$A$5:$A$3260,$A$17:$A$1352,[1]май2026!$AE$5:$AE$3260)</f>
        <v>#VALUE!</v>
      </c>
      <c r="P631" s="48" t="e">
        <f>SUMIF([1]май2026!$A$5:$A$3260,$A$17:$A$1352,[1]май2026!$AF$5:$AF$3260)</f>
        <v>#VALUE!</v>
      </c>
      <c r="Q631" s="48" t="e">
        <f>SUMIF([1]май2026!$A$5:$A$3260,$A$17:$A$1352,[1]май2026!$AG$5:$AG$3260)</f>
        <v>#VALUE!</v>
      </c>
      <c r="R631" s="48" t="e">
        <f>SUMIF([1]май2026!$A$5:$A$3260,$A$17:$A$1352,[1]май2026!$AH$5:$AH$3260)</f>
        <v>#VALUE!</v>
      </c>
    </row>
    <row r="632" spans="1:87" hidden="1" x14ac:dyDescent="0.25">
      <c r="A632" s="31"/>
      <c r="B632" s="15"/>
      <c r="C632" s="32"/>
      <c r="D632" s="32"/>
      <c r="E632" s="9"/>
      <c r="F632" s="9"/>
      <c r="G632" s="9"/>
      <c r="H632" s="9"/>
      <c r="I632" s="9"/>
      <c r="J632" s="9"/>
      <c r="K632" s="9"/>
      <c r="L632" s="9"/>
      <c r="M632" s="51"/>
      <c r="N632" s="58"/>
      <c r="O632" s="58"/>
      <c r="P632" s="58"/>
      <c r="Q632" s="58"/>
      <c r="R632" s="58"/>
    </row>
    <row r="633" spans="1:87" s="21" customFormat="1" hidden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115"/>
      <c r="N633" s="20"/>
      <c r="O633" s="20"/>
      <c r="P633" s="20"/>
      <c r="Q633" s="20"/>
      <c r="R633" s="20"/>
      <c r="S633" s="18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</row>
    <row r="634" spans="1:87" s="21" customFormat="1" hidden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115"/>
      <c r="N634" s="20"/>
      <c r="O634" s="20"/>
      <c r="P634" s="20"/>
      <c r="Q634" s="20"/>
      <c r="R634" s="20"/>
      <c r="S634" s="18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</row>
    <row r="635" spans="1:87" s="21" customFormat="1" hidden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115"/>
      <c r="N635" s="20"/>
      <c r="O635" s="20"/>
      <c r="P635" s="20"/>
      <c r="Q635" s="20"/>
      <c r="R635" s="20"/>
      <c r="S635" s="18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</row>
    <row r="636" spans="1:87" s="21" customFormat="1" hidden="1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115"/>
      <c r="N636" s="20"/>
      <c r="O636" s="20"/>
      <c r="P636" s="20"/>
      <c r="Q636" s="20"/>
      <c r="R636" s="20"/>
      <c r="S636" s="18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</row>
    <row r="637" spans="1:87" s="21" customFormat="1" hidden="1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115"/>
      <c r="N637" s="20"/>
      <c r="O637" s="20"/>
      <c r="P637" s="20"/>
      <c r="Q637" s="20"/>
      <c r="R637" s="20"/>
      <c r="S637" s="18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</row>
    <row r="638" spans="1:87" s="21" customFormat="1" hidden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115"/>
      <c r="N638" s="20"/>
      <c r="O638" s="20"/>
      <c r="P638" s="20"/>
      <c r="Q638" s="20"/>
      <c r="R638" s="20"/>
      <c r="S638" s="18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</row>
    <row r="639" spans="1:87" s="21" customFormat="1" hidden="1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115"/>
      <c r="N639" s="20"/>
      <c r="O639" s="20"/>
      <c r="P639" s="20"/>
      <c r="Q639" s="20"/>
      <c r="R639" s="20"/>
      <c r="S639" s="18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</row>
    <row r="640" spans="1:87" s="21" customFormat="1" hidden="1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115"/>
      <c r="N640" s="20"/>
      <c r="O640" s="20"/>
      <c r="P640" s="20"/>
      <c r="Q640" s="20"/>
      <c r="R640" s="20"/>
      <c r="S640" s="18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</row>
    <row r="641" spans="1:87" s="49" customFormat="1" hidden="1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115"/>
      <c r="N641" s="20"/>
      <c r="O641" s="20"/>
      <c r="P641" s="20"/>
      <c r="Q641" s="20"/>
      <c r="R641" s="20"/>
      <c r="S641" s="18"/>
      <c r="T641" s="5"/>
    </row>
    <row r="642" spans="1:87" s="21" customFormat="1" hidden="1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115"/>
      <c r="N642" s="20"/>
      <c r="O642" s="20"/>
      <c r="P642" s="20"/>
      <c r="Q642" s="20"/>
      <c r="R642" s="20"/>
      <c r="S642" s="18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</row>
    <row r="643" spans="1:87" s="21" customFormat="1" hidden="1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115"/>
      <c r="N643" s="20"/>
      <c r="O643" s="20"/>
      <c r="P643" s="20"/>
      <c r="Q643" s="20"/>
      <c r="R643" s="20"/>
      <c r="S643" s="18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</row>
    <row r="644" spans="1:87" s="21" customFormat="1" hidden="1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115"/>
      <c r="N644" s="20"/>
      <c r="O644" s="20"/>
      <c r="P644" s="20"/>
      <c r="Q644" s="20"/>
      <c r="R644" s="20"/>
      <c r="S644" s="18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</row>
    <row r="645" spans="1:87" s="21" customFormat="1" hidden="1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115"/>
      <c r="N645" s="20"/>
      <c r="O645" s="20"/>
      <c r="P645" s="20"/>
      <c r="Q645" s="20"/>
      <c r="R645" s="20"/>
      <c r="S645" s="18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</row>
    <row r="646" spans="1:87" s="21" customFormat="1" hidden="1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115"/>
      <c r="N646" s="20"/>
      <c r="O646" s="20"/>
      <c r="P646" s="20"/>
      <c r="Q646" s="20"/>
      <c r="R646" s="20"/>
      <c r="S646" s="18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</row>
    <row r="647" spans="1:87" s="21" customFormat="1" hidden="1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115"/>
      <c r="N647" s="20"/>
      <c r="O647" s="20"/>
      <c r="P647" s="20"/>
      <c r="Q647" s="20"/>
      <c r="R647" s="20"/>
      <c r="S647" s="18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</row>
    <row r="648" spans="1:87" s="21" customFormat="1" hidden="1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115"/>
      <c r="N648" s="20"/>
      <c r="O648" s="20"/>
      <c r="P648" s="20"/>
      <c r="Q648" s="20"/>
      <c r="R648" s="20"/>
      <c r="S648" s="18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</row>
    <row r="649" spans="1:87" s="21" customFormat="1" hidden="1" x14ac:dyDescent="0.25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117"/>
      <c r="N649" s="68"/>
      <c r="O649" s="68"/>
      <c r="P649" s="68"/>
      <c r="Q649" s="68"/>
      <c r="R649" s="20"/>
      <c r="S649" s="12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</row>
    <row r="650" spans="1:87" s="50" customFormat="1" hidden="1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115"/>
      <c r="N650" s="20"/>
      <c r="O650" s="20"/>
      <c r="P650" s="20"/>
      <c r="Q650" s="20"/>
      <c r="R650" s="20"/>
      <c r="S650" s="18"/>
      <c r="T650" s="38"/>
    </row>
    <row r="651" spans="1:87" s="21" customFormat="1" hidden="1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115"/>
      <c r="N651" s="20"/>
      <c r="O651" s="20"/>
      <c r="P651" s="20"/>
      <c r="Q651" s="20"/>
      <c r="R651" s="20"/>
      <c r="S651" s="18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</row>
    <row r="652" spans="1:87" s="21" customFormat="1" hidden="1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115"/>
      <c r="N652" s="20"/>
      <c r="O652" s="20"/>
      <c r="P652" s="20"/>
      <c r="Q652" s="20"/>
      <c r="R652" s="20"/>
      <c r="S652" s="18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</row>
    <row r="653" spans="1:87" s="21" customFormat="1" hidden="1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115"/>
      <c r="N653" s="20"/>
      <c r="O653" s="20"/>
      <c r="P653" s="20"/>
      <c r="Q653" s="20"/>
      <c r="R653" s="20"/>
      <c r="S653" s="18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</row>
    <row r="654" spans="1:87" s="21" customFormat="1" hidden="1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115"/>
      <c r="N654" s="20"/>
      <c r="O654" s="20"/>
      <c r="P654" s="20"/>
      <c r="Q654" s="20"/>
      <c r="R654" s="20"/>
      <c r="S654" s="18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</row>
    <row r="655" spans="1:87" s="98" customFormat="1" hidden="1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115"/>
      <c r="N655" s="20"/>
      <c r="O655" s="20"/>
      <c r="P655" s="20"/>
      <c r="Q655" s="20"/>
      <c r="R655" s="20"/>
      <c r="S655" s="18"/>
    </row>
    <row r="656" spans="1:87" s="21" customFormat="1" hidden="1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115"/>
      <c r="N656" s="20"/>
      <c r="O656" s="20"/>
      <c r="P656" s="20"/>
      <c r="Q656" s="20"/>
      <c r="R656" s="20"/>
      <c r="S656" s="18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</row>
    <row r="657" spans="1:87" s="21" customFormat="1" hidden="1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115"/>
      <c r="N657" s="20"/>
      <c r="O657" s="20"/>
      <c r="P657" s="20"/>
      <c r="Q657" s="20"/>
      <c r="R657" s="20"/>
      <c r="S657" s="18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</row>
    <row r="658" spans="1:87" s="43" customFormat="1" hidden="1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115"/>
      <c r="N658" s="20"/>
      <c r="O658" s="20"/>
      <c r="P658" s="20"/>
      <c r="Q658" s="20"/>
      <c r="R658" s="20"/>
      <c r="S658" s="18"/>
      <c r="T658" s="5"/>
      <c r="U658" s="5"/>
      <c r="V658" s="5"/>
      <c r="W658" s="5"/>
      <c r="X658" s="5"/>
      <c r="Y658" s="5"/>
      <c r="Z658" s="5"/>
    </row>
    <row r="659" spans="1:87" s="21" customFormat="1" hidden="1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115"/>
      <c r="N659" s="20"/>
      <c r="O659" s="20"/>
      <c r="P659" s="20"/>
      <c r="Q659" s="20"/>
      <c r="R659" s="20"/>
      <c r="S659" s="18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</row>
    <row r="660" spans="1:87" s="21" customFormat="1" hidden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115"/>
      <c r="N660" s="20"/>
      <c r="O660" s="20"/>
      <c r="P660" s="20"/>
      <c r="Q660" s="20"/>
      <c r="R660" s="20"/>
      <c r="S660" s="18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</row>
    <row r="661" spans="1:87" s="21" customFormat="1" ht="15" hidden="1" customHeight="1" x14ac:dyDescent="0.25">
      <c r="A661" s="20"/>
      <c r="B661" s="127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115"/>
      <c r="N661" s="20"/>
      <c r="O661" s="20"/>
      <c r="P661" s="20"/>
      <c r="Q661" s="20"/>
      <c r="R661" s="20"/>
      <c r="S661" s="18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</row>
    <row r="662" spans="1:87" s="21" customFormat="1" ht="15" hidden="1" customHeight="1" x14ac:dyDescent="0.25">
      <c r="A662" s="20"/>
      <c r="B662" s="127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115"/>
      <c r="N662" s="20"/>
      <c r="O662" s="20"/>
      <c r="P662" s="20"/>
      <c r="Q662" s="20"/>
      <c r="R662" s="20"/>
      <c r="S662" s="18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</row>
    <row r="663" spans="1:87" s="21" customFormat="1" hidden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115"/>
      <c r="N663" s="20"/>
      <c r="O663" s="20"/>
      <c r="P663" s="20"/>
      <c r="Q663" s="20"/>
      <c r="R663" s="20"/>
      <c r="S663" s="18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</row>
    <row r="664" spans="1:87" hidden="1" x14ac:dyDescent="0.25">
      <c r="A664" s="24"/>
      <c r="B664" s="3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51"/>
      <c r="N664" s="9" t="e">
        <f t="shared" ref="N664:R664" si="39">SUM(N665:N667)</f>
        <v>#VALUE!</v>
      </c>
      <c r="O664" s="9" t="e">
        <f t="shared" si="39"/>
        <v>#VALUE!</v>
      </c>
      <c r="P664" s="9" t="e">
        <f t="shared" si="39"/>
        <v>#VALUE!</v>
      </c>
      <c r="Q664" s="9" t="e">
        <f t="shared" si="39"/>
        <v>#VALUE!</v>
      </c>
      <c r="R664" s="9" t="e">
        <f t="shared" si="39"/>
        <v>#VALUE!</v>
      </c>
    </row>
    <row r="665" spans="1:87" hidden="1" x14ac:dyDescent="0.25">
      <c r="A665" s="24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97"/>
      <c r="N665" s="48" t="e">
        <f>SUMIF([1]май2026!$A$5:$A$3260,$A$17:$A$1352,[1]май2026!$J$5:$J$3260)</f>
        <v>#VALUE!</v>
      </c>
      <c r="O665" s="48" t="e">
        <f>SUMIF([1]май2026!$A$5:$A$3260,$A$17:$A$1352,[1]май2026!$AE$5:$AE$3260)</f>
        <v>#VALUE!</v>
      </c>
      <c r="P665" s="48" t="e">
        <f>SUMIF([1]май2026!$A$5:$A$3260,$A$17:$A$1352,[1]май2026!$AF$5:$AF$3260)</f>
        <v>#VALUE!</v>
      </c>
      <c r="Q665" s="48" t="e">
        <f>SUMIF([1]май2026!$A$5:$A$3260,$A$17:$A$1352,[1]май2026!$AG$5:$AG$3260)</f>
        <v>#VALUE!</v>
      </c>
      <c r="R665" s="48" t="e">
        <f>SUMIF([1]май2026!$A$5:$A$3260,$A$17:$A$1352,[1]май2026!$AH$5:$AH$3260)</f>
        <v>#VALUE!</v>
      </c>
    </row>
    <row r="666" spans="1:87" hidden="1" x14ac:dyDescent="0.25">
      <c r="A666" s="24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97"/>
      <c r="N666" s="48" t="e">
        <f>SUMIF([1]май2026!$A$5:$A$3260,$A$17:$A$1352,[1]май2026!$J$5:$J$3260)</f>
        <v>#VALUE!</v>
      </c>
      <c r="O666" s="48" t="e">
        <f>SUMIF([1]май2026!$A$5:$A$3260,$A$17:$A$1352,[1]май2026!$AE$5:$AE$3260)</f>
        <v>#VALUE!</v>
      </c>
      <c r="P666" s="48" t="e">
        <f>SUMIF([1]май2026!$A$5:$A$3260,$A$17:$A$1352,[1]май2026!$AF$5:$AF$3260)</f>
        <v>#VALUE!</v>
      </c>
      <c r="Q666" s="48" t="e">
        <f>SUMIF([1]май2026!$A$5:$A$3260,$A$17:$A$1352,[1]май2026!$AG$5:$AG$3260)</f>
        <v>#VALUE!</v>
      </c>
      <c r="R666" s="48" t="e">
        <f>SUMIF([1]май2026!$A$5:$A$3260,$A$17:$A$1352,[1]май2026!$AH$5:$AH$3260)</f>
        <v>#VALUE!</v>
      </c>
    </row>
    <row r="667" spans="1:87" s="7" customFormat="1" hidden="1" x14ac:dyDescent="0.25">
      <c r="A667" s="24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97"/>
      <c r="N667" s="48" t="e">
        <f>SUMIF([1]май2026!$A$5:$A$3260,$A$17:$A$1352,[1]май2026!$J$5:$J$3260)</f>
        <v>#VALUE!</v>
      </c>
      <c r="O667" s="48" t="e">
        <f>SUMIF([1]май2026!$A$5:$A$3260,$A$17:$A$1352,[1]май2026!$AE$5:$AE$3260)</f>
        <v>#VALUE!</v>
      </c>
      <c r="P667" s="48" t="e">
        <f>SUMIF([1]май2026!$A$5:$A$3260,$A$17:$A$1352,[1]май2026!$AF$5:$AF$3260)</f>
        <v>#VALUE!</v>
      </c>
      <c r="Q667" s="48" t="e">
        <f>SUMIF([1]май2026!$A$5:$A$3260,$A$17:$A$1352,[1]май2026!$AG$5:$AG$3260)</f>
        <v>#VALUE!</v>
      </c>
      <c r="R667" s="48" t="e">
        <f>SUMIF([1]май2026!$A$5:$A$3260,$A$17:$A$1352,[1]май2026!$AH$5:$AH$3260)</f>
        <v>#VALUE!</v>
      </c>
      <c r="S667" s="18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</row>
    <row r="668" spans="1:87" s="7" customFormat="1" hidden="1" x14ac:dyDescent="0.25">
      <c r="A668" s="24"/>
      <c r="B668" s="3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51"/>
      <c r="N668" s="9" t="e">
        <f t="shared" ref="N668:R668" si="40">N669+N670</f>
        <v>#VALUE!</v>
      </c>
      <c r="O668" s="9" t="e">
        <f t="shared" si="40"/>
        <v>#VALUE!</v>
      </c>
      <c r="P668" s="9" t="e">
        <f t="shared" si="40"/>
        <v>#VALUE!</v>
      </c>
      <c r="Q668" s="9" t="e">
        <f t="shared" si="40"/>
        <v>#VALUE!</v>
      </c>
      <c r="R668" s="9" t="e">
        <f t="shared" si="40"/>
        <v>#VALUE!</v>
      </c>
      <c r="S668" s="18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</row>
    <row r="669" spans="1:87" s="7" customFormat="1" hidden="1" x14ac:dyDescent="0.25">
      <c r="A669" s="24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97"/>
      <c r="N669" s="48" t="e">
        <f>SUMIF([1]май2026!$A$5:$A$3260,$A$17:$A$1352,[1]май2026!$J$5:$J$3260)</f>
        <v>#VALUE!</v>
      </c>
      <c r="O669" s="48" t="e">
        <f>SUMIF([1]май2026!$A$5:$A$3260,$A$17:$A$1352,[1]май2026!$AE$5:$AE$3260)</f>
        <v>#VALUE!</v>
      </c>
      <c r="P669" s="48" t="e">
        <f>SUMIF([1]май2026!$A$5:$A$3260,$A$17:$A$1352,[1]май2026!$AF$5:$AF$3260)</f>
        <v>#VALUE!</v>
      </c>
      <c r="Q669" s="48" t="e">
        <f>SUMIF([1]май2026!$A$5:$A$3260,$A$17:$A$1352,[1]май2026!$AG$5:$AG$3260)</f>
        <v>#VALUE!</v>
      </c>
      <c r="R669" s="48" t="e">
        <f>SUMIF([1]май2026!$A$5:$A$3260,$A$17:$A$1352,[1]май2026!$AH$5:$AH$3260)</f>
        <v>#VALUE!</v>
      </c>
      <c r="S669" s="18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</row>
    <row r="670" spans="1:87" s="7" customFormat="1" hidden="1" x14ac:dyDescent="0.25">
      <c r="A670" s="24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97"/>
      <c r="N670" s="48" t="e">
        <f>SUMIF([1]май2026!$A$5:$A$3260,$A$17:$A$1352,[1]май2026!$J$5:$J$3260)</f>
        <v>#VALUE!</v>
      </c>
      <c r="O670" s="48" t="e">
        <f>SUMIF([1]май2026!$A$5:$A$3260,$A$17:$A$1352,[1]май2026!$AE$5:$AE$3260)</f>
        <v>#VALUE!</v>
      </c>
      <c r="P670" s="48" t="e">
        <f>SUMIF([1]май2026!$A$5:$A$3260,$A$17:$A$1352,[1]май2026!$AF$5:$AF$3260)</f>
        <v>#VALUE!</v>
      </c>
      <c r="Q670" s="48" t="e">
        <f>SUMIF([1]май2026!$A$5:$A$3260,$A$17:$A$1352,[1]май2026!$AG$5:$AG$3260)</f>
        <v>#VALUE!</v>
      </c>
      <c r="R670" s="48" t="e">
        <f>SUMIF([1]май2026!$A$5:$A$3260,$A$17:$A$1352,[1]май2026!$AH$5:$AH$3260)</f>
        <v>#VALUE!</v>
      </c>
      <c r="S670" s="18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</row>
    <row r="671" spans="1:87" s="7" customFormat="1" hidden="1" x14ac:dyDescent="0.25">
      <c r="A671" s="24"/>
      <c r="B671" s="3"/>
      <c r="C671" s="3"/>
      <c r="D671" s="9"/>
      <c r="E671" s="9"/>
      <c r="F671" s="9"/>
      <c r="G671" s="9"/>
      <c r="H671" s="9"/>
      <c r="I671" s="9"/>
      <c r="J671" s="9"/>
      <c r="K671" s="9"/>
      <c r="L671" s="9"/>
      <c r="M671" s="51"/>
      <c r="N671" s="58" t="e">
        <f>N672</f>
        <v>#VALUE!</v>
      </c>
      <c r="O671" s="58" t="e">
        <f>O672</f>
        <v>#VALUE!</v>
      </c>
      <c r="P671" s="58" t="e">
        <f>P672</f>
        <v>#VALUE!</v>
      </c>
      <c r="Q671" s="58" t="e">
        <f>Q672</f>
        <v>#VALUE!</v>
      </c>
      <c r="R671" s="58" t="e">
        <f>R672</f>
        <v>#VALUE!</v>
      </c>
      <c r="S671" s="18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</row>
    <row r="672" spans="1:87" s="7" customFormat="1" hidden="1" x14ac:dyDescent="0.25">
      <c r="A672" s="24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97"/>
      <c r="N672" s="48" t="e">
        <f>SUMIF([1]май2026!$A$5:$A$3260,$A$17:$A$1352,[1]май2026!$J$5:$J$3260)</f>
        <v>#VALUE!</v>
      </c>
      <c r="O672" s="48" t="e">
        <f>SUMIF([1]май2026!$A$5:$A$3260,$A$17:$A$1352,[1]май2026!$AE$5:$AE$3260)</f>
        <v>#VALUE!</v>
      </c>
      <c r="P672" s="48" t="e">
        <f>SUMIF([1]май2026!$A$5:$A$3260,$A$17:$A$1352,[1]май2026!$AF$5:$AF$3260)</f>
        <v>#VALUE!</v>
      </c>
      <c r="Q672" s="48" t="e">
        <f>SUMIF([1]май2026!$A$5:$A$3260,$A$17:$A$1352,[1]май2026!$AG$5:$AG$3260)</f>
        <v>#VALUE!</v>
      </c>
      <c r="R672" s="48" t="e">
        <f>SUMIF([1]май2026!$A$5:$A$3260,$A$17:$A$1352,[1]май2026!$AH$5:$AH$3260)</f>
        <v>#VALUE!</v>
      </c>
      <c r="S672" s="18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</row>
    <row r="673" spans="1:87" s="7" customFormat="1" hidden="1" x14ac:dyDescent="0.25">
      <c r="A673" s="24"/>
      <c r="B673" s="3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51"/>
      <c r="N673" s="58" t="e">
        <f t="shared" ref="N673:R673" si="41">SUM(N675:N684)</f>
        <v>#VALUE!</v>
      </c>
      <c r="O673" s="58" t="e">
        <f t="shared" si="41"/>
        <v>#VALUE!</v>
      </c>
      <c r="P673" s="58" t="e">
        <f t="shared" si="41"/>
        <v>#VALUE!</v>
      </c>
      <c r="Q673" s="58" t="e">
        <f t="shared" si="41"/>
        <v>#VALUE!</v>
      </c>
      <c r="R673" s="58" t="e">
        <f t="shared" si="41"/>
        <v>#VALUE!</v>
      </c>
      <c r="S673" s="18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</row>
    <row r="674" spans="1:87" s="7" customFormat="1" ht="15.75" hidden="1" x14ac:dyDescent="0.25">
      <c r="A674" s="64"/>
      <c r="B674" s="83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116"/>
      <c r="N674" s="67"/>
      <c r="O674" s="67"/>
      <c r="P674" s="67"/>
      <c r="Q674" s="67"/>
      <c r="R674" s="67"/>
      <c r="S674" s="18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</row>
    <row r="675" spans="1:87" s="7" customFormat="1" hidden="1" x14ac:dyDescent="0.25">
      <c r="A675" s="24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97"/>
      <c r="N675" s="48"/>
      <c r="O675" s="48"/>
      <c r="P675" s="48"/>
      <c r="Q675" s="48"/>
      <c r="R675" s="48"/>
      <c r="S675" s="18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</row>
    <row r="676" spans="1:87" s="7" customFormat="1" hidden="1" x14ac:dyDescent="0.25">
      <c r="A676" s="24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97"/>
      <c r="N676" s="48"/>
      <c r="O676" s="48"/>
      <c r="P676" s="48"/>
      <c r="Q676" s="48"/>
      <c r="R676" s="48"/>
      <c r="S676" s="18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</row>
    <row r="677" spans="1:87" s="7" customFormat="1" ht="15.75" hidden="1" x14ac:dyDescent="0.25">
      <c r="A677" s="64"/>
      <c r="B677" s="83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117"/>
      <c r="N677" s="69"/>
      <c r="O677" s="69"/>
      <c r="P677" s="69"/>
      <c r="Q677" s="69"/>
      <c r="R677" s="69"/>
      <c r="S677" s="18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</row>
    <row r="678" spans="1:87" s="7" customFormat="1" hidden="1" x14ac:dyDescent="0.25">
      <c r="A678" s="24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97"/>
      <c r="N678" s="48" t="e">
        <f>SUMIF([1]май2026!$A$5:$A$3260,$A$17:$A$1352,[1]май2026!$J$5:$J$3260)</f>
        <v>#VALUE!</v>
      </c>
      <c r="O678" s="48" t="e">
        <f>SUMIF([1]май2026!$A$5:$A$3260,$A$17:$A$1352,[1]май2026!$AE$5:$AE$3260)</f>
        <v>#VALUE!</v>
      </c>
      <c r="P678" s="48" t="e">
        <f>SUMIF([1]май2026!$A$5:$A$3260,$A$17:$A$1352,[1]май2026!$AF$5:$AF$3260)</f>
        <v>#VALUE!</v>
      </c>
      <c r="Q678" s="48" t="e">
        <f>SUMIF([1]май2026!$A$5:$A$3260,$A$17:$A$1352,[1]май2026!$AG$5:$AG$3260)</f>
        <v>#VALUE!</v>
      </c>
      <c r="R678" s="48" t="e">
        <f>SUMIF([1]май2026!$A$5:$A$3260,$A$17:$A$1352,[1]май2026!$AH$5:$AH$3260)</f>
        <v>#VALUE!</v>
      </c>
      <c r="S678" s="18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</row>
    <row r="679" spans="1:87" s="7" customFormat="1" hidden="1" x14ac:dyDescent="0.25">
      <c r="A679" s="24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97"/>
      <c r="N679" s="48" t="e">
        <f>SUMIF([1]май2026!$A$5:$A$3260,$A$17:$A$1352,[1]май2026!$J$5:$J$3260)</f>
        <v>#VALUE!</v>
      </c>
      <c r="O679" s="48" t="e">
        <f>SUMIF([1]май2026!$A$5:$A$3260,$A$17:$A$1352,[1]май2026!$AE$5:$AE$3260)</f>
        <v>#VALUE!</v>
      </c>
      <c r="P679" s="48" t="e">
        <f>SUMIF([1]май2026!$A$5:$A$3260,$A$17:$A$1352,[1]май2026!$AF$5:$AF$3260)</f>
        <v>#VALUE!</v>
      </c>
      <c r="Q679" s="48" t="e">
        <f>SUMIF([1]май2026!$A$5:$A$3260,$A$17:$A$1352,[1]май2026!$AG$5:$AG$3260)</f>
        <v>#VALUE!</v>
      </c>
      <c r="R679" s="48" t="e">
        <f>SUMIF([1]май2026!$A$5:$A$3260,$A$17:$A$1352,[1]май2026!$AH$5:$AH$3260)</f>
        <v>#VALUE!</v>
      </c>
      <c r="S679" s="18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</row>
    <row r="680" spans="1:87" s="7" customFormat="1" hidden="1" x14ac:dyDescent="0.25">
      <c r="A680" s="24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97"/>
      <c r="N680" s="48" t="e">
        <f>SUMIF([1]май2026!$A$5:$A$3260,$A$17:$A$1352,[1]май2026!$J$5:$J$3260)</f>
        <v>#VALUE!</v>
      </c>
      <c r="O680" s="48" t="e">
        <f>SUMIF([1]май2026!$A$5:$A$3260,$A$17:$A$1352,[1]май2026!$AE$5:$AE$3260)</f>
        <v>#VALUE!</v>
      </c>
      <c r="P680" s="48" t="e">
        <f>SUMIF([1]май2026!$A$5:$A$3260,$A$17:$A$1352,[1]май2026!$AF$5:$AF$3260)</f>
        <v>#VALUE!</v>
      </c>
      <c r="Q680" s="48" t="e">
        <f>SUMIF([1]май2026!$A$5:$A$3260,$A$17:$A$1352,[1]май2026!$AG$5:$AG$3260)</f>
        <v>#VALUE!</v>
      </c>
      <c r="R680" s="48" t="e">
        <f>SUMIF([1]май2026!$A$5:$A$3260,$A$17:$A$1352,[1]май2026!$AH$5:$AH$3260)</f>
        <v>#VALUE!</v>
      </c>
      <c r="S680" s="18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</row>
    <row r="681" spans="1:87" s="7" customFormat="1" hidden="1" x14ac:dyDescent="0.25">
      <c r="A681" s="24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97"/>
      <c r="N681" s="48" t="e">
        <f>SUMIF([1]май2026!$A$5:$A$3260,$A$17:$A$1352,[1]май2026!$J$5:$J$3260)</f>
        <v>#VALUE!</v>
      </c>
      <c r="O681" s="48" t="e">
        <f>SUMIF([1]май2026!$A$5:$A$3260,$A$17:$A$1352,[1]май2026!$AE$5:$AE$3260)</f>
        <v>#VALUE!</v>
      </c>
      <c r="P681" s="48" t="e">
        <f>SUMIF([1]май2026!$A$5:$A$3260,$A$17:$A$1352,[1]май2026!$AF$5:$AF$3260)</f>
        <v>#VALUE!</v>
      </c>
      <c r="Q681" s="48" t="e">
        <f>SUMIF([1]май2026!$A$5:$A$3260,$A$17:$A$1352,[1]май2026!$AG$5:$AG$3260)</f>
        <v>#VALUE!</v>
      </c>
      <c r="R681" s="48" t="e">
        <f>SUMIF([1]май2026!$A$5:$A$3260,$A$17:$A$1352,[1]май2026!$AH$5:$AH$3260)</f>
        <v>#VALUE!</v>
      </c>
      <c r="S681" s="18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</row>
    <row r="682" spans="1:87" s="7" customFormat="1" hidden="1" x14ac:dyDescent="0.25">
      <c r="A682" s="24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97"/>
      <c r="N682" s="48" t="e">
        <f>SUMIF([1]май2026!$A$5:$A$3260,$A$17:$A$1352,[1]май2026!$J$5:$J$3260)</f>
        <v>#VALUE!</v>
      </c>
      <c r="O682" s="48" t="e">
        <f>SUMIF([1]май2026!$A$5:$A$3260,$A$17:$A$1352,[1]май2026!$AE$5:$AE$3260)</f>
        <v>#VALUE!</v>
      </c>
      <c r="P682" s="48" t="e">
        <f>SUMIF([1]май2026!$A$5:$A$3260,$A$17:$A$1352,[1]май2026!$AF$5:$AF$3260)</f>
        <v>#VALUE!</v>
      </c>
      <c r="Q682" s="48" t="e">
        <f>SUMIF([1]май2026!$A$5:$A$3260,$A$17:$A$1352,[1]май2026!$AG$5:$AG$3260)</f>
        <v>#VALUE!</v>
      </c>
      <c r="R682" s="48" t="e">
        <f>SUMIF([1]май2026!$A$5:$A$3260,$A$17:$A$1352,[1]май2026!$AH$5:$AH$3260)</f>
        <v>#VALUE!</v>
      </c>
      <c r="S682" s="18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</row>
    <row r="683" spans="1:87" s="7" customFormat="1" hidden="1" x14ac:dyDescent="0.25">
      <c r="A683" s="24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97"/>
      <c r="N683" s="48" t="e">
        <f>SUMIF([1]май2026!$A$5:$A$3260,$A$17:$A$1352,[1]май2026!$J$5:$J$3260)</f>
        <v>#VALUE!</v>
      </c>
      <c r="O683" s="48" t="e">
        <f>SUMIF([1]май2026!$A$5:$A$3260,$A$17:$A$1352,[1]май2026!$AE$5:$AE$3260)</f>
        <v>#VALUE!</v>
      </c>
      <c r="P683" s="48" t="e">
        <f>SUMIF([1]май2026!$A$5:$A$3260,$A$17:$A$1352,[1]май2026!$AF$5:$AF$3260)</f>
        <v>#VALUE!</v>
      </c>
      <c r="Q683" s="48" t="e">
        <f>SUMIF([1]май2026!$A$5:$A$3260,$A$17:$A$1352,[1]май2026!$AG$5:$AG$3260)</f>
        <v>#VALUE!</v>
      </c>
      <c r="R683" s="48" t="e">
        <f>SUMIF([1]май2026!$A$5:$A$3260,$A$17:$A$1352,[1]май2026!$AH$5:$AH$3260)</f>
        <v>#VALUE!</v>
      </c>
      <c r="S683" s="18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</row>
    <row r="684" spans="1:87" s="7" customFormat="1" hidden="1" x14ac:dyDescent="0.25">
      <c r="A684" s="24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97"/>
      <c r="N684" s="48" t="e">
        <f>SUMIF([1]май2026!$A$5:$A$3260,$A$17:$A$1352,[1]май2026!$J$5:$J$3260)</f>
        <v>#VALUE!</v>
      </c>
      <c r="O684" s="48" t="e">
        <f>SUMIF([1]май2026!$A$5:$A$3260,$A$17:$A$1352,[1]май2026!$AE$5:$AE$3260)</f>
        <v>#VALUE!</v>
      </c>
      <c r="P684" s="48" t="e">
        <f>SUMIF([1]май2026!$A$5:$A$3260,$A$17:$A$1352,[1]май2026!$AF$5:$AF$3260)</f>
        <v>#VALUE!</v>
      </c>
      <c r="Q684" s="48" t="e">
        <f>SUMIF([1]май2026!$A$5:$A$3260,$A$17:$A$1352,[1]май2026!$AG$5:$AG$3260)</f>
        <v>#VALUE!</v>
      </c>
      <c r="R684" s="48" t="e">
        <f>SUMIF([1]май2026!$A$5:$A$3260,$A$17:$A$1352,[1]май2026!$AH$5:$AH$3260)</f>
        <v>#VALUE!</v>
      </c>
      <c r="S684" s="18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</row>
    <row r="685" spans="1:87" x14ac:dyDescent="0.25">
      <c r="A685" s="24"/>
      <c r="B685" s="15" t="s">
        <v>19</v>
      </c>
      <c r="C685" s="9">
        <v>0</v>
      </c>
      <c r="D685" s="9">
        <v>0</v>
      </c>
      <c r="E685" s="9">
        <v>0</v>
      </c>
      <c r="F685" s="9" t="e">
        <v>#DIV/0!</v>
      </c>
      <c r="G685" s="9">
        <v>0</v>
      </c>
      <c r="H685" s="9">
        <v>0</v>
      </c>
      <c r="I685" s="9">
        <v>0</v>
      </c>
      <c r="J685" s="9">
        <v>0</v>
      </c>
      <c r="K685" s="9" t="e">
        <v>#DIV/0!</v>
      </c>
      <c r="L685" s="9">
        <v>0</v>
      </c>
      <c r="M685" s="51">
        <v>0</v>
      </c>
      <c r="N685" s="9" t="e">
        <f t="shared" ref="N685:R685" si="42">N673+N664+N632+N628+N671+N668</f>
        <v>#VALUE!</v>
      </c>
      <c r="O685" s="9" t="e">
        <f t="shared" si="42"/>
        <v>#VALUE!</v>
      </c>
      <c r="P685" s="9" t="e">
        <f t="shared" si="42"/>
        <v>#VALUE!</v>
      </c>
      <c r="Q685" s="9" t="e">
        <f t="shared" si="42"/>
        <v>#VALUE!</v>
      </c>
      <c r="R685" s="9" t="e">
        <f t="shared" si="42"/>
        <v>#VALUE!</v>
      </c>
    </row>
    <row r="686" spans="1:87" x14ac:dyDescent="0.25">
      <c r="A686" s="24"/>
      <c r="B686" s="3" t="s">
        <v>23</v>
      </c>
      <c r="C686" s="2"/>
      <c r="D686" s="2"/>
      <c r="E686" s="2"/>
      <c r="F686" s="2" t="e">
        <v>#DIV/0!</v>
      </c>
      <c r="G686" s="2"/>
      <c r="H686" s="2"/>
      <c r="I686" s="2"/>
      <c r="J686" s="2"/>
      <c r="K686" s="2" t="e">
        <v>#DIV/0!</v>
      </c>
      <c r="L686" s="2"/>
      <c r="M686" s="97"/>
      <c r="N686" s="59"/>
      <c r="O686" s="59"/>
      <c r="P686" s="59"/>
      <c r="Q686" s="59"/>
      <c r="R686" s="59"/>
    </row>
    <row r="687" spans="1:87" hidden="1" x14ac:dyDescent="0.25">
      <c r="A687" s="24"/>
      <c r="B687" s="3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51"/>
      <c r="N687" s="58"/>
      <c r="O687" s="58"/>
      <c r="P687" s="58"/>
      <c r="Q687" s="58"/>
      <c r="R687" s="58"/>
    </row>
    <row r="688" spans="1:87" s="21" customFormat="1" hidden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115"/>
      <c r="N688" s="20"/>
      <c r="O688" s="20"/>
      <c r="P688" s="20"/>
      <c r="Q688" s="20"/>
      <c r="R688" s="20"/>
      <c r="S688" s="18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</row>
    <row r="689" spans="1:87" s="21" customFormat="1" hidden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115"/>
      <c r="N689" s="20"/>
      <c r="O689" s="20"/>
      <c r="P689" s="20"/>
      <c r="Q689" s="20"/>
      <c r="R689" s="20"/>
      <c r="S689" s="18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</row>
    <row r="690" spans="1:87" s="21" customFormat="1" hidden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115"/>
      <c r="N690" s="20"/>
      <c r="O690" s="20"/>
      <c r="P690" s="20"/>
      <c r="Q690" s="20"/>
      <c r="R690" s="20"/>
      <c r="S690" s="18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</row>
    <row r="691" spans="1:87" s="21" customFormat="1" hidden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115"/>
      <c r="N691" s="20"/>
      <c r="O691" s="20"/>
      <c r="P691" s="20"/>
      <c r="Q691" s="20"/>
      <c r="R691" s="20"/>
      <c r="S691" s="18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</row>
    <row r="692" spans="1:87" s="21" customFormat="1" hidden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115"/>
      <c r="N692" s="20"/>
      <c r="O692" s="20"/>
      <c r="P692" s="20"/>
      <c r="Q692" s="20"/>
      <c r="R692" s="20"/>
      <c r="S692" s="18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</row>
    <row r="693" spans="1:87" s="21" customFormat="1" hidden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115"/>
      <c r="N693" s="20"/>
      <c r="O693" s="20"/>
      <c r="P693" s="20"/>
      <c r="Q693" s="20"/>
      <c r="R693" s="20"/>
      <c r="S693" s="18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</row>
    <row r="694" spans="1:87" s="21" customFormat="1" hidden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115"/>
      <c r="N694" s="20"/>
      <c r="O694" s="20"/>
      <c r="P694" s="20"/>
      <c r="Q694" s="20"/>
      <c r="R694" s="20"/>
      <c r="S694" s="18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</row>
    <row r="695" spans="1:87" s="21" customFormat="1" hidden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115"/>
      <c r="N695" s="20"/>
      <c r="O695" s="20"/>
      <c r="P695" s="20"/>
      <c r="Q695" s="20"/>
      <c r="R695" s="20"/>
      <c r="S695" s="18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</row>
    <row r="696" spans="1:87" s="21" customFormat="1" hidden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115"/>
      <c r="N696" s="20"/>
      <c r="O696" s="20"/>
      <c r="P696" s="20"/>
      <c r="Q696" s="20"/>
      <c r="R696" s="20"/>
      <c r="S696" s="18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</row>
    <row r="697" spans="1:87" s="21" customFormat="1" hidden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115"/>
      <c r="N697" s="20"/>
      <c r="O697" s="20"/>
      <c r="P697" s="20"/>
      <c r="Q697" s="20"/>
      <c r="R697" s="20"/>
      <c r="S697" s="18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</row>
    <row r="698" spans="1:87" s="21" customFormat="1" hidden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115"/>
      <c r="N698" s="20"/>
      <c r="O698" s="20"/>
      <c r="P698" s="20"/>
      <c r="Q698" s="20"/>
      <c r="R698" s="20"/>
      <c r="S698" s="18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</row>
    <row r="699" spans="1:87" s="21" customFormat="1" hidden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115"/>
      <c r="N699" s="20"/>
      <c r="O699" s="20"/>
      <c r="P699" s="20"/>
      <c r="Q699" s="20"/>
      <c r="R699" s="20"/>
      <c r="S699" s="18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</row>
    <row r="700" spans="1:87" s="21" customFormat="1" hidden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115"/>
      <c r="N700" s="20"/>
      <c r="O700" s="20"/>
      <c r="P700" s="20"/>
      <c r="Q700" s="20"/>
      <c r="R700" s="20"/>
      <c r="S700" s="18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</row>
    <row r="701" spans="1:87" s="21" customFormat="1" hidden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115"/>
      <c r="N701" s="20"/>
      <c r="O701" s="20"/>
      <c r="P701" s="20"/>
      <c r="Q701" s="20"/>
      <c r="R701" s="20"/>
      <c r="S701" s="18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</row>
    <row r="702" spans="1:87" s="21" customFormat="1" hidden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115"/>
      <c r="N702" s="20"/>
      <c r="O702" s="20"/>
      <c r="P702" s="20"/>
      <c r="Q702" s="68"/>
      <c r="R702" s="20"/>
      <c r="S702" s="18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  <c r="CH702" s="5"/>
      <c r="CI702" s="5"/>
    </row>
    <row r="703" spans="1:87" s="21" customFormat="1" hidden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115"/>
      <c r="N703" s="20"/>
      <c r="O703" s="20"/>
      <c r="P703" s="20"/>
      <c r="Q703" s="20"/>
      <c r="R703" s="20"/>
      <c r="S703" s="18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  <c r="CH703" s="5"/>
      <c r="CI703" s="5"/>
    </row>
    <row r="704" spans="1:87" s="21" customFormat="1" hidden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115"/>
      <c r="N704" s="20"/>
      <c r="O704" s="20"/>
      <c r="P704" s="20"/>
      <c r="Q704" s="20"/>
      <c r="R704" s="20"/>
      <c r="S704" s="18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</row>
    <row r="705" spans="1:87" s="21" customFormat="1" hidden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115"/>
      <c r="N705" s="20"/>
      <c r="O705" s="20"/>
      <c r="P705" s="20"/>
      <c r="Q705" s="20"/>
      <c r="R705" s="20"/>
      <c r="S705" s="18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</row>
    <row r="706" spans="1:87" s="21" customFormat="1" hidden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115"/>
      <c r="N706" s="20"/>
      <c r="O706" s="20"/>
      <c r="P706" s="20"/>
      <c r="Q706" s="20"/>
      <c r="R706" s="20"/>
      <c r="S706" s="18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</row>
    <row r="707" spans="1:87" s="21" customFormat="1" hidden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115"/>
      <c r="N707" s="20"/>
      <c r="O707" s="20"/>
      <c r="P707" s="20"/>
      <c r="Q707" s="20"/>
      <c r="R707" s="20"/>
      <c r="S707" s="18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</row>
    <row r="708" spans="1:87" s="21" customFormat="1" hidden="1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115"/>
      <c r="N708" s="20"/>
      <c r="O708" s="20"/>
      <c r="P708" s="20"/>
      <c r="Q708" s="20"/>
      <c r="R708" s="20"/>
      <c r="S708" s="18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</row>
    <row r="709" spans="1:87" s="21" customFormat="1" hidden="1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115"/>
      <c r="N709" s="20"/>
      <c r="O709" s="20"/>
      <c r="P709" s="20"/>
      <c r="Q709" s="20"/>
      <c r="R709" s="20"/>
      <c r="S709" s="18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</row>
    <row r="710" spans="1:87" s="21" customFormat="1" hidden="1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115"/>
      <c r="N710" s="20"/>
      <c r="O710" s="20"/>
      <c r="P710" s="20"/>
      <c r="Q710" s="20"/>
      <c r="R710" s="20"/>
      <c r="S710" s="18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</row>
    <row r="711" spans="1:87" s="21" customFormat="1" hidden="1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115"/>
      <c r="N711" s="20"/>
      <c r="O711" s="20"/>
      <c r="P711" s="20"/>
      <c r="Q711" s="20"/>
      <c r="R711" s="20"/>
      <c r="S711" s="18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</row>
    <row r="712" spans="1:87" s="99" customFormat="1" hidden="1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115"/>
      <c r="N712" s="20"/>
      <c r="O712" s="20"/>
      <c r="P712" s="20"/>
      <c r="Q712" s="20"/>
      <c r="R712" s="20"/>
      <c r="S712" s="18"/>
    </row>
    <row r="713" spans="1:87" s="99" customFormat="1" hidden="1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115"/>
      <c r="N713" s="20"/>
      <c r="O713" s="20"/>
      <c r="P713" s="20"/>
      <c r="Q713" s="20"/>
      <c r="R713" s="20"/>
      <c r="S713" s="18"/>
    </row>
    <row r="714" spans="1:87" s="21" customFormat="1" hidden="1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115"/>
      <c r="N714" s="20"/>
      <c r="O714" s="20"/>
      <c r="P714" s="20"/>
      <c r="Q714" s="20"/>
      <c r="R714" s="20"/>
      <c r="S714" s="18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</row>
    <row r="715" spans="1:87" s="21" customFormat="1" hidden="1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115"/>
      <c r="N715" s="20"/>
      <c r="O715" s="20"/>
      <c r="P715" s="20"/>
      <c r="Q715" s="20"/>
      <c r="R715" s="20"/>
      <c r="S715" s="18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</row>
    <row r="716" spans="1:87" s="21" customFormat="1" hidden="1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115"/>
      <c r="N716" s="20"/>
      <c r="O716" s="20"/>
      <c r="P716" s="20"/>
      <c r="Q716" s="20"/>
      <c r="R716" s="20"/>
      <c r="S716" s="18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</row>
    <row r="717" spans="1:87" s="21" customFormat="1" hidden="1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115"/>
      <c r="N717" s="20"/>
      <c r="O717" s="20"/>
      <c r="P717" s="20"/>
      <c r="Q717" s="20"/>
      <c r="R717" s="20"/>
      <c r="S717" s="18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</row>
    <row r="718" spans="1:87" s="21" customFormat="1" hidden="1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115"/>
      <c r="N718" s="20"/>
      <c r="O718" s="20"/>
      <c r="P718" s="20"/>
      <c r="Q718" s="20"/>
      <c r="R718" s="20"/>
      <c r="S718" s="18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  <c r="CH718" s="5"/>
      <c r="CI718" s="5"/>
    </row>
    <row r="719" spans="1:87" s="21" customFormat="1" hidden="1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115"/>
      <c r="N719" s="20"/>
      <c r="O719" s="20"/>
      <c r="P719" s="20"/>
      <c r="Q719" s="20"/>
      <c r="R719" s="20"/>
      <c r="S719" s="18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  <c r="CH719" s="5"/>
      <c r="CI719" s="5"/>
    </row>
    <row r="720" spans="1:87" s="21" customFormat="1" hidden="1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115"/>
      <c r="N720" s="20"/>
      <c r="O720" s="20"/>
      <c r="P720" s="20"/>
      <c r="Q720" s="20"/>
      <c r="R720" s="20"/>
      <c r="S720" s="18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</row>
    <row r="721" spans="1:87" s="21" customFormat="1" hidden="1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115"/>
      <c r="N721" s="20"/>
      <c r="O721" s="20"/>
      <c r="P721" s="20"/>
      <c r="Q721" s="20"/>
      <c r="R721" s="20"/>
      <c r="S721" s="18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</row>
    <row r="722" spans="1:87" s="21" customFormat="1" hidden="1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115"/>
      <c r="N722" s="20"/>
      <c r="O722" s="20"/>
      <c r="P722" s="20"/>
      <c r="Q722" s="20"/>
      <c r="R722" s="20"/>
      <c r="S722" s="18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  <c r="CH722" s="5"/>
      <c r="CI722" s="5"/>
    </row>
    <row r="723" spans="1:87" s="21" customFormat="1" hidden="1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115"/>
      <c r="N723" s="20"/>
      <c r="O723" s="20"/>
      <c r="P723" s="20"/>
      <c r="Q723" s="20"/>
      <c r="R723" s="20"/>
      <c r="S723" s="18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5"/>
      <c r="CH723" s="5"/>
      <c r="CI723" s="5"/>
    </row>
    <row r="724" spans="1:87" s="21" customFormat="1" hidden="1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115"/>
      <c r="N724" s="20"/>
      <c r="O724" s="20"/>
      <c r="P724" s="20"/>
      <c r="Q724" s="20"/>
      <c r="R724" s="20"/>
      <c r="S724" s="18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</row>
    <row r="725" spans="1:87" s="21" customFormat="1" hidden="1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115"/>
      <c r="N725" s="20"/>
      <c r="O725" s="20"/>
      <c r="P725" s="20"/>
      <c r="Q725" s="20"/>
      <c r="R725" s="20"/>
      <c r="S725" s="18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5"/>
      <c r="CH725" s="5"/>
      <c r="CI725" s="5"/>
    </row>
    <row r="726" spans="1:87" s="21" customFormat="1" hidden="1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115"/>
      <c r="N726" s="20"/>
      <c r="O726" s="20"/>
      <c r="P726" s="20"/>
      <c r="Q726" s="20"/>
      <c r="R726" s="20"/>
      <c r="S726" s="18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5"/>
      <c r="CH726" s="5"/>
      <c r="CI726" s="5"/>
    </row>
    <row r="727" spans="1:87" s="21" customFormat="1" hidden="1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115"/>
      <c r="N727" s="20"/>
      <c r="O727" s="20"/>
      <c r="P727" s="20"/>
      <c r="Q727" s="20"/>
      <c r="R727" s="20"/>
      <c r="S727" s="18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  <c r="CH727" s="5"/>
      <c r="CI727" s="5"/>
    </row>
    <row r="728" spans="1:87" s="96" customFormat="1" hidden="1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115"/>
      <c r="N728" s="20"/>
      <c r="O728" s="20"/>
      <c r="P728" s="20"/>
      <c r="Q728" s="20"/>
      <c r="R728" s="20"/>
      <c r="S728" s="18"/>
    </row>
    <row r="729" spans="1:87" s="98" customFormat="1" hidden="1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115"/>
      <c r="N729" s="20"/>
      <c r="O729" s="20"/>
      <c r="P729" s="20"/>
      <c r="Q729" s="20"/>
      <c r="R729" s="20"/>
      <c r="S729" s="18"/>
    </row>
    <row r="730" spans="1:87" s="21" customFormat="1" hidden="1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115"/>
      <c r="N730" s="20"/>
      <c r="O730" s="20"/>
      <c r="P730" s="20"/>
      <c r="Q730" s="20"/>
      <c r="R730" s="20"/>
      <c r="S730" s="18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5"/>
      <c r="CH730" s="5"/>
      <c r="CI730" s="5"/>
    </row>
    <row r="731" spans="1:87" s="21" customFormat="1" hidden="1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115"/>
      <c r="N731" s="20"/>
      <c r="O731" s="20"/>
      <c r="P731" s="20"/>
      <c r="Q731" s="20"/>
      <c r="R731" s="20"/>
      <c r="S731" s="18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  <c r="BT731" s="5"/>
      <c r="BU731" s="5"/>
      <c r="BV731" s="5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5"/>
      <c r="CH731" s="5"/>
      <c r="CI731" s="5"/>
    </row>
    <row r="732" spans="1:87" s="21" customFormat="1" hidden="1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115"/>
      <c r="N732" s="20"/>
      <c r="O732" s="20"/>
      <c r="P732" s="20"/>
      <c r="Q732" s="20"/>
      <c r="R732" s="20"/>
      <c r="S732" s="18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  <c r="BP732" s="5"/>
      <c r="BQ732" s="5"/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5"/>
      <c r="CH732" s="5"/>
      <c r="CI732" s="5"/>
    </row>
    <row r="733" spans="1:87" s="21" customFormat="1" hidden="1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115"/>
      <c r="N733" s="20"/>
      <c r="O733" s="20"/>
      <c r="P733" s="20"/>
      <c r="Q733" s="20"/>
      <c r="R733" s="20"/>
      <c r="S733" s="18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  <c r="BP733" s="5"/>
      <c r="BQ733" s="5"/>
      <c r="BR733" s="5"/>
      <c r="BS733" s="5"/>
      <c r="BT733" s="5"/>
      <c r="BU733" s="5"/>
      <c r="BV733" s="5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5"/>
      <c r="CH733" s="5"/>
      <c r="CI733" s="5"/>
    </row>
    <row r="734" spans="1:87" hidden="1" x14ac:dyDescent="0.25">
      <c r="A734" s="24"/>
      <c r="B734" s="3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51"/>
      <c r="N734" s="58" t="e">
        <f t="shared" ref="N734:R734" si="43">SUM(N735:N736)</f>
        <v>#VALUE!</v>
      </c>
      <c r="O734" s="58" t="e">
        <f t="shared" si="43"/>
        <v>#VALUE!</v>
      </c>
      <c r="P734" s="58" t="e">
        <f t="shared" si="43"/>
        <v>#VALUE!</v>
      </c>
      <c r="Q734" s="58" t="e">
        <f t="shared" si="43"/>
        <v>#VALUE!</v>
      </c>
      <c r="R734" s="58" t="e">
        <f t="shared" si="43"/>
        <v>#VALUE!</v>
      </c>
    </row>
    <row r="735" spans="1:87" hidden="1" x14ac:dyDescent="0.25">
      <c r="A735" s="24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97"/>
      <c r="N735" s="48" t="e">
        <f>SUMIF([1]май2026!$A$5:$A$3260,$A$17:$A$1352,[1]май2026!$J$5:$J$3260)</f>
        <v>#VALUE!</v>
      </c>
      <c r="O735" s="48" t="e">
        <f>SUMIF([1]май2026!$A$5:$A$3260,$A$17:$A$1352,[1]май2026!$AE$5:$AE$3260)</f>
        <v>#VALUE!</v>
      </c>
      <c r="P735" s="48" t="e">
        <f>SUMIF([1]май2026!$A$5:$A$3260,$A$17:$A$1352,[1]май2026!$AF$5:$AF$3260)</f>
        <v>#VALUE!</v>
      </c>
      <c r="Q735" s="48" t="e">
        <f>SUMIF([1]май2026!$A$5:$A$3260,$A$17:$A$1352,[1]май2026!$AG$5:$AG$3260)</f>
        <v>#VALUE!</v>
      </c>
      <c r="R735" s="48" t="e">
        <f>SUMIF([1]май2026!$A$5:$A$3260,$A$17:$A$1352,[1]май2026!$AH$5:$AH$3260)</f>
        <v>#VALUE!</v>
      </c>
    </row>
    <row r="736" spans="1:87" hidden="1" x14ac:dyDescent="0.25">
      <c r="A736" s="24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97"/>
      <c r="N736" s="48" t="e">
        <f>SUMIF([1]май2026!$A$5:$A$3260,$A$17:$A$1352,[1]май2026!$J$5:$J$3260)</f>
        <v>#VALUE!</v>
      </c>
      <c r="O736" s="48" t="e">
        <f>SUMIF([1]май2026!$A$5:$A$3260,$A$17:$A$1352,[1]май2026!$AE$5:$AE$3260)</f>
        <v>#VALUE!</v>
      </c>
      <c r="P736" s="48" t="e">
        <f>SUMIF([1]май2026!$A$5:$A$3260,$A$17:$A$1352,[1]май2026!$AF$5:$AF$3260)</f>
        <v>#VALUE!</v>
      </c>
      <c r="Q736" s="48" t="e">
        <f>SUMIF([1]май2026!$A$5:$A$3260,$A$17:$A$1352,[1]май2026!$AG$5:$AG$3260)</f>
        <v>#VALUE!</v>
      </c>
      <c r="R736" s="48" t="e">
        <f>SUMIF([1]май2026!$A$5:$A$3260,$A$17:$A$1352,[1]май2026!$AH$5:$AH$3260)</f>
        <v>#VALUE!</v>
      </c>
    </row>
    <row r="737" spans="1:18" x14ac:dyDescent="0.25">
      <c r="A737" s="24"/>
      <c r="B737" s="3" t="s">
        <v>0</v>
      </c>
      <c r="C737" s="9">
        <v>0</v>
      </c>
      <c r="D737" s="9">
        <v>1093267.33</v>
      </c>
      <c r="E737" s="9">
        <v>1009934.96</v>
      </c>
      <c r="F737" s="9">
        <v>92.377676738954591</v>
      </c>
      <c r="G737" s="9">
        <v>83332.370000000112</v>
      </c>
      <c r="H737" s="9">
        <v>0</v>
      </c>
      <c r="I737" s="9">
        <v>302486.1100000001</v>
      </c>
      <c r="J737" s="9">
        <v>219153.73999999993</v>
      </c>
      <c r="K737" s="9">
        <v>72.450844106527683</v>
      </c>
      <c r="L737" s="9">
        <v>83332.37000000017</v>
      </c>
      <c r="M737" s="51">
        <v>83332.37000000017</v>
      </c>
      <c r="N737" s="9" t="e">
        <f t="shared" ref="N737:R737" si="44">SUM(N738:N763)</f>
        <v>#VALUE!</v>
      </c>
      <c r="O737" s="9" t="e">
        <f t="shared" si="44"/>
        <v>#VALUE!</v>
      </c>
      <c r="P737" s="9" t="e">
        <f t="shared" si="44"/>
        <v>#VALUE!</v>
      </c>
      <c r="Q737" s="9" t="e">
        <f t="shared" si="44"/>
        <v>#VALUE!</v>
      </c>
      <c r="R737" s="9" t="e">
        <f t="shared" si="44"/>
        <v>#VALUE!</v>
      </c>
    </row>
    <row r="738" spans="1:18" hidden="1" x14ac:dyDescent="0.25">
      <c r="A738" s="24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97"/>
      <c r="N738" s="48"/>
      <c r="O738" s="48"/>
      <c r="P738" s="48"/>
      <c r="Q738" s="48"/>
      <c r="R738" s="48"/>
    </row>
    <row r="739" spans="1:18" hidden="1" x14ac:dyDescent="0.25">
      <c r="A739" s="24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97"/>
      <c r="N739" s="48"/>
      <c r="O739" s="48"/>
      <c r="P739" s="48"/>
      <c r="Q739" s="48"/>
      <c r="R739" s="48"/>
    </row>
    <row r="740" spans="1:18" hidden="1" x14ac:dyDescent="0.25">
      <c r="A740" s="24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97"/>
      <c r="N740" s="48"/>
      <c r="O740" s="48"/>
      <c r="P740" s="48"/>
      <c r="Q740" s="48"/>
      <c r="R740" s="48"/>
    </row>
    <row r="741" spans="1:18" hidden="1" x14ac:dyDescent="0.25">
      <c r="A741" s="24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97"/>
      <c r="N741" s="48"/>
      <c r="O741" s="48"/>
      <c r="P741" s="48"/>
      <c r="Q741" s="48"/>
      <c r="R741" s="48"/>
    </row>
    <row r="742" spans="1:18" x14ac:dyDescent="0.25">
      <c r="A742" s="24">
        <v>4026</v>
      </c>
      <c r="B742" s="1" t="s">
        <v>53</v>
      </c>
      <c r="C742" s="2">
        <v>0</v>
      </c>
      <c r="D742" s="2">
        <v>1093267.33</v>
      </c>
      <c r="E742" s="2">
        <v>1009934.96</v>
      </c>
      <c r="F742" s="2">
        <v>92.377676738954591</v>
      </c>
      <c r="G742" s="2">
        <v>83332.370000000112</v>
      </c>
      <c r="H742" s="2">
        <v>0</v>
      </c>
      <c r="I742" s="2">
        <v>302486.1100000001</v>
      </c>
      <c r="J742" s="2">
        <v>219153.73999999993</v>
      </c>
      <c r="K742" s="2">
        <v>72.450844106527683</v>
      </c>
      <c r="L742" s="2">
        <v>83332.37000000017</v>
      </c>
      <c r="M742" s="97">
        <v>83332.37000000017</v>
      </c>
      <c r="N742" s="48" t="e">
        <f>SUMIF([1]май2026!$A$5:$A$3260,$A$17:$A$1352,[1]май2026!$J$5:$J$3260)</f>
        <v>#VALUE!</v>
      </c>
      <c r="O742" s="48" t="e">
        <f>SUMIF([1]май2026!$A$5:$A$3260,$A$17:$A$1352,[1]май2026!$AE$5:$AE$3260)</f>
        <v>#VALUE!</v>
      </c>
      <c r="P742" s="48" t="e">
        <f>SUMIF([1]май2026!$A$5:$A$3260,$A$17:$A$1352,[1]май2026!$AF$5:$AF$3260)</f>
        <v>#VALUE!</v>
      </c>
      <c r="Q742" s="48" t="e">
        <f>SUMIF([1]май2026!$A$5:$A$3260,$A$17:$A$1352,[1]май2026!$AG$5:$AG$3260)</f>
        <v>#VALUE!</v>
      </c>
      <c r="R742" s="48" t="e">
        <f>SUMIF([1]май2026!$A$5:$A$3260,$A$17:$A$1352,[1]май2026!$AH$5:$AH$3260)</f>
        <v>#VALUE!</v>
      </c>
    </row>
    <row r="743" spans="1:18" hidden="1" x14ac:dyDescent="0.25">
      <c r="A743" s="2"/>
      <c r="B743" s="109"/>
      <c r="C743" s="2"/>
      <c r="D743" s="2"/>
      <c r="E743" s="2"/>
      <c r="F743" s="2"/>
      <c r="G743" s="2"/>
      <c r="H743" s="2"/>
      <c r="I743" s="2"/>
      <c r="J743" s="2"/>
      <c r="K743" s="52"/>
      <c r="L743" s="52"/>
      <c r="M743" s="124"/>
      <c r="N743" s="100" t="e">
        <f>SUMIF([1]май2026!$A$5:$A$3260,$A$17:$A$1352,[1]май2026!$J$5:$J$3260)</f>
        <v>#VALUE!</v>
      </c>
      <c r="O743" s="100" t="e">
        <f>SUMIF([1]май2026!$A$5:$A$3260,$A$17:$A$1352,[1]май2026!$AE$5:$AE$3260)</f>
        <v>#VALUE!</v>
      </c>
      <c r="P743" s="100" t="e">
        <f>SUMIF([1]май2026!$A$5:$A$3260,$A$17:$A$1352,[1]май2026!$AF$5:$AF$3260)</f>
        <v>#VALUE!</v>
      </c>
      <c r="Q743" s="100" t="e">
        <f>SUMIF([1]май2026!$A$5:$A$3260,$A$17:$A$1352,[1]май2026!$AG$5:$AG$3260)</f>
        <v>#VALUE!</v>
      </c>
      <c r="R743" s="100" t="e">
        <f>SUMIF([1]май2026!$A$5:$A$3260,$A$17:$A$1352,[1]май2026!$AH$5:$AH$3260)</f>
        <v>#VALUE!</v>
      </c>
    </row>
    <row r="744" spans="1:18" ht="15.75" hidden="1" x14ac:dyDescent="0.25">
      <c r="A744" s="64"/>
      <c r="B744" s="83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116"/>
      <c r="N744" s="67"/>
      <c r="O744" s="67"/>
      <c r="P744" s="67"/>
      <c r="Q744" s="67"/>
      <c r="R744" s="67"/>
    </row>
    <row r="745" spans="1:18" ht="15.75" hidden="1" x14ac:dyDescent="0.25">
      <c r="A745" s="70"/>
      <c r="B745" s="74"/>
      <c r="C745" s="107"/>
      <c r="D745" s="2"/>
      <c r="E745" s="2"/>
      <c r="F745" s="2"/>
      <c r="G745" s="2"/>
      <c r="H745" s="2"/>
      <c r="I745" s="2"/>
      <c r="J745" s="2"/>
      <c r="K745" s="2"/>
      <c r="L745" s="2"/>
      <c r="M745" s="97"/>
      <c r="N745" s="48"/>
      <c r="O745" s="48"/>
      <c r="P745" s="48"/>
      <c r="Q745" s="48"/>
      <c r="R745" s="48"/>
    </row>
    <row r="746" spans="1:18" ht="15.75" hidden="1" x14ac:dyDescent="0.25">
      <c r="A746" s="70"/>
      <c r="B746" s="74"/>
      <c r="C746" s="107"/>
      <c r="D746" s="2"/>
      <c r="E746" s="2"/>
      <c r="F746" s="2"/>
      <c r="G746" s="2"/>
      <c r="H746" s="2"/>
      <c r="I746" s="2"/>
      <c r="J746" s="2"/>
      <c r="K746" s="2"/>
      <c r="L746" s="2"/>
      <c r="M746" s="97"/>
      <c r="N746" s="48"/>
      <c r="O746" s="48"/>
      <c r="P746" s="48"/>
      <c r="Q746" s="48"/>
      <c r="R746" s="48"/>
    </row>
    <row r="747" spans="1:18" ht="15.75" hidden="1" x14ac:dyDescent="0.25">
      <c r="A747" s="70"/>
      <c r="B747" s="74"/>
      <c r="C747" s="107"/>
      <c r="D747" s="2"/>
      <c r="E747" s="2"/>
      <c r="F747" s="2"/>
      <c r="G747" s="2"/>
      <c r="H747" s="2"/>
      <c r="I747" s="2"/>
      <c r="J747" s="2"/>
      <c r="K747" s="2"/>
      <c r="L747" s="2"/>
      <c r="M747" s="97"/>
      <c r="N747" s="48"/>
      <c r="O747" s="48"/>
      <c r="P747" s="48"/>
      <c r="Q747" s="48"/>
      <c r="R747" s="48"/>
    </row>
    <row r="748" spans="1:18" ht="15.75" hidden="1" x14ac:dyDescent="0.25">
      <c r="A748" s="70"/>
      <c r="B748" s="74"/>
      <c r="C748" s="107"/>
      <c r="D748" s="2"/>
      <c r="E748" s="2"/>
      <c r="F748" s="2"/>
      <c r="G748" s="2"/>
      <c r="H748" s="2"/>
      <c r="I748" s="2"/>
      <c r="J748" s="2"/>
      <c r="K748" s="2"/>
      <c r="L748" s="2"/>
      <c r="M748" s="97"/>
      <c r="N748" s="48"/>
      <c r="O748" s="48"/>
      <c r="P748" s="48"/>
      <c r="Q748" s="48"/>
      <c r="R748" s="48"/>
    </row>
    <row r="749" spans="1:18" ht="15.75" hidden="1" x14ac:dyDescent="0.25">
      <c r="A749" s="70"/>
      <c r="B749" s="74"/>
      <c r="C749" s="107"/>
      <c r="D749" s="2"/>
      <c r="E749" s="2"/>
      <c r="F749" s="2"/>
      <c r="G749" s="2"/>
      <c r="H749" s="2"/>
      <c r="I749" s="2"/>
      <c r="J749" s="2"/>
      <c r="K749" s="2"/>
      <c r="L749" s="2"/>
      <c r="M749" s="97"/>
      <c r="N749" s="48"/>
      <c r="O749" s="48"/>
      <c r="P749" s="48"/>
      <c r="Q749" s="48"/>
      <c r="R749" s="48"/>
    </row>
    <row r="750" spans="1:18" ht="15.75" hidden="1" x14ac:dyDescent="0.25">
      <c r="A750" s="70"/>
      <c r="B750" s="74"/>
      <c r="C750" s="107"/>
      <c r="D750" s="2"/>
      <c r="E750" s="2"/>
      <c r="F750" s="2"/>
      <c r="G750" s="2"/>
      <c r="H750" s="2"/>
      <c r="I750" s="2"/>
      <c r="J750" s="2"/>
      <c r="K750" s="2"/>
      <c r="L750" s="2"/>
      <c r="M750" s="97"/>
      <c r="N750" s="48"/>
      <c r="O750" s="48"/>
      <c r="P750" s="48"/>
      <c r="Q750" s="48"/>
      <c r="R750" s="48"/>
    </row>
    <row r="751" spans="1:18" ht="15.75" hidden="1" x14ac:dyDescent="0.25">
      <c r="A751" s="70"/>
      <c r="B751" s="74"/>
      <c r="C751" s="107"/>
      <c r="D751" s="2"/>
      <c r="E751" s="2"/>
      <c r="F751" s="2"/>
      <c r="G751" s="2"/>
      <c r="H751" s="2"/>
      <c r="I751" s="2"/>
      <c r="J751" s="2"/>
      <c r="K751" s="2"/>
      <c r="L751" s="2"/>
      <c r="M751" s="97"/>
      <c r="N751" s="48"/>
      <c r="O751" s="48"/>
      <c r="P751" s="48"/>
      <c r="Q751" s="48"/>
      <c r="R751" s="48"/>
    </row>
    <row r="752" spans="1:18" ht="15.75" hidden="1" x14ac:dyDescent="0.25">
      <c r="A752" s="70"/>
      <c r="B752" s="74"/>
      <c r="C752" s="107"/>
      <c r="D752" s="2"/>
      <c r="E752" s="2"/>
      <c r="F752" s="2"/>
      <c r="G752" s="2"/>
      <c r="H752" s="2"/>
      <c r="I752" s="2"/>
      <c r="J752" s="2"/>
      <c r="K752" s="2"/>
      <c r="L752" s="2"/>
      <c r="M752" s="97"/>
      <c r="N752" s="48"/>
      <c r="O752" s="48"/>
      <c r="P752" s="48"/>
      <c r="Q752" s="48"/>
      <c r="R752" s="48"/>
    </row>
    <row r="753" spans="1:18" ht="15.75" hidden="1" x14ac:dyDescent="0.25">
      <c r="A753" s="70"/>
      <c r="B753" s="74"/>
      <c r="C753" s="107"/>
      <c r="D753" s="2"/>
      <c r="E753" s="2"/>
      <c r="F753" s="2"/>
      <c r="G753" s="2"/>
      <c r="H753" s="2"/>
      <c r="I753" s="2"/>
      <c r="J753" s="2"/>
      <c r="K753" s="2"/>
      <c r="L753" s="2"/>
      <c r="M753" s="97"/>
      <c r="N753" s="48"/>
      <c r="O753" s="48"/>
      <c r="P753" s="48"/>
      <c r="Q753" s="48"/>
      <c r="R753" s="48"/>
    </row>
    <row r="754" spans="1:18" ht="15.75" hidden="1" x14ac:dyDescent="0.25">
      <c r="A754" s="70"/>
      <c r="B754" s="74"/>
      <c r="C754" s="107"/>
      <c r="D754" s="2"/>
      <c r="E754" s="2"/>
      <c r="F754" s="2"/>
      <c r="G754" s="2"/>
      <c r="H754" s="2"/>
      <c r="I754" s="2"/>
      <c r="J754" s="2"/>
      <c r="K754" s="2"/>
      <c r="L754" s="2"/>
      <c r="M754" s="97"/>
      <c r="N754" s="48"/>
      <c r="O754" s="48"/>
      <c r="P754" s="48"/>
      <c r="Q754" s="48"/>
      <c r="R754" s="48"/>
    </row>
    <row r="755" spans="1:18" ht="15.75" hidden="1" x14ac:dyDescent="0.25">
      <c r="A755" s="70"/>
      <c r="B755" s="74"/>
      <c r="C755" s="107"/>
      <c r="D755" s="2"/>
      <c r="E755" s="2"/>
      <c r="F755" s="2"/>
      <c r="G755" s="2"/>
      <c r="H755" s="2"/>
      <c r="I755" s="2"/>
      <c r="J755" s="2"/>
      <c r="K755" s="2"/>
      <c r="L755" s="2"/>
      <c r="M755" s="97"/>
      <c r="N755" s="48"/>
      <c r="O755" s="48"/>
      <c r="P755" s="48"/>
      <c r="Q755" s="48"/>
      <c r="R755" s="48"/>
    </row>
    <row r="756" spans="1:18" ht="15.75" hidden="1" x14ac:dyDescent="0.25">
      <c r="A756" s="71"/>
      <c r="B756" s="75"/>
      <c r="C756" s="107"/>
      <c r="D756" s="2"/>
      <c r="E756" s="2"/>
      <c r="F756" s="2"/>
      <c r="G756" s="2"/>
      <c r="H756" s="2"/>
      <c r="I756" s="2"/>
      <c r="J756" s="2"/>
      <c r="K756" s="2"/>
      <c r="L756" s="2"/>
      <c r="M756" s="97"/>
      <c r="N756" s="48"/>
      <c r="O756" s="48"/>
      <c r="P756" s="48"/>
      <c r="Q756" s="48"/>
      <c r="R756" s="48"/>
    </row>
    <row r="757" spans="1:18" ht="15.75" hidden="1" x14ac:dyDescent="0.25">
      <c r="A757" s="71"/>
      <c r="B757" s="75"/>
      <c r="C757" s="107"/>
      <c r="D757" s="2"/>
      <c r="E757" s="2"/>
      <c r="F757" s="2"/>
      <c r="G757" s="2"/>
      <c r="H757" s="2"/>
      <c r="I757" s="2"/>
      <c r="J757" s="2"/>
      <c r="K757" s="2"/>
      <c r="L757" s="2"/>
      <c r="M757" s="97"/>
      <c r="N757" s="48"/>
      <c r="O757" s="48"/>
      <c r="P757" s="48"/>
      <c r="Q757" s="48"/>
      <c r="R757" s="48"/>
    </row>
    <row r="758" spans="1:18" ht="15.75" hidden="1" x14ac:dyDescent="0.25">
      <c r="A758" s="72"/>
      <c r="B758" s="76"/>
      <c r="C758" s="107"/>
      <c r="D758" s="2"/>
      <c r="E758" s="2"/>
      <c r="F758" s="2"/>
      <c r="G758" s="2"/>
      <c r="H758" s="2"/>
      <c r="I758" s="2"/>
      <c r="J758" s="2"/>
      <c r="K758" s="2"/>
      <c r="L758" s="2"/>
      <c r="M758" s="97"/>
      <c r="N758" s="48"/>
      <c r="O758" s="48"/>
      <c r="P758" s="48"/>
      <c r="Q758" s="48"/>
      <c r="R758" s="48"/>
    </row>
    <row r="759" spans="1:18" ht="15.75" hidden="1" x14ac:dyDescent="0.25">
      <c r="A759" s="70"/>
      <c r="B759" s="74"/>
      <c r="C759" s="107"/>
      <c r="D759" s="2"/>
      <c r="E759" s="2"/>
      <c r="F759" s="2"/>
      <c r="G759" s="2"/>
      <c r="H759" s="2"/>
      <c r="I759" s="2"/>
      <c r="J759" s="2"/>
      <c r="K759" s="2"/>
      <c r="L759" s="2"/>
      <c r="M759" s="97"/>
      <c r="N759" s="48"/>
      <c r="O759" s="48"/>
      <c r="P759" s="48"/>
      <c r="Q759" s="48"/>
      <c r="R759" s="48"/>
    </row>
    <row r="760" spans="1:18" ht="15.75" hidden="1" x14ac:dyDescent="0.25">
      <c r="A760" s="70"/>
      <c r="B760" s="74"/>
      <c r="C760" s="107"/>
      <c r="D760" s="2"/>
      <c r="E760" s="2"/>
      <c r="F760" s="2"/>
      <c r="G760" s="2"/>
      <c r="H760" s="2"/>
      <c r="I760" s="2"/>
      <c r="J760" s="2"/>
      <c r="K760" s="2"/>
      <c r="L760" s="2"/>
      <c r="M760" s="97"/>
      <c r="N760" s="48"/>
      <c r="O760" s="48"/>
      <c r="P760" s="48"/>
      <c r="Q760" s="48"/>
      <c r="R760" s="48"/>
    </row>
    <row r="761" spans="1:18" ht="15.75" hidden="1" x14ac:dyDescent="0.25">
      <c r="A761" s="70"/>
      <c r="B761" s="74"/>
      <c r="C761" s="107"/>
      <c r="D761" s="2"/>
      <c r="E761" s="2"/>
      <c r="F761" s="2"/>
      <c r="G761" s="2"/>
      <c r="H761" s="2"/>
      <c r="I761" s="2"/>
      <c r="J761" s="2"/>
      <c r="K761" s="2"/>
      <c r="L761" s="2"/>
      <c r="M761" s="97"/>
      <c r="N761" s="48"/>
      <c r="O761" s="48"/>
      <c r="P761" s="48"/>
      <c r="Q761" s="48"/>
      <c r="R761" s="48"/>
    </row>
    <row r="762" spans="1:18" ht="15.75" hidden="1" x14ac:dyDescent="0.25">
      <c r="A762" s="73"/>
      <c r="B762" s="74"/>
      <c r="C762" s="107"/>
      <c r="D762" s="2"/>
      <c r="E762" s="2"/>
      <c r="F762" s="2"/>
      <c r="G762" s="2"/>
      <c r="H762" s="2"/>
      <c r="I762" s="2"/>
      <c r="J762" s="2"/>
      <c r="K762" s="2"/>
      <c r="L762" s="2"/>
      <c r="M762" s="97"/>
      <c r="N762" s="48"/>
      <c r="O762" s="48"/>
      <c r="P762" s="48"/>
      <c r="Q762" s="48"/>
      <c r="R762" s="48"/>
    </row>
    <row r="763" spans="1:18" ht="15.75" hidden="1" x14ac:dyDescent="0.25">
      <c r="A763" s="73"/>
      <c r="B763" s="74"/>
      <c r="C763" s="107"/>
      <c r="D763" s="2"/>
      <c r="E763" s="2"/>
      <c r="F763" s="2"/>
      <c r="G763" s="2"/>
      <c r="H763" s="2"/>
      <c r="I763" s="2"/>
      <c r="J763" s="2"/>
      <c r="K763" s="2"/>
      <c r="L763" s="2"/>
      <c r="M763" s="97"/>
      <c r="N763" s="48"/>
      <c r="O763" s="48"/>
      <c r="P763" s="48"/>
      <c r="Q763" s="48"/>
      <c r="R763" s="48"/>
    </row>
    <row r="764" spans="1:18" x14ac:dyDescent="0.25">
      <c r="A764" s="24"/>
      <c r="B764" s="3" t="s">
        <v>18</v>
      </c>
      <c r="C764" s="9">
        <v>0</v>
      </c>
      <c r="D764" s="9">
        <v>412592.22000000003</v>
      </c>
      <c r="E764" s="9">
        <v>387784.55999999994</v>
      </c>
      <c r="F764" s="9">
        <v>93.98736602449749</v>
      </c>
      <c r="G764" s="9">
        <v>24807.660000000091</v>
      </c>
      <c r="H764" s="9">
        <v>0</v>
      </c>
      <c r="I764" s="9">
        <v>101428.35000000002</v>
      </c>
      <c r="J764" s="9">
        <v>76620.689999999944</v>
      </c>
      <c r="K764" s="9">
        <v>75.541690267070223</v>
      </c>
      <c r="L764" s="9">
        <v>24807.660000000076</v>
      </c>
      <c r="M764" s="51">
        <v>24807.660000000076</v>
      </c>
      <c r="N764" s="58" t="e">
        <f t="shared" ref="N764:R764" si="45">SUM(N766:N802)</f>
        <v>#VALUE!</v>
      </c>
      <c r="O764" s="58" t="e">
        <f t="shared" si="45"/>
        <v>#VALUE!</v>
      </c>
      <c r="P764" s="58" t="e">
        <f t="shared" si="45"/>
        <v>#VALUE!</v>
      </c>
      <c r="Q764" s="58" t="e">
        <f t="shared" si="45"/>
        <v>#VALUE!</v>
      </c>
      <c r="R764" s="58" t="e">
        <f t="shared" si="45"/>
        <v>#VALUE!</v>
      </c>
    </row>
    <row r="765" spans="1:18" ht="15.75" x14ac:dyDescent="0.25">
      <c r="A765" s="24"/>
      <c r="B765" s="130" t="s">
        <v>43</v>
      </c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51"/>
      <c r="N765" s="67"/>
      <c r="O765" s="67"/>
      <c r="P765" s="67"/>
      <c r="Q765" s="67"/>
      <c r="R765" s="67"/>
    </row>
    <row r="766" spans="1:18" ht="15.75" x14ac:dyDescent="0.25">
      <c r="A766" s="70">
        <v>96</v>
      </c>
      <c r="B766" s="74" t="s">
        <v>34</v>
      </c>
      <c r="C766" s="107">
        <v>0</v>
      </c>
      <c r="D766" s="2">
        <v>412592.22000000003</v>
      </c>
      <c r="E766" s="2">
        <v>387784.55999999994</v>
      </c>
      <c r="F766" s="2">
        <v>93.98736602449749</v>
      </c>
      <c r="G766" s="2">
        <v>24807.660000000091</v>
      </c>
      <c r="H766" s="2">
        <v>0</v>
      </c>
      <c r="I766" s="2">
        <v>101428.35000000002</v>
      </c>
      <c r="J766" s="2">
        <v>76620.689999999944</v>
      </c>
      <c r="K766" s="2">
        <v>75.541690267070223</v>
      </c>
      <c r="L766" s="2">
        <v>24807.660000000076</v>
      </c>
      <c r="M766" s="97">
        <v>24807.660000000076</v>
      </c>
      <c r="N766" s="48" t="e">
        <f>SUMIF([1]май2026!$A$5:$A$3260,$A$17:$A$1352,[1]май2026!$J$5:$J$3260)</f>
        <v>#VALUE!</v>
      </c>
      <c r="O766" s="48" t="e">
        <f>SUMIF([1]май2026!$A$5:$A$3260,$A$17:$A$1352,[1]май2026!$AE$5:$AE$3260)</f>
        <v>#VALUE!</v>
      </c>
      <c r="P766" s="48" t="e">
        <f>SUMIF([1]май2026!$A$5:$A$3260,$A$17:$A$1352,[1]май2026!$AF$5:$AF$3260)</f>
        <v>#VALUE!</v>
      </c>
      <c r="Q766" s="48" t="e">
        <f>SUMIF([1]май2026!$A$5:$A$3260,$A$17:$A$1352,[1]май2026!$AG$5:$AG$3260)</f>
        <v>#VALUE!</v>
      </c>
      <c r="R766" s="48" t="e">
        <f>SUMIF([1]май2026!$A$5:$A$3260,$A$17:$A$1352,[1]май2026!$AH$5:$AH$3260)</f>
        <v>#VALUE!</v>
      </c>
    </row>
    <row r="767" spans="1:18" ht="15.75" hidden="1" x14ac:dyDescent="0.25">
      <c r="A767" s="70"/>
      <c r="B767" s="74"/>
      <c r="C767" s="107"/>
      <c r="D767" s="2"/>
      <c r="E767" s="2"/>
      <c r="F767" s="2"/>
      <c r="G767" s="2"/>
      <c r="H767" s="2"/>
      <c r="I767" s="2"/>
      <c r="J767" s="2"/>
      <c r="K767" s="2"/>
      <c r="L767" s="2"/>
      <c r="M767" s="97"/>
      <c r="N767" s="48" t="e">
        <f>SUMIF([1]май2026!$A$5:$A$3260,$A$17:$A$1352,[1]май2026!$J$5:$J$3260)</f>
        <v>#VALUE!</v>
      </c>
      <c r="O767" s="48" t="e">
        <f>SUMIF([1]май2026!$A$5:$A$3260,$A$17:$A$1352,[1]май2026!$AE$5:$AE$3260)</f>
        <v>#VALUE!</v>
      </c>
      <c r="P767" s="48" t="e">
        <f>SUMIF([1]май2026!$A$5:$A$3260,$A$17:$A$1352,[1]май2026!$AF$5:$AF$3260)</f>
        <v>#VALUE!</v>
      </c>
      <c r="Q767" s="48" t="e">
        <f>SUMIF([1]май2026!$A$5:$A$3260,$A$17:$A$1352,[1]май2026!$AG$5:$AG$3260)</f>
        <v>#VALUE!</v>
      </c>
      <c r="R767" s="48" t="e">
        <f>SUMIF([1]май2026!$A$5:$A$3260,$A$17:$A$1352,[1]май2026!$AH$5:$AH$3260)</f>
        <v>#VALUE!</v>
      </c>
    </row>
    <row r="768" spans="1:18" ht="15.75" hidden="1" x14ac:dyDescent="0.25">
      <c r="A768" s="70"/>
      <c r="B768" s="74"/>
      <c r="C768" s="107"/>
      <c r="D768" s="2"/>
      <c r="E768" s="2"/>
      <c r="F768" s="2"/>
      <c r="G768" s="2"/>
      <c r="H768" s="2"/>
      <c r="I768" s="2"/>
      <c r="J768" s="2"/>
      <c r="K768" s="2"/>
      <c r="L768" s="2"/>
      <c r="M768" s="97"/>
      <c r="N768" s="48" t="e">
        <f>SUMIF([1]май2026!$A$5:$A$3260,$A$17:$A$1352,[1]май2026!$J$5:$J$3260)</f>
        <v>#VALUE!</v>
      </c>
      <c r="O768" s="48" t="e">
        <f>SUMIF([1]май2026!$A$5:$A$3260,$A$17:$A$1352,[1]май2026!$AE$5:$AE$3260)</f>
        <v>#VALUE!</v>
      </c>
      <c r="P768" s="48" t="e">
        <f>SUMIF([1]май2026!$A$5:$A$3260,$A$17:$A$1352,[1]май2026!$AF$5:$AF$3260)</f>
        <v>#VALUE!</v>
      </c>
      <c r="Q768" s="48" t="e">
        <f>SUMIF([1]май2026!$A$5:$A$3260,$A$17:$A$1352,[1]май2026!$AG$5:$AG$3260)</f>
        <v>#VALUE!</v>
      </c>
      <c r="R768" s="48" t="e">
        <f>SUMIF([1]май2026!$A$5:$A$3260,$A$17:$A$1352,[1]май2026!$AH$5:$AH$3260)</f>
        <v>#VALUE!</v>
      </c>
    </row>
    <row r="769" spans="1:20" ht="15.75" hidden="1" x14ac:dyDescent="0.25">
      <c r="A769" s="70"/>
      <c r="B769" s="74"/>
      <c r="C769" s="107"/>
      <c r="D769" s="2"/>
      <c r="E769" s="2"/>
      <c r="F769" s="2"/>
      <c r="G769" s="2"/>
      <c r="H769" s="2"/>
      <c r="I769" s="2"/>
      <c r="J769" s="2"/>
      <c r="K769" s="2"/>
      <c r="L769" s="2"/>
      <c r="M769" s="97"/>
      <c r="N769" s="48" t="e">
        <f>SUMIF([1]май2026!$A$5:$A$3260,$A$17:$A$1352,[1]май2026!$J$5:$J$3260)</f>
        <v>#VALUE!</v>
      </c>
      <c r="O769" s="48" t="e">
        <f>SUMIF([1]май2026!$A$5:$A$3260,$A$17:$A$1352,[1]май2026!$AE$5:$AE$3260)</f>
        <v>#VALUE!</v>
      </c>
      <c r="P769" s="48" t="e">
        <f>SUMIF([1]май2026!$A$5:$A$3260,$A$17:$A$1352,[1]май2026!$AF$5:$AF$3260)</f>
        <v>#VALUE!</v>
      </c>
      <c r="Q769" s="48" t="e">
        <f>SUMIF([1]май2026!$A$5:$A$3260,$A$17:$A$1352,[1]май2026!$AG$5:$AG$3260)</f>
        <v>#VALUE!</v>
      </c>
      <c r="R769" s="48" t="e">
        <f>SUMIF([1]май2026!$A$5:$A$3260,$A$17:$A$1352,[1]май2026!$AH$5:$AH$3260)</f>
        <v>#VALUE!</v>
      </c>
    </row>
    <row r="770" spans="1:20" ht="15.75" hidden="1" x14ac:dyDescent="0.25">
      <c r="A770" s="70"/>
      <c r="B770" s="74"/>
      <c r="C770" s="107"/>
      <c r="D770" s="2"/>
      <c r="E770" s="2"/>
      <c r="F770" s="2"/>
      <c r="G770" s="2"/>
      <c r="H770" s="2"/>
      <c r="I770" s="2"/>
      <c r="J770" s="2"/>
      <c r="K770" s="2"/>
      <c r="L770" s="2"/>
      <c r="M770" s="97"/>
      <c r="N770" s="48" t="e">
        <f>SUMIF([1]май2026!$A$5:$A$3260,$A$17:$A$1352,[1]май2026!$J$5:$J$3260)</f>
        <v>#VALUE!</v>
      </c>
      <c r="O770" s="48" t="e">
        <f>SUMIF([1]май2026!$A$5:$A$3260,$A$17:$A$1352,[1]май2026!$AE$5:$AE$3260)</f>
        <v>#VALUE!</v>
      </c>
      <c r="P770" s="48" t="e">
        <f>SUMIF([1]май2026!$A$5:$A$3260,$A$17:$A$1352,[1]май2026!$AF$5:$AF$3260)</f>
        <v>#VALUE!</v>
      </c>
      <c r="Q770" s="48" t="e">
        <f>SUMIF([1]май2026!$A$5:$A$3260,$A$17:$A$1352,[1]май2026!$AG$5:$AG$3260)</f>
        <v>#VALUE!</v>
      </c>
      <c r="R770" s="48" t="e">
        <f>SUMIF([1]май2026!$A$5:$A$3260,$A$17:$A$1352,[1]май2026!$AH$5:$AH$3260)</f>
        <v>#VALUE!</v>
      </c>
    </row>
    <row r="771" spans="1:20" ht="15.75" hidden="1" x14ac:dyDescent="0.25">
      <c r="A771" s="70"/>
      <c r="B771" s="74"/>
      <c r="C771" s="107"/>
      <c r="D771" s="2"/>
      <c r="E771" s="2"/>
      <c r="F771" s="2"/>
      <c r="G771" s="2"/>
      <c r="H771" s="2"/>
      <c r="I771" s="2"/>
      <c r="J771" s="2"/>
      <c r="K771" s="2"/>
      <c r="L771" s="2"/>
      <c r="M771" s="97"/>
      <c r="N771" s="48" t="e">
        <f>SUMIF([1]май2026!$A$5:$A$3260,$A$17:$A$1352,[1]май2026!$J$5:$J$3260)</f>
        <v>#VALUE!</v>
      </c>
      <c r="O771" s="48" t="e">
        <f>SUMIF([1]май2026!$A$5:$A$3260,$A$17:$A$1352,[1]май2026!$AE$5:$AE$3260)</f>
        <v>#VALUE!</v>
      </c>
      <c r="P771" s="48" t="e">
        <f>SUMIF([1]май2026!$A$5:$A$3260,$A$17:$A$1352,[1]май2026!$AF$5:$AF$3260)</f>
        <v>#VALUE!</v>
      </c>
      <c r="Q771" s="48" t="e">
        <f>SUMIF([1]май2026!$A$5:$A$3260,$A$17:$A$1352,[1]май2026!$AG$5:$AG$3260)</f>
        <v>#VALUE!</v>
      </c>
      <c r="R771" s="48" t="e">
        <f>SUMIF([1]май2026!$A$5:$A$3260,$A$17:$A$1352,[1]май2026!$AH$5:$AH$3260)</f>
        <v>#VALUE!</v>
      </c>
    </row>
    <row r="772" spans="1:20" ht="15.75" hidden="1" x14ac:dyDescent="0.25">
      <c r="A772" s="70"/>
      <c r="B772" s="74"/>
      <c r="C772" s="107"/>
      <c r="D772" s="2"/>
      <c r="E772" s="2"/>
      <c r="F772" s="2"/>
      <c r="G772" s="2"/>
      <c r="H772" s="2"/>
      <c r="I772" s="2"/>
      <c r="J772" s="2"/>
      <c r="K772" s="2"/>
      <c r="L772" s="2"/>
      <c r="M772" s="97"/>
      <c r="N772" s="48" t="e">
        <f>SUMIF([1]май2026!$A$5:$A$3260,$A$17:$A$1352,[1]май2026!$J$5:$J$3260)</f>
        <v>#VALUE!</v>
      </c>
      <c r="O772" s="48" t="e">
        <f>SUMIF([1]май2026!$A$5:$A$3260,$A$17:$A$1352,[1]май2026!$AE$5:$AE$3260)</f>
        <v>#VALUE!</v>
      </c>
      <c r="P772" s="48" t="e">
        <f>SUMIF([1]май2026!$A$5:$A$3260,$A$17:$A$1352,[1]май2026!$AF$5:$AF$3260)</f>
        <v>#VALUE!</v>
      </c>
      <c r="Q772" s="48" t="e">
        <f>SUMIF([1]май2026!$A$5:$A$3260,$A$17:$A$1352,[1]май2026!$AG$5:$AG$3260)</f>
        <v>#VALUE!</v>
      </c>
      <c r="R772" s="48" t="e">
        <f>SUMIF([1]май2026!$A$5:$A$3260,$A$17:$A$1352,[1]май2026!$AH$5:$AH$3260)</f>
        <v>#VALUE!</v>
      </c>
    </row>
    <row r="773" spans="1:20" ht="15.75" hidden="1" x14ac:dyDescent="0.25">
      <c r="A773" s="70"/>
      <c r="B773" s="74"/>
      <c r="C773" s="107"/>
      <c r="D773" s="2"/>
      <c r="E773" s="2"/>
      <c r="F773" s="2"/>
      <c r="G773" s="2"/>
      <c r="H773" s="2"/>
      <c r="I773" s="2"/>
      <c r="J773" s="2"/>
      <c r="K773" s="2"/>
      <c r="L773" s="2"/>
      <c r="M773" s="97"/>
      <c r="N773" s="48" t="e">
        <f>SUMIF([1]май2026!$A$5:$A$3260,$A$17:$A$1352,[1]май2026!$J$5:$J$3260)</f>
        <v>#VALUE!</v>
      </c>
      <c r="O773" s="48" t="e">
        <f>SUMIF([1]май2026!$A$5:$A$3260,$A$17:$A$1352,[1]май2026!$AE$5:$AE$3260)</f>
        <v>#VALUE!</v>
      </c>
      <c r="P773" s="48" t="e">
        <f>SUMIF([1]май2026!$A$5:$A$3260,$A$17:$A$1352,[1]май2026!$AF$5:$AF$3260)</f>
        <v>#VALUE!</v>
      </c>
      <c r="Q773" s="48" t="e">
        <f>SUMIF([1]май2026!$A$5:$A$3260,$A$17:$A$1352,[1]май2026!$AG$5:$AG$3260)</f>
        <v>#VALUE!</v>
      </c>
      <c r="R773" s="48" t="e">
        <f>SUMIF([1]май2026!$A$5:$A$3260,$A$17:$A$1352,[1]май2026!$AH$5:$AH$3260)</f>
        <v>#VALUE!</v>
      </c>
    </row>
    <row r="774" spans="1:20" ht="15.75" hidden="1" x14ac:dyDescent="0.25">
      <c r="A774" s="70"/>
      <c r="B774" s="74"/>
      <c r="C774" s="107"/>
      <c r="D774" s="2"/>
      <c r="E774" s="2"/>
      <c r="F774" s="2"/>
      <c r="G774" s="2"/>
      <c r="H774" s="2"/>
      <c r="I774" s="2"/>
      <c r="J774" s="2"/>
      <c r="K774" s="2"/>
      <c r="L774" s="2"/>
      <c r="M774" s="97"/>
      <c r="N774" s="48" t="e">
        <f>SUMIF([1]май2026!$A$5:$A$3260,$A$17:$A$1352,[1]май2026!$J$5:$J$3260)</f>
        <v>#VALUE!</v>
      </c>
      <c r="O774" s="48" t="e">
        <f>SUMIF([1]май2026!$A$5:$A$3260,$A$17:$A$1352,[1]май2026!$AE$5:$AE$3260)</f>
        <v>#VALUE!</v>
      </c>
      <c r="P774" s="48" t="e">
        <f>SUMIF([1]май2026!$A$5:$A$3260,$A$17:$A$1352,[1]май2026!$AF$5:$AF$3260)</f>
        <v>#VALUE!</v>
      </c>
      <c r="Q774" s="48" t="e">
        <f>SUMIF([1]май2026!$A$5:$A$3260,$A$17:$A$1352,[1]май2026!$AG$5:$AG$3260)</f>
        <v>#VALUE!</v>
      </c>
      <c r="R774" s="48" t="e">
        <f>SUMIF([1]май2026!$A$5:$A$3260,$A$17:$A$1352,[1]май2026!$AH$5:$AH$3260)</f>
        <v>#VALUE!</v>
      </c>
    </row>
    <row r="775" spans="1:20" ht="15.75" hidden="1" x14ac:dyDescent="0.25">
      <c r="A775" s="70"/>
      <c r="B775" s="74"/>
      <c r="C775" s="107"/>
      <c r="D775" s="2"/>
      <c r="E775" s="2"/>
      <c r="F775" s="2"/>
      <c r="G775" s="2"/>
      <c r="H775" s="2"/>
      <c r="I775" s="2"/>
      <c r="J775" s="2"/>
      <c r="K775" s="2"/>
      <c r="L775" s="2"/>
      <c r="M775" s="97"/>
      <c r="N775" s="48" t="e">
        <f>SUMIF([1]май2026!$A$5:$A$3260,$A$17:$A$1352,[1]май2026!$J$5:$J$3260)</f>
        <v>#VALUE!</v>
      </c>
      <c r="O775" s="48" t="e">
        <f>SUMIF([1]май2026!$A$5:$A$3260,$A$17:$A$1352,[1]май2026!$AE$5:$AE$3260)</f>
        <v>#VALUE!</v>
      </c>
      <c r="P775" s="48" t="e">
        <f>SUMIF([1]май2026!$A$5:$A$3260,$A$17:$A$1352,[1]май2026!$AF$5:$AF$3260)</f>
        <v>#VALUE!</v>
      </c>
      <c r="Q775" s="48" t="e">
        <f>SUMIF([1]май2026!$A$5:$A$3260,$A$17:$A$1352,[1]май2026!$AG$5:$AG$3260)</f>
        <v>#VALUE!</v>
      </c>
      <c r="R775" s="48" t="e">
        <f>SUMIF([1]май2026!$A$5:$A$3260,$A$17:$A$1352,[1]май2026!$AH$5:$AH$3260)</f>
        <v>#VALUE!</v>
      </c>
    </row>
    <row r="776" spans="1:20" ht="15.75" hidden="1" x14ac:dyDescent="0.25">
      <c r="A776" s="71"/>
      <c r="B776" s="75"/>
      <c r="C776" s="107"/>
      <c r="D776" s="2"/>
      <c r="E776" s="2"/>
      <c r="F776" s="2"/>
      <c r="G776" s="2"/>
      <c r="H776" s="2"/>
      <c r="I776" s="2"/>
      <c r="J776" s="2"/>
      <c r="K776" s="2"/>
      <c r="L776" s="2"/>
      <c r="M776" s="97"/>
      <c r="N776" s="48" t="e">
        <f>SUMIF([1]май2026!$A$5:$A$3260,$A$17:$A$1352,[1]май2026!$J$5:$J$3260)</f>
        <v>#VALUE!</v>
      </c>
      <c r="O776" s="48" t="e">
        <f>SUMIF([1]май2026!$A$5:$A$3260,$A$17:$A$1352,[1]май2026!$AE$5:$AE$3260)</f>
        <v>#VALUE!</v>
      </c>
      <c r="P776" s="48" t="e">
        <f>SUMIF([1]май2026!$A$5:$A$3260,$A$17:$A$1352,[1]май2026!$AF$5:$AF$3260)</f>
        <v>#VALUE!</v>
      </c>
      <c r="Q776" s="48" t="e">
        <f>SUMIF([1]май2026!$A$5:$A$3260,$A$17:$A$1352,[1]май2026!$AG$5:$AG$3260)</f>
        <v>#VALUE!</v>
      </c>
      <c r="R776" s="48" t="e">
        <f>SUMIF([1]май2026!$A$5:$A$3260,$A$17:$A$1352,[1]май2026!$AH$5:$AH$3260)</f>
        <v>#VALUE!</v>
      </c>
    </row>
    <row r="777" spans="1:20" ht="15.75" hidden="1" x14ac:dyDescent="0.25">
      <c r="A777" s="72"/>
      <c r="B777" s="76"/>
      <c r="C777" s="107"/>
      <c r="D777" s="2"/>
      <c r="E777" s="2"/>
      <c r="F777" s="2"/>
      <c r="G777" s="2"/>
      <c r="H777" s="2"/>
      <c r="I777" s="2"/>
      <c r="J777" s="2"/>
      <c r="K777" s="2"/>
      <c r="L777" s="2"/>
      <c r="M777" s="97"/>
      <c r="N777" s="48" t="e">
        <f>SUMIF([1]май2026!$A$5:$A$3260,$A$17:$A$1352,[1]май2026!$J$5:$J$3260)</f>
        <v>#VALUE!</v>
      </c>
      <c r="O777" s="48" t="e">
        <f>SUMIF([1]май2026!$A$5:$A$3260,$A$17:$A$1352,[1]май2026!$AE$5:$AE$3260)</f>
        <v>#VALUE!</v>
      </c>
      <c r="P777" s="48" t="e">
        <f>SUMIF([1]май2026!$A$5:$A$3260,$A$17:$A$1352,[1]май2026!$AF$5:$AF$3260)</f>
        <v>#VALUE!</v>
      </c>
      <c r="Q777" s="48" t="e">
        <f>SUMIF([1]май2026!$A$5:$A$3260,$A$17:$A$1352,[1]май2026!$AG$5:$AG$3260)</f>
        <v>#VALUE!</v>
      </c>
      <c r="R777" s="48" t="e">
        <f>SUMIF([1]май2026!$A$5:$A$3260,$A$17:$A$1352,[1]май2026!$AH$5:$AH$3260)</f>
        <v>#VALUE!</v>
      </c>
    </row>
    <row r="778" spans="1:20" ht="15.75" hidden="1" x14ac:dyDescent="0.25">
      <c r="A778" s="70"/>
      <c r="B778" s="74"/>
      <c r="C778" s="107"/>
      <c r="D778" s="2"/>
      <c r="E778" s="2"/>
      <c r="F778" s="2"/>
      <c r="G778" s="2"/>
      <c r="H778" s="2"/>
      <c r="I778" s="2"/>
      <c r="J778" s="2"/>
      <c r="K778" s="2"/>
      <c r="L778" s="2"/>
      <c r="M778" s="97"/>
      <c r="N778" s="48" t="e">
        <f>SUMIF([1]май2026!$A$5:$A$3260,$A$17:$A$1352,[1]май2026!$J$5:$J$3260)</f>
        <v>#VALUE!</v>
      </c>
      <c r="O778" s="48" t="e">
        <f>SUMIF([1]май2026!$A$5:$A$3260,$A$17:$A$1352,[1]май2026!$AE$5:$AE$3260)</f>
        <v>#VALUE!</v>
      </c>
      <c r="P778" s="48" t="e">
        <f>SUMIF([1]май2026!$A$5:$A$3260,$A$17:$A$1352,[1]май2026!$AF$5:$AF$3260)</f>
        <v>#VALUE!</v>
      </c>
      <c r="Q778" s="48" t="e">
        <f>SUMIF([1]май2026!$A$5:$A$3260,$A$17:$A$1352,[1]май2026!$AG$5:$AG$3260)</f>
        <v>#VALUE!</v>
      </c>
      <c r="R778" s="48" t="e">
        <f>SUMIF([1]май2026!$A$5:$A$3260,$A$17:$A$1352,[1]май2026!$AH$5:$AH$3260)</f>
        <v>#VALUE!</v>
      </c>
    </row>
    <row r="779" spans="1:20" ht="15.75" hidden="1" x14ac:dyDescent="0.25">
      <c r="A779" s="73"/>
      <c r="B779" s="74"/>
      <c r="C779" s="107"/>
      <c r="D779" s="2"/>
      <c r="E779" s="2"/>
      <c r="F779" s="2"/>
      <c r="G779" s="2"/>
      <c r="H779" s="2"/>
      <c r="I779" s="2"/>
      <c r="J779" s="2"/>
      <c r="K779" s="2"/>
      <c r="L779" s="2"/>
      <c r="M779" s="97"/>
      <c r="N779" s="48" t="e">
        <f>SUMIF([1]май2026!$A$5:$A$3260,$A$17:$A$1352,[1]май2026!$J$5:$J$3260)</f>
        <v>#VALUE!</v>
      </c>
      <c r="O779" s="48" t="e">
        <f>SUMIF([1]май2026!$A$5:$A$3260,$A$17:$A$1352,[1]май2026!$AE$5:$AE$3260)</f>
        <v>#VALUE!</v>
      </c>
      <c r="P779" s="48" t="e">
        <f>SUMIF([1]май2026!$A$5:$A$3260,$A$17:$A$1352,[1]май2026!$AF$5:$AF$3260)</f>
        <v>#VALUE!</v>
      </c>
      <c r="Q779" s="48" t="e">
        <f>SUMIF([1]май2026!$A$5:$A$3260,$A$17:$A$1352,[1]май2026!$AG$5:$AG$3260)</f>
        <v>#VALUE!</v>
      </c>
      <c r="R779" s="48" t="e">
        <f>SUMIF([1]май2026!$A$5:$A$3260,$A$17:$A$1352,[1]май2026!$AH$5:$AH$3260)</f>
        <v>#VALUE!</v>
      </c>
    </row>
    <row r="780" spans="1:20" ht="15.75" hidden="1" x14ac:dyDescent="0.25">
      <c r="A780" s="73"/>
      <c r="B780" s="74"/>
      <c r="C780" s="107"/>
      <c r="D780" s="2"/>
      <c r="E780" s="2"/>
      <c r="F780" s="2"/>
      <c r="G780" s="2"/>
      <c r="H780" s="2"/>
      <c r="I780" s="2"/>
      <c r="J780" s="2"/>
      <c r="K780" s="2"/>
      <c r="L780" s="2"/>
      <c r="M780" s="97"/>
      <c r="N780" s="48" t="e">
        <f>SUMIF([1]май2026!$A$5:$A$3260,$A$17:$A$1352,[1]май2026!$J$5:$J$3260)</f>
        <v>#VALUE!</v>
      </c>
      <c r="O780" s="48" t="e">
        <f>SUMIF([1]май2026!$A$5:$A$3260,$A$17:$A$1352,[1]май2026!$AE$5:$AE$3260)</f>
        <v>#VALUE!</v>
      </c>
      <c r="P780" s="48" t="e">
        <f>SUMIF([1]май2026!$A$5:$A$3260,$A$17:$A$1352,[1]май2026!$AF$5:$AF$3260)</f>
        <v>#VALUE!</v>
      </c>
      <c r="Q780" s="48" t="e">
        <f>SUMIF([1]май2026!$A$5:$A$3260,$A$17:$A$1352,[1]май2026!$AG$5:$AG$3260)</f>
        <v>#VALUE!</v>
      </c>
      <c r="R780" s="48" t="e">
        <f>SUMIF([1]май2026!$A$5:$A$3260,$A$17:$A$1352,[1]май2026!$AH$5:$AH$3260)</f>
        <v>#VALUE!</v>
      </c>
    </row>
    <row r="781" spans="1:20" ht="15.75" hidden="1" x14ac:dyDescent="0.25">
      <c r="A781" s="64"/>
      <c r="B781" s="83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117"/>
      <c r="N781" s="69"/>
      <c r="O781" s="69"/>
      <c r="P781" s="69"/>
      <c r="Q781" s="69"/>
      <c r="R781" s="69"/>
    </row>
    <row r="782" spans="1:20" ht="15.75" hidden="1" x14ac:dyDescent="0.25">
      <c r="A782" s="77"/>
      <c r="B782" s="7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97"/>
      <c r="N782" s="48" t="e">
        <f>SUMIF([1]май2026!$A$5:$A$3260,$A$17:$A$1352,[1]май2026!$J$5:$J$3260)</f>
        <v>#VALUE!</v>
      </c>
      <c r="O782" s="48" t="e">
        <f>SUMIF([1]май2026!$A$5:$A$3260,$A$17:$A$1352,[1]май2026!$AE$5:$AE$3260)</f>
        <v>#VALUE!</v>
      </c>
      <c r="P782" s="48" t="e">
        <f>SUMIF([1]май2026!$A$5:$A$3260,$A$17:$A$1352,[1]май2026!$AF$5:$AF$3260)</f>
        <v>#VALUE!</v>
      </c>
      <c r="Q782" s="48" t="e">
        <f>SUMIF([1]май2026!$A$5:$A$3260,$A$17:$A$1352,[1]май2026!$AG$5:$AG$3260)</f>
        <v>#VALUE!</v>
      </c>
      <c r="R782" s="48" t="e">
        <f>SUMIF([1]май2026!$A$5:$A$3260,$A$17:$A$1352,[1]май2026!$AH$5:$AH$3260)</f>
        <v>#VALUE!</v>
      </c>
    </row>
    <row r="783" spans="1:20" s="47" customFormat="1" ht="15.75" hidden="1" x14ac:dyDescent="0.25">
      <c r="A783" s="77"/>
      <c r="B783" s="7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97"/>
      <c r="N783" s="48" t="e">
        <f>SUMIF([1]май2026!$A$5:$A$3260,$A$17:$A$1352,[1]май2026!$J$5:$J$3260)</f>
        <v>#VALUE!</v>
      </c>
      <c r="O783" s="48" t="e">
        <f>SUMIF([1]май2026!$A$5:$A$3260,$A$17:$A$1352,[1]май2026!$AE$5:$AE$3260)</f>
        <v>#VALUE!</v>
      </c>
      <c r="P783" s="48" t="e">
        <f>SUMIF([1]май2026!$A$5:$A$3260,$A$17:$A$1352,[1]май2026!$AF$5:$AF$3260)</f>
        <v>#VALUE!</v>
      </c>
      <c r="Q783" s="48" t="e">
        <f>SUMIF([1]май2026!$A$5:$A$3260,$A$17:$A$1352,[1]май2026!$AG$5:$AG$3260)</f>
        <v>#VALUE!</v>
      </c>
      <c r="R783" s="48" t="e">
        <f>SUMIF([1]май2026!$A$5:$A$3260,$A$17:$A$1352,[1]май2026!$AH$5:$AH$3260)</f>
        <v>#VALUE!</v>
      </c>
      <c r="S783" s="18"/>
      <c r="T783" s="5"/>
    </row>
    <row r="784" spans="1:20" ht="15.75" hidden="1" x14ac:dyDescent="0.25">
      <c r="A784" s="77"/>
      <c r="B784" s="7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97"/>
      <c r="N784" s="48" t="e">
        <f>SUMIF([1]май2026!$A$5:$A$3260,$A$17:$A$1352,[1]май2026!$J$5:$J$3260)</f>
        <v>#VALUE!</v>
      </c>
      <c r="O784" s="48" t="e">
        <f>SUMIF([1]май2026!$A$5:$A$3260,$A$17:$A$1352,[1]май2026!$AE$5:$AE$3260)</f>
        <v>#VALUE!</v>
      </c>
      <c r="P784" s="48" t="e">
        <f>SUMIF([1]май2026!$A$5:$A$3260,$A$17:$A$1352,[1]май2026!$AF$5:$AF$3260)</f>
        <v>#VALUE!</v>
      </c>
      <c r="Q784" s="48" t="e">
        <f>SUMIF([1]май2026!$A$5:$A$3260,$A$17:$A$1352,[1]май2026!$AG$5:$AG$3260)</f>
        <v>#VALUE!</v>
      </c>
      <c r="R784" s="48" t="e">
        <f>SUMIF([1]май2026!$A$5:$A$3260,$A$17:$A$1352,[1]май2026!$AH$5:$AH$3260)</f>
        <v>#VALUE!</v>
      </c>
    </row>
    <row r="785" spans="1:18" ht="15.75" hidden="1" x14ac:dyDescent="0.25">
      <c r="A785" s="80"/>
      <c r="B785" s="8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97"/>
      <c r="N785" s="48" t="e">
        <f>SUMIF([1]май2026!$A$5:$A$3260,$A$17:$A$1352,[1]май2026!$J$5:$J$3260)</f>
        <v>#VALUE!</v>
      </c>
      <c r="O785" s="48" t="e">
        <f>SUMIF([1]май2026!$A$5:$A$3260,$A$17:$A$1352,[1]май2026!$AE$5:$AE$3260)</f>
        <v>#VALUE!</v>
      </c>
      <c r="P785" s="48" t="e">
        <f>SUMIF([1]май2026!$A$5:$A$3260,$A$17:$A$1352,[1]май2026!$AF$5:$AF$3260)</f>
        <v>#VALUE!</v>
      </c>
      <c r="Q785" s="48" t="e">
        <f>SUMIF([1]май2026!$A$5:$A$3260,$A$17:$A$1352,[1]май2026!$AG$5:$AG$3260)</f>
        <v>#VALUE!</v>
      </c>
      <c r="R785" s="48" t="e">
        <f>SUMIF([1]май2026!$A$5:$A$3260,$A$17:$A$1352,[1]май2026!$AH$5:$AH$3260)</f>
        <v>#VALUE!</v>
      </c>
    </row>
    <row r="786" spans="1:18" ht="15.75" hidden="1" x14ac:dyDescent="0.25">
      <c r="A786" s="77"/>
      <c r="B786" s="7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97"/>
      <c r="N786" s="48" t="e">
        <f>SUMIF([1]май2026!$A$5:$A$3260,$A$17:$A$1352,[1]май2026!$J$5:$J$3260)</f>
        <v>#VALUE!</v>
      </c>
      <c r="O786" s="48" t="e">
        <f>SUMIF([1]май2026!$A$5:$A$3260,$A$17:$A$1352,[1]май2026!$AE$5:$AE$3260)</f>
        <v>#VALUE!</v>
      </c>
      <c r="P786" s="48" t="e">
        <f>SUMIF([1]май2026!$A$5:$A$3260,$A$17:$A$1352,[1]май2026!$AF$5:$AF$3260)</f>
        <v>#VALUE!</v>
      </c>
      <c r="Q786" s="48" t="e">
        <f>SUMIF([1]май2026!$A$5:$A$3260,$A$17:$A$1352,[1]май2026!$AG$5:$AG$3260)</f>
        <v>#VALUE!</v>
      </c>
      <c r="R786" s="48" t="e">
        <f>SUMIF([1]май2026!$A$5:$A$3260,$A$17:$A$1352,[1]май2026!$AH$5:$AH$3260)</f>
        <v>#VALUE!</v>
      </c>
    </row>
    <row r="787" spans="1:18" ht="15.75" hidden="1" x14ac:dyDescent="0.25">
      <c r="A787" s="77"/>
      <c r="B787" s="7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97"/>
      <c r="N787" s="48" t="e">
        <f>SUMIF([1]май2026!$A$5:$A$3260,$A$17:$A$1352,[1]май2026!$J$5:$J$3260)</f>
        <v>#VALUE!</v>
      </c>
      <c r="O787" s="48" t="e">
        <f>SUMIF([1]май2026!$A$5:$A$3260,$A$17:$A$1352,[1]май2026!$AE$5:$AE$3260)</f>
        <v>#VALUE!</v>
      </c>
      <c r="P787" s="48" t="e">
        <f>SUMIF([1]май2026!$A$5:$A$3260,$A$17:$A$1352,[1]май2026!$AF$5:$AF$3260)</f>
        <v>#VALUE!</v>
      </c>
      <c r="Q787" s="48" t="e">
        <f>SUMIF([1]май2026!$A$5:$A$3260,$A$17:$A$1352,[1]май2026!$AG$5:$AG$3260)</f>
        <v>#VALUE!</v>
      </c>
      <c r="R787" s="48" t="e">
        <f>SUMIF([1]май2026!$A$5:$A$3260,$A$17:$A$1352,[1]май2026!$AH$5:$AH$3260)</f>
        <v>#VALUE!</v>
      </c>
    </row>
    <row r="788" spans="1:18" ht="15.75" hidden="1" x14ac:dyDescent="0.25">
      <c r="A788" s="77"/>
      <c r="B788" s="7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97"/>
      <c r="N788" s="48" t="e">
        <f>SUMIF([1]май2026!$A$5:$A$3260,$A$17:$A$1352,[1]май2026!$J$5:$J$3260)</f>
        <v>#VALUE!</v>
      </c>
      <c r="O788" s="48" t="e">
        <f>SUMIF([1]май2026!$A$5:$A$3260,$A$17:$A$1352,[1]май2026!$AE$5:$AE$3260)</f>
        <v>#VALUE!</v>
      </c>
      <c r="P788" s="48" t="e">
        <f>SUMIF([1]май2026!$A$5:$A$3260,$A$17:$A$1352,[1]май2026!$AF$5:$AF$3260)</f>
        <v>#VALUE!</v>
      </c>
      <c r="Q788" s="48" t="e">
        <f>SUMIF([1]май2026!$A$5:$A$3260,$A$17:$A$1352,[1]май2026!$AG$5:$AG$3260)</f>
        <v>#VALUE!</v>
      </c>
      <c r="R788" s="48" t="e">
        <f>SUMIF([1]май2026!$A$5:$A$3260,$A$17:$A$1352,[1]май2026!$AH$5:$AH$3260)</f>
        <v>#VALUE!</v>
      </c>
    </row>
    <row r="789" spans="1:18" ht="15.75" hidden="1" x14ac:dyDescent="0.25">
      <c r="A789" s="82"/>
      <c r="B789" s="8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97"/>
      <c r="N789" s="48" t="e">
        <f>SUMIF([1]май2026!$A$5:$A$3260,$A$17:$A$1352,[1]май2026!$J$5:$J$3260)</f>
        <v>#VALUE!</v>
      </c>
      <c r="O789" s="48" t="e">
        <f>SUMIF([1]май2026!$A$5:$A$3260,$A$17:$A$1352,[1]май2026!$AE$5:$AE$3260)</f>
        <v>#VALUE!</v>
      </c>
      <c r="P789" s="48" t="e">
        <f>SUMIF([1]май2026!$A$5:$A$3260,$A$17:$A$1352,[1]май2026!$AF$5:$AF$3260)</f>
        <v>#VALUE!</v>
      </c>
      <c r="Q789" s="48" t="e">
        <f>SUMIF([1]май2026!$A$5:$A$3260,$A$17:$A$1352,[1]май2026!$AG$5:$AG$3260)</f>
        <v>#VALUE!</v>
      </c>
      <c r="R789" s="48" t="e">
        <f>SUMIF([1]май2026!$A$5:$A$3260,$A$17:$A$1352,[1]май2026!$AH$5:$AH$3260)</f>
        <v>#VALUE!</v>
      </c>
    </row>
    <row r="790" spans="1:18" ht="15.75" hidden="1" x14ac:dyDescent="0.25">
      <c r="A790" s="82"/>
      <c r="B790" s="7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97"/>
      <c r="N790" s="48"/>
      <c r="O790" s="48"/>
      <c r="P790" s="48"/>
      <c r="Q790" s="48"/>
      <c r="R790" s="48"/>
    </row>
    <row r="791" spans="1:18" ht="15.75" hidden="1" x14ac:dyDescent="0.25">
      <c r="A791" s="82"/>
      <c r="B791" s="7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97"/>
      <c r="N791" s="48" t="e">
        <f>SUMIF([1]май2026!$A$5:$A$3260,$A$17:$A$1352,[1]май2026!$J$5:$J$3260)</f>
        <v>#VALUE!</v>
      </c>
      <c r="O791" s="48" t="e">
        <f>SUMIF([1]май2026!$A$5:$A$3260,$A$17:$A$1352,[1]май2026!$AE$5:$AE$3260)</f>
        <v>#VALUE!</v>
      </c>
      <c r="P791" s="48" t="e">
        <f>SUMIF([1]май2026!$A$5:$A$3260,$A$17:$A$1352,[1]май2026!$AF$5:$AF$3260)</f>
        <v>#VALUE!</v>
      </c>
      <c r="Q791" s="48" t="e">
        <f>SUMIF([1]май2026!$A$5:$A$3260,$A$17:$A$1352,[1]май2026!$AG$5:$AG$3260)</f>
        <v>#VALUE!</v>
      </c>
      <c r="R791" s="48" t="e">
        <f>SUMIF([1]май2026!$A$5:$A$3260,$A$17:$A$1352,[1]май2026!$AH$5:$AH$3260)</f>
        <v>#VALUE!</v>
      </c>
    </row>
    <row r="792" spans="1:18" ht="15.75" hidden="1" x14ac:dyDescent="0.25">
      <c r="A792" s="82"/>
      <c r="B792" s="7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97"/>
      <c r="N792" s="48" t="e">
        <f>SUMIF([1]май2026!$A$5:$A$3260,$A$17:$A$1352,[1]май2026!$J$5:$J$3260)</f>
        <v>#VALUE!</v>
      </c>
      <c r="O792" s="48" t="e">
        <f>SUMIF([1]май2026!$A$5:$A$3260,$A$17:$A$1352,[1]май2026!$AE$5:$AE$3260)</f>
        <v>#VALUE!</v>
      </c>
      <c r="P792" s="48" t="e">
        <f>SUMIF([1]май2026!$A$5:$A$3260,$A$17:$A$1352,[1]май2026!$AF$5:$AF$3260)</f>
        <v>#VALUE!</v>
      </c>
      <c r="Q792" s="48" t="e">
        <f>SUMIF([1]май2026!$A$5:$A$3260,$A$17:$A$1352,[1]май2026!$AG$5:$AG$3260)</f>
        <v>#VALUE!</v>
      </c>
      <c r="R792" s="48" t="e">
        <f>SUMIF([1]май2026!$A$5:$A$3260,$A$17:$A$1352,[1]май2026!$AH$5:$AH$3260)</f>
        <v>#VALUE!</v>
      </c>
    </row>
    <row r="793" spans="1:18" ht="15.75" hidden="1" x14ac:dyDescent="0.25">
      <c r="A793" s="93"/>
      <c r="B793" s="83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117"/>
      <c r="N793" s="69"/>
      <c r="O793" s="69"/>
      <c r="P793" s="69"/>
      <c r="Q793" s="69"/>
      <c r="R793" s="69"/>
    </row>
    <row r="794" spans="1:18" ht="15.75" hidden="1" x14ac:dyDescent="0.25">
      <c r="A794" s="77"/>
      <c r="B794" s="7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97"/>
      <c r="N794" s="48"/>
      <c r="O794" s="48"/>
      <c r="P794" s="48"/>
      <c r="Q794" s="48"/>
      <c r="R794" s="48"/>
    </row>
    <row r="795" spans="1:18" ht="15.75" hidden="1" x14ac:dyDescent="0.25">
      <c r="A795" s="77"/>
      <c r="B795" s="7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97"/>
      <c r="N795" s="48"/>
      <c r="O795" s="48"/>
      <c r="P795" s="48"/>
      <c r="Q795" s="48"/>
      <c r="R795" s="48"/>
    </row>
    <row r="796" spans="1:18" ht="15.75" hidden="1" x14ac:dyDescent="0.25">
      <c r="A796" s="77"/>
      <c r="B796" s="7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97"/>
      <c r="N796" s="48"/>
      <c r="O796" s="48"/>
      <c r="P796" s="48"/>
      <c r="Q796" s="48"/>
      <c r="R796" s="48"/>
    </row>
    <row r="797" spans="1:18" ht="15.75" hidden="1" x14ac:dyDescent="0.25">
      <c r="A797" s="77"/>
      <c r="B797" s="7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97"/>
      <c r="N797" s="48"/>
      <c r="O797" s="48"/>
      <c r="P797" s="48"/>
      <c r="Q797" s="48"/>
      <c r="R797" s="48"/>
    </row>
    <row r="798" spans="1:18" ht="15.75" hidden="1" x14ac:dyDescent="0.25">
      <c r="A798" s="77"/>
      <c r="B798" s="7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97"/>
      <c r="N798" s="48"/>
      <c r="O798" s="48"/>
      <c r="P798" s="48"/>
      <c r="Q798" s="48"/>
      <c r="R798" s="48"/>
    </row>
    <row r="799" spans="1:18" ht="15.75" hidden="1" x14ac:dyDescent="0.25">
      <c r="A799" s="77"/>
      <c r="B799" s="7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97"/>
      <c r="N799" s="48"/>
      <c r="O799" s="48"/>
      <c r="P799" s="48"/>
      <c r="Q799" s="48"/>
      <c r="R799" s="48"/>
    </row>
    <row r="800" spans="1:18" ht="15.75" hidden="1" x14ac:dyDescent="0.25">
      <c r="A800" s="77"/>
      <c r="B800" s="7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7"/>
      <c r="N800" s="48"/>
      <c r="O800" s="48"/>
      <c r="P800" s="48"/>
      <c r="Q800" s="48"/>
      <c r="R800" s="48"/>
    </row>
    <row r="801" spans="1:19" ht="15.75" hidden="1" x14ac:dyDescent="0.25">
      <c r="A801" s="84"/>
      <c r="B801" s="83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117"/>
      <c r="N801" s="69"/>
      <c r="O801" s="69"/>
      <c r="P801" s="69"/>
      <c r="Q801" s="69"/>
      <c r="R801" s="69"/>
    </row>
    <row r="802" spans="1:19" hidden="1" x14ac:dyDescent="0.25">
      <c r="A802" s="2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7"/>
      <c r="N802" s="48" t="e">
        <f>SUMIF([1]май2026!$A$5:$A$3260,$A$17:$A$1352,[1]май2026!$J$5:$J$3260)</f>
        <v>#VALUE!</v>
      </c>
      <c r="O802" s="48" t="e">
        <f>SUMIF([1]май2026!$A$5:$A$3260,$A$17:$A$1352,[1]май2026!$AE$5:$AE$3260)</f>
        <v>#VALUE!</v>
      </c>
      <c r="P802" s="48" t="e">
        <f>SUMIF([1]май2026!$A$5:$A$3260,$A$17:$A$1352,[1]май2026!$AF$5:$AF$3260)</f>
        <v>#VALUE!</v>
      </c>
      <c r="Q802" s="48" t="e">
        <f>SUMIF([1]май2026!$A$5:$A$3260,$A$17:$A$1352,[1]май2026!$AG$5:$AG$3260)</f>
        <v>#VALUE!</v>
      </c>
      <c r="R802" s="48" t="e">
        <f>SUMIF([1]май2026!$A$5:$A$3260,$A$17:$A$1352,[1]май2026!$AH$5:$AH$3260)</f>
        <v>#VALUE!</v>
      </c>
    </row>
    <row r="803" spans="1:19" s="7" customFormat="1" hidden="1" x14ac:dyDescent="0.25">
      <c r="A803" s="24"/>
      <c r="B803" s="3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51"/>
      <c r="N803" s="58"/>
      <c r="O803" s="58"/>
      <c r="P803" s="58"/>
      <c r="Q803" s="58"/>
      <c r="R803" s="58"/>
      <c r="S803" s="18"/>
    </row>
    <row r="804" spans="1:19" s="7" customFormat="1" ht="15.75" hidden="1" x14ac:dyDescent="0.25">
      <c r="A804" s="24"/>
      <c r="B804" s="130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51"/>
      <c r="N804" s="58"/>
      <c r="O804" s="58"/>
      <c r="P804" s="58"/>
      <c r="Q804" s="58"/>
      <c r="R804" s="58"/>
      <c r="S804" s="18"/>
    </row>
    <row r="805" spans="1:19" s="7" customFormat="1" ht="15.75" hidden="1" x14ac:dyDescent="0.25">
      <c r="A805" s="24"/>
      <c r="B805" s="7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97"/>
      <c r="N805" s="48"/>
      <c r="O805" s="48"/>
      <c r="P805" s="48"/>
      <c r="Q805" s="48"/>
      <c r="R805" s="48"/>
      <c r="S805" s="18"/>
    </row>
    <row r="806" spans="1:19" s="7" customFormat="1" ht="15.75" hidden="1" x14ac:dyDescent="0.25">
      <c r="A806" s="24"/>
      <c r="B806" s="7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97"/>
      <c r="N806" s="48"/>
      <c r="O806" s="48"/>
      <c r="P806" s="48"/>
      <c r="Q806" s="48"/>
      <c r="R806" s="48"/>
      <c r="S806" s="18"/>
    </row>
    <row r="807" spans="1:19" s="7" customFormat="1" ht="15.75" hidden="1" x14ac:dyDescent="0.25">
      <c r="A807" s="24"/>
      <c r="B807" s="7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97"/>
      <c r="N807" s="48"/>
      <c r="O807" s="48"/>
      <c r="P807" s="48"/>
      <c r="Q807" s="48"/>
      <c r="R807" s="48"/>
      <c r="S807" s="18"/>
    </row>
    <row r="808" spans="1:19" s="7" customFormat="1" hidden="1" x14ac:dyDescent="0.25">
      <c r="A808" s="24"/>
      <c r="B808" s="3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51"/>
      <c r="N808" s="58" t="e">
        <f t="shared" ref="N808:R808" si="46">SUM(N809:N826)</f>
        <v>#VALUE!</v>
      </c>
      <c r="O808" s="58" t="e">
        <f t="shared" si="46"/>
        <v>#VALUE!</v>
      </c>
      <c r="P808" s="58" t="e">
        <f t="shared" si="46"/>
        <v>#VALUE!</v>
      </c>
      <c r="Q808" s="58" t="e">
        <f t="shared" si="46"/>
        <v>#VALUE!</v>
      </c>
      <c r="R808" s="58" t="e">
        <f t="shared" si="46"/>
        <v>#VALUE!</v>
      </c>
      <c r="S808" s="18"/>
    </row>
    <row r="809" spans="1:19" s="7" customFormat="1" ht="15.75" hidden="1" x14ac:dyDescent="0.25">
      <c r="A809" s="84"/>
      <c r="B809" s="110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117"/>
      <c r="N809" s="69"/>
      <c r="O809" s="69"/>
      <c r="P809" s="69"/>
      <c r="Q809" s="69"/>
      <c r="R809" s="69"/>
      <c r="S809" s="18"/>
    </row>
    <row r="810" spans="1:19" s="7" customFormat="1" ht="15.75" hidden="1" x14ac:dyDescent="0.25">
      <c r="A810" s="90"/>
      <c r="B810" s="86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118"/>
      <c r="N810" s="61"/>
      <c r="O810" s="61"/>
      <c r="P810" s="61"/>
      <c r="Q810" s="61"/>
      <c r="R810" s="61"/>
      <c r="S810" s="18"/>
    </row>
    <row r="811" spans="1:19" s="7" customFormat="1" ht="15.75" hidden="1" x14ac:dyDescent="0.25">
      <c r="A811" s="90"/>
      <c r="B811" s="86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118"/>
      <c r="N811" s="61"/>
      <c r="O811" s="61"/>
      <c r="P811" s="61"/>
      <c r="Q811" s="61"/>
      <c r="R811" s="61"/>
      <c r="S811" s="18"/>
    </row>
    <row r="812" spans="1:19" s="7" customFormat="1" ht="15.75" hidden="1" x14ac:dyDescent="0.25">
      <c r="A812" s="84"/>
      <c r="B812" s="83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117"/>
      <c r="N812" s="69"/>
      <c r="O812" s="69"/>
      <c r="P812" s="69"/>
      <c r="Q812" s="69"/>
      <c r="R812" s="69"/>
      <c r="S812" s="18"/>
    </row>
    <row r="813" spans="1:19" s="7" customFormat="1" hidden="1" x14ac:dyDescent="0.25">
      <c r="A813" s="24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97"/>
      <c r="N813" s="48" t="e">
        <f>SUMIF([1]май2026!$A$5:$A$3260,$A$17:$A$1352,[1]май2026!$J$5:$J$3260)</f>
        <v>#VALUE!</v>
      </c>
      <c r="O813" s="48" t="e">
        <f>SUMIF([1]май2026!$A$5:$A$3260,$A$17:$A$1352,[1]май2026!$AE$5:$AE$3260)</f>
        <v>#VALUE!</v>
      </c>
      <c r="P813" s="48" t="e">
        <f>SUMIF([1]май2026!$A$5:$A$3260,$A$17:$A$1352,[1]май2026!$AF$5:$AF$3260)</f>
        <v>#VALUE!</v>
      </c>
      <c r="Q813" s="48" t="e">
        <f>SUMIF([1]май2026!$A$5:$A$3260,$A$17:$A$1352,[1]май2026!$AG$5:$AG$3260)</f>
        <v>#VALUE!</v>
      </c>
      <c r="R813" s="48" t="e">
        <f>SUMIF([1]май2026!$A$5:$A$3260,$A$17:$A$1352,[1]май2026!$AH$5:$AH$3260)</f>
        <v>#VALUE!</v>
      </c>
      <c r="S813" s="18"/>
    </row>
    <row r="814" spans="1:19" s="7" customFormat="1" hidden="1" x14ac:dyDescent="0.25">
      <c r="A814" s="24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7"/>
      <c r="N814" s="48" t="e">
        <f>SUMIF([1]май2026!$A$5:$A$3260,$A$17:$A$1352,[1]май2026!$J$5:$J$3260)</f>
        <v>#VALUE!</v>
      </c>
      <c r="O814" s="48" t="e">
        <f>SUMIF([1]май2026!$A$5:$A$3260,$A$17:$A$1352,[1]май2026!$AE$5:$AE$3260)</f>
        <v>#VALUE!</v>
      </c>
      <c r="P814" s="48" t="e">
        <f>SUMIF([1]май2026!$A$5:$A$3260,$A$17:$A$1352,[1]май2026!$AF$5:$AF$3260)</f>
        <v>#VALUE!</v>
      </c>
      <c r="Q814" s="48" t="e">
        <f>SUMIF([1]май2026!$A$5:$A$3260,$A$17:$A$1352,[1]май2026!$AG$5:$AG$3260)</f>
        <v>#VALUE!</v>
      </c>
      <c r="R814" s="48" t="e">
        <f>SUMIF([1]май2026!$A$5:$A$3260,$A$17:$A$1352,[1]май2026!$AH$5:$AH$3260)</f>
        <v>#VALUE!</v>
      </c>
      <c r="S814" s="18"/>
    </row>
    <row r="815" spans="1:19" s="7" customFormat="1" hidden="1" x14ac:dyDescent="0.25">
      <c r="A815" s="24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97"/>
      <c r="N815" s="48" t="e">
        <f>SUMIF([1]май2026!$A$5:$A$3260,$A$17:$A$1352,[1]май2026!$J$5:$J$3260)</f>
        <v>#VALUE!</v>
      </c>
      <c r="O815" s="48" t="e">
        <f>SUMIF([1]май2026!$A$5:$A$3260,$A$17:$A$1352,[1]май2026!$AE$5:$AE$3260)</f>
        <v>#VALUE!</v>
      </c>
      <c r="P815" s="48" t="e">
        <f>SUMIF([1]май2026!$A$5:$A$3260,$A$17:$A$1352,[1]май2026!$AF$5:$AF$3260)</f>
        <v>#VALUE!</v>
      </c>
      <c r="Q815" s="48" t="e">
        <f>SUMIF([1]май2026!$A$5:$A$3260,$A$17:$A$1352,[1]май2026!$AG$5:$AG$3260)</f>
        <v>#VALUE!</v>
      </c>
      <c r="R815" s="48" t="e">
        <f>SUMIF([1]май2026!$A$5:$A$3260,$A$17:$A$1352,[1]май2026!$AH$5:$AH$3260)</f>
        <v>#VALUE!</v>
      </c>
      <c r="S815" s="18"/>
    </row>
    <row r="816" spans="1:19" s="7" customFormat="1" hidden="1" x14ac:dyDescent="0.25">
      <c r="A816" s="24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7"/>
      <c r="N816" s="48" t="e">
        <f>SUMIF([1]май2026!$A$5:$A$3260,$A$17:$A$1352,[1]май2026!$J$5:$J$3260)</f>
        <v>#VALUE!</v>
      </c>
      <c r="O816" s="48" t="e">
        <f>SUMIF([1]май2026!$A$5:$A$3260,$A$17:$A$1352,[1]май2026!$AE$5:$AE$3260)</f>
        <v>#VALUE!</v>
      </c>
      <c r="P816" s="48" t="e">
        <f>SUMIF([1]май2026!$A$5:$A$3260,$A$17:$A$1352,[1]май2026!$AF$5:$AF$3260)</f>
        <v>#VALUE!</v>
      </c>
      <c r="Q816" s="48" t="e">
        <f>SUMIF([1]май2026!$A$5:$A$3260,$A$17:$A$1352,[1]май2026!$AG$5:$AG$3260)</f>
        <v>#VALUE!</v>
      </c>
      <c r="R816" s="48" t="e">
        <f>SUMIF([1]май2026!$A$5:$A$3260,$A$17:$A$1352,[1]май2026!$AH$5:$AH$3260)</f>
        <v>#VALUE!</v>
      </c>
      <c r="S816" s="18"/>
    </row>
    <row r="817" spans="1:87" s="7" customFormat="1" hidden="1" x14ac:dyDescent="0.25">
      <c r="A817" s="24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97"/>
      <c r="N817" s="48" t="e">
        <f>SUMIF([1]май2026!$A$5:$A$3260,$A$17:$A$1352,[1]май2026!$J$5:$J$3260)</f>
        <v>#VALUE!</v>
      </c>
      <c r="O817" s="48" t="e">
        <f>SUMIF([1]май2026!$A$5:$A$3260,$A$17:$A$1352,[1]май2026!$AE$5:$AE$3260)</f>
        <v>#VALUE!</v>
      </c>
      <c r="P817" s="48" t="e">
        <f>SUMIF([1]май2026!$A$5:$A$3260,$A$17:$A$1352,[1]май2026!$AF$5:$AF$3260)</f>
        <v>#VALUE!</v>
      </c>
      <c r="Q817" s="48" t="e">
        <f>SUMIF([1]май2026!$A$5:$A$3260,$A$17:$A$1352,[1]май2026!$AG$5:$AG$3260)</f>
        <v>#VALUE!</v>
      </c>
      <c r="R817" s="48" t="e">
        <f>SUMIF([1]май2026!$A$5:$A$3260,$A$17:$A$1352,[1]май2026!$AH$5:$AH$3260)</f>
        <v>#VALUE!</v>
      </c>
      <c r="S817" s="18"/>
    </row>
    <row r="818" spans="1:87" s="7" customFormat="1" ht="15" hidden="1" customHeight="1" x14ac:dyDescent="0.25">
      <c r="A818" s="24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97"/>
      <c r="N818" s="48" t="e">
        <f>SUMIF([1]май2026!$A$5:$A$3260,$A$17:$A$1352,[1]май2026!$J$5:$J$3260)</f>
        <v>#VALUE!</v>
      </c>
      <c r="O818" s="48" t="e">
        <f>SUMIF([1]май2026!$A$5:$A$3260,$A$17:$A$1352,[1]май2026!$AE$5:$AE$3260)</f>
        <v>#VALUE!</v>
      </c>
      <c r="P818" s="48" t="e">
        <f>SUMIF([1]май2026!$A$5:$A$3260,$A$17:$A$1352,[1]май2026!$AF$5:$AF$3260)</f>
        <v>#VALUE!</v>
      </c>
      <c r="Q818" s="48" t="e">
        <f>SUMIF([1]май2026!$A$5:$A$3260,$A$17:$A$1352,[1]май2026!$AG$5:$AG$3260)</f>
        <v>#VALUE!</v>
      </c>
      <c r="R818" s="48" t="e">
        <f>SUMIF([1]май2026!$A$5:$A$3260,$A$17:$A$1352,[1]май2026!$AH$5:$AH$3260)</f>
        <v>#VALUE!</v>
      </c>
      <c r="S818" s="18"/>
    </row>
    <row r="819" spans="1:87" s="7" customFormat="1" ht="15" hidden="1" customHeight="1" x14ac:dyDescent="0.25">
      <c r="A819" s="24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97"/>
      <c r="N819" s="48" t="e">
        <f>SUMIF([1]май2026!$A$5:$A$3260,$A$17:$A$1352,[1]май2026!$J$5:$J$3260)</f>
        <v>#VALUE!</v>
      </c>
      <c r="O819" s="48" t="e">
        <f>SUMIF([1]май2026!$A$5:$A$3260,$A$17:$A$1352,[1]май2026!$AE$5:$AE$3260)</f>
        <v>#VALUE!</v>
      </c>
      <c r="P819" s="48" t="e">
        <f>SUMIF([1]май2026!$A$5:$A$3260,$A$17:$A$1352,[1]май2026!$AF$5:$AF$3260)</f>
        <v>#VALUE!</v>
      </c>
      <c r="Q819" s="48" t="e">
        <f>SUMIF([1]май2026!$A$5:$A$3260,$A$17:$A$1352,[1]май2026!$AG$5:$AG$3260)</f>
        <v>#VALUE!</v>
      </c>
      <c r="R819" s="48" t="e">
        <f>SUMIF([1]май2026!$A$5:$A$3260,$A$17:$A$1352,[1]май2026!$AH$5:$AH$3260)</f>
        <v>#VALUE!</v>
      </c>
      <c r="S819" s="18"/>
    </row>
    <row r="820" spans="1:87" s="7" customFormat="1" ht="15" hidden="1" customHeight="1" x14ac:dyDescent="0.25">
      <c r="A820" s="24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97"/>
      <c r="N820" s="48" t="e">
        <f>SUMIF([1]май2026!$A$5:$A$3260,$A$17:$A$1352,[1]май2026!$J$5:$J$3260)</f>
        <v>#VALUE!</v>
      </c>
      <c r="O820" s="48" t="e">
        <f>SUMIF([1]май2026!$A$5:$A$3260,$A$17:$A$1352,[1]май2026!$AE$5:$AE$3260)</f>
        <v>#VALUE!</v>
      </c>
      <c r="P820" s="48" t="e">
        <f>SUMIF([1]май2026!$A$5:$A$3260,$A$17:$A$1352,[1]май2026!$AF$5:$AF$3260)</f>
        <v>#VALUE!</v>
      </c>
      <c r="Q820" s="48" t="e">
        <f>SUMIF([1]май2026!$A$5:$A$3260,$A$17:$A$1352,[1]май2026!$AG$5:$AG$3260)</f>
        <v>#VALUE!</v>
      </c>
      <c r="R820" s="48" t="e">
        <f>SUMIF([1]май2026!$A$5:$A$3260,$A$17:$A$1352,[1]май2026!$AH$5:$AH$3260)</f>
        <v>#VALUE!</v>
      </c>
      <c r="S820" s="18"/>
    </row>
    <row r="821" spans="1:87" s="7" customFormat="1" ht="15" hidden="1" customHeight="1" x14ac:dyDescent="0.25">
      <c r="A821" s="24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7"/>
      <c r="N821" s="48" t="e">
        <f>SUMIF([1]май2026!$A$5:$A$3260,$A$17:$A$1352,[1]май2026!$J$5:$J$3260)</f>
        <v>#VALUE!</v>
      </c>
      <c r="O821" s="48" t="e">
        <f>SUMIF([1]май2026!$A$5:$A$3260,$A$17:$A$1352,[1]май2026!$AE$5:$AE$3260)</f>
        <v>#VALUE!</v>
      </c>
      <c r="P821" s="48" t="e">
        <f>SUMIF([1]май2026!$A$5:$A$3260,$A$17:$A$1352,[1]май2026!$AF$5:$AF$3260)</f>
        <v>#VALUE!</v>
      </c>
      <c r="Q821" s="48" t="e">
        <f>SUMIF([1]май2026!$A$5:$A$3260,$A$17:$A$1352,[1]май2026!$AG$5:$AG$3260)</f>
        <v>#VALUE!</v>
      </c>
      <c r="R821" s="48" t="e">
        <f>SUMIF([1]май2026!$A$5:$A$3260,$A$17:$A$1352,[1]май2026!$AH$5:$AH$3260)</f>
        <v>#VALUE!</v>
      </c>
      <c r="S821" s="18"/>
    </row>
    <row r="822" spans="1:87" s="7" customFormat="1" ht="15" hidden="1" customHeight="1" x14ac:dyDescent="0.25">
      <c r="A822" s="24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97"/>
      <c r="N822" s="48" t="e">
        <f>SUMIF([1]май2026!$A$5:$A$3260,$A$17:$A$1352,[1]май2026!$J$5:$J$3260)</f>
        <v>#VALUE!</v>
      </c>
      <c r="O822" s="48" t="e">
        <f>SUMIF([1]май2026!$A$5:$A$3260,$A$17:$A$1352,[1]май2026!$AE$5:$AE$3260)</f>
        <v>#VALUE!</v>
      </c>
      <c r="P822" s="48" t="e">
        <f>SUMIF([1]май2026!$A$5:$A$3260,$A$17:$A$1352,[1]май2026!$AF$5:$AF$3260)</f>
        <v>#VALUE!</v>
      </c>
      <c r="Q822" s="48" t="e">
        <f>SUMIF([1]май2026!$A$5:$A$3260,$A$17:$A$1352,[1]май2026!$AG$5:$AG$3260)</f>
        <v>#VALUE!</v>
      </c>
      <c r="R822" s="48" t="e">
        <f>SUMIF([1]май2026!$A$5:$A$3260,$A$17:$A$1352,[1]май2026!$AH$5:$AH$3260)</f>
        <v>#VALUE!</v>
      </c>
      <c r="S822" s="18"/>
    </row>
    <row r="823" spans="1:87" ht="15" hidden="1" customHeight="1" x14ac:dyDescent="0.25">
      <c r="A823" s="24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97"/>
      <c r="N823" s="48" t="e">
        <f>SUMIF([1]май2026!$A$5:$A$3260,$A$17:$A$1352,[1]май2026!$J$5:$J$3260)</f>
        <v>#VALUE!</v>
      </c>
      <c r="O823" s="48" t="e">
        <f>SUMIF([1]май2026!$A$5:$A$3260,$A$17:$A$1352,[1]май2026!$AE$5:$AE$3260)</f>
        <v>#VALUE!</v>
      </c>
      <c r="P823" s="48" t="e">
        <f>SUMIF([1]май2026!$A$5:$A$3260,$A$17:$A$1352,[1]май2026!$AF$5:$AF$3260)</f>
        <v>#VALUE!</v>
      </c>
      <c r="Q823" s="48" t="e">
        <f>SUMIF([1]май2026!$A$5:$A$3260,$A$17:$A$1352,[1]май2026!$AG$5:$AG$3260)</f>
        <v>#VALUE!</v>
      </c>
      <c r="R823" s="48" t="e">
        <f>SUMIF([1]май2026!$A$5:$A$3260,$A$17:$A$1352,[1]май2026!$AH$5:$AH$3260)</f>
        <v>#VALUE!</v>
      </c>
    </row>
    <row r="824" spans="1:87" ht="15" hidden="1" customHeight="1" x14ac:dyDescent="0.25">
      <c r="A824" s="24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97"/>
      <c r="N824" s="48" t="e">
        <f>SUMIF([1]май2026!$A$5:$A$3260,$A$17:$A$1352,[1]май2026!$J$5:$J$3260)</f>
        <v>#VALUE!</v>
      </c>
      <c r="O824" s="48" t="e">
        <f>SUMIF([1]май2026!$A$5:$A$3260,$A$17:$A$1352,[1]май2026!$AE$5:$AE$3260)</f>
        <v>#VALUE!</v>
      </c>
      <c r="P824" s="48" t="e">
        <f>SUMIF([1]май2026!$A$5:$A$3260,$A$17:$A$1352,[1]май2026!$AF$5:$AF$3260)</f>
        <v>#VALUE!</v>
      </c>
      <c r="Q824" s="48" t="e">
        <f>SUMIF([1]май2026!$A$5:$A$3260,$A$17:$A$1352,[1]май2026!$AG$5:$AG$3260)</f>
        <v>#VALUE!</v>
      </c>
      <c r="R824" s="48" t="e">
        <f>SUMIF([1]май2026!$A$5:$A$3260,$A$17:$A$1352,[1]май2026!$AH$5:$AH$3260)</f>
        <v>#VALUE!</v>
      </c>
    </row>
    <row r="825" spans="1:87" ht="15" hidden="1" customHeight="1" x14ac:dyDescent="0.25">
      <c r="A825" s="24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97"/>
      <c r="N825" s="48" t="e">
        <f>SUMIF([1]май2026!$A$5:$A$3260,$A$17:$A$1352,[1]май2026!$J$5:$J$3260)</f>
        <v>#VALUE!</v>
      </c>
      <c r="O825" s="48" t="e">
        <f>SUMIF([1]май2026!$A$5:$A$3260,$A$17:$A$1352,[1]май2026!$AE$5:$AE$3260)</f>
        <v>#VALUE!</v>
      </c>
      <c r="P825" s="48" t="e">
        <f>SUMIF([1]май2026!$A$5:$A$3260,$A$17:$A$1352,[1]май2026!$AF$5:$AF$3260)</f>
        <v>#VALUE!</v>
      </c>
      <c r="Q825" s="48" t="e">
        <f>SUMIF([1]май2026!$A$5:$A$3260,$A$17:$A$1352,[1]май2026!$AG$5:$AG$3260)</f>
        <v>#VALUE!</v>
      </c>
      <c r="R825" s="48" t="e">
        <f>SUMIF([1]май2026!$A$5:$A$3260,$A$17:$A$1352,[1]май2026!$AH$5:$AH$3260)</f>
        <v>#VALUE!</v>
      </c>
    </row>
    <row r="826" spans="1:87" ht="15" hidden="1" customHeight="1" x14ac:dyDescent="0.25">
      <c r="A826" s="24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97"/>
      <c r="N826" s="48" t="e">
        <f>SUMIF([1]май2026!$A$5:$A$3260,$A$17:$A$1352,[1]май2026!$J$5:$J$3260)</f>
        <v>#VALUE!</v>
      </c>
      <c r="O826" s="48" t="e">
        <f>SUMIF([1]май2026!$A$5:$A$3260,$A$17:$A$1352,[1]май2026!$AE$5:$AE$3260)</f>
        <v>#VALUE!</v>
      </c>
      <c r="P826" s="48" t="e">
        <f>SUMIF([1]май2026!$A$5:$A$3260,$A$17:$A$1352,[1]май2026!$AF$5:$AF$3260)</f>
        <v>#VALUE!</v>
      </c>
      <c r="Q826" s="48" t="e">
        <f>SUMIF([1]май2026!$A$5:$A$3260,$A$17:$A$1352,[1]май2026!$AG$5:$AG$3260)</f>
        <v>#VALUE!</v>
      </c>
      <c r="R826" s="48" t="e">
        <f>SUMIF([1]май2026!$A$5:$A$3260,$A$17:$A$1352,[1]май2026!$AH$5:$AH$3260)</f>
        <v>#VALUE!</v>
      </c>
    </row>
    <row r="827" spans="1:87" ht="15" customHeight="1" x14ac:dyDescent="0.25">
      <c r="A827" s="24"/>
      <c r="B827" s="3" t="s">
        <v>19</v>
      </c>
      <c r="C827" s="9">
        <v>0</v>
      </c>
      <c r="D827" s="9">
        <v>1505859.55</v>
      </c>
      <c r="E827" s="9">
        <v>1397719.52</v>
      </c>
      <c r="F827" s="9">
        <v>92.818717389679534</v>
      </c>
      <c r="G827" s="9">
        <v>108140.0300000002</v>
      </c>
      <c r="H827" s="9">
        <v>0</v>
      </c>
      <c r="I827" s="9">
        <v>403914.46000000014</v>
      </c>
      <c r="J827" s="9">
        <v>295774.42999999988</v>
      </c>
      <c r="K827" s="9">
        <v>73.226997122113374</v>
      </c>
      <c r="L827" s="9">
        <v>108140.03000000025</v>
      </c>
      <c r="M827" s="9">
        <v>108140.03000000025</v>
      </c>
      <c r="N827" s="9" t="e">
        <f t="shared" ref="N827:R827" si="47">N687+N734+N764+N808+N737</f>
        <v>#VALUE!</v>
      </c>
      <c r="O827" s="9" t="e">
        <f t="shared" si="47"/>
        <v>#VALUE!</v>
      </c>
      <c r="P827" s="9" t="e">
        <f t="shared" si="47"/>
        <v>#VALUE!</v>
      </c>
      <c r="Q827" s="9" t="e">
        <f t="shared" si="47"/>
        <v>#VALUE!</v>
      </c>
      <c r="R827" s="9" t="e">
        <f t="shared" si="47"/>
        <v>#VALUE!</v>
      </c>
    </row>
    <row r="828" spans="1:87" ht="15" customHeight="1" x14ac:dyDescent="0.25">
      <c r="A828" s="24"/>
      <c r="B828" s="3" t="s">
        <v>24</v>
      </c>
      <c r="C828" s="2"/>
      <c r="D828" s="2"/>
      <c r="E828" s="2"/>
      <c r="F828" s="2" t="e">
        <v>#DIV/0!</v>
      </c>
      <c r="G828" s="2"/>
      <c r="H828" s="2"/>
      <c r="I828" s="2"/>
      <c r="J828" s="2"/>
      <c r="K828" s="2" t="e">
        <v>#DIV/0!</v>
      </c>
      <c r="L828" s="2"/>
      <c r="M828" s="97"/>
      <c r="N828" s="59"/>
      <c r="O828" s="59"/>
      <c r="P828" s="59"/>
      <c r="Q828" s="59"/>
      <c r="R828" s="59"/>
    </row>
    <row r="829" spans="1:87" ht="15" hidden="1" customHeight="1" x14ac:dyDescent="0.25">
      <c r="A829" s="24"/>
      <c r="B829" s="3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51"/>
      <c r="N829" s="58" t="e">
        <f t="shared" ref="N829:R829" si="48">SUM(N830:N865)</f>
        <v>#VALUE!</v>
      </c>
      <c r="O829" s="58" t="e">
        <f t="shared" si="48"/>
        <v>#VALUE!</v>
      </c>
      <c r="P829" s="58" t="e">
        <f t="shared" si="48"/>
        <v>#VALUE!</v>
      </c>
      <c r="Q829" s="58" t="e">
        <f t="shared" si="48"/>
        <v>#VALUE!</v>
      </c>
      <c r="R829" s="58" t="e">
        <f t="shared" si="48"/>
        <v>#VALUE!</v>
      </c>
    </row>
    <row r="830" spans="1:87" s="21" customFormat="1" ht="15" hidden="1" customHeight="1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115"/>
      <c r="N830" s="20"/>
      <c r="O830" s="20"/>
      <c r="P830" s="20"/>
      <c r="Q830" s="20"/>
      <c r="R830" s="20"/>
      <c r="S830" s="18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</row>
    <row r="831" spans="1:87" s="98" customFormat="1" ht="15" hidden="1" customHeight="1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115"/>
      <c r="N831" s="20"/>
      <c r="O831" s="20"/>
      <c r="P831" s="20"/>
      <c r="Q831" s="20"/>
      <c r="R831" s="20"/>
      <c r="S831" s="18"/>
    </row>
    <row r="832" spans="1:87" s="98" customFormat="1" ht="15" hidden="1" customHeight="1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115"/>
      <c r="N832" s="20"/>
      <c r="O832" s="20"/>
      <c r="P832" s="20"/>
      <c r="Q832" s="20"/>
      <c r="R832" s="20"/>
      <c r="S832" s="18"/>
    </row>
    <row r="833" spans="1:87" s="21" customFormat="1" ht="15" hidden="1" customHeight="1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115"/>
      <c r="N833" s="20"/>
      <c r="O833" s="20"/>
      <c r="P833" s="20"/>
      <c r="Q833" s="20"/>
      <c r="R833" s="20"/>
      <c r="S833" s="18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</row>
    <row r="834" spans="1:87" s="21" customFormat="1" ht="15" hidden="1" customHeight="1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115"/>
      <c r="N834" s="20"/>
      <c r="O834" s="20"/>
      <c r="P834" s="20"/>
      <c r="Q834" s="20"/>
      <c r="R834" s="20"/>
      <c r="S834" s="18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</row>
    <row r="835" spans="1:87" s="21" customFormat="1" ht="15" hidden="1" customHeight="1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115"/>
      <c r="N835" s="20"/>
      <c r="O835" s="20"/>
      <c r="P835" s="20"/>
      <c r="Q835" s="20"/>
      <c r="R835" s="20"/>
      <c r="S835" s="18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</row>
    <row r="836" spans="1:87" s="21" customFormat="1" ht="15" hidden="1" customHeight="1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115"/>
      <c r="N836" s="20"/>
      <c r="O836" s="20"/>
      <c r="P836" s="20"/>
      <c r="Q836" s="20"/>
      <c r="R836" s="20"/>
      <c r="S836" s="18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</row>
    <row r="837" spans="1:87" s="21" customFormat="1" ht="15" hidden="1" customHeight="1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115"/>
      <c r="N837" s="20"/>
      <c r="O837" s="20"/>
      <c r="P837" s="20"/>
      <c r="Q837" s="20"/>
      <c r="R837" s="20"/>
      <c r="S837" s="18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</row>
    <row r="838" spans="1:87" s="21" customFormat="1" ht="15" hidden="1" customHeight="1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115"/>
      <c r="N838" s="20"/>
      <c r="O838" s="20"/>
      <c r="P838" s="20"/>
      <c r="Q838" s="20"/>
      <c r="R838" s="20"/>
      <c r="S838" s="18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</row>
    <row r="839" spans="1:87" s="21" customFormat="1" ht="15" hidden="1" customHeight="1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115"/>
      <c r="N839" s="20"/>
      <c r="O839" s="20"/>
      <c r="P839" s="20"/>
      <c r="Q839" s="20"/>
      <c r="R839" s="20"/>
      <c r="S839" s="18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</row>
    <row r="840" spans="1:87" s="21" customFormat="1" ht="15" hidden="1" customHeight="1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115"/>
      <c r="N840" s="20"/>
      <c r="O840" s="20"/>
      <c r="P840" s="20"/>
      <c r="Q840" s="20"/>
      <c r="R840" s="20"/>
      <c r="S840" s="18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</row>
    <row r="841" spans="1:87" s="21" customFormat="1" ht="15" hidden="1" customHeight="1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115"/>
      <c r="N841" s="20"/>
      <c r="O841" s="20"/>
      <c r="P841" s="20"/>
      <c r="Q841" s="20"/>
      <c r="R841" s="20"/>
      <c r="S841" s="18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</row>
    <row r="842" spans="1:87" s="21" customFormat="1" ht="15" hidden="1" customHeight="1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115"/>
      <c r="N842" s="20"/>
      <c r="O842" s="20"/>
      <c r="P842" s="20"/>
      <c r="Q842" s="20"/>
      <c r="R842" s="20"/>
      <c r="S842" s="18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</row>
    <row r="843" spans="1:87" s="21" customFormat="1" ht="15" hidden="1" customHeight="1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115"/>
      <c r="N843" s="20" t="e">
        <f>SUMIF([1]май2026!$A$5:$A$3260,$A$17:$A$1352,[1]май2026!$J$5:$J$3260)</f>
        <v>#VALUE!</v>
      </c>
      <c r="O843" s="20" t="e">
        <f>SUMIF([1]май2026!$A$5:$A$3260,$A$17:$A$1352,[1]май2026!$AE$5:$AE$3260)</f>
        <v>#VALUE!</v>
      </c>
      <c r="P843" s="20" t="e">
        <f>SUMIF([1]май2026!$A$5:$A$3260,$A$17:$A$1352,[1]май2026!$AF$5:$AF$3260)</f>
        <v>#VALUE!</v>
      </c>
      <c r="Q843" s="20" t="e">
        <f>SUMIF([1]май2026!$A$5:$A$3260,$A$17:$A$1352,[1]май2026!$AG$5:$AG$3260)</f>
        <v>#VALUE!</v>
      </c>
      <c r="R843" s="20" t="e">
        <f>SUMIF([1]май2026!$A$5:$A$3260,$A$17:$A$1352,[1]май2026!$AH$5:$AH$3260)</f>
        <v>#VALUE!</v>
      </c>
      <c r="S843" s="18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  <c r="CH843" s="5"/>
      <c r="CI843" s="5"/>
    </row>
    <row r="844" spans="1:87" s="21" customFormat="1" ht="15" hidden="1" customHeight="1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115"/>
      <c r="N844" s="20"/>
      <c r="O844" s="20"/>
      <c r="P844" s="20"/>
      <c r="Q844" s="20"/>
      <c r="R844" s="20"/>
      <c r="S844" s="18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</row>
    <row r="845" spans="1:87" s="21" customFormat="1" ht="15" hidden="1" customHeight="1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115"/>
      <c r="N845" s="20"/>
      <c r="O845" s="20"/>
      <c r="P845" s="20"/>
      <c r="Q845" s="20"/>
      <c r="R845" s="20"/>
      <c r="S845" s="18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</row>
    <row r="846" spans="1:87" s="21" customFormat="1" ht="15" hidden="1" customHeight="1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115"/>
      <c r="N846" s="20"/>
      <c r="O846" s="20"/>
      <c r="P846" s="20"/>
      <c r="Q846" s="20"/>
      <c r="R846" s="20"/>
      <c r="S846" s="18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</row>
    <row r="847" spans="1:87" s="21" customFormat="1" ht="15" hidden="1" customHeight="1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115"/>
      <c r="N847" s="20"/>
      <c r="O847" s="20"/>
      <c r="P847" s="20"/>
      <c r="Q847" s="20"/>
      <c r="R847" s="20"/>
      <c r="S847" s="18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</row>
    <row r="848" spans="1:87" s="21" customFormat="1" ht="15" hidden="1" customHeight="1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115"/>
      <c r="N848" s="20"/>
      <c r="O848" s="20"/>
      <c r="P848" s="20"/>
      <c r="Q848" s="20"/>
      <c r="R848" s="20"/>
      <c r="S848" s="18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</row>
    <row r="849" spans="1:87" s="21" customFormat="1" ht="15" hidden="1" customHeight="1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115"/>
      <c r="N849" s="20"/>
      <c r="O849" s="20"/>
      <c r="P849" s="20"/>
      <c r="Q849" s="20"/>
      <c r="R849" s="20"/>
      <c r="S849" s="18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</row>
    <row r="850" spans="1:87" s="21" customFormat="1" ht="15" hidden="1" customHeight="1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115"/>
      <c r="N850" s="20"/>
      <c r="O850" s="20"/>
      <c r="P850" s="20"/>
      <c r="Q850" s="20"/>
      <c r="R850" s="20"/>
      <c r="S850" s="18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</row>
    <row r="851" spans="1:87" s="21" customFormat="1" hidden="1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115"/>
      <c r="N851" s="20"/>
      <c r="O851" s="20"/>
      <c r="P851" s="20"/>
      <c r="Q851" s="20"/>
      <c r="R851" s="20"/>
      <c r="S851" s="18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</row>
    <row r="852" spans="1:87" s="21" customFormat="1" hidden="1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115"/>
      <c r="N852" s="20"/>
      <c r="O852" s="20"/>
      <c r="P852" s="20"/>
      <c r="Q852" s="20"/>
      <c r="R852" s="20"/>
      <c r="S852" s="18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  <c r="CH852" s="5"/>
      <c r="CI852" s="5"/>
    </row>
    <row r="853" spans="1:87" s="21" customFormat="1" hidden="1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115"/>
      <c r="N853" s="20"/>
      <c r="O853" s="20"/>
      <c r="P853" s="20"/>
      <c r="Q853" s="20"/>
      <c r="R853" s="20"/>
      <c r="S853" s="18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</row>
    <row r="854" spans="1:87" s="21" customFormat="1" hidden="1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115"/>
      <c r="N854" s="20"/>
      <c r="O854" s="20"/>
      <c r="P854" s="20"/>
      <c r="Q854" s="20"/>
      <c r="R854" s="20"/>
      <c r="S854" s="18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</row>
    <row r="855" spans="1:87" s="21" customFormat="1" hidden="1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115"/>
      <c r="N855" s="20"/>
      <c r="O855" s="20"/>
      <c r="P855" s="20"/>
      <c r="Q855" s="20"/>
      <c r="R855" s="20"/>
      <c r="S855" s="18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</row>
    <row r="856" spans="1:87" s="21" customFormat="1" hidden="1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115"/>
      <c r="N856" s="20"/>
      <c r="O856" s="20"/>
      <c r="P856" s="20"/>
      <c r="Q856" s="20"/>
      <c r="R856" s="20"/>
      <c r="S856" s="18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</row>
    <row r="857" spans="1:87" s="21" customFormat="1" hidden="1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115"/>
      <c r="N857" s="20"/>
      <c r="O857" s="20"/>
      <c r="P857" s="20"/>
      <c r="Q857" s="20"/>
      <c r="R857" s="20"/>
      <c r="S857" s="18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  <c r="CH857" s="5"/>
      <c r="CI857" s="5"/>
    </row>
    <row r="858" spans="1:87" s="21" customFormat="1" hidden="1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115"/>
      <c r="N858" s="20"/>
      <c r="O858" s="20"/>
      <c r="P858" s="20"/>
      <c r="Q858" s="20"/>
      <c r="R858" s="20"/>
      <c r="S858" s="18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  <c r="CH858" s="5"/>
      <c r="CI858" s="5"/>
    </row>
    <row r="859" spans="1:87" s="21" customFormat="1" hidden="1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115"/>
      <c r="N859" s="20"/>
      <c r="O859" s="20"/>
      <c r="P859" s="20"/>
      <c r="Q859" s="20"/>
      <c r="R859" s="20"/>
      <c r="S859" s="18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</row>
    <row r="860" spans="1:87" s="21" customFormat="1" hidden="1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115"/>
      <c r="N860" s="20"/>
      <c r="O860" s="20"/>
      <c r="P860" s="20"/>
      <c r="Q860" s="20"/>
      <c r="R860" s="20"/>
      <c r="S860" s="18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  <c r="CH860" s="5"/>
      <c r="CI860" s="5"/>
    </row>
    <row r="861" spans="1:87" s="21" customFormat="1" hidden="1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115"/>
      <c r="N861" s="20"/>
      <c r="O861" s="20"/>
      <c r="P861" s="20"/>
      <c r="Q861" s="20"/>
      <c r="R861" s="20"/>
      <c r="S861" s="18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</row>
    <row r="862" spans="1:87" s="21" customFormat="1" hidden="1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115"/>
      <c r="N862" s="20"/>
      <c r="O862" s="20"/>
      <c r="P862" s="20"/>
      <c r="Q862" s="20"/>
      <c r="R862" s="20"/>
      <c r="S862" s="18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5"/>
      <c r="CH862" s="5"/>
      <c r="CI862" s="5"/>
    </row>
    <row r="863" spans="1:87" s="21" customFormat="1" hidden="1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115"/>
      <c r="N863" s="20"/>
      <c r="O863" s="20"/>
      <c r="P863" s="20"/>
      <c r="Q863" s="20"/>
      <c r="R863" s="20"/>
      <c r="S863" s="18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5"/>
      <c r="CH863" s="5"/>
      <c r="CI863" s="5"/>
    </row>
    <row r="864" spans="1:87" s="21" customFormat="1" hidden="1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115"/>
      <c r="N864" s="20"/>
      <c r="O864" s="20"/>
      <c r="P864" s="20"/>
      <c r="Q864" s="20"/>
      <c r="R864" s="20"/>
      <c r="S864" s="18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5"/>
      <c r="CH864" s="5"/>
      <c r="CI864" s="5"/>
    </row>
    <row r="865" spans="1:87" s="21" customFormat="1" hidden="1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115"/>
      <c r="N865" s="20"/>
      <c r="O865" s="20"/>
      <c r="P865" s="20"/>
      <c r="Q865" s="20"/>
      <c r="R865" s="20"/>
      <c r="S865" s="18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  <c r="BS865" s="5"/>
      <c r="BT865" s="5"/>
      <c r="BU865" s="5"/>
      <c r="BV865" s="5"/>
      <c r="BW865" s="5"/>
      <c r="BX865" s="5"/>
      <c r="BY865" s="5"/>
      <c r="BZ865" s="5"/>
      <c r="CA865" s="5"/>
      <c r="CB865" s="5"/>
      <c r="CC865" s="5"/>
      <c r="CD865" s="5"/>
      <c r="CE865" s="5"/>
      <c r="CF865" s="5"/>
      <c r="CG865" s="5"/>
      <c r="CH865" s="5"/>
      <c r="CI865" s="5"/>
    </row>
    <row r="866" spans="1:87" hidden="1" x14ac:dyDescent="0.25">
      <c r="A866" s="24"/>
      <c r="B866" s="3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51"/>
      <c r="N866" s="58" t="e">
        <f t="shared" ref="N866:R866" si="49">SUM(N867:N870)</f>
        <v>#VALUE!</v>
      </c>
      <c r="O866" s="58" t="e">
        <f t="shared" si="49"/>
        <v>#VALUE!</v>
      </c>
      <c r="P866" s="58" t="e">
        <f t="shared" si="49"/>
        <v>#VALUE!</v>
      </c>
      <c r="Q866" s="58" t="e">
        <f t="shared" si="49"/>
        <v>#VALUE!</v>
      </c>
      <c r="R866" s="58" t="e">
        <f t="shared" si="49"/>
        <v>#VALUE!</v>
      </c>
    </row>
    <row r="867" spans="1:87" hidden="1" x14ac:dyDescent="0.25">
      <c r="A867" s="24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97"/>
      <c r="N867" s="48" t="e">
        <f>SUMIF([1]май2026!$A$5:$A$3260,$A$17:$A$1352,[1]май2026!$J$5:$J$3260)</f>
        <v>#VALUE!</v>
      </c>
      <c r="O867" s="48" t="e">
        <f>SUMIF([1]май2026!$A$5:$A$3260,$A$17:$A$1352,[1]май2026!$AE$5:$AE$3260)</f>
        <v>#VALUE!</v>
      </c>
      <c r="P867" s="48" t="e">
        <f>SUMIF([1]май2026!$A$5:$A$3260,$A$17:$A$1352,[1]май2026!$AF$5:$AF$3260)</f>
        <v>#VALUE!</v>
      </c>
      <c r="Q867" s="48" t="e">
        <f>SUMIF([1]май2026!$A$5:$A$3260,$A$17:$A$1352,[1]май2026!$AG$5:$AG$3260)</f>
        <v>#VALUE!</v>
      </c>
      <c r="R867" s="48" t="e">
        <f>SUMIF([1]май2026!$A$5:$A$3260,$A$17:$A$1352,[1]май2026!$AH$5:$AH$3260)</f>
        <v>#VALUE!</v>
      </c>
    </row>
    <row r="868" spans="1:87" hidden="1" x14ac:dyDescent="0.25">
      <c r="A868" s="24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97"/>
      <c r="N868" s="48" t="e">
        <f>SUMIF([1]май2026!$A$5:$A$3260,$A$17:$A$1352,[1]май2026!$J$5:$J$3260)</f>
        <v>#VALUE!</v>
      </c>
      <c r="O868" s="48" t="e">
        <f>SUMIF([1]май2026!$A$5:$A$3260,$A$17:$A$1352,[1]май2026!$AE$5:$AE$3260)</f>
        <v>#VALUE!</v>
      </c>
      <c r="P868" s="48" t="e">
        <f>SUMIF([1]май2026!$A$5:$A$3260,$A$17:$A$1352,[1]май2026!$AF$5:$AF$3260)</f>
        <v>#VALUE!</v>
      </c>
      <c r="Q868" s="48" t="e">
        <f>SUMIF([1]май2026!$A$5:$A$3260,$A$17:$A$1352,[1]май2026!$AG$5:$AG$3260)</f>
        <v>#VALUE!</v>
      </c>
      <c r="R868" s="48" t="e">
        <f>SUMIF([1]май2026!$A$5:$A$3260,$A$17:$A$1352,[1]май2026!$AH$5:$AH$3260)</f>
        <v>#VALUE!</v>
      </c>
    </row>
    <row r="869" spans="1:87" s="7" customFormat="1" hidden="1" x14ac:dyDescent="0.25">
      <c r="A869" s="24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97"/>
      <c r="N869" s="48" t="e">
        <f>SUMIF([1]май2026!$A$5:$A$3260,$A$17:$A$1352,[1]май2026!$J$5:$J$3260)</f>
        <v>#VALUE!</v>
      </c>
      <c r="O869" s="48" t="e">
        <f>SUMIF([1]май2026!$A$5:$A$3260,$A$17:$A$1352,[1]май2026!$AE$5:$AE$3260)</f>
        <v>#VALUE!</v>
      </c>
      <c r="P869" s="48" t="e">
        <f>SUMIF([1]май2026!$A$5:$A$3260,$A$17:$A$1352,[1]май2026!$AF$5:$AF$3260)</f>
        <v>#VALUE!</v>
      </c>
      <c r="Q869" s="48" t="e">
        <f>SUMIF([1]май2026!$A$5:$A$3260,$A$17:$A$1352,[1]май2026!$AG$5:$AG$3260)</f>
        <v>#VALUE!</v>
      </c>
      <c r="R869" s="48" t="e">
        <f>SUMIF([1]май2026!$A$5:$A$3260,$A$17:$A$1352,[1]май2026!$AH$5:$AH$3260)</f>
        <v>#VALUE!</v>
      </c>
      <c r="S869" s="18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  <c r="BP869" s="5"/>
      <c r="BQ869" s="5"/>
      <c r="BR869" s="5"/>
      <c r="BS869" s="5"/>
      <c r="BT869" s="5"/>
      <c r="BU869" s="5"/>
      <c r="BV869" s="5"/>
      <c r="BW869" s="5"/>
      <c r="BX869" s="5"/>
      <c r="BY869" s="5"/>
      <c r="BZ869" s="5"/>
      <c r="CA869" s="5"/>
      <c r="CB869" s="5"/>
      <c r="CC869" s="5"/>
      <c r="CD869" s="5"/>
      <c r="CE869" s="5"/>
      <c r="CF869" s="5"/>
      <c r="CG869" s="5"/>
      <c r="CH869" s="5"/>
      <c r="CI869" s="5"/>
    </row>
    <row r="870" spans="1:87" s="7" customFormat="1" hidden="1" x14ac:dyDescent="0.25">
      <c r="A870" s="24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97"/>
      <c r="N870" s="48" t="e">
        <f>SUMIF([1]май2026!$A$5:$A$3260,$A$17:$A$1352,[1]май2026!$J$5:$J$3260)</f>
        <v>#VALUE!</v>
      </c>
      <c r="O870" s="48" t="e">
        <f>SUMIF([1]май2026!$A$5:$A$3260,$A$17:$A$1352,[1]май2026!$AE$5:$AE$3260)</f>
        <v>#VALUE!</v>
      </c>
      <c r="P870" s="48" t="e">
        <f>SUMIF([1]май2026!$A$5:$A$3260,$A$17:$A$1352,[1]май2026!$AF$5:$AF$3260)</f>
        <v>#VALUE!</v>
      </c>
      <c r="Q870" s="48" t="e">
        <f>SUMIF([1]май2026!$A$5:$A$3260,$A$17:$A$1352,[1]май2026!$AG$5:$AG$3260)</f>
        <v>#VALUE!</v>
      </c>
      <c r="R870" s="48" t="e">
        <f>SUMIF([1]май2026!$A$5:$A$3260,$A$17:$A$1352,[1]май2026!$AH$5:$AH$3260)</f>
        <v>#VALUE!</v>
      </c>
      <c r="S870" s="18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5"/>
      <c r="CH870" s="5"/>
      <c r="CI870" s="5"/>
    </row>
    <row r="871" spans="1:87" s="7" customFormat="1" hidden="1" x14ac:dyDescent="0.25">
      <c r="A871" s="24"/>
      <c r="B871" s="3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51"/>
      <c r="N871" s="58" t="e">
        <f t="shared" ref="N871:R871" si="50">SUM(N873:N881)</f>
        <v>#VALUE!</v>
      </c>
      <c r="O871" s="58" t="e">
        <f t="shared" si="50"/>
        <v>#VALUE!</v>
      </c>
      <c r="P871" s="58" t="e">
        <f t="shared" si="50"/>
        <v>#VALUE!</v>
      </c>
      <c r="Q871" s="58" t="e">
        <f t="shared" si="50"/>
        <v>#VALUE!</v>
      </c>
      <c r="R871" s="58" t="e">
        <f t="shared" si="50"/>
        <v>#VALUE!</v>
      </c>
      <c r="S871" s="18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  <c r="BO871" s="5"/>
      <c r="BP871" s="5"/>
      <c r="BQ871" s="5"/>
      <c r="BR871" s="5"/>
      <c r="BS871" s="5"/>
      <c r="BT871" s="5"/>
      <c r="BU871" s="5"/>
      <c r="BV871" s="5"/>
      <c r="BW871" s="5"/>
      <c r="BX871" s="5"/>
      <c r="BY871" s="5"/>
      <c r="BZ871" s="5"/>
      <c r="CA871" s="5"/>
      <c r="CB871" s="5"/>
      <c r="CC871" s="5"/>
      <c r="CD871" s="5"/>
      <c r="CE871" s="5"/>
      <c r="CF871" s="5"/>
      <c r="CG871" s="5"/>
      <c r="CH871" s="5"/>
      <c r="CI871" s="5"/>
    </row>
    <row r="872" spans="1:87" s="7" customFormat="1" ht="15.75" hidden="1" x14ac:dyDescent="0.25">
      <c r="A872" s="64"/>
      <c r="B872" s="83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116"/>
      <c r="N872" s="67"/>
      <c r="O872" s="67"/>
      <c r="P872" s="67"/>
      <c r="Q872" s="67"/>
      <c r="R872" s="67"/>
      <c r="S872" s="18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5"/>
      <c r="CH872" s="5"/>
      <c r="CI872" s="5"/>
    </row>
    <row r="873" spans="1:87" s="7" customFormat="1" ht="15.75" hidden="1" x14ac:dyDescent="0.25">
      <c r="A873" s="24"/>
      <c r="B873" s="7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97"/>
      <c r="N873" s="48" t="e">
        <f>SUMIF([1]май2026!$A$5:$A$3260,$A$17:$A$1352,[1]май2026!$J$5:$J$3260)</f>
        <v>#VALUE!</v>
      </c>
      <c r="O873" s="48" t="e">
        <f>SUMIF([1]май2026!$A$5:$A$3260,$A$17:$A$1352,[1]май2026!$AE$5:$AE$3260)</f>
        <v>#VALUE!</v>
      </c>
      <c r="P873" s="48" t="e">
        <f>SUMIF([1]май2026!$A$5:$A$3260,$A$17:$A$1352,[1]май2026!$AF$5:$AF$3260)</f>
        <v>#VALUE!</v>
      </c>
      <c r="Q873" s="48" t="e">
        <f>SUMIF([1]май2026!$A$5:$A$3260,$A$17:$A$1352,[1]май2026!$AG$5:$AG$3260)</f>
        <v>#VALUE!</v>
      </c>
      <c r="R873" s="48" t="e">
        <f>SUMIF([1]май2026!$A$5:$A$3260,$A$17:$A$1352,[1]май2026!$AH$5:$AH$3260)</f>
        <v>#VALUE!</v>
      </c>
      <c r="S873" s="18"/>
    </row>
    <row r="874" spans="1:87" s="7" customFormat="1" ht="15.75" hidden="1" x14ac:dyDescent="0.25">
      <c r="A874" s="77"/>
      <c r="B874" s="74"/>
      <c r="C874" s="2"/>
      <c r="D874" s="2"/>
      <c r="E874" s="2"/>
      <c r="F874" s="2"/>
      <c r="G874" s="2"/>
      <c r="H874" s="97"/>
      <c r="I874" s="2"/>
      <c r="J874" s="2"/>
      <c r="K874" s="2"/>
      <c r="L874" s="2"/>
      <c r="M874" s="97"/>
      <c r="N874" s="48" t="e">
        <f>SUMIF([1]май2026!$A$5:$A$3260,$A$17:$A$1352,[1]май2026!$J$5:$J$3260)</f>
        <v>#VALUE!</v>
      </c>
      <c r="O874" s="48" t="e">
        <f>SUMIF([1]май2026!$A$5:$A$3260,$A$17:$A$1352,[1]май2026!$AE$5:$AE$3260)</f>
        <v>#VALUE!</v>
      </c>
      <c r="P874" s="48" t="e">
        <f>SUMIF([1]май2026!$A$5:$A$3260,$A$17:$A$1352,[1]май2026!$AF$5:$AF$3260)</f>
        <v>#VALUE!</v>
      </c>
      <c r="Q874" s="48" t="e">
        <f>SUMIF([1]май2026!$A$5:$A$3260,$A$17:$A$1352,[1]май2026!$AG$5:$AG$3260)</f>
        <v>#VALUE!</v>
      </c>
      <c r="R874" s="48" t="e">
        <f>SUMIF([1]май2026!$A$5:$A$3260,$A$17:$A$1352,[1]май2026!$AH$5:$AH$3260)</f>
        <v>#VALUE!</v>
      </c>
      <c r="S874" s="18"/>
    </row>
    <row r="875" spans="1:87" s="7" customFormat="1" ht="15.75" hidden="1" x14ac:dyDescent="0.25">
      <c r="A875" s="77"/>
      <c r="B875" s="74"/>
      <c r="C875" s="2"/>
      <c r="D875" s="2"/>
      <c r="E875" s="2"/>
      <c r="F875" s="2"/>
      <c r="G875" s="2"/>
      <c r="H875" s="97"/>
      <c r="I875" s="2"/>
      <c r="J875" s="2"/>
      <c r="K875" s="2"/>
      <c r="L875" s="2"/>
      <c r="M875" s="97"/>
      <c r="N875" s="48" t="e">
        <f>SUMIF([1]май2026!$A$5:$A$3260,$A$17:$A$1352,[1]май2026!$J$5:$J$3260)</f>
        <v>#VALUE!</v>
      </c>
      <c r="O875" s="48" t="e">
        <f>SUMIF([1]май2026!$A$5:$A$3260,$A$17:$A$1352,[1]май2026!$AE$5:$AE$3260)</f>
        <v>#VALUE!</v>
      </c>
      <c r="P875" s="48" t="e">
        <f>SUMIF([1]май2026!$A$5:$A$3260,$A$17:$A$1352,[1]май2026!$AF$5:$AF$3260)</f>
        <v>#VALUE!</v>
      </c>
      <c r="Q875" s="48" t="e">
        <f>SUMIF([1]май2026!$A$5:$A$3260,$A$17:$A$1352,[1]май2026!$AG$5:$AG$3260)</f>
        <v>#VALUE!</v>
      </c>
      <c r="R875" s="48" t="e">
        <f>SUMIF([1]май2026!$A$5:$A$3260,$A$17:$A$1352,[1]май2026!$AH$5:$AH$3260)</f>
        <v>#VALUE!</v>
      </c>
      <c r="S875" s="18"/>
    </row>
    <row r="876" spans="1:87" s="7" customFormat="1" ht="15.75" hidden="1" x14ac:dyDescent="0.25">
      <c r="A876" s="77"/>
      <c r="B876" s="74"/>
      <c r="C876" s="2"/>
      <c r="D876" s="2"/>
      <c r="E876" s="2"/>
      <c r="F876" s="2"/>
      <c r="G876" s="2"/>
      <c r="H876" s="97"/>
      <c r="I876" s="2"/>
      <c r="J876" s="2"/>
      <c r="K876" s="2"/>
      <c r="L876" s="2"/>
      <c r="M876" s="97"/>
      <c r="N876" s="48" t="e">
        <f>SUMIF([1]май2026!$A$5:$A$3260,$A$17:$A$1352,[1]май2026!$J$5:$J$3260)</f>
        <v>#VALUE!</v>
      </c>
      <c r="O876" s="48" t="e">
        <f>SUMIF([1]май2026!$A$5:$A$3260,$A$17:$A$1352,[1]май2026!$AE$5:$AE$3260)</f>
        <v>#VALUE!</v>
      </c>
      <c r="P876" s="48" t="e">
        <f>SUMIF([1]май2026!$A$5:$A$3260,$A$17:$A$1352,[1]май2026!$AF$5:$AF$3260)</f>
        <v>#VALUE!</v>
      </c>
      <c r="Q876" s="48" t="e">
        <f>SUMIF([1]май2026!$A$5:$A$3260,$A$17:$A$1352,[1]май2026!$AG$5:$AG$3260)</f>
        <v>#VALUE!</v>
      </c>
      <c r="R876" s="48" t="e">
        <f>SUMIF([1]май2026!$A$5:$A$3260,$A$17:$A$1352,[1]май2026!$AH$5:$AH$3260)</f>
        <v>#VALUE!</v>
      </c>
      <c r="S876" s="18"/>
    </row>
    <row r="877" spans="1:87" s="7" customFormat="1" ht="15.75" hidden="1" x14ac:dyDescent="0.25">
      <c r="A877" s="77"/>
      <c r="B877" s="74"/>
      <c r="C877" s="2"/>
      <c r="D877" s="2"/>
      <c r="E877" s="2"/>
      <c r="F877" s="2"/>
      <c r="G877" s="2"/>
      <c r="H877" s="97"/>
      <c r="I877" s="2"/>
      <c r="J877" s="2"/>
      <c r="K877" s="2"/>
      <c r="L877" s="2"/>
      <c r="M877" s="97"/>
      <c r="N877" s="48" t="e">
        <f>SUMIF([1]май2026!$A$5:$A$3260,$A$17:$A$1352,[1]май2026!$J$5:$J$3260)</f>
        <v>#VALUE!</v>
      </c>
      <c r="O877" s="48" t="e">
        <f>SUMIF([1]май2026!$A$5:$A$3260,$A$17:$A$1352,[1]май2026!$AE$5:$AE$3260)</f>
        <v>#VALUE!</v>
      </c>
      <c r="P877" s="48" t="e">
        <f>SUMIF([1]май2026!$A$5:$A$3260,$A$17:$A$1352,[1]май2026!$AF$5:$AF$3260)</f>
        <v>#VALUE!</v>
      </c>
      <c r="Q877" s="48" t="e">
        <f>SUMIF([1]май2026!$A$5:$A$3260,$A$17:$A$1352,[1]май2026!$AG$5:$AG$3260)</f>
        <v>#VALUE!</v>
      </c>
      <c r="R877" s="48" t="e">
        <f>SUMIF([1]май2026!$A$5:$A$3260,$A$17:$A$1352,[1]май2026!$AH$5:$AH$3260)</f>
        <v>#VALUE!</v>
      </c>
      <c r="S877" s="18"/>
    </row>
    <row r="878" spans="1:87" s="7" customFormat="1" ht="15.75" hidden="1" x14ac:dyDescent="0.25">
      <c r="A878" s="24"/>
      <c r="B878" s="7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97"/>
      <c r="N878" s="48" t="e">
        <f>SUMIF([1]май2026!$A$5:$A$3260,$A$17:$A$1352,[1]май2026!$J$5:$J$3260)</f>
        <v>#VALUE!</v>
      </c>
      <c r="O878" s="48" t="e">
        <f>SUMIF([1]май2026!$A$5:$A$3260,$A$17:$A$1352,[1]май2026!$AE$5:$AE$3260)</f>
        <v>#VALUE!</v>
      </c>
      <c r="P878" s="48" t="e">
        <f>SUMIF([1]май2026!$A$5:$A$3260,$A$17:$A$1352,[1]май2026!$AF$5:$AF$3260)</f>
        <v>#VALUE!</v>
      </c>
      <c r="Q878" s="48" t="e">
        <f>SUMIF([1]май2026!$A$5:$A$3260,$A$17:$A$1352,[1]май2026!$AG$5:$AG$3260)</f>
        <v>#VALUE!</v>
      </c>
      <c r="R878" s="48" t="e">
        <f>SUMIF([1]май2026!$A$5:$A$3260,$A$17:$A$1352,[1]май2026!$AH$5:$AH$3260)</f>
        <v>#VALUE!</v>
      </c>
      <c r="S878" s="18"/>
    </row>
    <row r="879" spans="1:87" s="7" customFormat="1" ht="15.75" hidden="1" x14ac:dyDescent="0.25">
      <c r="A879" s="24"/>
      <c r="B879" s="7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97"/>
      <c r="N879" s="48" t="e">
        <f>SUMIF([1]май2026!$A$5:$A$3260,$A$17:$A$1352,[1]май2026!$J$5:$J$3260)</f>
        <v>#VALUE!</v>
      </c>
      <c r="O879" s="48" t="e">
        <f>SUMIF([1]май2026!$A$5:$A$3260,$A$17:$A$1352,[1]май2026!$AE$5:$AE$3260)</f>
        <v>#VALUE!</v>
      </c>
      <c r="P879" s="48" t="e">
        <f>SUMIF([1]май2026!$A$5:$A$3260,$A$17:$A$1352,[1]май2026!$AF$5:$AF$3260)</f>
        <v>#VALUE!</v>
      </c>
      <c r="Q879" s="48" t="e">
        <f>SUMIF([1]май2026!$A$5:$A$3260,$A$17:$A$1352,[1]май2026!$AG$5:$AG$3260)</f>
        <v>#VALUE!</v>
      </c>
      <c r="R879" s="48" t="e">
        <f>SUMIF([1]май2026!$A$5:$A$3260,$A$17:$A$1352,[1]май2026!$AH$5:$AH$3260)</f>
        <v>#VALUE!</v>
      </c>
      <c r="S879" s="18"/>
    </row>
    <row r="880" spans="1:87" s="7" customFormat="1" ht="15.75" hidden="1" x14ac:dyDescent="0.25">
      <c r="A880" s="24"/>
      <c r="B880" s="7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97"/>
      <c r="N880" s="48" t="e">
        <f>SUMIF([1]май2026!$A$5:$A$3260,$A$17:$A$1352,[1]май2026!$J$5:$J$3260)</f>
        <v>#VALUE!</v>
      </c>
      <c r="O880" s="48" t="e">
        <f>SUMIF([1]май2026!$A$5:$A$3260,$A$17:$A$1352,[1]май2026!$AE$5:$AE$3260)</f>
        <v>#VALUE!</v>
      </c>
      <c r="P880" s="48" t="e">
        <f>SUMIF([1]май2026!$A$5:$A$3260,$A$17:$A$1352,[1]май2026!$AF$5:$AF$3260)</f>
        <v>#VALUE!</v>
      </c>
      <c r="Q880" s="48" t="e">
        <f>SUMIF([1]май2026!$A$5:$A$3260,$A$17:$A$1352,[1]май2026!$AG$5:$AG$3260)</f>
        <v>#VALUE!</v>
      </c>
      <c r="R880" s="48" t="e">
        <f>SUMIF([1]май2026!$A$5:$A$3260,$A$17:$A$1352,[1]май2026!$AH$5:$AH$3260)</f>
        <v>#VALUE!</v>
      </c>
      <c r="S880" s="18"/>
    </row>
    <row r="881" spans="1:19" s="7" customFormat="1" ht="15.75" hidden="1" x14ac:dyDescent="0.25">
      <c r="A881" s="24"/>
      <c r="B881" s="7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97"/>
      <c r="N881" s="48" t="e">
        <f>SUMIF([1]май2026!$A$5:$A$3260,$A$17:$A$1352,[1]май2026!$J$5:$J$3260)</f>
        <v>#VALUE!</v>
      </c>
      <c r="O881" s="48" t="e">
        <f>SUMIF([1]май2026!$A$5:$A$3260,$A$17:$A$1352,[1]май2026!$AE$5:$AE$3260)</f>
        <v>#VALUE!</v>
      </c>
      <c r="P881" s="48" t="e">
        <f>SUMIF([1]май2026!$A$5:$A$3260,$A$17:$A$1352,[1]май2026!$AF$5:$AF$3260)</f>
        <v>#VALUE!</v>
      </c>
      <c r="Q881" s="48" t="e">
        <f>SUMIF([1]май2026!$A$5:$A$3260,$A$17:$A$1352,[1]май2026!$AG$5:$AG$3260)</f>
        <v>#VALUE!</v>
      </c>
      <c r="R881" s="48" t="e">
        <f>SUMIF([1]май2026!$A$5:$A$3260,$A$17:$A$1352,[1]май2026!$AH$5:$AH$3260)</f>
        <v>#VALUE!</v>
      </c>
      <c r="S881" s="18"/>
    </row>
    <row r="882" spans="1:19" s="7" customFormat="1" hidden="1" x14ac:dyDescent="0.25">
      <c r="A882" s="24"/>
      <c r="B882" s="3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51"/>
      <c r="N882" s="58" t="e">
        <f t="shared" ref="N882:R882" si="51">SUM(N883:N884)</f>
        <v>#VALUE!</v>
      </c>
      <c r="O882" s="58" t="e">
        <f t="shared" si="51"/>
        <v>#VALUE!</v>
      </c>
      <c r="P882" s="58" t="e">
        <f t="shared" si="51"/>
        <v>#VALUE!</v>
      </c>
      <c r="Q882" s="58" t="e">
        <f t="shared" si="51"/>
        <v>#VALUE!</v>
      </c>
      <c r="R882" s="58" t="e">
        <f t="shared" si="51"/>
        <v>#VALUE!</v>
      </c>
      <c r="S882" s="18"/>
    </row>
    <row r="883" spans="1:19" s="7" customFormat="1" hidden="1" x14ac:dyDescent="0.25">
      <c r="A883" s="24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97"/>
      <c r="N883" s="48" t="e">
        <f>SUMIF([1]май2026!$A$5:$A$3260,$A$17:$A$1352,[1]май2026!$J$5:$J$3260)</f>
        <v>#VALUE!</v>
      </c>
      <c r="O883" s="48" t="e">
        <f>SUMIF([1]май2026!$A$5:$A$3260,$A$17:$A$1352,[1]май2026!$AE$5:$AE$3260)</f>
        <v>#VALUE!</v>
      </c>
      <c r="P883" s="48" t="e">
        <f>SUMIF([1]май2026!$A$5:$A$3260,$A$17:$A$1352,[1]май2026!$AF$5:$AF$3260)</f>
        <v>#VALUE!</v>
      </c>
      <c r="Q883" s="48" t="e">
        <f>SUMIF([1]май2026!$A$5:$A$3260,$A$17:$A$1352,[1]май2026!$AG$5:$AG$3260)</f>
        <v>#VALUE!</v>
      </c>
      <c r="R883" s="48" t="e">
        <f>SUMIF([1]май2026!$A$5:$A$3260,$A$17:$A$1352,[1]май2026!$AH$5:$AH$3260)</f>
        <v>#VALUE!</v>
      </c>
      <c r="S883" s="18"/>
    </row>
    <row r="884" spans="1:19" s="7" customFormat="1" hidden="1" x14ac:dyDescent="0.25">
      <c r="A884" s="24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97"/>
      <c r="N884" s="48" t="e">
        <f>SUMIF([1]май2026!$A$5:$A$3260,$A$17:$A$1352,[1]май2026!$J$5:$J$3260)</f>
        <v>#VALUE!</v>
      </c>
      <c r="O884" s="48" t="e">
        <f>SUMIF([1]май2026!$A$5:$A$3260,$A$17:$A$1352,[1]май2026!$AE$5:$AE$3260)</f>
        <v>#VALUE!</v>
      </c>
      <c r="P884" s="48" t="e">
        <f>SUMIF([1]май2026!$A$5:$A$3260,$A$17:$A$1352,[1]май2026!$AF$5:$AF$3260)</f>
        <v>#VALUE!</v>
      </c>
      <c r="Q884" s="48" t="e">
        <f>SUMIF([1]май2026!$A$5:$A$3260,$A$17:$A$1352,[1]май2026!$AG$5:$AG$3260)</f>
        <v>#VALUE!</v>
      </c>
      <c r="R884" s="48" t="e">
        <f>SUMIF([1]май2026!$A$5:$A$3260,$A$17:$A$1352,[1]май2026!$AH$5:$AH$3260)</f>
        <v>#VALUE!</v>
      </c>
      <c r="S884" s="18"/>
    </row>
    <row r="885" spans="1:19" ht="14.25" customHeight="1" x14ac:dyDescent="0.25">
      <c r="A885" s="24"/>
      <c r="B885" s="3" t="s">
        <v>52</v>
      </c>
      <c r="C885" s="9">
        <v>84.03</v>
      </c>
      <c r="D885" s="9">
        <v>300.54000000000008</v>
      </c>
      <c r="E885" s="9">
        <v>312.36</v>
      </c>
      <c r="F885" s="9">
        <v>103.93292074266319</v>
      </c>
      <c r="G885" s="9">
        <v>-11.819999999999936</v>
      </c>
      <c r="H885" s="9">
        <v>72.210000000000065</v>
      </c>
      <c r="I885" s="9">
        <v>0</v>
      </c>
      <c r="J885" s="9">
        <v>0</v>
      </c>
      <c r="K885" s="9" t="e">
        <v>#DIV/0!</v>
      </c>
      <c r="L885" s="9">
        <v>0</v>
      </c>
      <c r="M885" s="9">
        <v>72.210000000000065</v>
      </c>
      <c r="N885" s="9" t="e">
        <f t="shared" ref="N885:R885" si="52">SUM(N886:N901)</f>
        <v>#VALUE!</v>
      </c>
      <c r="O885" s="9" t="e">
        <f t="shared" si="52"/>
        <v>#VALUE!</v>
      </c>
      <c r="P885" s="9" t="e">
        <f t="shared" si="52"/>
        <v>#VALUE!</v>
      </c>
      <c r="Q885" s="9" t="e">
        <f t="shared" si="52"/>
        <v>#VALUE!</v>
      </c>
      <c r="R885" s="9" t="e">
        <f t="shared" si="52"/>
        <v>#VALUE!</v>
      </c>
    </row>
    <row r="886" spans="1:19" s="7" customFormat="1" hidden="1" x14ac:dyDescent="0.25">
      <c r="A886" s="24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97"/>
      <c r="N886" s="48" t="e">
        <f>SUMIF([1]май2026!$A$5:$A$3260,$A$17:$A$1352,[1]май2026!$J$5:$J$3260)</f>
        <v>#VALUE!</v>
      </c>
      <c r="O886" s="48" t="e">
        <f>SUMIF([1]май2026!$A$5:$A$3260,$A$17:$A$1352,[1]май2026!$AE$5:$AE$3260)</f>
        <v>#VALUE!</v>
      </c>
      <c r="P886" s="48" t="e">
        <f>SUMIF([1]май2026!$A$5:$A$3260,$A$17:$A$1352,[1]май2026!$AF$5:$AF$3260)</f>
        <v>#VALUE!</v>
      </c>
      <c r="Q886" s="48" t="e">
        <f>SUMIF([1]май2026!$A$5:$A$3260,$A$17:$A$1352,[1]май2026!$AG$5:$AG$3260)</f>
        <v>#VALUE!</v>
      </c>
      <c r="R886" s="48" t="e">
        <f>SUMIF([1]май2026!$A$5:$A$3260,$A$17:$A$1352,[1]май2026!$AH$5:$AH$3260)</f>
        <v>#VALUE!</v>
      </c>
      <c r="S886" s="18"/>
    </row>
    <row r="887" spans="1:19" s="7" customFormat="1" hidden="1" x14ac:dyDescent="0.25">
      <c r="A887" s="24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97"/>
      <c r="N887" s="48" t="e">
        <f>SUMIF([1]май2026!$A$5:$A$3260,$A$17:$A$1352,[1]май2026!$J$5:$J$3260)</f>
        <v>#VALUE!</v>
      </c>
      <c r="O887" s="48" t="e">
        <f>SUMIF([1]май2026!$A$5:$A$3260,$A$17:$A$1352,[1]май2026!$AE$5:$AE$3260)</f>
        <v>#VALUE!</v>
      </c>
      <c r="P887" s="48" t="e">
        <f>SUMIF([1]май2026!$A$5:$A$3260,$A$17:$A$1352,[1]май2026!$AF$5:$AF$3260)</f>
        <v>#VALUE!</v>
      </c>
      <c r="Q887" s="48" t="e">
        <f>SUMIF([1]май2026!$A$5:$A$3260,$A$17:$A$1352,[1]май2026!$AG$5:$AG$3260)</f>
        <v>#VALUE!</v>
      </c>
      <c r="R887" s="48" t="e">
        <f>SUMIF([1]май2026!$A$5:$A$3260,$A$17:$A$1352,[1]май2026!$AH$5:$AH$3260)</f>
        <v>#VALUE!</v>
      </c>
      <c r="S887" s="18"/>
    </row>
    <row r="888" spans="1:19" s="7" customFormat="1" hidden="1" x14ac:dyDescent="0.25">
      <c r="A888" s="24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97"/>
      <c r="N888" s="48" t="e">
        <f>SUMIF([1]май2026!$A$5:$A$3260,$A$17:$A$1352,[1]май2026!$J$5:$J$3260)</f>
        <v>#VALUE!</v>
      </c>
      <c r="O888" s="48" t="e">
        <f>SUMIF([1]май2026!$A$5:$A$3260,$A$17:$A$1352,[1]май2026!$AE$5:$AE$3260)</f>
        <v>#VALUE!</v>
      </c>
      <c r="P888" s="48" t="e">
        <f>SUMIF([1]май2026!$A$5:$A$3260,$A$17:$A$1352,[1]май2026!$AF$5:$AF$3260)</f>
        <v>#VALUE!</v>
      </c>
      <c r="Q888" s="48" t="e">
        <f>SUMIF([1]май2026!$A$5:$A$3260,$A$17:$A$1352,[1]май2026!$AG$5:$AG$3260)</f>
        <v>#VALUE!</v>
      </c>
      <c r="R888" s="48" t="e">
        <f>SUMIF([1]май2026!$A$5:$A$3260,$A$17:$A$1352,[1]май2026!$AH$5:$AH$3260)</f>
        <v>#VALUE!</v>
      </c>
      <c r="S888" s="18"/>
    </row>
    <row r="889" spans="1:19" s="7" customFormat="1" hidden="1" x14ac:dyDescent="0.25">
      <c r="A889" s="24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97"/>
      <c r="N889" s="48" t="e">
        <f>SUMIF([1]май2026!$A$5:$A$3260,$A$17:$A$1352,[1]май2026!$J$5:$J$3260)</f>
        <v>#VALUE!</v>
      </c>
      <c r="O889" s="48" t="e">
        <f>SUMIF([1]май2026!$A$5:$A$3260,$A$17:$A$1352,[1]май2026!$AE$5:$AE$3260)</f>
        <v>#VALUE!</v>
      </c>
      <c r="P889" s="48" t="e">
        <f>SUMIF([1]май2026!$A$5:$A$3260,$A$17:$A$1352,[1]май2026!$AF$5:$AF$3260)</f>
        <v>#VALUE!</v>
      </c>
      <c r="Q889" s="48" t="e">
        <f>SUMIF([1]май2026!$A$5:$A$3260,$A$17:$A$1352,[1]май2026!$AG$5:$AG$3260)</f>
        <v>#VALUE!</v>
      </c>
      <c r="R889" s="48" t="e">
        <f>SUMIF([1]май2026!$A$5:$A$3260,$A$17:$A$1352,[1]май2026!$AH$5:$AH$3260)</f>
        <v>#VALUE!</v>
      </c>
      <c r="S889" s="18"/>
    </row>
    <row r="890" spans="1:19" s="7" customFormat="1" hidden="1" x14ac:dyDescent="0.25">
      <c r="A890" s="24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97"/>
      <c r="N890" s="48" t="e">
        <f>SUMIF([1]май2026!$A$5:$A$3260,$A$17:$A$1352,[1]май2026!$J$5:$J$3260)</f>
        <v>#VALUE!</v>
      </c>
      <c r="O890" s="48" t="e">
        <f>SUMIF([1]май2026!$A$5:$A$3260,$A$17:$A$1352,[1]май2026!$AE$5:$AE$3260)</f>
        <v>#VALUE!</v>
      </c>
      <c r="P890" s="48" t="e">
        <f>SUMIF([1]май2026!$A$5:$A$3260,$A$17:$A$1352,[1]май2026!$AF$5:$AF$3260)</f>
        <v>#VALUE!</v>
      </c>
      <c r="Q890" s="48" t="e">
        <f>SUMIF([1]май2026!$A$5:$A$3260,$A$17:$A$1352,[1]май2026!$AG$5:$AG$3260)</f>
        <v>#VALUE!</v>
      </c>
      <c r="R890" s="48" t="e">
        <f>SUMIF([1]май2026!$A$5:$A$3260,$A$17:$A$1352,[1]май2026!$AH$5:$AH$3260)</f>
        <v>#VALUE!</v>
      </c>
      <c r="S890" s="18"/>
    </row>
    <row r="891" spans="1:19" s="7" customFormat="1" hidden="1" x14ac:dyDescent="0.25">
      <c r="A891" s="24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97"/>
      <c r="N891" s="48" t="e">
        <f>SUMIF([1]май2026!$A$5:$A$3260,$A$17:$A$1352,[1]май2026!$J$5:$J$3260)</f>
        <v>#VALUE!</v>
      </c>
      <c r="O891" s="48" t="e">
        <f>SUMIF([1]май2026!$A$5:$A$3260,$A$17:$A$1352,[1]май2026!$AE$5:$AE$3260)</f>
        <v>#VALUE!</v>
      </c>
      <c r="P891" s="48" t="e">
        <f>SUMIF([1]май2026!$A$5:$A$3260,$A$17:$A$1352,[1]май2026!$AF$5:$AF$3260)</f>
        <v>#VALUE!</v>
      </c>
      <c r="Q891" s="48" t="e">
        <f>SUMIF([1]май2026!$A$5:$A$3260,$A$17:$A$1352,[1]май2026!$AG$5:$AG$3260)</f>
        <v>#VALUE!</v>
      </c>
      <c r="R891" s="48" t="e">
        <f>SUMIF([1]май2026!$A$5:$A$3260,$A$17:$A$1352,[1]май2026!$AH$5:$AH$3260)</f>
        <v>#VALUE!</v>
      </c>
      <c r="S891" s="18"/>
    </row>
    <row r="892" spans="1:19" s="7" customFormat="1" hidden="1" x14ac:dyDescent="0.25">
      <c r="A892" s="24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97"/>
      <c r="N892" s="48" t="e">
        <f>SUMIF([1]май2026!$A$5:$A$3260,$A$17:$A$1352,[1]май2026!$J$5:$J$3260)</f>
        <v>#VALUE!</v>
      </c>
      <c r="O892" s="48" t="e">
        <f>SUMIF([1]май2026!$A$5:$A$3260,$A$17:$A$1352,[1]май2026!$AE$5:$AE$3260)</f>
        <v>#VALUE!</v>
      </c>
      <c r="P892" s="48" t="e">
        <f>SUMIF([1]май2026!$A$5:$A$3260,$A$17:$A$1352,[1]май2026!$AF$5:$AF$3260)</f>
        <v>#VALUE!</v>
      </c>
      <c r="Q892" s="48" t="e">
        <f>SUMIF([1]май2026!$A$5:$A$3260,$A$17:$A$1352,[1]май2026!$AG$5:$AG$3260)</f>
        <v>#VALUE!</v>
      </c>
      <c r="R892" s="48" t="e">
        <f>SUMIF([1]май2026!$A$5:$A$3260,$A$17:$A$1352,[1]май2026!$AH$5:$AH$3260)</f>
        <v>#VALUE!</v>
      </c>
      <c r="S892" s="18"/>
    </row>
    <row r="893" spans="1:19" s="7" customFormat="1" hidden="1" x14ac:dyDescent="0.25">
      <c r="A893" s="24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97"/>
      <c r="N893" s="48" t="e">
        <f>SUMIF([1]май2026!$A$5:$A$3260,$A$17:$A$1352,[1]май2026!$J$5:$J$3260)</f>
        <v>#VALUE!</v>
      </c>
      <c r="O893" s="48" t="e">
        <f>SUMIF([1]май2026!$A$5:$A$3260,$A$17:$A$1352,[1]май2026!$AE$5:$AE$3260)</f>
        <v>#VALUE!</v>
      </c>
      <c r="P893" s="48" t="e">
        <f>SUMIF([1]май2026!$A$5:$A$3260,$A$17:$A$1352,[1]май2026!$AF$5:$AF$3260)</f>
        <v>#VALUE!</v>
      </c>
      <c r="Q893" s="48" t="e">
        <f>SUMIF([1]май2026!$A$5:$A$3260,$A$17:$A$1352,[1]май2026!$AG$5:$AG$3260)</f>
        <v>#VALUE!</v>
      </c>
      <c r="R893" s="48" t="e">
        <f>SUMIF([1]май2026!$A$5:$A$3260,$A$17:$A$1352,[1]май2026!$AH$5:$AH$3260)</f>
        <v>#VALUE!</v>
      </c>
      <c r="S893" s="18"/>
    </row>
    <row r="894" spans="1:19" s="7" customFormat="1" hidden="1" x14ac:dyDescent="0.25">
      <c r="A894" s="24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97"/>
      <c r="N894" s="48" t="e">
        <f>SUMIF([1]май2026!$A$5:$A$3260,$A$17:$A$1352,[1]май2026!$J$5:$J$3260)</f>
        <v>#VALUE!</v>
      </c>
      <c r="O894" s="48" t="e">
        <f>SUMIF([1]май2026!$A$5:$A$3260,$A$17:$A$1352,[1]май2026!$AE$5:$AE$3260)</f>
        <v>#VALUE!</v>
      </c>
      <c r="P894" s="48" t="e">
        <f>SUMIF([1]май2026!$A$5:$A$3260,$A$17:$A$1352,[1]май2026!$AF$5:$AF$3260)</f>
        <v>#VALUE!</v>
      </c>
      <c r="Q894" s="48" t="e">
        <f>SUMIF([1]май2026!$A$5:$A$3260,$A$17:$A$1352,[1]май2026!$AG$5:$AG$3260)</f>
        <v>#VALUE!</v>
      </c>
      <c r="R894" s="48" t="e">
        <f>SUMIF([1]май2026!$A$5:$A$3260,$A$17:$A$1352,[1]май2026!$AH$5:$AH$3260)</f>
        <v>#VALUE!</v>
      </c>
      <c r="S894" s="18"/>
    </row>
    <row r="895" spans="1:19" s="7" customFormat="1" hidden="1" x14ac:dyDescent="0.25">
      <c r="A895" s="24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97"/>
      <c r="N895" s="48" t="e">
        <f>SUMIF([1]май2026!$A$5:$A$3260,$A$17:$A$1352,[1]май2026!$J$5:$J$3260)</f>
        <v>#VALUE!</v>
      </c>
      <c r="O895" s="48" t="e">
        <f>SUMIF([1]май2026!$A$5:$A$3260,$A$17:$A$1352,[1]май2026!$AE$5:$AE$3260)</f>
        <v>#VALUE!</v>
      </c>
      <c r="P895" s="48" t="e">
        <f>SUMIF([1]май2026!$A$5:$A$3260,$A$17:$A$1352,[1]май2026!$AF$5:$AF$3260)</f>
        <v>#VALUE!</v>
      </c>
      <c r="Q895" s="48" t="e">
        <f>SUMIF([1]май2026!$A$5:$A$3260,$A$17:$A$1352,[1]май2026!$AG$5:$AG$3260)</f>
        <v>#VALUE!</v>
      </c>
      <c r="R895" s="48" t="e">
        <f>SUMIF([1]май2026!$A$5:$A$3260,$A$17:$A$1352,[1]май2026!$AH$5:$AH$3260)</f>
        <v>#VALUE!</v>
      </c>
      <c r="S895" s="18"/>
    </row>
    <row r="896" spans="1:19" s="7" customFormat="1" hidden="1" x14ac:dyDescent="0.25">
      <c r="A896" s="24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97"/>
      <c r="N896" s="48" t="e">
        <f>SUMIF([1]май2026!$A$5:$A$3260,$A$17:$A$1352,[1]май2026!$J$5:$J$3260)</f>
        <v>#VALUE!</v>
      </c>
      <c r="O896" s="48" t="e">
        <f>SUMIF([1]май2026!$A$5:$A$3260,$A$17:$A$1352,[1]май2026!$AE$5:$AE$3260)</f>
        <v>#VALUE!</v>
      </c>
      <c r="P896" s="48" t="e">
        <f>SUMIF([1]май2026!$A$5:$A$3260,$A$17:$A$1352,[1]май2026!$AF$5:$AF$3260)</f>
        <v>#VALUE!</v>
      </c>
      <c r="Q896" s="48" t="e">
        <f>SUMIF([1]май2026!$A$5:$A$3260,$A$17:$A$1352,[1]май2026!$AG$5:$AG$3260)</f>
        <v>#VALUE!</v>
      </c>
      <c r="R896" s="48" t="e">
        <f>SUMIF([1]май2026!$A$5:$A$3260,$A$17:$A$1352,[1]май2026!$AH$5:$AH$3260)</f>
        <v>#VALUE!</v>
      </c>
      <c r="S896" s="18"/>
    </row>
    <row r="897" spans="1:87" s="7" customFormat="1" hidden="1" x14ac:dyDescent="0.25">
      <c r="A897" s="24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97"/>
      <c r="N897" s="48" t="e">
        <f>SUMIF([1]май2026!$A$5:$A$3260,$A$17:$A$1352,[1]май2026!$J$5:$J$3260)</f>
        <v>#VALUE!</v>
      </c>
      <c r="O897" s="48" t="e">
        <f>SUMIF([1]май2026!$A$5:$A$3260,$A$17:$A$1352,[1]май2026!$AE$5:$AE$3260)</f>
        <v>#VALUE!</v>
      </c>
      <c r="P897" s="48" t="e">
        <f>SUMIF([1]май2026!$A$5:$A$3260,$A$17:$A$1352,[1]май2026!$AF$5:$AF$3260)</f>
        <v>#VALUE!</v>
      </c>
      <c r="Q897" s="48" t="e">
        <f>SUMIF([1]май2026!$A$5:$A$3260,$A$17:$A$1352,[1]май2026!$AG$5:$AG$3260)</f>
        <v>#VALUE!</v>
      </c>
      <c r="R897" s="48" t="e">
        <f>SUMIF([1]май2026!$A$5:$A$3260,$A$17:$A$1352,[1]май2026!$AH$5:$AH$3260)</f>
        <v>#VALUE!</v>
      </c>
      <c r="S897" s="18"/>
    </row>
    <row r="898" spans="1:87" s="7" customFormat="1" hidden="1" x14ac:dyDescent="0.25">
      <c r="A898" s="24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97"/>
      <c r="N898" s="48" t="e">
        <f>SUMIF([1]май2026!$A$5:$A$3260,$A$17:$A$1352,[1]май2026!$J$5:$J$3260)</f>
        <v>#VALUE!</v>
      </c>
      <c r="O898" s="48" t="e">
        <f>SUMIF([1]май2026!$A$5:$A$3260,$A$17:$A$1352,[1]май2026!$AE$5:$AE$3260)</f>
        <v>#VALUE!</v>
      </c>
      <c r="P898" s="48" t="e">
        <f>SUMIF([1]май2026!$A$5:$A$3260,$A$17:$A$1352,[1]май2026!$AF$5:$AF$3260)</f>
        <v>#VALUE!</v>
      </c>
      <c r="Q898" s="48" t="e">
        <f>SUMIF([1]май2026!$A$5:$A$3260,$A$17:$A$1352,[1]май2026!$AG$5:$AG$3260)</f>
        <v>#VALUE!</v>
      </c>
      <c r="R898" s="48" t="e">
        <f>SUMIF([1]май2026!$A$5:$A$3260,$A$17:$A$1352,[1]май2026!$AH$5:$AH$3260)</f>
        <v>#VALUE!</v>
      </c>
      <c r="S898" s="18"/>
    </row>
    <row r="899" spans="1:87" s="7" customFormat="1" hidden="1" x14ac:dyDescent="0.25">
      <c r="A899" s="24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97"/>
      <c r="N899" s="48" t="e">
        <f>SUMIF([1]май2026!$A$5:$A$3260,$A$17:$A$1352,[1]май2026!$J$5:$J$3260)</f>
        <v>#VALUE!</v>
      </c>
      <c r="O899" s="48" t="e">
        <f>SUMIF([1]май2026!$A$5:$A$3260,$A$17:$A$1352,[1]май2026!$AE$5:$AE$3260)</f>
        <v>#VALUE!</v>
      </c>
      <c r="P899" s="48" t="e">
        <f>SUMIF([1]май2026!$A$5:$A$3260,$A$17:$A$1352,[1]май2026!$AF$5:$AF$3260)</f>
        <v>#VALUE!</v>
      </c>
      <c r="Q899" s="48" t="e">
        <f>SUMIF([1]май2026!$A$5:$A$3260,$A$17:$A$1352,[1]май2026!$AG$5:$AG$3260)</f>
        <v>#VALUE!</v>
      </c>
      <c r="R899" s="48" t="e">
        <f>SUMIF([1]май2026!$A$5:$A$3260,$A$17:$A$1352,[1]май2026!$AH$5:$AH$3260)</f>
        <v>#VALUE!</v>
      </c>
      <c r="S899" s="18"/>
    </row>
    <row r="900" spans="1:87" s="7" customFormat="1" hidden="1" x14ac:dyDescent="0.25">
      <c r="A900" s="24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97"/>
      <c r="N900" s="48" t="e">
        <f>SUMIF([1]май2026!$A$5:$A$3260,$A$17:$A$1352,[1]май2026!$J$5:$J$3260)</f>
        <v>#VALUE!</v>
      </c>
      <c r="O900" s="48" t="e">
        <f>SUMIF([1]май2026!$A$5:$A$3260,$A$17:$A$1352,[1]май2026!$AE$5:$AE$3260)</f>
        <v>#VALUE!</v>
      </c>
      <c r="P900" s="48" t="e">
        <f>SUMIF([1]май2026!$A$5:$A$3260,$A$17:$A$1352,[1]май2026!$AF$5:$AF$3260)</f>
        <v>#VALUE!</v>
      </c>
      <c r="Q900" s="48" t="e">
        <f>SUMIF([1]май2026!$A$5:$A$3260,$A$17:$A$1352,[1]май2026!$AG$5:$AG$3260)</f>
        <v>#VALUE!</v>
      </c>
      <c r="R900" s="48" t="e">
        <f>SUMIF([1]май2026!$A$5:$A$3260,$A$17:$A$1352,[1]май2026!$AH$5:$AH$3260)</f>
        <v>#VALUE!</v>
      </c>
      <c r="S900" s="18"/>
    </row>
    <row r="901" spans="1:87" x14ac:dyDescent="0.25">
      <c r="A901" s="24">
        <v>5407</v>
      </c>
      <c r="B901" s="1" t="s">
        <v>51</v>
      </c>
      <c r="C901" s="2">
        <v>84.03</v>
      </c>
      <c r="D901" s="2">
        <v>300.54000000000008</v>
      </c>
      <c r="E901" s="2">
        <v>312.36</v>
      </c>
      <c r="F901" s="2">
        <v>103.93292074266319</v>
      </c>
      <c r="G901" s="2">
        <v>-11.819999999999936</v>
      </c>
      <c r="H901" s="2">
        <v>72.210000000000065</v>
      </c>
      <c r="I901" s="2">
        <v>0</v>
      </c>
      <c r="J901" s="2">
        <v>0</v>
      </c>
      <c r="K901" s="2" t="e">
        <v>#DIV/0!</v>
      </c>
      <c r="L901" s="2">
        <v>0</v>
      </c>
      <c r="M901" s="97">
        <v>72.210000000000065</v>
      </c>
      <c r="N901" s="48" t="e">
        <f>SUMIF([1]май2026!$A$5:$A$3260,$A$17:$A$1352,[1]май2026!$J$5:$J$3260)</f>
        <v>#VALUE!</v>
      </c>
      <c r="O901" s="48" t="e">
        <f>SUMIF([1]май2026!$A$5:$A$3260,$A$17:$A$1352,[1]май2026!$AE$5:$AE$3260)</f>
        <v>#VALUE!</v>
      </c>
      <c r="P901" s="48" t="e">
        <f>SUMIF([1]май2026!$A$5:$A$3260,$A$17:$A$1352,[1]май2026!$AF$5:$AF$3260)</f>
        <v>#VALUE!</v>
      </c>
      <c r="Q901" s="48" t="e">
        <f>SUMIF([1]май2026!$A$5:$A$3260,$A$17:$A$1352,[1]май2026!$AG$5:$AG$3260)</f>
        <v>#VALUE!</v>
      </c>
      <c r="R901" s="48" t="e">
        <f>SUMIF([1]май2026!$A$5:$A$3260,$A$17:$A$1352,[1]май2026!$AH$5:$AH$3260)</f>
        <v>#VALUE!</v>
      </c>
    </row>
    <row r="902" spans="1:87" x14ac:dyDescent="0.25">
      <c r="A902" s="24"/>
      <c r="B902" s="3" t="s">
        <v>49</v>
      </c>
      <c r="C902" s="9">
        <v>0</v>
      </c>
      <c r="D902" s="9">
        <v>315639.81000000006</v>
      </c>
      <c r="E902" s="9">
        <v>272203.03999999998</v>
      </c>
      <c r="F902" s="9">
        <v>86.23850077719915</v>
      </c>
      <c r="G902" s="9">
        <v>43436.770000000077</v>
      </c>
      <c r="H902" s="9">
        <v>0</v>
      </c>
      <c r="I902" s="9">
        <v>270290.45000000007</v>
      </c>
      <c r="J902" s="9">
        <v>226853.67999999996</v>
      </c>
      <c r="K902" s="9">
        <v>83.929594996789518</v>
      </c>
      <c r="L902" s="9">
        <v>43436.770000000106</v>
      </c>
      <c r="M902" s="9">
        <v>43436.770000000106</v>
      </c>
      <c r="N902" s="9" t="e">
        <f t="shared" ref="N902:R902" si="53">SUM(N904:N929)</f>
        <v>#VALUE!</v>
      </c>
      <c r="O902" s="9" t="e">
        <f t="shared" si="53"/>
        <v>#VALUE!</v>
      </c>
      <c r="P902" s="9" t="e">
        <f t="shared" si="53"/>
        <v>#VALUE!</v>
      </c>
      <c r="Q902" s="9" t="e">
        <f t="shared" si="53"/>
        <v>#VALUE!</v>
      </c>
      <c r="R902" s="9" t="e">
        <f t="shared" si="53"/>
        <v>#VALUE!</v>
      </c>
    </row>
    <row r="903" spans="1:87" ht="15.75" x14ac:dyDescent="0.25">
      <c r="A903" s="24"/>
      <c r="B903" s="130" t="s">
        <v>44</v>
      </c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97"/>
      <c r="N903" s="69"/>
      <c r="O903" s="69"/>
      <c r="P903" s="69"/>
      <c r="Q903" s="69"/>
      <c r="R903" s="69"/>
    </row>
    <row r="904" spans="1:87" s="7" customFormat="1" ht="15.75" hidden="1" x14ac:dyDescent="0.25">
      <c r="A904" s="77"/>
      <c r="B904" s="79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97"/>
      <c r="N904" s="48" t="e">
        <f>SUMIF([1]май2026!$A$5:$A$3260,$A$17:$A$1352,[1]май2026!$J$5:$J$3260)</f>
        <v>#VALUE!</v>
      </c>
      <c r="O904" s="48" t="e">
        <f>SUMIF([1]май2026!$A$5:$A$3260,$A$17:$A$1352,[1]май2026!$AE$5:$AE$3260)</f>
        <v>#VALUE!</v>
      </c>
      <c r="P904" s="48" t="e">
        <f>SUMIF([1]май2026!$A$5:$A$3260,$A$17:$A$1352,[1]май2026!$AF$5:$AF$3260)</f>
        <v>#VALUE!</v>
      </c>
      <c r="Q904" s="48" t="e">
        <f>SUMIF([1]май2026!$A$5:$A$3260,$A$17:$A$1352,[1]май2026!$AG$5:$AG$3260)</f>
        <v>#VALUE!</v>
      </c>
      <c r="R904" s="48" t="e">
        <f>SUMIF([1]май2026!$A$5:$A$3260,$A$17:$A$1352,[1]май2026!$AH$5:$AH$3260)</f>
        <v>#VALUE!</v>
      </c>
      <c r="S904" s="18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  <c r="BS904" s="5"/>
      <c r="BT904" s="5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5"/>
      <c r="CH904" s="5"/>
      <c r="CI904" s="5"/>
    </row>
    <row r="905" spans="1:87" s="7" customFormat="1" ht="15.75" hidden="1" x14ac:dyDescent="0.25">
      <c r="A905" s="77"/>
      <c r="B905" s="79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97"/>
      <c r="N905" s="48" t="e">
        <f>SUMIF([1]май2026!$A$5:$A$3260,$A$17:$A$1352,[1]май2026!$J$5:$J$3260)</f>
        <v>#VALUE!</v>
      </c>
      <c r="O905" s="48" t="e">
        <f>SUMIF([1]май2026!$A$5:$A$3260,$A$17:$A$1352,[1]май2026!$AE$5:$AE$3260)</f>
        <v>#VALUE!</v>
      </c>
      <c r="P905" s="48" t="e">
        <f>SUMIF([1]май2026!$A$5:$A$3260,$A$17:$A$1352,[1]май2026!$AF$5:$AF$3260)</f>
        <v>#VALUE!</v>
      </c>
      <c r="Q905" s="48" t="e">
        <f>SUMIF([1]май2026!$A$5:$A$3260,$A$17:$A$1352,[1]май2026!$AG$5:$AG$3260)</f>
        <v>#VALUE!</v>
      </c>
      <c r="R905" s="48" t="e">
        <f>SUMIF([1]май2026!$A$5:$A$3260,$A$17:$A$1352,[1]май2026!$AH$5:$AH$3260)</f>
        <v>#VALUE!</v>
      </c>
      <c r="S905" s="18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  <c r="BP905" s="5"/>
      <c r="BQ905" s="5"/>
      <c r="BR905" s="5"/>
      <c r="BS905" s="5"/>
      <c r="BT905" s="5"/>
      <c r="BU905" s="5"/>
      <c r="BV905" s="5"/>
      <c r="BW905" s="5"/>
      <c r="BX905" s="5"/>
      <c r="BY905" s="5"/>
      <c r="BZ905" s="5"/>
      <c r="CA905" s="5"/>
      <c r="CB905" s="5"/>
      <c r="CC905" s="5"/>
      <c r="CD905" s="5"/>
      <c r="CE905" s="5"/>
      <c r="CF905" s="5"/>
      <c r="CG905" s="5"/>
      <c r="CH905" s="5"/>
      <c r="CI905" s="5"/>
    </row>
    <row r="906" spans="1:87" s="7" customFormat="1" ht="15.75" hidden="1" x14ac:dyDescent="0.25">
      <c r="A906" s="77"/>
      <c r="B906" s="79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97"/>
      <c r="N906" s="48" t="e">
        <f>SUMIF([1]май2026!$A$5:$A$3260,$A$17:$A$1352,[1]май2026!$J$5:$J$3260)</f>
        <v>#VALUE!</v>
      </c>
      <c r="O906" s="48" t="e">
        <f>SUMIF([1]май2026!$A$5:$A$3260,$A$17:$A$1352,[1]май2026!$AE$5:$AE$3260)</f>
        <v>#VALUE!</v>
      </c>
      <c r="P906" s="48" t="e">
        <f>SUMIF([1]май2026!$A$5:$A$3260,$A$17:$A$1352,[1]май2026!$AF$5:$AF$3260)</f>
        <v>#VALUE!</v>
      </c>
      <c r="Q906" s="48" t="e">
        <f>SUMIF([1]май2026!$A$5:$A$3260,$A$17:$A$1352,[1]май2026!$AG$5:$AG$3260)</f>
        <v>#VALUE!</v>
      </c>
      <c r="R906" s="48" t="e">
        <f>SUMIF([1]май2026!$A$5:$A$3260,$A$17:$A$1352,[1]май2026!$AH$5:$AH$3260)</f>
        <v>#VALUE!</v>
      </c>
      <c r="S906" s="18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  <c r="BP906" s="5"/>
      <c r="BQ906" s="5"/>
      <c r="BR906" s="5"/>
      <c r="BS906" s="5"/>
      <c r="BT906" s="5"/>
      <c r="BU906" s="5"/>
      <c r="BV906" s="5"/>
      <c r="BW906" s="5"/>
      <c r="BX906" s="5"/>
      <c r="BY906" s="5"/>
      <c r="BZ906" s="5"/>
      <c r="CA906" s="5"/>
      <c r="CB906" s="5"/>
      <c r="CC906" s="5"/>
      <c r="CD906" s="5"/>
      <c r="CE906" s="5"/>
      <c r="CF906" s="5"/>
      <c r="CG906" s="5"/>
      <c r="CH906" s="5"/>
      <c r="CI906" s="5"/>
    </row>
    <row r="907" spans="1:87" s="7" customFormat="1" ht="15.75" hidden="1" x14ac:dyDescent="0.25">
      <c r="A907" s="77"/>
      <c r="B907" s="79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97"/>
      <c r="N907" s="48" t="e">
        <f>SUMIF([1]май2026!$A$5:$A$3260,$A$17:$A$1352,[1]май2026!$J$5:$J$3260)</f>
        <v>#VALUE!</v>
      </c>
      <c r="O907" s="48" t="e">
        <f>SUMIF([1]май2026!$A$5:$A$3260,$A$17:$A$1352,[1]май2026!$AE$5:$AE$3260)</f>
        <v>#VALUE!</v>
      </c>
      <c r="P907" s="48" t="e">
        <f>SUMIF([1]май2026!$A$5:$A$3260,$A$17:$A$1352,[1]май2026!$AF$5:$AF$3260)</f>
        <v>#VALUE!</v>
      </c>
      <c r="Q907" s="48" t="e">
        <f>SUMIF([1]май2026!$A$5:$A$3260,$A$17:$A$1352,[1]май2026!$AG$5:$AG$3260)</f>
        <v>#VALUE!</v>
      </c>
      <c r="R907" s="48" t="e">
        <f>SUMIF([1]май2026!$A$5:$A$3260,$A$17:$A$1352,[1]май2026!$AH$5:$AH$3260)</f>
        <v>#VALUE!</v>
      </c>
      <c r="S907" s="18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  <c r="BP907" s="5"/>
      <c r="BQ907" s="5"/>
      <c r="BR907" s="5"/>
      <c r="BS907" s="5"/>
      <c r="BT907" s="5"/>
      <c r="BU907" s="5"/>
      <c r="BV907" s="5"/>
      <c r="BW907" s="5"/>
      <c r="BX907" s="5"/>
      <c r="BY907" s="5"/>
      <c r="BZ907" s="5"/>
      <c r="CA907" s="5"/>
      <c r="CB907" s="5"/>
      <c r="CC907" s="5"/>
      <c r="CD907" s="5"/>
      <c r="CE907" s="5"/>
      <c r="CF907" s="5"/>
      <c r="CG907" s="5"/>
      <c r="CH907" s="5"/>
      <c r="CI907" s="5"/>
    </row>
    <row r="908" spans="1:87" s="7" customFormat="1" ht="15.75" hidden="1" x14ac:dyDescent="0.25">
      <c r="A908" s="77"/>
      <c r="B908" s="7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97"/>
      <c r="N908" s="48" t="e">
        <f>SUMIF([1]май2026!$A$5:$A$3260,$A$17:$A$1352,[1]май2026!$J$5:$J$3260)</f>
        <v>#VALUE!</v>
      </c>
      <c r="O908" s="48" t="e">
        <f>SUMIF([1]май2026!$A$5:$A$3260,$A$17:$A$1352,[1]май2026!$AE$5:$AE$3260)</f>
        <v>#VALUE!</v>
      </c>
      <c r="P908" s="48" t="e">
        <f>SUMIF([1]май2026!$A$5:$A$3260,$A$17:$A$1352,[1]май2026!$AF$5:$AF$3260)</f>
        <v>#VALUE!</v>
      </c>
      <c r="Q908" s="48" t="e">
        <f>SUMIF([1]май2026!$A$5:$A$3260,$A$17:$A$1352,[1]май2026!$AG$5:$AG$3260)</f>
        <v>#VALUE!</v>
      </c>
      <c r="R908" s="48" t="e">
        <f>SUMIF([1]май2026!$A$5:$A$3260,$A$17:$A$1352,[1]май2026!$AH$5:$AH$3260)</f>
        <v>#VALUE!</v>
      </c>
      <c r="S908" s="18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  <c r="BP908" s="5"/>
      <c r="BQ908" s="5"/>
      <c r="BR908" s="5"/>
      <c r="BS908" s="5"/>
      <c r="BT908" s="5"/>
      <c r="BU908" s="5"/>
      <c r="BV908" s="5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5"/>
      <c r="CH908" s="5"/>
      <c r="CI908" s="5"/>
    </row>
    <row r="909" spans="1:87" s="7" customFormat="1" ht="15.75" hidden="1" x14ac:dyDescent="0.25">
      <c r="A909" s="77"/>
      <c r="B909" s="79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97"/>
      <c r="N909" s="48" t="e">
        <f>SUMIF([1]май2026!$A$5:$A$3260,$A$17:$A$1352,[1]май2026!$J$5:$J$3260)</f>
        <v>#VALUE!</v>
      </c>
      <c r="O909" s="48" t="e">
        <f>SUMIF([1]май2026!$A$5:$A$3260,$A$17:$A$1352,[1]май2026!$AE$5:$AE$3260)</f>
        <v>#VALUE!</v>
      </c>
      <c r="P909" s="48" t="e">
        <f>SUMIF([1]май2026!$A$5:$A$3260,$A$17:$A$1352,[1]май2026!$AF$5:$AF$3260)</f>
        <v>#VALUE!</v>
      </c>
      <c r="Q909" s="48" t="e">
        <f>SUMIF([1]май2026!$A$5:$A$3260,$A$17:$A$1352,[1]май2026!$AG$5:$AG$3260)</f>
        <v>#VALUE!</v>
      </c>
      <c r="R909" s="48" t="e">
        <f>SUMIF([1]май2026!$A$5:$A$3260,$A$17:$A$1352,[1]май2026!$AH$5:$AH$3260)</f>
        <v>#VALUE!</v>
      </c>
      <c r="S909" s="18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  <c r="BP909" s="5"/>
      <c r="BQ909" s="5"/>
      <c r="BR909" s="5"/>
      <c r="BS909" s="5"/>
      <c r="BT909" s="5"/>
      <c r="BU909" s="5"/>
      <c r="BV909" s="5"/>
      <c r="BW909" s="5"/>
      <c r="BX909" s="5"/>
      <c r="BY909" s="5"/>
      <c r="BZ909" s="5"/>
      <c r="CA909" s="5"/>
      <c r="CB909" s="5"/>
      <c r="CC909" s="5"/>
      <c r="CD909" s="5"/>
      <c r="CE909" s="5"/>
      <c r="CF909" s="5"/>
      <c r="CG909" s="5"/>
      <c r="CH909" s="5"/>
      <c r="CI909" s="5"/>
    </row>
    <row r="910" spans="1:87" s="7" customFormat="1" ht="15.75" hidden="1" x14ac:dyDescent="0.25">
      <c r="A910" s="77"/>
      <c r="B910" s="7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97"/>
      <c r="N910" s="48" t="e">
        <f>SUMIF([1]май2026!$A$5:$A$3260,$A$17:$A$1352,[1]май2026!$J$5:$J$3260)</f>
        <v>#VALUE!</v>
      </c>
      <c r="O910" s="48" t="e">
        <f>SUMIF([1]май2026!$A$5:$A$3260,$A$17:$A$1352,[1]май2026!$AE$5:$AE$3260)</f>
        <v>#VALUE!</v>
      </c>
      <c r="P910" s="48" t="e">
        <f>SUMIF([1]май2026!$A$5:$A$3260,$A$17:$A$1352,[1]май2026!$AF$5:$AF$3260)</f>
        <v>#VALUE!</v>
      </c>
      <c r="Q910" s="48" t="e">
        <f>SUMIF([1]май2026!$A$5:$A$3260,$A$17:$A$1352,[1]май2026!$AG$5:$AG$3260)</f>
        <v>#VALUE!</v>
      </c>
      <c r="R910" s="48" t="e">
        <f>SUMIF([1]май2026!$A$5:$A$3260,$A$17:$A$1352,[1]май2026!$AH$5:$AH$3260)</f>
        <v>#VALUE!</v>
      </c>
      <c r="S910" s="18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  <c r="BO910" s="5"/>
      <c r="BP910" s="5"/>
      <c r="BQ910" s="5"/>
      <c r="BR910" s="5"/>
      <c r="BS910" s="5"/>
      <c r="BT910" s="5"/>
      <c r="BU910" s="5"/>
      <c r="BV910" s="5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5"/>
      <c r="CH910" s="5"/>
      <c r="CI910" s="5"/>
    </row>
    <row r="911" spans="1:87" s="7" customFormat="1" ht="15.75" hidden="1" x14ac:dyDescent="0.25">
      <c r="A911" s="77"/>
      <c r="B911" s="79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97"/>
      <c r="N911" s="48" t="e">
        <f>SUMIF([1]май2026!$A$5:$A$3260,$A$17:$A$1352,[1]май2026!$J$5:$J$3260)</f>
        <v>#VALUE!</v>
      </c>
      <c r="O911" s="48" t="e">
        <f>SUMIF([1]май2026!$A$5:$A$3260,$A$17:$A$1352,[1]май2026!$AE$5:$AE$3260)</f>
        <v>#VALUE!</v>
      </c>
      <c r="P911" s="48" t="e">
        <f>SUMIF([1]май2026!$A$5:$A$3260,$A$17:$A$1352,[1]май2026!$AF$5:$AF$3260)</f>
        <v>#VALUE!</v>
      </c>
      <c r="Q911" s="48" t="e">
        <f>SUMIF([1]май2026!$A$5:$A$3260,$A$17:$A$1352,[1]май2026!$AG$5:$AG$3260)</f>
        <v>#VALUE!</v>
      </c>
      <c r="R911" s="48" t="e">
        <f>SUMIF([1]май2026!$A$5:$A$3260,$A$17:$A$1352,[1]май2026!$AH$5:$AH$3260)</f>
        <v>#VALUE!</v>
      </c>
      <c r="S911" s="18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  <c r="BO911" s="5"/>
      <c r="BP911" s="5"/>
      <c r="BQ911" s="5"/>
      <c r="BR911" s="5"/>
      <c r="BS911" s="5"/>
      <c r="BT911" s="5"/>
      <c r="BU911" s="5"/>
      <c r="BV911" s="5"/>
      <c r="BW911" s="5"/>
      <c r="BX911" s="5"/>
      <c r="BY911" s="5"/>
      <c r="BZ911" s="5"/>
      <c r="CA911" s="5"/>
      <c r="CB911" s="5"/>
      <c r="CC911" s="5"/>
      <c r="CD911" s="5"/>
      <c r="CE911" s="5"/>
      <c r="CF911" s="5"/>
      <c r="CG911" s="5"/>
      <c r="CH911" s="5"/>
      <c r="CI911" s="5"/>
    </row>
    <row r="912" spans="1:87" s="7" customFormat="1" ht="15.75" hidden="1" x14ac:dyDescent="0.25">
      <c r="A912" s="77"/>
      <c r="B912" s="12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97"/>
      <c r="N912" s="48" t="e">
        <f>SUMIF([1]май2026!$A$5:$A$3260,$A$17:$A$1352,[1]май2026!$J$5:$J$3260)</f>
        <v>#VALUE!</v>
      </c>
      <c r="O912" s="48" t="e">
        <f>SUMIF([1]май2026!$A$5:$A$3260,$A$17:$A$1352,[1]май2026!$AE$5:$AE$3260)</f>
        <v>#VALUE!</v>
      </c>
      <c r="P912" s="48" t="e">
        <f>SUMIF([1]май2026!$A$5:$A$3260,$A$17:$A$1352,[1]май2026!$AF$5:$AF$3260)</f>
        <v>#VALUE!</v>
      </c>
      <c r="Q912" s="48" t="e">
        <f>SUMIF([1]май2026!$A$5:$A$3260,$A$17:$A$1352,[1]май2026!$AG$5:$AG$3260)</f>
        <v>#VALUE!</v>
      </c>
      <c r="R912" s="48" t="e">
        <f>SUMIF([1]май2026!$A$5:$A$3260,$A$17:$A$1352,[1]май2026!$AH$5:$AH$3260)</f>
        <v>#VALUE!</v>
      </c>
      <c r="S912" s="18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  <c r="BP912" s="5"/>
      <c r="BQ912" s="5"/>
      <c r="BR912" s="5"/>
      <c r="BS912" s="5"/>
      <c r="BT912" s="5"/>
      <c r="BU912" s="5"/>
      <c r="BV912" s="5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5"/>
      <c r="CH912" s="5"/>
      <c r="CI912" s="5"/>
    </row>
    <row r="913" spans="1:87" s="7" customFormat="1" ht="15.75" hidden="1" x14ac:dyDescent="0.25">
      <c r="A913" s="77"/>
      <c r="B913" s="79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97"/>
      <c r="N913" s="48" t="e">
        <f>SUMIF([1]май2026!$A$5:$A$3260,$A$17:$A$1352,[1]май2026!$J$5:$J$3260)</f>
        <v>#VALUE!</v>
      </c>
      <c r="O913" s="48" t="e">
        <f>SUMIF([1]май2026!$A$5:$A$3260,$A$17:$A$1352,[1]май2026!$AE$5:$AE$3260)</f>
        <v>#VALUE!</v>
      </c>
      <c r="P913" s="48" t="e">
        <f>SUMIF([1]май2026!$A$5:$A$3260,$A$17:$A$1352,[1]май2026!$AF$5:$AF$3260)</f>
        <v>#VALUE!</v>
      </c>
      <c r="Q913" s="48" t="e">
        <f>SUMIF([1]май2026!$A$5:$A$3260,$A$17:$A$1352,[1]май2026!$AG$5:$AG$3260)</f>
        <v>#VALUE!</v>
      </c>
      <c r="R913" s="48" t="e">
        <f>SUMIF([1]май2026!$A$5:$A$3260,$A$17:$A$1352,[1]май2026!$AH$5:$AH$3260)</f>
        <v>#VALUE!</v>
      </c>
      <c r="S913" s="18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  <c r="BP913" s="5"/>
      <c r="BQ913" s="5"/>
      <c r="BR913" s="5"/>
      <c r="BS913" s="5"/>
      <c r="BT913" s="5"/>
      <c r="BU913" s="5"/>
      <c r="BV913" s="5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5"/>
      <c r="CH913" s="5"/>
      <c r="CI913" s="5"/>
    </row>
    <row r="914" spans="1:87" s="7" customFormat="1" ht="15.75" hidden="1" x14ac:dyDescent="0.25">
      <c r="A914" s="77"/>
      <c r="B914" s="79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97"/>
      <c r="N914" s="48" t="e">
        <f>SUMIF([1]май2026!$A$5:$A$3260,$A$17:$A$1352,[1]май2026!$J$5:$J$3260)</f>
        <v>#VALUE!</v>
      </c>
      <c r="O914" s="48" t="e">
        <f>SUMIF([1]май2026!$A$5:$A$3260,$A$17:$A$1352,[1]май2026!$AE$5:$AE$3260)</f>
        <v>#VALUE!</v>
      </c>
      <c r="P914" s="48" t="e">
        <f>SUMIF([1]май2026!$A$5:$A$3260,$A$17:$A$1352,[1]май2026!$AF$5:$AF$3260)</f>
        <v>#VALUE!</v>
      </c>
      <c r="Q914" s="48" t="e">
        <f>SUMIF([1]май2026!$A$5:$A$3260,$A$17:$A$1352,[1]май2026!$AG$5:$AG$3260)</f>
        <v>#VALUE!</v>
      </c>
      <c r="R914" s="48" t="e">
        <f>SUMIF([1]май2026!$A$5:$A$3260,$A$17:$A$1352,[1]май2026!$AH$5:$AH$3260)</f>
        <v>#VALUE!</v>
      </c>
      <c r="S914" s="18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  <c r="BP914" s="5"/>
      <c r="BQ914" s="5"/>
      <c r="BR914" s="5"/>
      <c r="BS914" s="5"/>
      <c r="BT914" s="5"/>
      <c r="BU914" s="5"/>
      <c r="BV914" s="5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5"/>
      <c r="CH914" s="5"/>
      <c r="CI914" s="5"/>
    </row>
    <row r="915" spans="1:87" s="7" customFormat="1" ht="15.75" hidden="1" x14ac:dyDescent="0.25">
      <c r="A915" s="77"/>
      <c r="B915" s="79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97"/>
      <c r="N915" s="48" t="e">
        <f>SUMIF([1]май2026!$A$5:$A$3260,$A$17:$A$1352,[1]май2026!$J$5:$J$3260)</f>
        <v>#VALUE!</v>
      </c>
      <c r="O915" s="48" t="e">
        <f>SUMIF([1]май2026!$A$5:$A$3260,$A$17:$A$1352,[1]май2026!$AE$5:$AE$3260)</f>
        <v>#VALUE!</v>
      </c>
      <c r="P915" s="48" t="e">
        <f>SUMIF([1]май2026!$A$5:$A$3260,$A$17:$A$1352,[1]май2026!$AF$5:$AF$3260)</f>
        <v>#VALUE!</v>
      </c>
      <c r="Q915" s="48" t="e">
        <f>SUMIF([1]май2026!$A$5:$A$3260,$A$17:$A$1352,[1]май2026!$AG$5:$AG$3260)</f>
        <v>#VALUE!</v>
      </c>
      <c r="R915" s="48" t="e">
        <f>SUMIF([1]май2026!$A$5:$A$3260,$A$17:$A$1352,[1]май2026!$AH$5:$AH$3260)</f>
        <v>#VALUE!</v>
      </c>
      <c r="S915" s="18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  <c r="BO915" s="5"/>
      <c r="BP915" s="5"/>
      <c r="BQ915" s="5"/>
      <c r="BR915" s="5"/>
      <c r="BS915" s="5"/>
      <c r="BT915" s="5"/>
      <c r="BU915" s="5"/>
      <c r="BV915" s="5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5"/>
      <c r="CH915" s="5"/>
      <c r="CI915" s="5"/>
    </row>
    <row r="916" spans="1:87" s="7" customFormat="1" ht="15.75" hidden="1" x14ac:dyDescent="0.25">
      <c r="A916" s="77"/>
      <c r="B916" s="79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97"/>
      <c r="N916" s="48" t="e">
        <f>SUMIF([1]май2026!$A$5:$A$3260,$A$17:$A$1352,[1]май2026!$J$5:$J$3260)</f>
        <v>#VALUE!</v>
      </c>
      <c r="O916" s="48" t="e">
        <f>SUMIF([1]май2026!$A$5:$A$3260,$A$17:$A$1352,[1]май2026!$AE$5:$AE$3260)</f>
        <v>#VALUE!</v>
      </c>
      <c r="P916" s="48" t="e">
        <f>SUMIF([1]май2026!$A$5:$A$3260,$A$17:$A$1352,[1]май2026!$AF$5:$AF$3260)</f>
        <v>#VALUE!</v>
      </c>
      <c r="Q916" s="48" t="e">
        <f>SUMIF([1]май2026!$A$5:$A$3260,$A$17:$A$1352,[1]май2026!$AG$5:$AG$3260)</f>
        <v>#VALUE!</v>
      </c>
      <c r="R916" s="48" t="e">
        <f>SUMIF([1]май2026!$A$5:$A$3260,$A$17:$A$1352,[1]май2026!$AH$5:$AH$3260)</f>
        <v>#VALUE!</v>
      </c>
      <c r="S916" s="18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  <c r="BP916" s="5"/>
      <c r="BQ916" s="5"/>
      <c r="BR916" s="5"/>
      <c r="BS916" s="5"/>
      <c r="BT916" s="5"/>
      <c r="BU916" s="5"/>
      <c r="BV916" s="5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5"/>
      <c r="CH916" s="5"/>
      <c r="CI916" s="5"/>
    </row>
    <row r="917" spans="1:87" s="7" customFormat="1" ht="15.75" hidden="1" x14ac:dyDescent="0.25">
      <c r="A917" s="77"/>
      <c r="B917" s="79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97"/>
      <c r="N917" s="48" t="e">
        <f>SUMIF([1]май2026!$A$5:$A$3260,$A$17:$A$1352,[1]май2026!$J$5:$J$3260)</f>
        <v>#VALUE!</v>
      </c>
      <c r="O917" s="48" t="e">
        <f>SUMIF([1]май2026!$A$5:$A$3260,$A$17:$A$1352,[1]май2026!$AE$5:$AE$3260)</f>
        <v>#VALUE!</v>
      </c>
      <c r="P917" s="48" t="e">
        <f>SUMIF([1]май2026!$A$5:$A$3260,$A$17:$A$1352,[1]май2026!$AF$5:$AF$3260)</f>
        <v>#VALUE!</v>
      </c>
      <c r="Q917" s="48" t="e">
        <f>SUMIF([1]май2026!$A$5:$A$3260,$A$17:$A$1352,[1]май2026!$AG$5:$AG$3260)</f>
        <v>#VALUE!</v>
      </c>
      <c r="R917" s="48" t="e">
        <f>SUMIF([1]май2026!$A$5:$A$3260,$A$17:$A$1352,[1]май2026!$AH$5:$AH$3260)</f>
        <v>#VALUE!</v>
      </c>
      <c r="S917" s="18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  <c r="BP917" s="5"/>
      <c r="BQ917" s="5"/>
      <c r="BR917" s="5"/>
      <c r="BS917" s="5"/>
      <c r="BT917" s="5"/>
      <c r="BU917" s="5"/>
      <c r="BV917" s="5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5"/>
      <c r="CH917" s="5"/>
      <c r="CI917" s="5"/>
    </row>
    <row r="918" spans="1:87" s="7" customFormat="1" ht="15.75" hidden="1" x14ac:dyDescent="0.25">
      <c r="A918" s="77"/>
      <c r="B918" s="79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97"/>
      <c r="N918" s="48" t="e">
        <f>SUMIF([1]май2026!$A$5:$A$3260,$A$17:$A$1352,[1]май2026!$J$5:$J$3260)</f>
        <v>#VALUE!</v>
      </c>
      <c r="O918" s="48" t="e">
        <f>SUMIF([1]май2026!$A$5:$A$3260,$A$17:$A$1352,[1]май2026!$AE$5:$AE$3260)</f>
        <v>#VALUE!</v>
      </c>
      <c r="P918" s="48" t="e">
        <f>SUMIF([1]май2026!$A$5:$A$3260,$A$17:$A$1352,[1]май2026!$AF$5:$AF$3260)</f>
        <v>#VALUE!</v>
      </c>
      <c r="Q918" s="48" t="e">
        <f>SUMIF([1]май2026!$A$5:$A$3260,$A$17:$A$1352,[1]май2026!$AG$5:$AG$3260)</f>
        <v>#VALUE!</v>
      </c>
      <c r="R918" s="48" t="e">
        <f>SUMIF([1]май2026!$A$5:$A$3260,$A$17:$A$1352,[1]май2026!$AH$5:$AH$3260)</f>
        <v>#VALUE!</v>
      </c>
      <c r="S918" s="18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  <c r="BO918" s="5"/>
      <c r="BP918" s="5"/>
      <c r="BQ918" s="5"/>
      <c r="BR918" s="5"/>
      <c r="BS918" s="5"/>
      <c r="BT918" s="5"/>
      <c r="BU918" s="5"/>
      <c r="BV918" s="5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5"/>
      <c r="CH918" s="5"/>
      <c r="CI918" s="5"/>
    </row>
    <row r="919" spans="1:87" s="7" customFormat="1" ht="15.75" hidden="1" x14ac:dyDescent="0.25">
      <c r="A919" s="77"/>
      <c r="B919" s="79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97"/>
      <c r="N919" s="48" t="e">
        <f>SUMIF([1]май2026!$A$5:$A$3260,$A$17:$A$1352,[1]май2026!$J$5:$J$3260)</f>
        <v>#VALUE!</v>
      </c>
      <c r="O919" s="48" t="e">
        <f>SUMIF([1]май2026!$A$5:$A$3260,$A$17:$A$1352,[1]май2026!$AE$5:$AE$3260)</f>
        <v>#VALUE!</v>
      </c>
      <c r="P919" s="48" t="e">
        <f>SUMIF([1]май2026!$A$5:$A$3260,$A$17:$A$1352,[1]май2026!$AF$5:$AF$3260)</f>
        <v>#VALUE!</v>
      </c>
      <c r="Q919" s="48" t="e">
        <f>SUMIF([1]май2026!$A$5:$A$3260,$A$17:$A$1352,[1]май2026!$AG$5:$AG$3260)</f>
        <v>#VALUE!</v>
      </c>
      <c r="R919" s="48" t="e">
        <f>SUMIF([1]май2026!$A$5:$A$3260,$A$17:$A$1352,[1]май2026!$AH$5:$AH$3260)</f>
        <v>#VALUE!</v>
      </c>
      <c r="S919" s="18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  <c r="BO919" s="5"/>
      <c r="BP919" s="5"/>
      <c r="BQ919" s="5"/>
      <c r="BR919" s="5"/>
      <c r="BS919" s="5"/>
      <c r="BT919" s="5"/>
      <c r="BU919" s="5"/>
      <c r="BV919" s="5"/>
      <c r="BW919" s="5"/>
      <c r="BX919" s="5"/>
      <c r="BY919" s="5"/>
      <c r="BZ919" s="5"/>
      <c r="CA919" s="5"/>
      <c r="CB919" s="5"/>
      <c r="CC919" s="5"/>
      <c r="CD919" s="5"/>
      <c r="CE919" s="5"/>
      <c r="CF919" s="5"/>
      <c r="CG919" s="5"/>
      <c r="CH919" s="5"/>
      <c r="CI919" s="5"/>
    </row>
    <row r="920" spans="1:87" s="7" customFormat="1" ht="15.75" hidden="1" x14ac:dyDescent="0.25">
      <c r="A920" s="77"/>
      <c r="B920" s="79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97"/>
      <c r="N920" s="48" t="e">
        <f>SUMIF([1]май2026!$A$5:$A$3260,$A$17:$A$1352,[1]май2026!$J$5:$J$3260)</f>
        <v>#VALUE!</v>
      </c>
      <c r="O920" s="48" t="e">
        <f>SUMIF([1]май2026!$A$5:$A$3260,$A$17:$A$1352,[1]май2026!$AE$5:$AE$3260)</f>
        <v>#VALUE!</v>
      </c>
      <c r="P920" s="48" t="e">
        <f>SUMIF([1]май2026!$A$5:$A$3260,$A$17:$A$1352,[1]май2026!$AF$5:$AF$3260)</f>
        <v>#VALUE!</v>
      </c>
      <c r="Q920" s="48" t="e">
        <f>SUMIF([1]май2026!$A$5:$A$3260,$A$17:$A$1352,[1]май2026!$AG$5:$AG$3260)</f>
        <v>#VALUE!</v>
      </c>
      <c r="R920" s="48" t="e">
        <f>SUMIF([1]май2026!$A$5:$A$3260,$A$17:$A$1352,[1]май2026!$AH$5:$AH$3260)</f>
        <v>#VALUE!</v>
      </c>
      <c r="S920" s="18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  <c r="BO920" s="5"/>
      <c r="BP920" s="5"/>
      <c r="BQ920" s="5"/>
      <c r="BR920" s="5"/>
      <c r="BS920" s="5"/>
      <c r="BT920" s="5"/>
      <c r="BU920" s="5"/>
      <c r="BV920" s="5"/>
      <c r="BW920" s="5"/>
      <c r="BX920" s="5"/>
      <c r="BY920" s="5"/>
      <c r="BZ920" s="5"/>
      <c r="CA920" s="5"/>
      <c r="CB920" s="5"/>
      <c r="CC920" s="5"/>
      <c r="CD920" s="5"/>
      <c r="CE920" s="5"/>
      <c r="CF920" s="5"/>
      <c r="CG920" s="5"/>
      <c r="CH920" s="5"/>
      <c r="CI920" s="5"/>
    </row>
    <row r="921" spans="1:87" s="7" customFormat="1" ht="15.75" hidden="1" x14ac:dyDescent="0.25">
      <c r="A921" s="77"/>
      <c r="B921" s="79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97"/>
      <c r="N921" s="48" t="e">
        <f>SUMIF([1]май2026!$A$5:$A$3260,$A$17:$A$1352,[1]май2026!$J$5:$J$3260)</f>
        <v>#VALUE!</v>
      </c>
      <c r="O921" s="48" t="e">
        <f>SUMIF([1]май2026!$A$5:$A$3260,$A$17:$A$1352,[1]май2026!$AE$5:$AE$3260)</f>
        <v>#VALUE!</v>
      </c>
      <c r="P921" s="48" t="e">
        <f>SUMIF([1]май2026!$A$5:$A$3260,$A$17:$A$1352,[1]май2026!$AF$5:$AF$3260)</f>
        <v>#VALUE!</v>
      </c>
      <c r="Q921" s="48" t="e">
        <f>SUMIF([1]май2026!$A$5:$A$3260,$A$17:$A$1352,[1]май2026!$AG$5:$AG$3260)</f>
        <v>#VALUE!</v>
      </c>
      <c r="R921" s="48" t="e">
        <f>SUMIF([1]май2026!$A$5:$A$3260,$A$17:$A$1352,[1]май2026!$AH$5:$AH$3260)</f>
        <v>#VALUE!</v>
      </c>
      <c r="S921" s="18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  <c r="BO921" s="5"/>
      <c r="BP921" s="5"/>
      <c r="BQ921" s="5"/>
      <c r="BR921" s="5"/>
      <c r="BS921" s="5"/>
      <c r="BT921" s="5"/>
      <c r="BU921" s="5"/>
      <c r="BV921" s="5"/>
      <c r="BW921" s="5"/>
      <c r="BX921" s="5"/>
      <c r="BY921" s="5"/>
      <c r="BZ921" s="5"/>
      <c r="CA921" s="5"/>
      <c r="CB921" s="5"/>
      <c r="CC921" s="5"/>
      <c r="CD921" s="5"/>
      <c r="CE921" s="5"/>
      <c r="CF921" s="5"/>
      <c r="CG921" s="5"/>
      <c r="CH921" s="5"/>
      <c r="CI921" s="5"/>
    </row>
    <row r="922" spans="1:87" s="7" customFormat="1" ht="15.75" hidden="1" x14ac:dyDescent="0.25">
      <c r="A922" s="77"/>
      <c r="B922" s="79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97"/>
      <c r="N922" s="48" t="e">
        <f>SUMIF([1]май2026!$A$5:$A$3260,$A$17:$A$1352,[1]май2026!$J$5:$J$3260)</f>
        <v>#VALUE!</v>
      </c>
      <c r="O922" s="48" t="e">
        <f>SUMIF([1]май2026!$A$5:$A$3260,$A$17:$A$1352,[1]май2026!$AE$5:$AE$3260)</f>
        <v>#VALUE!</v>
      </c>
      <c r="P922" s="48" t="e">
        <f>SUMIF([1]май2026!$A$5:$A$3260,$A$17:$A$1352,[1]май2026!$AF$5:$AF$3260)</f>
        <v>#VALUE!</v>
      </c>
      <c r="Q922" s="48" t="e">
        <f>SUMIF([1]май2026!$A$5:$A$3260,$A$17:$A$1352,[1]май2026!$AG$5:$AG$3260)</f>
        <v>#VALUE!</v>
      </c>
      <c r="R922" s="48" t="e">
        <f>SUMIF([1]май2026!$A$5:$A$3260,$A$17:$A$1352,[1]май2026!$AH$5:$AH$3260)</f>
        <v>#VALUE!</v>
      </c>
      <c r="S922" s="18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  <c r="BP922" s="5"/>
      <c r="BQ922" s="5"/>
      <c r="BR922" s="5"/>
      <c r="BS922" s="5"/>
      <c r="BT922" s="5"/>
      <c r="BU922" s="5"/>
      <c r="BV922" s="5"/>
      <c r="BW922" s="5"/>
      <c r="BX922" s="5"/>
      <c r="BY922" s="5"/>
      <c r="BZ922" s="5"/>
      <c r="CA922" s="5"/>
      <c r="CB922" s="5"/>
      <c r="CC922" s="5"/>
      <c r="CD922" s="5"/>
      <c r="CE922" s="5"/>
      <c r="CF922" s="5"/>
      <c r="CG922" s="5"/>
      <c r="CH922" s="5"/>
      <c r="CI922" s="5"/>
    </row>
    <row r="923" spans="1:87" s="7" customFormat="1" ht="15.75" hidden="1" x14ac:dyDescent="0.25">
      <c r="A923" s="77"/>
      <c r="B923" s="79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97"/>
      <c r="N923" s="48" t="e">
        <f>SUMIF([1]май2026!$A$5:$A$3260,$A$17:$A$1352,[1]май2026!$J$5:$J$3260)</f>
        <v>#VALUE!</v>
      </c>
      <c r="O923" s="48" t="e">
        <f>SUMIF([1]май2026!$A$5:$A$3260,$A$17:$A$1352,[1]май2026!$AE$5:$AE$3260)</f>
        <v>#VALUE!</v>
      </c>
      <c r="P923" s="48" t="e">
        <f>SUMIF([1]май2026!$A$5:$A$3260,$A$17:$A$1352,[1]май2026!$AF$5:$AF$3260)</f>
        <v>#VALUE!</v>
      </c>
      <c r="Q923" s="48" t="e">
        <f>SUMIF([1]май2026!$A$5:$A$3260,$A$17:$A$1352,[1]май2026!$AG$5:$AG$3260)</f>
        <v>#VALUE!</v>
      </c>
      <c r="R923" s="48" t="e">
        <f>SUMIF([1]май2026!$A$5:$A$3260,$A$17:$A$1352,[1]май2026!$AH$5:$AH$3260)</f>
        <v>#VALUE!</v>
      </c>
      <c r="S923" s="18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  <c r="BO923" s="5"/>
      <c r="BP923" s="5"/>
      <c r="BQ923" s="5"/>
      <c r="BR923" s="5"/>
      <c r="BS923" s="5"/>
      <c r="BT923" s="5"/>
      <c r="BU923" s="5"/>
      <c r="BV923" s="5"/>
      <c r="BW923" s="5"/>
      <c r="BX923" s="5"/>
      <c r="BY923" s="5"/>
      <c r="BZ923" s="5"/>
      <c r="CA923" s="5"/>
      <c r="CB923" s="5"/>
      <c r="CC923" s="5"/>
      <c r="CD923" s="5"/>
      <c r="CE923" s="5"/>
      <c r="CF923" s="5"/>
      <c r="CG923" s="5"/>
      <c r="CH923" s="5"/>
      <c r="CI923" s="5"/>
    </row>
    <row r="924" spans="1:87" s="7" customFormat="1" ht="15.75" hidden="1" x14ac:dyDescent="0.25">
      <c r="A924" s="77"/>
      <c r="B924" s="79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97"/>
      <c r="N924" s="48" t="e">
        <f>SUMIF([1]май2026!$A$5:$A$3260,$A$17:$A$1352,[1]май2026!$J$5:$J$3260)</f>
        <v>#VALUE!</v>
      </c>
      <c r="O924" s="48" t="e">
        <f>SUMIF([1]май2026!$A$5:$A$3260,$A$17:$A$1352,[1]май2026!$AE$5:$AE$3260)</f>
        <v>#VALUE!</v>
      </c>
      <c r="P924" s="48" t="e">
        <f>SUMIF([1]май2026!$A$5:$A$3260,$A$17:$A$1352,[1]май2026!$AF$5:$AF$3260)</f>
        <v>#VALUE!</v>
      </c>
      <c r="Q924" s="48" t="e">
        <f>SUMIF([1]май2026!$A$5:$A$3260,$A$17:$A$1352,[1]май2026!$AG$5:$AG$3260)</f>
        <v>#VALUE!</v>
      </c>
      <c r="R924" s="48" t="e">
        <f>SUMIF([1]май2026!$A$5:$A$3260,$A$17:$A$1352,[1]май2026!$AH$5:$AH$3260)</f>
        <v>#VALUE!</v>
      </c>
      <c r="S924" s="18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  <c r="BP924" s="5"/>
      <c r="BQ924" s="5"/>
      <c r="BR924" s="5"/>
      <c r="BS924" s="5"/>
      <c r="BT924" s="5"/>
      <c r="BU924" s="5"/>
      <c r="BV924" s="5"/>
      <c r="BW924" s="5"/>
      <c r="BX924" s="5"/>
      <c r="BY924" s="5"/>
      <c r="BZ924" s="5"/>
      <c r="CA924" s="5"/>
      <c r="CB924" s="5"/>
      <c r="CC924" s="5"/>
      <c r="CD924" s="5"/>
      <c r="CE924" s="5"/>
      <c r="CF924" s="5"/>
      <c r="CG924" s="5"/>
      <c r="CH924" s="5"/>
      <c r="CI924" s="5"/>
    </row>
    <row r="925" spans="1:87" s="7" customFormat="1" ht="15.75" hidden="1" x14ac:dyDescent="0.25">
      <c r="A925" s="84"/>
      <c r="B925" s="129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97"/>
      <c r="N925" s="48" t="e">
        <f>SUMIF([1]май2026!$A$5:$A$3260,$A$17:$A$1352,[1]май2026!$J$5:$J$3260)</f>
        <v>#VALUE!</v>
      </c>
      <c r="O925" s="48" t="e">
        <f>SUMIF([1]май2026!$A$5:$A$3260,$A$17:$A$1352,[1]май2026!$AE$5:$AE$3260)</f>
        <v>#VALUE!</v>
      </c>
      <c r="P925" s="48" t="e">
        <f>SUMIF([1]май2026!$A$5:$A$3260,$A$17:$A$1352,[1]май2026!$AF$5:$AF$3260)</f>
        <v>#VALUE!</v>
      </c>
      <c r="Q925" s="48" t="e">
        <f>SUMIF([1]май2026!$A$5:$A$3260,$A$17:$A$1352,[1]май2026!$AG$5:$AG$3260)</f>
        <v>#VALUE!</v>
      </c>
      <c r="R925" s="48" t="e">
        <f>SUMIF([1]май2026!$A$5:$A$3260,$A$17:$A$1352,[1]май2026!$AH$5:$AH$3260)</f>
        <v>#VALUE!</v>
      </c>
      <c r="S925" s="18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  <c r="BO925" s="5"/>
      <c r="BP925" s="5"/>
      <c r="BQ925" s="5"/>
      <c r="BR925" s="5"/>
      <c r="BS925" s="5"/>
      <c r="BT925" s="5"/>
      <c r="BU925" s="5"/>
      <c r="BV925" s="5"/>
      <c r="BW925" s="5"/>
      <c r="BX925" s="5"/>
      <c r="BY925" s="5"/>
      <c r="BZ925" s="5"/>
      <c r="CA925" s="5"/>
      <c r="CB925" s="5"/>
      <c r="CC925" s="5"/>
      <c r="CD925" s="5"/>
      <c r="CE925" s="5"/>
      <c r="CF925" s="5"/>
      <c r="CG925" s="5"/>
      <c r="CH925" s="5"/>
      <c r="CI925" s="5"/>
    </row>
    <row r="926" spans="1:87" ht="15.75" x14ac:dyDescent="0.25">
      <c r="A926" s="77">
        <v>4098</v>
      </c>
      <c r="B926" s="74" t="s">
        <v>58</v>
      </c>
      <c r="C926" s="2">
        <v>0</v>
      </c>
      <c r="D926" s="2">
        <v>315639.81000000006</v>
      </c>
      <c r="E926" s="2">
        <v>272203.03999999998</v>
      </c>
      <c r="F926" s="2">
        <v>86.23850077719915</v>
      </c>
      <c r="G926" s="2">
        <v>43436.770000000077</v>
      </c>
      <c r="H926" s="2">
        <v>0</v>
      </c>
      <c r="I926" s="2">
        <v>270290.45000000007</v>
      </c>
      <c r="J926" s="2">
        <v>226853.67999999996</v>
      </c>
      <c r="K926" s="2">
        <v>83.929594996789518</v>
      </c>
      <c r="L926" s="2">
        <v>43436.770000000106</v>
      </c>
      <c r="M926" s="97">
        <v>43436.770000000106</v>
      </c>
      <c r="N926" s="48" t="e">
        <f>SUMIF([1]май2026!$A$5:$A$3260,$A$17:$A$1352,[1]май2026!$J$5:$J$3260)</f>
        <v>#VALUE!</v>
      </c>
      <c r="O926" s="48" t="e">
        <f>SUMIF([1]май2026!$A$5:$A$3260,$A$17:$A$1352,[1]май2026!$AE$5:$AE$3260)</f>
        <v>#VALUE!</v>
      </c>
      <c r="P926" s="48" t="e">
        <f>SUMIF([1]май2026!$A$5:$A$3260,$A$17:$A$1352,[1]май2026!$AF$5:$AF$3260)</f>
        <v>#VALUE!</v>
      </c>
      <c r="Q926" s="48" t="e">
        <f>SUMIF([1]май2026!$A$5:$A$3260,$A$17:$A$1352,[1]май2026!$AG$5:$AG$3260)</f>
        <v>#VALUE!</v>
      </c>
      <c r="R926" s="48" t="e">
        <f>SUMIF([1]май2026!$A$5:$A$3260,$A$17:$A$1352,[1]май2026!$AH$5:$AH$3260)</f>
        <v>#VALUE!</v>
      </c>
    </row>
    <row r="927" spans="1:87" s="7" customFormat="1" ht="15.75" hidden="1" x14ac:dyDescent="0.25">
      <c r="A927" s="84"/>
      <c r="B927" s="129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97"/>
      <c r="N927" s="48" t="e">
        <f>SUMIF([1]май2026!$A$5:$A$3260,$A$17:$A$1352,[1]май2026!$J$5:$J$3260)</f>
        <v>#VALUE!</v>
      </c>
      <c r="O927" s="48" t="e">
        <f>SUMIF([1]май2026!$A$5:$A$3260,$A$17:$A$1352,[1]май2026!$AE$5:$AE$3260)</f>
        <v>#VALUE!</v>
      </c>
      <c r="P927" s="48" t="e">
        <f>SUMIF([1]май2026!$A$5:$A$3260,$A$17:$A$1352,[1]май2026!$AF$5:$AF$3260)</f>
        <v>#VALUE!</v>
      </c>
      <c r="Q927" s="48" t="e">
        <f>SUMIF([1]май2026!$A$5:$A$3260,$A$17:$A$1352,[1]май2026!$AG$5:$AG$3260)</f>
        <v>#VALUE!</v>
      </c>
      <c r="R927" s="48" t="e">
        <f>SUMIF([1]май2026!$A$5:$A$3260,$A$17:$A$1352,[1]май2026!$AH$5:$AH$3260)</f>
        <v>#VALUE!</v>
      </c>
      <c r="S927" s="18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  <c r="BO927" s="5"/>
      <c r="BP927" s="5"/>
      <c r="BQ927" s="5"/>
      <c r="BR927" s="5"/>
      <c r="BS927" s="5"/>
      <c r="BT927" s="5"/>
      <c r="BU927" s="5"/>
      <c r="BV927" s="5"/>
      <c r="BW927" s="5"/>
      <c r="BX927" s="5"/>
      <c r="BY927" s="5"/>
      <c r="BZ927" s="5"/>
      <c r="CA927" s="5"/>
      <c r="CB927" s="5"/>
      <c r="CC927" s="5"/>
      <c r="CD927" s="5"/>
      <c r="CE927" s="5"/>
      <c r="CF927" s="5"/>
      <c r="CG927" s="5"/>
      <c r="CH927" s="5"/>
      <c r="CI927" s="5"/>
    </row>
    <row r="928" spans="1:87" s="7" customFormat="1" ht="15.75" hidden="1" x14ac:dyDescent="0.25">
      <c r="A928" s="77"/>
      <c r="B928" s="7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97"/>
      <c r="N928" s="48" t="e">
        <f>SUMIF([1]май2026!$A$5:$A$3260,$A$17:$A$1352,[1]май2026!$J$5:$J$3260)</f>
        <v>#VALUE!</v>
      </c>
      <c r="O928" s="48" t="e">
        <f>SUMIF([1]май2026!$A$5:$A$3260,$A$17:$A$1352,[1]май2026!$AE$5:$AE$3260)</f>
        <v>#VALUE!</v>
      </c>
      <c r="P928" s="48" t="e">
        <f>SUMIF([1]май2026!$A$5:$A$3260,$A$17:$A$1352,[1]май2026!$AF$5:$AF$3260)</f>
        <v>#VALUE!</v>
      </c>
      <c r="Q928" s="48" t="e">
        <f>SUMIF([1]май2026!$A$5:$A$3260,$A$17:$A$1352,[1]май2026!$AG$5:$AG$3260)</f>
        <v>#VALUE!</v>
      </c>
      <c r="R928" s="48" t="e">
        <f>SUMIF([1]май2026!$A$5:$A$3260,$A$17:$A$1352,[1]май2026!$AH$5:$AH$3260)</f>
        <v>#VALUE!</v>
      </c>
      <c r="S928" s="18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  <c r="BO928" s="5"/>
      <c r="BP928" s="5"/>
      <c r="BQ928" s="5"/>
      <c r="BR928" s="5"/>
      <c r="BS928" s="5"/>
      <c r="BT928" s="5"/>
      <c r="BU928" s="5"/>
      <c r="BV928" s="5"/>
      <c r="BW928" s="5"/>
      <c r="BX928" s="5"/>
      <c r="BY928" s="5"/>
      <c r="BZ928" s="5"/>
      <c r="CA928" s="5"/>
      <c r="CB928" s="5"/>
      <c r="CC928" s="5"/>
      <c r="CD928" s="5"/>
      <c r="CE928" s="5"/>
      <c r="CF928" s="5"/>
      <c r="CG928" s="5"/>
      <c r="CH928" s="5"/>
      <c r="CI928" s="5"/>
    </row>
    <row r="929" spans="1:87" s="7" customFormat="1" ht="15.75" hidden="1" x14ac:dyDescent="0.25">
      <c r="A929" s="84"/>
      <c r="B929" s="129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97"/>
      <c r="N929" s="48" t="e">
        <f>SUMIF([1]май2026!$A$5:$A$3260,$A$17:$A$1352,[1]май2026!$J$5:$J$3260)</f>
        <v>#VALUE!</v>
      </c>
      <c r="O929" s="48" t="e">
        <f>SUMIF([1]май2026!$A$5:$A$3260,$A$17:$A$1352,[1]май2026!$AE$5:$AE$3260)</f>
        <v>#VALUE!</v>
      </c>
      <c r="P929" s="48" t="e">
        <f>SUMIF([1]май2026!$A$5:$A$3260,$A$17:$A$1352,[1]май2026!$AF$5:$AF$3260)</f>
        <v>#VALUE!</v>
      </c>
      <c r="Q929" s="48" t="e">
        <f>SUMIF([1]май2026!$A$5:$A$3260,$A$17:$A$1352,[1]май2026!$AG$5:$AG$3260)</f>
        <v>#VALUE!</v>
      </c>
      <c r="R929" s="48" t="e">
        <f>SUMIF([1]май2026!$A$5:$A$3260,$A$17:$A$1352,[1]май2026!$AH$5:$AH$3260)</f>
        <v>#VALUE!</v>
      </c>
      <c r="S929" s="18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  <c r="BO929" s="5"/>
      <c r="BP929" s="5"/>
      <c r="BQ929" s="5"/>
      <c r="BR929" s="5"/>
      <c r="BS929" s="5"/>
      <c r="BT929" s="5"/>
      <c r="BU929" s="5"/>
      <c r="BV929" s="5"/>
      <c r="BW929" s="5"/>
      <c r="BX929" s="5"/>
      <c r="BY929" s="5"/>
      <c r="BZ929" s="5"/>
      <c r="CA929" s="5"/>
      <c r="CB929" s="5"/>
      <c r="CC929" s="5"/>
      <c r="CD929" s="5"/>
      <c r="CE929" s="5"/>
      <c r="CF929" s="5"/>
      <c r="CG929" s="5"/>
      <c r="CH929" s="5"/>
      <c r="CI929" s="5"/>
    </row>
    <row r="930" spans="1:87" x14ac:dyDescent="0.25">
      <c r="A930" s="24"/>
      <c r="B930" s="15" t="s">
        <v>19</v>
      </c>
      <c r="C930" s="9">
        <v>84.03</v>
      </c>
      <c r="D930" s="9">
        <v>315940.35000000003</v>
      </c>
      <c r="E930" s="9">
        <v>272515.39999999997</v>
      </c>
      <c r="F930" s="9">
        <v>86.255332691756507</v>
      </c>
      <c r="G930" s="9">
        <v>43424.950000000077</v>
      </c>
      <c r="H930" s="9">
        <v>72.210000000000065</v>
      </c>
      <c r="I930" s="9">
        <v>270290.45000000007</v>
      </c>
      <c r="J930" s="9">
        <v>226853.67999999996</v>
      </c>
      <c r="K930" s="9">
        <v>83.929594996789518</v>
      </c>
      <c r="L930" s="9">
        <v>43436.770000000106</v>
      </c>
      <c r="M930" s="9">
        <v>43508.980000000105</v>
      </c>
      <c r="N930" s="9" t="e">
        <f t="shared" ref="N930:R930" si="54">N829+N866+N885+N871+N882+N902</f>
        <v>#VALUE!</v>
      </c>
      <c r="O930" s="9" t="e">
        <f t="shared" si="54"/>
        <v>#VALUE!</v>
      </c>
      <c r="P930" s="9" t="e">
        <f t="shared" si="54"/>
        <v>#VALUE!</v>
      </c>
      <c r="Q930" s="9" t="e">
        <f t="shared" si="54"/>
        <v>#VALUE!</v>
      </c>
      <c r="R930" s="9" t="e">
        <f t="shared" si="54"/>
        <v>#VALUE!</v>
      </c>
    </row>
    <row r="931" spans="1:87" x14ac:dyDescent="0.25">
      <c r="A931" s="24"/>
      <c r="B931" s="3" t="s">
        <v>17</v>
      </c>
      <c r="C931" s="2"/>
      <c r="D931" s="2"/>
      <c r="E931" s="2"/>
      <c r="F931" s="2" t="e">
        <v>#DIV/0!</v>
      </c>
      <c r="G931" s="2"/>
      <c r="H931" s="2"/>
      <c r="I931" s="2"/>
      <c r="J931" s="2"/>
      <c r="K931" s="2" t="e">
        <v>#DIV/0!</v>
      </c>
      <c r="L931" s="2"/>
      <c r="M931" s="97"/>
      <c r="N931" s="59"/>
      <c r="O931" s="59"/>
      <c r="P931" s="59"/>
      <c r="Q931" s="59"/>
      <c r="R931" s="59"/>
    </row>
    <row r="932" spans="1:87" hidden="1" x14ac:dyDescent="0.25">
      <c r="A932" s="24"/>
      <c r="B932" s="3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51"/>
      <c r="N932" s="58">
        <f t="shared" ref="N932:R932" si="55">SUM(N933:N933)</f>
        <v>0</v>
      </c>
      <c r="O932" s="58">
        <f t="shared" si="55"/>
        <v>0</v>
      </c>
      <c r="P932" s="58">
        <f t="shared" si="55"/>
        <v>0</v>
      </c>
      <c r="Q932" s="58">
        <f t="shared" si="55"/>
        <v>0</v>
      </c>
      <c r="R932" s="58">
        <f t="shared" si="55"/>
        <v>0</v>
      </c>
    </row>
    <row r="933" spans="1:87" s="21" customFormat="1" hidden="1" x14ac:dyDescent="0.25">
      <c r="A933" s="26">
        <v>0</v>
      </c>
      <c r="B933" s="19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115"/>
      <c r="N933" s="60"/>
      <c r="O933" s="60"/>
      <c r="P933" s="60"/>
      <c r="Q933" s="60"/>
      <c r="R933" s="60"/>
      <c r="S933" s="18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  <c r="BO933" s="5"/>
      <c r="BP933" s="5"/>
      <c r="BQ933" s="5"/>
      <c r="BR933" s="5"/>
      <c r="BS933" s="5"/>
      <c r="BT933" s="5"/>
      <c r="BU933" s="5"/>
      <c r="BV933" s="5"/>
      <c r="BW933" s="5"/>
      <c r="BX933" s="5"/>
      <c r="BY933" s="5"/>
      <c r="BZ933" s="5"/>
      <c r="CA933" s="5"/>
      <c r="CB933" s="5"/>
      <c r="CC933" s="5"/>
      <c r="CD933" s="5"/>
      <c r="CE933" s="5"/>
      <c r="CF933" s="5"/>
      <c r="CG933" s="5"/>
      <c r="CH933" s="5"/>
      <c r="CI933" s="5"/>
    </row>
    <row r="934" spans="1:87" hidden="1" x14ac:dyDescent="0.25">
      <c r="A934" s="24"/>
      <c r="B934" s="3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51"/>
      <c r="N934" s="58">
        <f t="shared" ref="N934:R934" si="56">SUM(N935:N935)</f>
        <v>0</v>
      </c>
      <c r="O934" s="58">
        <f t="shared" si="56"/>
        <v>0</v>
      </c>
      <c r="P934" s="58">
        <f t="shared" si="56"/>
        <v>0</v>
      </c>
      <c r="Q934" s="58">
        <f t="shared" si="56"/>
        <v>0</v>
      </c>
      <c r="R934" s="58">
        <f t="shared" si="56"/>
        <v>0</v>
      </c>
    </row>
    <row r="935" spans="1:87" s="7" customFormat="1" hidden="1" x14ac:dyDescent="0.25">
      <c r="A935" s="24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97"/>
      <c r="N935" s="48"/>
      <c r="O935" s="48"/>
      <c r="P935" s="48"/>
      <c r="Q935" s="48"/>
      <c r="R935" s="48"/>
      <c r="S935" s="18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  <c r="BO935" s="5"/>
      <c r="BP935" s="5"/>
      <c r="BQ935" s="5"/>
      <c r="BR935" s="5"/>
      <c r="BS935" s="5"/>
      <c r="BT935" s="5"/>
      <c r="BU935" s="5"/>
      <c r="BV935" s="5"/>
      <c r="BW935" s="5"/>
      <c r="BX935" s="5"/>
      <c r="BY935" s="5"/>
      <c r="BZ935" s="5"/>
      <c r="CA935" s="5"/>
      <c r="CB935" s="5"/>
      <c r="CC935" s="5"/>
      <c r="CD935" s="5"/>
      <c r="CE935" s="5"/>
      <c r="CF935" s="5"/>
      <c r="CG935" s="5"/>
      <c r="CH935" s="5"/>
      <c r="CI935" s="5"/>
    </row>
    <row r="936" spans="1:87" hidden="1" x14ac:dyDescent="0.25">
      <c r="A936" s="24"/>
      <c r="B936" s="3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51"/>
      <c r="N936" s="58">
        <f t="shared" ref="N936:R936" si="57">SUM(N937:N937)</f>
        <v>0</v>
      </c>
      <c r="O936" s="58">
        <f t="shared" si="57"/>
        <v>0</v>
      </c>
      <c r="P936" s="58">
        <f t="shared" si="57"/>
        <v>0</v>
      </c>
      <c r="Q936" s="58">
        <f t="shared" si="57"/>
        <v>0</v>
      </c>
      <c r="R936" s="58">
        <f t="shared" si="57"/>
        <v>0</v>
      </c>
    </row>
    <row r="937" spans="1:87" s="7" customFormat="1" hidden="1" x14ac:dyDescent="0.25">
      <c r="A937" s="24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97"/>
      <c r="N937" s="48"/>
      <c r="O937" s="48"/>
      <c r="P937" s="48"/>
      <c r="Q937" s="48"/>
      <c r="R937" s="48"/>
      <c r="S937" s="18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  <c r="BO937" s="5"/>
      <c r="BP937" s="5"/>
      <c r="BQ937" s="5"/>
      <c r="BR937" s="5"/>
      <c r="BS937" s="5"/>
      <c r="BT937" s="5"/>
      <c r="BU937" s="5"/>
      <c r="BV937" s="5"/>
      <c r="BW937" s="5"/>
      <c r="BX937" s="5"/>
      <c r="BY937" s="5"/>
      <c r="BZ937" s="5"/>
      <c r="CA937" s="5"/>
      <c r="CB937" s="5"/>
      <c r="CC937" s="5"/>
      <c r="CD937" s="5"/>
      <c r="CE937" s="5"/>
      <c r="CF937" s="5"/>
      <c r="CG937" s="5"/>
      <c r="CH937" s="5"/>
      <c r="CI937" s="5"/>
    </row>
    <row r="938" spans="1:87" s="7" customFormat="1" hidden="1" x14ac:dyDescent="0.25">
      <c r="A938" s="24"/>
      <c r="B938" s="3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51"/>
      <c r="N938" s="58">
        <f t="shared" ref="N938:R938" si="58">SUM(N939:N939)</f>
        <v>0</v>
      </c>
      <c r="O938" s="58">
        <f t="shared" si="58"/>
        <v>0</v>
      </c>
      <c r="P938" s="58">
        <f t="shared" si="58"/>
        <v>0</v>
      </c>
      <c r="Q938" s="58">
        <f t="shared" si="58"/>
        <v>0</v>
      </c>
      <c r="R938" s="58">
        <f t="shared" si="58"/>
        <v>0</v>
      </c>
      <c r="S938" s="18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  <c r="BO938" s="5"/>
      <c r="BP938" s="5"/>
      <c r="BQ938" s="5"/>
      <c r="BR938" s="5"/>
      <c r="BS938" s="5"/>
      <c r="BT938" s="5"/>
      <c r="BU938" s="5"/>
      <c r="BV938" s="5"/>
      <c r="BW938" s="5"/>
      <c r="BX938" s="5"/>
      <c r="BY938" s="5"/>
      <c r="BZ938" s="5"/>
      <c r="CA938" s="5"/>
      <c r="CB938" s="5"/>
      <c r="CC938" s="5"/>
      <c r="CD938" s="5"/>
      <c r="CE938" s="5"/>
      <c r="CF938" s="5"/>
      <c r="CG938" s="5"/>
      <c r="CH938" s="5"/>
      <c r="CI938" s="5"/>
    </row>
    <row r="939" spans="1:87" s="7" customFormat="1" hidden="1" x14ac:dyDescent="0.25">
      <c r="A939" s="24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97"/>
      <c r="N939" s="48"/>
      <c r="O939" s="48"/>
      <c r="P939" s="48"/>
      <c r="Q939" s="48"/>
      <c r="R939" s="48"/>
      <c r="S939" s="18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  <c r="BO939" s="5"/>
      <c r="BP939" s="5"/>
      <c r="BQ939" s="5"/>
      <c r="BR939" s="5"/>
      <c r="BS939" s="5"/>
      <c r="BT939" s="5"/>
      <c r="BU939" s="5"/>
      <c r="BV939" s="5"/>
      <c r="BW939" s="5"/>
      <c r="BX939" s="5"/>
      <c r="BY939" s="5"/>
      <c r="BZ939" s="5"/>
      <c r="CA939" s="5"/>
      <c r="CB939" s="5"/>
      <c r="CC939" s="5"/>
      <c r="CD939" s="5"/>
      <c r="CE939" s="5"/>
      <c r="CF939" s="5"/>
      <c r="CG939" s="5"/>
      <c r="CH939" s="5"/>
      <c r="CI939" s="5"/>
    </row>
    <row r="940" spans="1:87" s="7" customFormat="1" hidden="1" x14ac:dyDescent="0.25">
      <c r="A940" s="24"/>
      <c r="B940" s="15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51"/>
      <c r="N940" s="58">
        <f t="shared" ref="N940:R940" si="59">SUM(N941:N941)</f>
        <v>0</v>
      </c>
      <c r="O940" s="58">
        <f t="shared" si="59"/>
        <v>0</v>
      </c>
      <c r="P940" s="58">
        <f t="shared" si="59"/>
        <v>0</v>
      </c>
      <c r="Q940" s="58">
        <f t="shared" si="59"/>
        <v>0</v>
      </c>
      <c r="R940" s="58">
        <f t="shared" si="59"/>
        <v>0</v>
      </c>
      <c r="S940" s="18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  <c r="BO940" s="5"/>
      <c r="BP940" s="5"/>
      <c r="BQ940" s="5"/>
      <c r="BR940" s="5"/>
      <c r="BS940" s="5"/>
      <c r="BT940" s="5"/>
      <c r="BU940" s="5"/>
      <c r="BV940" s="5"/>
      <c r="BW940" s="5"/>
      <c r="BX940" s="5"/>
      <c r="BY940" s="5"/>
      <c r="BZ940" s="5"/>
      <c r="CA940" s="5"/>
      <c r="CB940" s="5"/>
      <c r="CC940" s="5"/>
      <c r="CD940" s="5"/>
      <c r="CE940" s="5"/>
      <c r="CF940" s="5"/>
      <c r="CG940" s="5"/>
      <c r="CH940" s="5"/>
      <c r="CI940" s="5"/>
    </row>
    <row r="941" spans="1:87" s="28" customFormat="1" hidden="1" x14ac:dyDescent="0.25">
      <c r="A941" s="2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97"/>
      <c r="N941" s="48"/>
      <c r="O941" s="48"/>
      <c r="P941" s="48"/>
      <c r="Q941" s="48"/>
      <c r="R941" s="48"/>
      <c r="S941" s="18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  <c r="BO941" s="5"/>
      <c r="BP941" s="5"/>
      <c r="BQ941" s="5"/>
      <c r="BR941" s="5"/>
      <c r="BS941" s="5"/>
      <c r="BT941" s="5"/>
      <c r="BU941" s="5"/>
      <c r="BV941" s="5"/>
      <c r="BW941" s="5"/>
      <c r="BX941" s="5"/>
      <c r="BY941" s="5"/>
      <c r="BZ941" s="5"/>
      <c r="CA941" s="5"/>
      <c r="CB941" s="5"/>
      <c r="CC941" s="5"/>
      <c r="CD941" s="5"/>
      <c r="CE941" s="5"/>
      <c r="CF941" s="5"/>
      <c r="CG941" s="5"/>
      <c r="CH941" s="5"/>
      <c r="CI941" s="5"/>
    </row>
    <row r="942" spans="1:87" s="7" customFormat="1" hidden="1" x14ac:dyDescent="0.25">
      <c r="A942" s="24"/>
      <c r="B942" s="3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51"/>
      <c r="N942" s="58">
        <f t="shared" ref="N942:R942" si="60">SUM(N943:N943)</f>
        <v>0</v>
      </c>
      <c r="O942" s="58">
        <f t="shared" si="60"/>
        <v>0</v>
      </c>
      <c r="P942" s="58">
        <f t="shared" si="60"/>
        <v>0</v>
      </c>
      <c r="Q942" s="58">
        <f t="shared" si="60"/>
        <v>0</v>
      </c>
      <c r="R942" s="58">
        <f t="shared" si="60"/>
        <v>0</v>
      </c>
      <c r="S942" s="18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  <c r="BO942" s="5"/>
      <c r="BP942" s="5"/>
      <c r="BQ942" s="5"/>
      <c r="BR942" s="5"/>
      <c r="BS942" s="5"/>
      <c r="BT942" s="5"/>
      <c r="BU942" s="5"/>
      <c r="BV942" s="5"/>
      <c r="BW942" s="5"/>
      <c r="BX942" s="5"/>
      <c r="BY942" s="5"/>
      <c r="BZ942" s="5"/>
      <c r="CA942" s="5"/>
      <c r="CB942" s="5"/>
      <c r="CC942" s="5"/>
      <c r="CD942" s="5"/>
      <c r="CE942" s="5"/>
      <c r="CF942" s="5"/>
      <c r="CG942" s="5"/>
      <c r="CH942" s="5"/>
      <c r="CI942" s="5"/>
    </row>
    <row r="943" spans="1:87" s="7" customFormat="1" hidden="1" x14ac:dyDescent="0.25">
      <c r="A943" s="24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97"/>
      <c r="N943" s="48"/>
      <c r="O943" s="48"/>
      <c r="P943" s="48"/>
      <c r="Q943" s="48"/>
      <c r="R943" s="48"/>
      <c r="S943" s="18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  <c r="BO943" s="5"/>
      <c r="BP943" s="5"/>
      <c r="BQ943" s="5"/>
      <c r="BR943" s="5"/>
      <c r="BS943" s="5"/>
      <c r="BT943" s="5"/>
      <c r="BU943" s="5"/>
      <c r="BV943" s="5"/>
      <c r="BW943" s="5"/>
      <c r="BX943" s="5"/>
      <c r="BY943" s="5"/>
      <c r="BZ943" s="5"/>
      <c r="CA943" s="5"/>
      <c r="CB943" s="5"/>
      <c r="CC943" s="5"/>
      <c r="CD943" s="5"/>
      <c r="CE943" s="5"/>
      <c r="CF943" s="5"/>
      <c r="CG943" s="5"/>
      <c r="CH943" s="5"/>
      <c r="CI943" s="5"/>
    </row>
    <row r="944" spans="1:87" x14ac:dyDescent="0.25">
      <c r="A944" s="24"/>
      <c r="B944" s="15" t="s">
        <v>2</v>
      </c>
      <c r="C944" s="9">
        <v>10216396.710000001</v>
      </c>
      <c r="D944" s="9">
        <v>3460608.0899999985</v>
      </c>
      <c r="E944" s="9">
        <v>3577760.9</v>
      </c>
      <c r="F944" s="9">
        <v>103.38532439829098</v>
      </c>
      <c r="G944" s="9">
        <v>-117152.81000000145</v>
      </c>
      <c r="H944" s="9">
        <v>9967396.7100000009</v>
      </c>
      <c r="I944" s="9">
        <v>138398.99999999927</v>
      </c>
      <c r="J944" s="9">
        <v>6551.8099999999995</v>
      </c>
      <c r="K944" s="9">
        <v>4.7340009682151134</v>
      </c>
      <c r="L944" s="9">
        <v>131847.18999999927</v>
      </c>
      <c r="M944" s="51">
        <v>10099243.9</v>
      </c>
      <c r="N944" s="58" t="e">
        <f t="shared" ref="N944:R944" si="61">SUM(N945:N945)</f>
        <v>#VALUE!</v>
      </c>
      <c r="O944" s="58" t="e">
        <f t="shared" si="61"/>
        <v>#VALUE!</v>
      </c>
      <c r="P944" s="58" t="e">
        <f t="shared" si="61"/>
        <v>#VALUE!</v>
      </c>
      <c r="Q944" s="58" t="e">
        <f t="shared" si="61"/>
        <v>#VALUE!</v>
      </c>
      <c r="R944" s="58" t="e">
        <f t="shared" si="61"/>
        <v>#VALUE!</v>
      </c>
    </row>
    <row r="945" spans="1:18" x14ac:dyDescent="0.25">
      <c r="A945" s="24">
        <v>725</v>
      </c>
      <c r="B945" s="1" t="s">
        <v>50</v>
      </c>
      <c r="C945" s="2">
        <v>10216396.710000001</v>
      </c>
      <c r="D945" s="2">
        <v>3460608.0899999985</v>
      </c>
      <c r="E945" s="2">
        <v>3577760.9</v>
      </c>
      <c r="F945" s="2">
        <v>103.38532439829098</v>
      </c>
      <c r="G945" s="2">
        <v>-117152.81000000145</v>
      </c>
      <c r="H945" s="2">
        <v>9967396.7100000009</v>
      </c>
      <c r="I945" s="97">
        <v>138398.99999999927</v>
      </c>
      <c r="J945" s="97">
        <v>6551.8099999999995</v>
      </c>
      <c r="K945" s="2">
        <v>4.7340009682151134</v>
      </c>
      <c r="L945" s="2">
        <v>131847.18999999927</v>
      </c>
      <c r="M945" s="97">
        <v>10099243.9</v>
      </c>
      <c r="N945" s="48" t="e">
        <f>SUMIF([1]май2026!$A$5:$A$3260,$A$17:$A$1352,[1]май2026!$J$5:$J$3260)</f>
        <v>#VALUE!</v>
      </c>
      <c r="O945" s="48" t="e">
        <f>SUMIF([1]май2026!$A$5:$A$3260,$A$17:$A$1352,[1]май2026!$AE$5:$AE$3260)</f>
        <v>#VALUE!</v>
      </c>
      <c r="P945" s="48" t="e">
        <f>SUMIF([1]май2026!$A$5:$A$3260,$A$17:$A$1352,[1]май2026!$AF$5:$AF$3260)</f>
        <v>#VALUE!</v>
      </c>
      <c r="Q945" s="102" t="e">
        <f>SUMIF([1]май2026!$A$5:$A$3260,$A$17:$A$1352,[1]май2026!$AG$5:$AG$3260)</f>
        <v>#VALUE!</v>
      </c>
      <c r="R945" s="48" t="e">
        <f>SUMIF([1]май2026!$A$5:$A$3260,$A$17:$A$1352,[1]май2026!$AH$5:$AH$3260)</f>
        <v>#VALUE!</v>
      </c>
    </row>
    <row r="946" spans="1:18" x14ac:dyDescent="0.25">
      <c r="A946" s="24"/>
      <c r="B946" s="3" t="s">
        <v>19</v>
      </c>
      <c r="C946" s="9">
        <v>10216396.710000001</v>
      </c>
      <c r="D946" s="9">
        <v>3460608.0899999985</v>
      </c>
      <c r="E946" s="9">
        <v>3577760.9</v>
      </c>
      <c r="F946" s="9">
        <v>103.38532439829098</v>
      </c>
      <c r="G946" s="9">
        <v>-117152.81000000145</v>
      </c>
      <c r="H946" s="9">
        <v>9967396.7100000009</v>
      </c>
      <c r="I946" s="9">
        <v>138398.99999999927</v>
      </c>
      <c r="J946" s="9">
        <v>6551.8099999999995</v>
      </c>
      <c r="K946" s="9">
        <v>4.7340009682151134</v>
      </c>
      <c r="L946" s="9">
        <v>131847.18999999927</v>
      </c>
      <c r="M946" s="51">
        <v>10099243.9</v>
      </c>
      <c r="N946" s="58" t="e">
        <f t="shared" ref="N946:R946" si="62">N932+N934+N936+N938+N940+N942+N944</f>
        <v>#VALUE!</v>
      </c>
      <c r="O946" s="58" t="e">
        <f t="shared" si="62"/>
        <v>#VALUE!</v>
      </c>
      <c r="P946" s="58" t="e">
        <f t="shared" si="62"/>
        <v>#VALUE!</v>
      </c>
      <c r="Q946" s="58" t="e">
        <f t="shared" si="62"/>
        <v>#VALUE!</v>
      </c>
      <c r="R946" s="58" t="e">
        <f t="shared" si="62"/>
        <v>#VALUE!</v>
      </c>
    </row>
    <row r="947" spans="1:18" x14ac:dyDescent="0.25">
      <c r="A947" s="24"/>
      <c r="B947" s="3" t="s">
        <v>9</v>
      </c>
      <c r="C947" s="9">
        <v>11304573.499999994</v>
      </c>
      <c r="D947" s="51">
        <v>45280198.229999997</v>
      </c>
      <c r="E947" s="51">
        <v>43671909.509999998</v>
      </c>
      <c r="F947" s="9">
        <v>96.448141167954432</v>
      </c>
      <c r="G947" s="9">
        <v>1608288.7199999921</v>
      </c>
      <c r="H947" s="9">
        <v>11077109.01</v>
      </c>
      <c r="I947" s="51">
        <v>7680444.1400000006</v>
      </c>
      <c r="J947" s="51">
        <v>5844690.9300000044</v>
      </c>
      <c r="K947" s="9">
        <v>76.098345661557062</v>
      </c>
      <c r="L947" s="9">
        <v>1835753.2099999946</v>
      </c>
      <c r="M947" s="51">
        <v>12912862.219999995</v>
      </c>
      <c r="N947" s="105" t="e">
        <f t="shared" ref="N947:R947" si="63">N14+N110+N207+N331+N390+N532+N626+N685+N827+N930+N946</f>
        <v>#VALUE!</v>
      </c>
      <c r="O947" s="58" t="e">
        <f t="shared" si="63"/>
        <v>#VALUE!</v>
      </c>
      <c r="P947" s="58" t="e">
        <f t="shared" si="63"/>
        <v>#VALUE!</v>
      </c>
      <c r="Q947" s="58" t="e">
        <f t="shared" si="63"/>
        <v>#VALUE!</v>
      </c>
      <c r="R947" s="58" t="e">
        <f t="shared" si="63"/>
        <v>#VALUE!</v>
      </c>
    </row>
    <row r="952" spans="1:18" x14ac:dyDescent="0.25"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</row>
    <row r="954" spans="1:18" x14ac:dyDescent="0.25"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</row>
    <row r="956" spans="1:18" x14ac:dyDescent="0.25">
      <c r="C956" s="92"/>
      <c r="D956" s="9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</row>
  </sheetData>
  <autoFilter ref="A15:DR947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" activePane="bottomRight" state="frozen"/>
      <selection activeCell="C676" sqref="C676"/>
      <selection pane="topRight" activeCell="C676" sqref="C676"/>
      <selection pane="bottomLeft" activeCell="C676" sqref="C676"/>
      <selection pane="bottomRight" activeCell="Z1" sqref="Z1:Z1048576"/>
    </sheetView>
  </sheetViews>
  <sheetFormatPr defaultColWidth="8.85546875" defaultRowHeight="15" x14ac:dyDescent="0.25"/>
  <cols>
    <col min="1" max="1" width="7.140625" style="22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18" hidden="1" customWidth="1"/>
    <col min="16" max="16" width="3.28515625" style="18" hidden="1" customWidth="1"/>
    <col min="17" max="17" width="9.140625" hidden="1" customWidth="1"/>
    <col min="18" max="23" width="12.28515625" hidden="1" customWidth="1"/>
    <col min="24" max="24" width="0" style="18" hidden="1" customWidth="1"/>
    <col min="25" max="55" width="8.85546875" style="18"/>
    <col min="56" max="152" width="8.85546875" style="5"/>
    <col min="153" max="255" width="8.85546875" style="7"/>
    <col min="256" max="256" width="7.140625" style="7" bestFit="1" customWidth="1"/>
    <col min="257" max="257" width="64.85546875" style="7" customWidth="1"/>
    <col min="258" max="258" width="4.5703125" style="7" customWidth="1"/>
    <col min="259" max="259" width="15" style="7" customWidth="1"/>
    <col min="260" max="260" width="16.7109375" style="7" customWidth="1"/>
    <col min="261" max="261" width="18.42578125" style="7" bestFit="1" customWidth="1"/>
    <col min="262" max="262" width="10.7109375" style="7" customWidth="1"/>
    <col min="263" max="263" width="16.140625" style="7" customWidth="1"/>
    <col min="264" max="264" width="14.7109375" style="7" customWidth="1"/>
    <col min="265" max="265" width="16.5703125" style="7" customWidth="1"/>
    <col min="266" max="266" width="16.5703125" style="7" bestFit="1" customWidth="1"/>
    <col min="267" max="267" width="8.7109375" style="7" customWidth="1"/>
    <col min="268" max="268" width="16.28515625" style="7" customWidth="1"/>
    <col min="269" max="269" width="16.140625" style="7" customWidth="1"/>
    <col min="270" max="280" width="0" style="7" hidden="1" customWidth="1"/>
    <col min="281" max="511" width="8.85546875" style="7"/>
    <col min="512" max="512" width="7.140625" style="7" bestFit="1" customWidth="1"/>
    <col min="513" max="513" width="64.85546875" style="7" customWidth="1"/>
    <col min="514" max="514" width="4.5703125" style="7" customWidth="1"/>
    <col min="515" max="515" width="15" style="7" customWidth="1"/>
    <col min="516" max="516" width="16.7109375" style="7" customWidth="1"/>
    <col min="517" max="517" width="18.42578125" style="7" bestFit="1" customWidth="1"/>
    <col min="518" max="518" width="10.7109375" style="7" customWidth="1"/>
    <col min="519" max="519" width="16.140625" style="7" customWidth="1"/>
    <col min="520" max="520" width="14.7109375" style="7" customWidth="1"/>
    <col min="521" max="521" width="16.5703125" style="7" customWidth="1"/>
    <col min="522" max="522" width="16.5703125" style="7" bestFit="1" customWidth="1"/>
    <col min="523" max="523" width="8.7109375" style="7" customWidth="1"/>
    <col min="524" max="524" width="16.28515625" style="7" customWidth="1"/>
    <col min="525" max="525" width="16.140625" style="7" customWidth="1"/>
    <col min="526" max="536" width="0" style="7" hidden="1" customWidth="1"/>
    <col min="537" max="767" width="8.85546875" style="7"/>
    <col min="768" max="768" width="7.140625" style="7" bestFit="1" customWidth="1"/>
    <col min="769" max="769" width="64.85546875" style="7" customWidth="1"/>
    <col min="770" max="770" width="4.5703125" style="7" customWidth="1"/>
    <col min="771" max="771" width="15" style="7" customWidth="1"/>
    <col min="772" max="772" width="16.7109375" style="7" customWidth="1"/>
    <col min="773" max="773" width="18.42578125" style="7" bestFit="1" customWidth="1"/>
    <col min="774" max="774" width="10.7109375" style="7" customWidth="1"/>
    <col min="775" max="775" width="16.140625" style="7" customWidth="1"/>
    <col min="776" max="776" width="14.7109375" style="7" customWidth="1"/>
    <col min="777" max="777" width="16.5703125" style="7" customWidth="1"/>
    <col min="778" max="778" width="16.5703125" style="7" bestFit="1" customWidth="1"/>
    <col min="779" max="779" width="8.7109375" style="7" customWidth="1"/>
    <col min="780" max="780" width="16.28515625" style="7" customWidth="1"/>
    <col min="781" max="781" width="16.140625" style="7" customWidth="1"/>
    <col min="782" max="792" width="0" style="7" hidden="1" customWidth="1"/>
    <col min="793" max="1023" width="8.85546875" style="7"/>
    <col min="1024" max="1024" width="7.140625" style="7" bestFit="1" customWidth="1"/>
    <col min="1025" max="1025" width="64.85546875" style="7" customWidth="1"/>
    <col min="1026" max="1026" width="4.5703125" style="7" customWidth="1"/>
    <col min="1027" max="1027" width="15" style="7" customWidth="1"/>
    <col min="1028" max="1028" width="16.7109375" style="7" customWidth="1"/>
    <col min="1029" max="1029" width="18.42578125" style="7" bestFit="1" customWidth="1"/>
    <col min="1030" max="1030" width="10.7109375" style="7" customWidth="1"/>
    <col min="1031" max="1031" width="16.140625" style="7" customWidth="1"/>
    <col min="1032" max="1032" width="14.7109375" style="7" customWidth="1"/>
    <col min="1033" max="1033" width="16.5703125" style="7" customWidth="1"/>
    <col min="1034" max="1034" width="16.5703125" style="7" bestFit="1" customWidth="1"/>
    <col min="1035" max="1035" width="8.7109375" style="7" customWidth="1"/>
    <col min="1036" max="1036" width="16.28515625" style="7" customWidth="1"/>
    <col min="1037" max="1037" width="16.140625" style="7" customWidth="1"/>
    <col min="1038" max="1048" width="0" style="7" hidden="1" customWidth="1"/>
    <col min="1049" max="1279" width="8.85546875" style="7"/>
    <col min="1280" max="1280" width="7.140625" style="7" bestFit="1" customWidth="1"/>
    <col min="1281" max="1281" width="64.85546875" style="7" customWidth="1"/>
    <col min="1282" max="1282" width="4.5703125" style="7" customWidth="1"/>
    <col min="1283" max="1283" width="15" style="7" customWidth="1"/>
    <col min="1284" max="1284" width="16.7109375" style="7" customWidth="1"/>
    <col min="1285" max="1285" width="18.42578125" style="7" bestFit="1" customWidth="1"/>
    <col min="1286" max="1286" width="10.7109375" style="7" customWidth="1"/>
    <col min="1287" max="1287" width="16.140625" style="7" customWidth="1"/>
    <col min="1288" max="1288" width="14.7109375" style="7" customWidth="1"/>
    <col min="1289" max="1289" width="16.5703125" style="7" customWidth="1"/>
    <col min="1290" max="1290" width="16.5703125" style="7" bestFit="1" customWidth="1"/>
    <col min="1291" max="1291" width="8.7109375" style="7" customWidth="1"/>
    <col min="1292" max="1292" width="16.28515625" style="7" customWidth="1"/>
    <col min="1293" max="1293" width="16.140625" style="7" customWidth="1"/>
    <col min="1294" max="1304" width="0" style="7" hidden="1" customWidth="1"/>
    <col min="1305" max="1535" width="8.85546875" style="7"/>
    <col min="1536" max="1536" width="7.140625" style="7" bestFit="1" customWidth="1"/>
    <col min="1537" max="1537" width="64.85546875" style="7" customWidth="1"/>
    <col min="1538" max="1538" width="4.5703125" style="7" customWidth="1"/>
    <col min="1539" max="1539" width="15" style="7" customWidth="1"/>
    <col min="1540" max="1540" width="16.7109375" style="7" customWidth="1"/>
    <col min="1541" max="1541" width="18.42578125" style="7" bestFit="1" customWidth="1"/>
    <col min="1542" max="1542" width="10.7109375" style="7" customWidth="1"/>
    <col min="1543" max="1543" width="16.140625" style="7" customWidth="1"/>
    <col min="1544" max="1544" width="14.7109375" style="7" customWidth="1"/>
    <col min="1545" max="1545" width="16.5703125" style="7" customWidth="1"/>
    <col min="1546" max="1546" width="16.5703125" style="7" bestFit="1" customWidth="1"/>
    <col min="1547" max="1547" width="8.7109375" style="7" customWidth="1"/>
    <col min="1548" max="1548" width="16.28515625" style="7" customWidth="1"/>
    <col min="1549" max="1549" width="16.140625" style="7" customWidth="1"/>
    <col min="1550" max="1560" width="0" style="7" hidden="1" customWidth="1"/>
    <col min="1561" max="1791" width="8.85546875" style="7"/>
    <col min="1792" max="1792" width="7.140625" style="7" bestFit="1" customWidth="1"/>
    <col min="1793" max="1793" width="64.85546875" style="7" customWidth="1"/>
    <col min="1794" max="1794" width="4.5703125" style="7" customWidth="1"/>
    <col min="1795" max="1795" width="15" style="7" customWidth="1"/>
    <col min="1796" max="1796" width="16.7109375" style="7" customWidth="1"/>
    <col min="1797" max="1797" width="18.42578125" style="7" bestFit="1" customWidth="1"/>
    <col min="1798" max="1798" width="10.7109375" style="7" customWidth="1"/>
    <col min="1799" max="1799" width="16.140625" style="7" customWidth="1"/>
    <col min="1800" max="1800" width="14.7109375" style="7" customWidth="1"/>
    <col min="1801" max="1801" width="16.5703125" style="7" customWidth="1"/>
    <col min="1802" max="1802" width="16.5703125" style="7" bestFit="1" customWidth="1"/>
    <col min="1803" max="1803" width="8.7109375" style="7" customWidth="1"/>
    <col min="1804" max="1804" width="16.28515625" style="7" customWidth="1"/>
    <col min="1805" max="1805" width="16.140625" style="7" customWidth="1"/>
    <col min="1806" max="1816" width="0" style="7" hidden="1" customWidth="1"/>
    <col min="1817" max="2047" width="8.85546875" style="7"/>
    <col min="2048" max="2048" width="7.140625" style="7" bestFit="1" customWidth="1"/>
    <col min="2049" max="2049" width="64.85546875" style="7" customWidth="1"/>
    <col min="2050" max="2050" width="4.5703125" style="7" customWidth="1"/>
    <col min="2051" max="2051" width="15" style="7" customWidth="1"/>
    <col min="2052" max="2052" width="16.7109375" style="7" customWidth="1"/>
    <col min="2053" max="2053" width="18.42578125" style="7" bestFit="1" customWidth="1"/>
    <col min="2054" max="2054" width="10.7109375" style="7" customWidth="1"/>
    <col min="2055" max="2055" width="16.140625" style="7" customWidth="1"/>
    <col min="2056" max="2056" width="14.7109375" style="7" customWidth="1"/>
    <col min="2057" max="2057" width="16.5703125" style="7" customWidth="1"/>
    <col min="2058" max="2058" width="16.5703125" style="7" bestFit="1" customWidth="1"/>
    <col min="2059" max="2059" width="8.7109375" style="7" customWidth="1"/>
    <col min="2060" max="2060" width="16.28515625" style="7" customWidth="1"/>
    <col min="2061" max="2061" width="16.140625" style="7" customWidth="1"/>
    <col min="2062" max="2072" width="0" style="7" hidden="1" customWidth="1"/>
    <col min="2073" max="2303" width="8.85546875" style="7"/>
    <col min="2304" max="2304" width="7.140625" style="7" bestFit="1" customWidth="1"/>
    <col min="2305" max="2305" width="64.85546875" style="7" customWidth="1"/>
    <col min="2306" max="2306" width="4.5703125" style="7" customWidth="1"/>
    <col min="2307" max="2307" width="15" style="7" customWidth="1"/>
    <col min="2308" max="2308" width="16.7109375" style="7" customWidth="1"/>
    <col min="2309" max="2309" width="18.42578125" style="7" bestFit="1" customWidth="1"/>
    <col min="2310" max="2310" width="10.7109375" style="7" customWidth="1"/>
    <col min="2311" max="2311" width="16.140625" style="7" customWidth="1"/>
    <col min="2312" max="2312" width="14.7109375" style="7" customWidth="1"/>
    <col min="2313" max="2313" width="16.5703125" style="7" customWidth="1"/>
    <col min="2314" max="2314" width="16.5703125" style="7" bestFit="1" customWidth="1"/>
    <col min="2315" max="2315" width="8.7109375" style="7" customWidth="1"/>
    <col min="2316" max="2316" width="16.28515625" style="7" customWidth="1"/>
    <col min="2317" max="2317" width="16.140625" style="7" customWidth="1"/>
    <col min="2318" max="2328" width="0" style="7" hidden="1" customWidth="1"/>
    <col min="2329" max="2559" width="8.85546875" style="7"/>
    <col min="2560" max="2560" width="7.140625" style="7" bestFit="1" customWidth="1"/>
    <col min="2561" max="2561" width="64.85546875" style="7" customWidth="1"/>
    <col min="2562" max="2562" width="4.5703125" style="7" customWidth="1"/>
    <col min="2563" max="2563" width="15" style="7" customWidth="1"/>
    <col min="2564" max="2564" width="16.7109375" style="7" customWidth="1"/>
    <col min="2565" max="2565" width="18.42578125" style="7" bestFit="1" customWidth="1"/>
    <col min="2566" max="2566" width="10.7109375" style="7" customWidth="1"/>
    <col min="2567" max="2567" width="16.140625" style="7" customWidth="1"/>
    <col min="2568" max="2568" width="14.7109375" style="7" customWidth="1"/>
    <col min="2569" max="2569" width="16.5703125" style="7" customWidth="1"/>
    <col min="2570" max="2570" width="16.5703125" style="7" bestFit="1" customWidth="1"/>
    <col min="2571" max="2571" width="8.7109375" style="7" customWidth="1"/>
    <col min="2572" max="2572" width="16.28515625" style="7" customWidth="1"/>
    <col min="2573" max="2573" width="16.140625" style="7" customWidth="1"/>
    <col min="2574" max="2584" width="0" style="7" hidden="1" customWidth="1"/>
    <col min="2585" max="2815" width="8.85546875" style="7"/>
    <col min="2816" max="2816" width="7.140625" style="7" bestFit="1" customWidth="1"/>
    <col min="2817" max="2817" width="64.85546875" style="7" customWidth="1"/>
    <col min="2818" max="2818" width="4.5703125" style="7" customWidth="1"/>
    <col min="2819" max="2819" width="15" style="7" customWidth="1"/>
    <col min="2820" max="2820" width="16.7109375" style="7" customWidth="1"/>
    <col min="2821" max="2821" width="18.42578125" style="7" bestFit="1" customWidth="1"/>
    <col min="2822" max="2822" width="10.7109375" style="7" customWidth="1"/>
    <col min="2823" max="2823" width="16.140625" style="7" customWidth="1"/>
    <col min="2824" max="2824" width="14.7109375" style="7" customWidth="1"/>
    <col min="2825" max="2825" width="16.5703125" style="7" customWidth="1"/>
    <col min="2826" max="2826" width="16.5703125" style="7" bestFit="1" customWidth="1"/>
    <col min="2827" max="2827" width="8.7109375" style="7" customWidth="1"/>
    <col min="2828" max="2828" width="16.28515625" style="7" customWidth="1"/>
    <col min="2829" max="2829" width="16.140625" style="7" customWidth="1"/>
    <col min="2830" max="2840" width="0" style="7" hidden="1" customWidth="1"/>
    <col min="2841" max="3071" width="8.85546875" style="7"/>
    <col min="3072" max="3072" width="7.140625" style="7" bestFit="1" customWidth="1"/>
    <col min="3073" max="3073" width="64.85546875" style="7" customWidth="1"/>
    <col min="3074" max="3074" width="4.5703125" style="7" customWidth="1"/>
    <col min="3075" max="3075" width="15" style="7" customWidth="1"/>
    <col min="3076" max="3076" width="16.7109375" style="7" customWidth="1"/>
    <col min="3077" max="3077" width="18.42578125" style="7" bestFit="1" customWidth="1"/>
    <col min="3078" max="3078" width="10.7109375" style="7" customWidth="1"/>
    <col min="3079" max="3079" width="16.140625" style="7" customWidth="1"/>
    <col min="3080" max="3080" width="14.7109375" style="7" customWidth="1"/>
    <col min="3081" max="3081" width="16.5703125" style="7" customWidth="1"/>
    <col min="3082" max="3082" width="16.5703125" style="7" bestFit="1" customWidth="1"/>
    <col min="3083" max="3083" width="8.7109375" style="7" customWidth="1"/>
    <col min="3084" max="3084" width="16.28515625" style="7" customWidth="1"/>
    <col min="3085" max="3085" width="16.140625" style="7" customWidth="1"/>
    <col min="3086" max="3096" width="0" style="7" hidden="1" customWidth="1"/>
    <col min="3097" max="3327" width="8.85546875" style="7"/>
    <col min="3328" max="3328" width="7.140625" style="7" bestFit="1" customWidth="1"/>
    <col min="3329" max="3329" width="64.85546875" style="7" customWidth="1"/>
    <col min="3330" max="3330" width="4.5703125" style="7" customWidth="1"/>
    <col min="3331" max="3331" width="15" style="7" customWidth="1"/>
    <col min="3332" max="3332" width="16.7109375" style="7" customWidth="1"/>
    <col min="3333" max="3333" width="18.42578125" style="7" bestFit="1" customWidth="1"/>
    <col min="3334" max="3334" width="10.7109375" style="7" customWidth="1"/>
    <col min="3335" max="3335" width="16.140625" style="7" customWidth="1"/>
    <col min="3336" max="3336" width="14.7109375" style="7" customWidth="1"/>
    <col min="3337" max="3337" width="16.5703125" style="7" customWidth="1"/>
    <col min="3338" max="3338" width="16.5703125" style="7" bestFit="1" customWidth="1"/>
    <col min="3339" max="3339" width="8.7109375" style="7" customWidth="1"/>
    <col min="3340" max="3340" width="16.28515625" style="7" customWidth="1"/>
    <col min="3341" max="3341" width="16.140625" style="7" customWidth="1"/>
    <col min="3342" max="3352" width="0" style="7" hidden="1" customWidth="1"/>
    <col min="3353" max="3583" width="8.85546875" style="7"/>
    <col min="3584" max="3584" width="7.140625" style="7" bestFit="1" customWidth="1"/>
    <col min="3585" max="3585" width="64.85546875" style="7" customWidth="1"/>
    <col min="3586" max="3586" width="4.5703125" style="7" customWidth="1"/>
    <col min="3587" max="3587" width="15" style="7" customWidth="1"/>
    <col min="3588" max="3588" width="16.7109375" style="7" customWidth="1"/>
    <col min="3589" max="3589" width="18.42578125" style="7" bestFit="1" customWidth="1"/>
    <col min="3590" max="3590" width="10.7109375" style="7" customWidth="1"/>
    <col min="3591" max="3591" width="16.140625" style="7" customWidth="1"/>
    <col min="3592" max="3592" width="14.7109375" style="7" customWidth="1"/>
    <col min="3593" max="3593" width="16.5703125" style="7" customWidth="1"/>
    <col min="3594" max="3594" width="16.5703125" style="7" bestFit="1" customWidth="1"/>
    <col min="3595" max="3595" width="8.7109375" style="7" customWidth="1"/>
    <col min="3596" max="3596" width="16.28515625" style="7" customWidth="1"/>
    <col min="3597" max="3597" width="16.140625" style="7" customWidth="1"/>
    <col min="3598" max="3608" width="0" style="7" hidden="1" customWidth="1"/>
    <col min="3609" max="3839" width="8.85546875" style="7"/>
    <col min="3840" max="3840" width="7.140625" style="7" bestFit="1" customWidth="1"/>
    <col min="3841" max="3841" width="64.85546875" style="7" customWidth="1"/>
    <col min="3842" max="3842" width="4.5703125" style="7" customWidth="1"/>
    <col min="3843" max="3843" width="15" style="7" customWidth="1"/>
    <col min="3844" max="3844" width="16.7109375" style="7" customWidth="1"/>
    <col min="3845" max="3845" width="18.42578125" style="7" bestFit="1" customWidth="1"/>
    <col min="3846" max="3846" width="10.7109375" style="7" customWidth="1"/>
    <col min="3847" max="3847" width="16.140625" style="7" customWidth="1"/>
    <col min="3848" max="3848" width="14.7109375" style="7" customWidth="1"/>
    <col min="3849" max="3849" width="16.5703125" style="7" customWidth="1"/>
    <col min="3850" max="3850" width="16.5703125" style="7" bestFit="1" customWidth="1"/>
    <col min="3851" max="3851" width="8.7109375" style="7" customWidth="1"/>
    <col min="3852" max="3852" width="16.28515625" style="7" customWidth="1"/>
    <col min="3853" max="3853" width="16.140625" style="7" customWidth="1"/>
    <col min="3854" max="3864" width="0" style="7" hidden="1" customWidth="1"/>
    <col min="3865" max="4095" width="8.85546875" style="7"/>
    <col min="4096" max="4096" width="7.140625" style="7" bestFit="1" customWidth="1"/>
    <col min="4097" max="4097" width="64.85546875" style="7" customWidth="1"/>
    <col min="4098" max="4098" width="4.5703125" style="7" customWidth="1"/>
    <col min="4099" max="4099" width="15" style="7" customWidth="1"/>
    <col min="4100" max="4100" width="16.7109375" style="7" customWidth="1"/>
    <col min="4101" max="4101" width="18.42578125" style="7" bestFit="1" customWidth="1"/>
    <col min="4102" max="4102" width="10.7109375" style="7" customWidth="1"/>
    <col min="4103" max="4103" width="16.140625" style="7" customWidth="1"/>
    <col min="4104" max="4104" width="14.7109375" style="7" customWidth="1"/>
    <col min="4105" max="4105" width="16.5703125" style="7" customWidth="1"/>
    <col min="4106" max="4106" width="16.5703125" style="7" bestFit="1" customWidth="1"/>
    <col min="4107" max="4107" width="8.7109375" style="7" customWidth="1"/>
    <col min="4108" max="4108" width="16.28515625" style="7" customWidth="1"/>
    <col min="4109" max="4109" width="16.140625" style="7" customWidth="1"/>
    <col min="4110" max="4120" width="0" style="7" hidden="1" customWidth="1"/>
    <col min="4121" max="4351" width="8.85546875" style="7"/>
    <col min="4352" max="4352" width="7.140625" style="7" bestFit="1" customWidth="1"/>
    <col min="4353" max="4353" width="64.85546875" style="7" customWidth="1"/>
    <col min="4354" max="4354" width="4.5703125" style="7" customWidth="1"/>
    <col min="4355" max="4355" width="15" style="7" customWidth="1"/>
    <col min="4356" max="4356" width="16.7109375" style="7" customWidth="1"/>
    <col min="4357" max="4357" width="18.42578125" style="7" bestFit="1" customWidth="1"/>
    <col min="4358" max="4358" width="10.7109375" style="7" customWidth="1"/>
    <col min="4359" max="4359" width="16.140625" style="7" customWidth="1"/>
    <col min="4360" max="4360" width="14.7109375" style="7" customWidth="1"/>
    <col min="4361" max="4361" width="16.5703125" style="7" customWidth="1"/>
    <col min="4362" max="4362" width="16.5703125" style="7" bestFit="1" customWidth="1"/>
    <col min="4363" max="4363" width="8.7109375" style="7" customWidth="1"/>
    <col min="4364" max="4364" width="16.28515625" style="7" customWidth="1"/>
    <col min="4365" max="4365" width="16.140625" style="7" customWidth="1"/>
    <col min="4366" max="4376" width="0" style="7" hidden="1" customWidth="1"/>
    <col min="4377" max="4607" width="8.85546875" style="7"/>
    <col min="4608" max="4608" width="7.140625" style="7" bestFit="1" customWidth="1"/>
    <col min="4609" max="4609" width="64.85546875" style="7" customWidth="1"/>
    <col min="4610" max="4610" width="4.5703125" style="7" customWidth="1"/>
    <col min="4611" max="4611" width="15" style="7" customWidth="1"/>
    <col min="4612" max="4612" width="16.7109375" style="7" customWidth="1"/>
    <col min="4613" max="4613" width="18.42578125" style="7" bestFit="1" customWidth="1"/>
    <col min="4614" max="4614" width="10.7109375" style="7" customWidth="1"/>
    <col min="4615" max="4615" width="16.140625" style="7" customWidth="1"/>
    <col min="4616" max="4616" width="14.7109375" style="7" customWidth="1"/>
    <col min="4617" max="4617" width="16.5703125" style="7" customWidth="1"/>
    <col min="4618" max="4618" width="16.5703125" style="7" bestFit="1" customWidth="1"/>
    <col min="4619" max="4619" width="8.7109375" style="7" customWidth="1"/>
    <col min="4620" max="4620" width="16.28515625" style="7" customWidth="1"/>
    <col min="4621" max="4621" width="16.140625" style="7" customWidth="1"/>
    <col min="4622" max="4632" width="0" style="7" hidden="1" customWidth="1"/>
    <col min="4633" max="4863" width="8.85546875" style="7"/>
    <col min="4864" max="4864" width="7.140625" style="7" bestFit="1" customWidth="1"/>
    <col min="4865" max="4865" width="64.85546875" style="7" customWidth="1"/>
    <col min="4866" max="4866" width="4.5703125" style="7" customWidth="1"/>
    <col min="4867" max="4867" width="15" style="7" customWidth="1"/>
    <col min="4868" max="4868" width="16.7109375" style="7" customWidth="1"/>
    <col min="4869" max="4869" width="18.42578125" style="7" bestFit="1" customWidth="1"/>
    <col min="4870" max="4870" width="10.7109375" style="7" customWidth="1"/>
    <col min="4871" max="4871" width="16.140625" style="7" customWidth="1"/>
    <col min="4872" max="4872" width="14.7109375" style="7" customWidth="1"/>
    <col min="4873" max="4873" width="16.5703125" style="7" customWidth="1"/>
    <col min="4874" max="4874" width="16.5703125" style="7" bestFit="1" customWidth="1"/>
    <col min="4875" max="4875" width="8.7109375" style="7" customWidth="1"/>
    <col min="4876" max="4876" width="16.28515625" style="7" customWidth="1"/>
    <col min="4877" max="4877" width="16.140625" style="7" customWidth="1"/>
    <col min="4878" max="4888" width="0" style="7" hidden="1" customWidth="1"/>
    <col min="4889" max="5119" width="8.85546875" style="7"/>
    <col min="5120" max="5120" width="7.140625" style="7" bestFit="1" customWidth="1"/>
    <col min="5121" max="5121" width="64.85546875" style="7" customWidth="1"/>
    <col min="5122" max="5122" width="4.5703125" style="7" customWidth="1"/>
    <col min="5123" max="5123" width="15" style="7" customWidth="1"/>
    <col min="5124" max="5124" width="16.7109375" style="7" customWidth="1"/>
    <col min="5125" max="5125" width="18.42578125" style="7" bestFit="1" customWidth="1"/>
    <col min="5126" max="5126" width="10.7109375" style="7" customWidth="1"/>
    <col min="5127" max="5127" width="16.140625" style="7" customWidth="1"/>
    <col min="5128" max="5128" width="14.7109375" style="7" customWidth="1"/>
    <col min="5129" max="5129" width="16.5703125" style="7" customWidth="1"/>
    <col min="5130" max="5130" width="16.5703125" style="7" bestFit="1" customWidth="1"/>
    <col min="5131" max="5131" width="8.7109375" style="7" customWidth="1"/>
    <col min="5132" max="5132" width="16.28515625" style="7" customWidth="1"/>
    <col min="5133" max="5133" width="16.140625" style="7" customWidth="1"/>
    <col min="5134" max="5144" width="0" style="7" hidden="1" customWidth="1"/>
    <col min="5145" max="5375" width="8.85546875" style="7"/>
    <col min="5376" max="5376" width="7.140625" style="7" bestFit="1" customWidth="1"/>
    <col min="5377" max="5377" width="64.85546875" style="7" customWidth="1"/>
    <col min="5378" max="5378" width="4.5703125" style="7" customWidth="1"/>
    <col min="5379" max="5379" width="15" style="7" customWidth="1"/>
    <col min="5380" max="5380" width="16.7109375" style="7" customWidth="1"/>
    <col min="5381" max="5381" width="18.42578125" style="7" bestFit="1" customWidth="1"/>
    <col min="5382" max="5382" width="10.7109375" style="7" customWidth="1"/>
    <col min="5383" max="5383" width="16.140625" style="7" customWidth="1"/>
    <col min="5384" max="5384" width="14.7109375" style="7" customWidth="1"/>
    <col min="5385" max="5385" width="16.5703125" style="7" customWidth="1"/>
    <col min="5386" max="5386" width="16.5703125" style="7" bestFit="1" customWidth="1"/>
    <col min="5387" max="5387" width="8.7109375" style="7" customWidth="1"/>
    <col min="5388" max="5388" width="16.28515625" style="7" customWidth="1"/>
    <col min="5389" max="5389" width="16.140625" style="7" customWidth="1"/>
    <col min="5390" max="5400" width="0" style="7" hidden="1" customWidth="1"/>
    <col min="5401" max="5631" width="8.85546875" style="7"/>
    <col min="5632" max="5632" width="7.140625" style="7" bestFit="1" customWidth="1"/>
    <col min="5633" max="5633" width="64.85546875" style="7" customWidth="1"/>
    <col min="5634" max="5634" width="4.5703125" style="7" customWidth="1"/>
    <col min="5635" max="5635" width="15" style="7" customWidth="1"/>
    <col min="5636" max="5636" width="16.7109375" style="7" customWidth="1"/>
    <col min="5637" max="5637" width="18.42578125" style="7" bestFit="1" customWidth="1"/>
    <col min="5638" max="5638" width="10.7109375" style="7" customWidth="1"/>
    <col min="5639" max="5639" width="16.140625" style="7" customWidth="1"/>
    <col min="5640" max="5640" width="14.7109375" style="7" customWidth="1"/>
    <col min="5641" max="5641" width="16.5703125" style="7" customWidth="1"/>
    <col min="5642" max="5642" width="16.5703125" style="7" bestFit="1" customWidth="1"/>
    <col min="5643" max="5643" width="8.7109375" style="7" customWidth="1"/>
    <col min="5644" max="5644" width="16.28515625" style="7" customWidth="1"/>
    <col min="5645" max="5645" width="16.140625" style="7" customWidth="1"/>
    <col min="5646" max="5656" width="0" style="7" hidden="1" customWidth="1"/>
    <col min="5657" max="5887" width="8.85546875" style="7"/>
    <col min="5888" max="5888" width="7.140625" style="7" bestFit="1" customWidth="1"/>
    <col min="5889" max="5889" width="64.85546875" style="7" customWidth="1"/>
    <col min="5890" max="5890" width="4.5703125" style="7" customWidth="1"/>
    <col min="5891" max="5891" width="15" style="7" customWidth="1"/>
    <col min="5892" max="5892" width="16.7109375" style="7" customWidth="1"/>
    <col min="5893" max="5893" width="18.42578125" style="7" bestFit="1" customWidth="1"/>
    <col min="5894" max="5894" width="10.7109375" style="7" customWidth="1"/>
    <col min="5895" max="5895" width="16.140625" style="7" customWidth="1"/>
    <col min="5896" max="5896" width="14.7109375" style="7" customWidth="1"/>
    <col min="5897" max="5897" width="16.5703125" style="7" customWidth="1"/>
    <col min="5898" max="5898" width="16.5703125" style="7" bestFit="1" customWidth="1"/>
    <col min="5899" max="5899" width="8.7109375" style="7" customWidth="1"/>
    <col min="5900" max="5900" width="16.28515625" style="7" customWidth="1"/>
    <col min="5901" max="5901" width="16.140625" style="7" customWidth="1"/>
    <col min="5902" max="5912" width="0" style="7" hidden="1" customWidth="1"/>
    <col min="5913" max="6143" width="8.85546875" style="7"/>
    <col min="6144" max="6144" width="7.140625" style="7" bestFit="1" customWidth="1"/>
    <col min="6145" max="6145" width="64.85546875" style="7" customWidth="1"/>
    <col min="6146" max="6146" width="4.5703125" style="7" customWidth="1"/>
    <col min="6147" max="6147" width="15" style="7" customWidth="1"/>
    <col min="6148" max="6148" width="16.7109375" style="7" customWidth="1"/>
    <col min="6149" max="6149" width="18.42578125" style="7" bestFit="1" customWidth="1"/>
    <col min="6150" max="6150" width="10.7109375" style="7" customWidth="1"/>
    <col min="6151" max="6151" width="16.140625" style="7" customWidth="1"/>
    <col min="6152" max="6152" width="14.7109375" style="7" customWidth="1"/>
    <col min="6153" max="6153" width="16.5703125" style="7" customWidth="1"/>
    <col min="6154" max="6154" width="16.5703125" style="7" bestFit="1" customWidth="1"/>
    <col min="6155" max="6155" width="8.7109375" style="7" customWidth="1"/>
    <col min="6156" max="6156" width="16.28515625" style="7" customWidth="1"/>
    <col min="6157" max="6157" width="16.140625" style="7" customWidth="1"/>
    <col min="6158" max="6168" width="0" style="7" hidden="1" customWidth="1"/>
    <col min="6169" max="6399" width="8.85546875" style="7"/>
    <col min="6400" max="6400" width="7.140625" style="7" bestFit="1" customWidth="1"/>
    <col min="6401" max="6401" width="64.85546875" style="7" customWidth="1"/>
    <col min="6402" max="6402" width="4.5703125" style="7" customWidth="1"/>
    <col min="6403" max="6403" width="15" style="7" customWidth="1"/>
    <col min="6404" max="6404" width="16.7109375" style="7" customWidth="1"/>
    <col min="6405" max="6405" width="18.42578125" style="7" bestFit="1" customWidth="1"/>
    <col min="6406" max="6406" width="10.7109375" style="7" customWidth="1"/>
    <col min="6407" max="6407" width="16.140625" style="7" customWidth="1"/>
    <col min="6408" max="6408" width="14.7109375" style="7" customWidth="1"/>
    <col min="6409" max="6409" width="16.5703125" style="7" customWidth="1"/>
    <col min="6410" max="6410" width="16.5703125" style="7" bestFit="1" customWidth="1"/>
    <col min="6411" max="6411" width="8.7109375" style="7" customWidth="1"/>
    <col min="6412" max="6412" width="16.28515625" style="7" customWidth="1"/>
    <col min="6413" max="6413" width="16.140625" style="7" customWidth="1"/>
    <col min="6414" max="6424" width="0" style="7" hidden="1" customWidth="1"/>
    <col min="6425" max="6655" width="8.85546875" style="7"/>
    <col min="6656" max="6656" width="7.140625" style="7" bestFit="1" customWidth="1"/>
    <col min="6657" max="6657" width="64.85546875" style="7" customWidth="1"/>
    <col min="6658" max="6658" width="4.5703125" style="7" customWidth="1"/>
    <col min="6659" max="6659" width="15" style="7" customWidth="1"/>
    <col min="6660" max="6660" width="16.7109375" style="7" customWidth="1"/>
    <col min="6661" max="6661" width="18.42578125" style="7" bestFit="1" customWidth="1"/>
    <col min="6662" max="6662" width="10.7109375" style="7" customWidth="1"/>
    <col min="6663" max="6663" width="16.140625" style="7" customWidth="1"/>
    <col min="6664" max="6664" width="14.7109375" style="7" customWidth="1"/>
    <col min="6665" max="6665" width="16.5703125" style="7" customWidth="1"/>
    <col min="6666" max="6666" width="16.5703125" style="7" bestFit="1" customWidth="1"/>
    <col min="6667" max="6667" width="8.7109375" style="7" customWidth="1"/>
    <col min="6668" max="6668" width="16.28515625" style="7" customWidth="1"/>
    <col min="6669" max="6669" width="16.140625" style="7" customWidth="1"/>
    <col min="6670" max="6680" width="0" style="7" hidden="1" customWidth="1"/>
    <col min="6681" max="6911" width="8.85546875" style="7"/>
    <col min="6912" max="6912" width="7.140625" style="7" bestFit="1" customWidth="1"/>
    <col min="6913" max="6913" width="64.85546875" style="7" customWidth="1"/>
    <col min="6914" max="6914" width="4.5703125" style="7" customWidth="1"/>
    <col min="6915" max="6915" width="15" style="7" customWidth="1"/>
    <col min="6916" max="6916" width="16.7109375" style="7" customWidth="1"/>
    <col min="6917" max="6917" width="18.42578125" style="7" bestFit="1" customWidth="1"/>
    <col min="6918" max="6918" width="10.7109375" style="7" customWidth="1"/>
    <col min="6919" max="6919" width="16.140625" style="7" customWidth="1"/>
    <col min="6920" max="6920" width="14.7109375" style="7" customWidth="1"/>
    <col min="6921" max="6921" width="16.5703125" style="7" customWidth="1"/>
    <col min="6922" max="6922" width="16.5703125" style="7" bestFit="1" customWidth="1"/>
    <col min="6923" max="6923" width="8.7109375" style="7" customWidth="1"/>
    <col min="6924" max="6924" width="16.28515625" style="7" customWidth="1"/>
    <col min="6925" max="6925" width="16.140625" style="7" customWidth="1"/>
    <col min="6926" max="6936" width="0" style="7" hidden="1" customWidth="1"/>
    <col min="6937" max="7167" width="8.85546875" style="7"/>
    <col min="7168" max="7168" width="7.140625" style="7" bestFit="1" customWidth="1"/>
    <col min="7169" max="7169" width="64.85546875" style="7" customWidth="1"/>
    <col min="7170" max="7170" width="4.5703125" style="7" customWidth="1"/>
    <col min="7171" max="7171" width="15" style="7" customWidth="1"/>
    <col min="7172" max="7172" width="16.7109375" style="7" customWidth="1"/>
    <col min="7173" max="7173" width="18.42578125" style="7" bestFit="1" customWidth="1"/>
    <col min="7174" max="7174" width="10.7109375" style="7" customWidth="1"/>
    <col min="7175" max="7175" width="16.140625" style="7" customWidth="1"/>
    <col min="7176" max="7176" width="14.7109375" style="7" customWidth="1"/>
    <col min="7177" max="7177" width="16.5703125" style="7" customWidth="1"/>
    <col min="7178" max="7178" width="16.5703125" style="7" bestFit="1" customWidth="1"/>
    <col min="7179" max="7179" width="8.7109375" style="7" customWidth="1"/>
    <col min="7180" max="7180" width="16.28515625" style="7" customWidth="1"/>
    <col min="7181" max="7181" width="16.140625" style="7" customWidth="1"/>
    <col min="7182" max="7192" width="0" style="7" hidden="1" customWidth="1"/>
    <col min="7193" max="7423" width="8.85546875" style="7"/>
    <col min="7424" max="7424" width="7.140625" style="7" bestFit="1" customWidth="1"/>
    <col min="7425" max="7425" width="64.85546875" style="7" customWidth="1"/>
    <col min="7426" max="7426" width="4.5703125" style="7" customWidth="1"/>
    <col min="7427" max="7427" width="15" style="7" customWidth="1"/>
    <col min="7428" max="7428" width="16.7109375" style="7" customWidth="1"/>
    <col min="7429" max="7429" width="18.42578125" style="7" bestFit="1" customWidth="1"/>
    <col min="7430" max="7430" width="10.7109375" style="7" customWidth="1"/>
    <col min="7431" max="7431" width="16.140625" style="7" customWidth="1"/>
    <col min="7432" max="7432" width="14.7109375" style="7" customWidth="1"/>
    <col min="7433" max="7433" width="16.5703125" style="7" customWidth="1"/>
    <col min="7434" max="7434" width="16.5703125" style="7" bestFit="1" customWidth="1"/>
    <col min="7435" max="7435" width="8.7109375" style="7" customWidth="1"/>
    <col min="7436" max="7436" width="16.28515625" style="7" customWidth="1"/>
    <col min="7437" max="7437" width="16.140625" style="7" customWidth="1"/>
    <col min="7438" max="7448" width="0" style="7" hidden="1" customWidth="1"/>
    <col min="7449" max="7679" width="8.85546875" style="7"/>
    <col min="7680" max="7680" width="7.140625" style="7" bestFit="1" customWidth="1"/>
    <col min="7681" max="7681" width="64.85546875" style="7" customWidth="1"/>
    <col min="7682" max="7682" width="4.5703125" style="7" customWidth="1"/>
    <col min="7683" max="7683" width="15" style="7" customWidth="1"/>
    <col min="7684" max="7684" width="16.7109375" style="7" customWidth="1"/>
    <col min="7685" max="7685" width="18.42578125" style="7" bestFit="1" customWidth="1"/>
    <col min="7686" max="7686" width="10.7109375" style="7" customWidth="1"/>
    <col min="7687" max="7687" width="16.140625" style="7" customWidth="1"/>
    <col min="7688" max="7688" width="14.7109375" style="7" customWidth="1"/>
    <col min="7689" max="7689" width="16.5703125" style="7" customWidth="1"/>
    <col min="7690" max="7690" width="16.5703125" style="7" bestFit="1" customWidth="1"/>
    <col min="7691" max="7691" width="8.7109375" style="7" customWidth="1"/>
    <col min="7692" max="7692" width="16.28515625" style="7" customWidth="1"/>
    <col min="7693" max="7693" width="16.140625" style="7" customWidth="1"/>
    <col min="7694" max="7704" width="0" style="7" hidden="1" customWidth="1"/>
    <col min="7705" max="7935" width="8.85546875" style="7"/>
    <col min="7936" max="7936" width="7.140625" style="7" bestFit="1" customWidth="1"/>
    <col min="7937" max="7937" width="64.85546875" style="7" customWidth="1"/>
    <col min="7938" max="7938" width="4.5703125" style="7" customWidth="1"/>
    <col min="7939" max="7939" width="15" style="7" customWidth="1"/>
    <col min="7940" max="7940" width="16.7109375" style="7" customWidth="1"/>
    <col min="7941" max="7941" width="18.42578125" style="7" bestFit="1" customWidth="1"/>
    <col min="7942" max="7942" width="10.7109375" style="7" customWidth="1"/>
    <col min="7943" max="7943" width="16.140625" style="7" customWidth="1"/>
    <col min="7944" max="7944" width="14.7109375" style="7" customWidth="1"/>
    <col min="7945" max="7945" width="16.5703125" style="7" customWidth="1"/>
    <col min="7946" max="7946" width="16.5703125" style="7" bestFit="1" customWidth="1"/>
    <col min="7947" max="7947" width="8.7109375" style="7" customWidth="1"/>
    <col min="7948" max="7948" width="16.28515625" style="7" customWidth="1"/>
    <col min="7949" max="7949" width="16.140625" style="7" customWidth="1"/>
    <col min="7950" max="7960" width="0" style="7" hidden="1" customWidth="1"/>
    <col min="7961" max="8191" width="8.85546875" style="7"/>
    <col min="8192" max="8192" width="7.140625" style="7" bestFit="1" customWidth="1"/>
    <col min="8193" max="8193" width="64.85546875" style="7" customWidth="1"/>
    <col min="8194" max="8194" width="4.5703125" style="7" customWidth="1"/>
    <col min="8195" max="8195" width="15" style="7" customWidth="1"/>
    <col min="8196" max="8196" width="16.7109375" style="7" customWidth="1"/>
    <col min="8197" max="8197" width="18.42578125" style="7" bestFit="1" customWidth="1"/>
    <col min="8198" max="8198" width="10.7109375" style="7" customWidth="1"/>
    <col min="8199" max="8199" width="16.140625" style="7" customWidth="1"/>
    <col min="8200" max="8200" width="14.7109375" style="7" customWidth="1"/>
    <col min="8201" max="8201" width="16.5703125" style="7" customWidth="1"/>
    <col min="8202" max="8202" width="16.5703125" style="7" bestFit="1" customWidth="1"/>
    <col min="8203" max="8203" width="8.7109375" style="7" customWidth="1"/>
    <col min="8204" max="8204" width="16.28515625" style="7" customWidth="1"/>
    <col min="8205" max="8205" width="16.140625" style="7" customWidth="1"/>
    <col min="8206" max="8216" width="0" style="7" hidden="1" customWidth="1"/>
    <col min="8217" max="8447" width="8.85546875" style="7"/>
    <col min="8448" max="8448" width="7.140625" style="7" bestFit="1" customWidth="1"/>
    <col min="8449" max="8449" width="64.85546875" style="7" customWidth="1"/>
    <col min="8450" max="8450" width="4.5703125" style="7" customWidth="1"/>
    <col min="8451" max="8451" width="15" style="7" customWidth="1"/>
    <col min="8452" max="8452" width="16.7109375" style="7" customWidth="1"/>
    <col min="8453" max="8453" width="18.42578125" style="7" bestFit="1" customWidth="1"/>
    <col min="8454" max="8454" width="10.7109375" style="7" customWidth="1"/>
    <col min="8455" max="8455" width="16.140625" style="7" customWidth="1"/>
    <col min="8456" max="8456" width="14.7109375" style="7" customWidth="1"/>
    <col min="8457" max="8457" width="16.5703125" style="7" customWidth="1"/>
    <col min="8458" max="8458" width="16.5703125" style="7" bestFit="1" customWidth="1"/>
    <col min="8459" max="8459" width="8.7109375" style="7" customWidth="1"/>
    <col min="8460" max="8460" width="16.28515625" style="7" customWidth="1"/>
    <col min="8461" max="8461" width="16.140625" style="7" customWidth="1"/>
    <col min="8462" max="8472" width="0" style="7" hidden="1" customWidth="1"/>
    <col min="8473" max="8703" width="8.85546875" style="7"/>
    <col min="8704" max="8704" width="7.140625" style="7" bestFit="1" customWidth="1"/>
    <col min="8705" max="8705" width="64.85546875" style="7" customWidth="1"/>
    <col min="8706" max="8706" width="4.5703125" style="7" customWidth="1"/>
    <col min="8707" max="8707" width="15" style="7" customWidth="1"/>
    <col min="8708" max="8708" width="16.7109375" style="7" customWidth="1"/>
    <col min="8709" max="8709" width="18.42578125" style="7" bestFit="1" customWidth="1"/>
    <col min="8710" max="8710" width="10.7109375" style="7" customWidth="1"/>
    <col min="8711" max="8711" width="16.140625" style="7" customWidth="1"/>
    <col min="8712" max="8712" width="14.7109375" style="7" customWidth="1"/>
    <col min="8713" max="8713" width="16.5703125" style="7" customWidth="1"/>
    <col min="8714" max="8714" width="16.5703125" style="7" bestFit="1" customWidth="1"/>
    <col min="8715" max="8715" width="8.7109375" style="7" customWidth="1"/>
    <col min="8716" max="8716" width="16.28515625" style="7" customWidth="1"/>
    <col min="8717" max="8717" width="16.140625" style="7" customWidth="1"/>
    <col min="8718" max="8728" width="0" style="7" hidden="1" customWidth="1"/>
    <col min="8729" max="8959" width="8.85546875" style="7"/>
    <col min="8960" max="8960" width="7.140625" style="7" bestFit="1" customWidth="1"/>
    <col min="8961" max="8961" width="64.85546875" style="7" customWidth="1"/>
    <col min="8962" max="8962" width="4.5703125" style="7" customWidth="1"/>
    <col min="8963" max="8963" width="15" style="7" customWidth="1"/>
    <col min="8964" max="8964" width="16.7109375" style="7" customWidth="1"/>
    <col min="8965" max="8965" width="18.42578125" style="7" bestFit="1" customWidth="1"/>
    <col min="8966" max="8966" width="10.7109375" style="7" customWidth="1"/>
    <col min="8967" max="8967" width="16.140625" style="7" customWidth="1"/>
    <col min="8968" max="8968" width="14.7109375" style="7" customWidth="1"/>
    <col min="8969" max="8969" width="16.5703125" style="7" customWidth="1"/>
    <col min="8970" max="8970" width="16.5703125" style="7" bestFit="1" customWidth="1"/>
    <col min="8971" max="8971" width="8.7109375" style="7" customWidth="1"/>
    <col min="8972" max="8972" width="16.28515625" style="7" customWidth="1"/>
    <col min="8973" max="8973" width="16.140625" style="7" customWidth="1"/>
    <col min="8974" max="8984" width="0" style="7" hidden="1" customWidth="1"/>
    <col min="8985" max="9215" width="8.85546875" style="7"/>
    <col min="9216" max="9216" width="7.140625" style="7" bestFit="1" customWidth="1"/>
    <col min="9217" max="9217" width="64.85546875" style="7" customWidth="1"/>
    <col min="9218" max="9218" width="4.5703125" style="7" customWidth="1"/>
    <col min="9219" max="9219" width="15" style="7" customWidth="1"/>
    <col min="9220" max="9220" width="16.7109375" style="7" customWidth="1"/>
    <col min="9221" max="9221" width="18.42578125" style="7" bestFit="1" customWidth="1"/>
    <col min="9222" max="9222" width="10.7109375" style="7" customWidth="1"/>
    <col min="9223" max="9223" width="16.140625" style="7" customWidth="1"/>
    <col min="9224" max="9224" width="14.7109375" style="7" customWidth="1"/>
    <col min="9225" max="9225" width="16.5703125" style="7" customWidth="1"/>
    <col min="9226" max="9226" width="16.5703125" style="7" bestFit="1" customWidth="1"/>
    <col min="9227" max="9227" width="8.7109375" style="7" customWidth="1"/>
    <col min="9228" max="9228" width="16.28515625" style="7" customWidth="1"/>
    <col min="9229" max="9229" width="16.140625" style="7" customWidth="1"/>
    <col min="9230" max="9240" width="0" style="7" hidden="1" customWidth="1"/>
    <col min="9241" max="9471" width="8.85546875" style="7"/>
    <col min="9472" max="9472" width="7.140625" style="7" bestFit="1" customWidth="1"/>
    <col min="9473" max="9473" width="64.85546875" style="7" customWidth="1"/>
    <col min="9474" max="9474" width="4.5703125" style="7" customWidth="1"/>
    <col min="9475" max="9475" width="15" style="7" customWidth="1"/>
    <col min="9476" max="9476" width="16.7109375" style="7" customWidth="1"/>
    <col min="9477" max="9477" width="18.42578125" style="7" bestFit="1" customWidth="1"/>
    <col min="9478" max="9478" width="10.7109375" style="7" customWidth="1"/>
    <col min="9479" max="9479" width="16.140625" style="7" customWidth="1"/>
    <col min="9480" max="9480" width="14.7109375" style="7" customWidth="1"/>
    <col min="9481" max="9481" width="16.5703125" style="7" customWidth="1"/>
    <col min="9482" max="9482" width="16.5703125" style="7" bestFit="1" customWidth="1"/>
    <col min="9483" max="9483" width="8.7109375" style="7" customWidth="1"/>
    <col min="9484" max="9484" width="16.28515625" style="7" customWidth="1"/>
    <col min="9485" max="9485" width="16.140625" style="7" customWidth="1"/>
    <col min="9486" max="9496" width="0" style="7" hidden="1" customWidth="1"/>
    <col min="9497" max="9727" width="8.85546875" style="7"/>
    <col min="9728" max="9728" width="7.140625" style="7" bestFit="1" customWidth="1"/>
    <col min="9729" max="9729" width="64.85546875" style="7" customWidth="1"/>
    <col min="9730" max="9730" width="4.5703125" style="7" customWidth="1"/>
    <col min="9731" max="9731" width="15" style="7" customWidth="1"/>
    <col min="9732" max="9732" width="16.7109375" style="7" customWidth="1"/>
    <col min="9733" max="9733" width="18.42578125" style="7" bestFit="1" customWidth="1"/>
    <col min="9734" max="9734" width="10.7109375" style="7" customWidth="1"/>
    <col min="9735" max="9735" width="16.140625" style="7" customWidth="1"/>
    <col min="9736" max="9736" width="14.7109375" style="7" customWidth="1"/>
    <col min="9737" max="9737" width="16.5703125" style="7" customWidth="1"/>
    <col min="9738" max="9738" width="16.5703125" style="7" bestFit="1" customWidth="1"/>
    <col min="9739" max="9739" width="8.7109375" style="7" customWidth="1"/>
    <col min="9740" max="9740" width="16.28515625" style="7" customWidth="1"/>
    <col min="9741" max="9741" width="16.140625" style="7" customWidth="1"/>
    <col min="9742" max="9752" width="0" style="7" hidden="1" customWidth="1"/>
    <col min="9753" max="9983" width="8.85546875" style="7"/>
    <col min="9984" max="9984" width="7.140625" style="7" bestFit="1" customWidth="1"/>
    <col min="9985" max="9985" width="64.85546875" style="7" customWidth="1"/>
    <col min="9986" max="9986" width="4.5703125" style="7" customWidth="1"/>
    <col min="9987" max="9987" width="15" style="7" customWidth="1"/>
    <col min="9988" max="9988" width="16.7109375" style="7" customWidth="1"/>
    <col min="9989" max="9989" width="18.42578125" style="7" bestFit="1" customWidth="1"/>
    <col min="9990" max="9990" width="10.7109375" style="7" customWidth="1"/>
    <col min="9991" max="9991" width="16.140625" style="7" customWidth="1"/>
    <col min="9992" max="9992" width="14.7109375" style="7" customWidth="1"/>
    <col min="9993" max="9993" width="16.5703125" style="7" customWidth="1"/>
    <col min="9994" max="9994" width="16.5703125" style="7" bestFit="1" customWidth="1"/>
    <col min="9995" max="9995" width="8.7109375" style="7" customWidth="1"/>
    <col min="9996" max="9996" width="16.28515625" style="7" customWidth="1"/>
    <col min="9997" max="9997" width="16.140625" style="7" customWidth="1"/>
    <col min="9998" max="10008" width="0" style="7" hidden="1" customWidth="1"/>
    <col min="10009" max="10239" width="8.85546875" style="7"/>
    <col min="10240" max="10240" width="7.140625" style="7" bestFit="1" customWidth="1"/>
    <col min="10241" max="10241" width="64.85546875" style="7" customWidth="1"/>
    <col min="10242" max="10242" width="4.5703125" style="7" customWidth="1"/>
    <col min="10243" max="10243" width="15" style="7" customWidth="1"/>
    <col min="10244" max="10244" width="16.7109375" style="7" customWidth="1"/>
    <col min="10245" max="10245" width="18.42578125" style="7" bestFit="1" customWidth="1"/>
    <col min="10246" max="10246" width="10.7109375" style="7" customWidth="1"/>
    <col min="10247" max="10247" width="16.140625" style="7" customWidth="1"/>
    <col min="10248" max="10248" width="14.7109375" style="7" customWidth="1"/>
    <col min="10249" max="10249" width="16.5703125" style="7" customWidth="1"/>
    <col min="10250" max="10250" width="16.5703125" style="7" bestFit="1" customWidth="1"/>
    <col min="10251" max="10251" width="8.7109375" style="7" customWidth="1"/>
    <col min="10252" max="10252" width="16.28515625" style="7" customWidth="1"/>
    <col min="10253" max="10253" width="16.140625" style="7" customWidth="1"/>
    <col min="10254" max="10264" width="0" style="7" hidden="1" customWidth="1"/>
    <col min="10265" max="10495" width="8.85546875" style="7"/>
    <col min="10496" max="10496" width="7.140625" style="7" bestFit="1" customWidth="1"/>
    <col min="10497" max="10497" width="64.85546875" style="7" customWidth="1"/>
    <col min="10498" max="10498" width="4.5703125" style="7" customWidth="1"/>
    <col min="10499" max="10499" width="15" style="7" customWidth="1"/>
    <col min="10500" max="10500" width="16.7109375" style="7" customWidth="1"/>
    <col min="10501" max="10501" width="18.42578125" style="7" bestFit="1" customWidth="1"/>
    <col min="10502" max="10502" width="10.7109375" style="7" customWidth="1"/>
    <col min="10503" max="10503" width="16.140625" style="7" customWidth="1"/>
    <col min="10504" max="10504" width="14.7109375" style="7" customWidth="1"/>
    <col min="10505" max="10505" width="16.5703125" style="7" customWidth="1"/>
    <col min="10506" max="10506" width="16.5703125" style="7" bestFit="1" customWidth="1"/>
    <col min="10507" max="10507" width="8.7109375" style="7" customWidth="1"/>
    <col min="10508" max="10508" width="16.28515625" style="7" customWidth="1"/>
    <col min="10509" max="10509" width="16.140625" style="7" customWidth="1"/>
    <col min="10510" max="10520" width="0" style="7" hidden="1" customWidth="1"/>
    <col min="10521" max="10751" width="8.85546875" style="7"/>
    <col min="10752" max="10752" width="7.140625" style="7" bestFit="1" customWidth="1"/>
    <col min="10753" max="10753" width="64.85546875" style="7" customWidth="1"/>
    <col min="10754" max="10754" width="4.5703125" style="7" customWidth="1"/>
    <col min="10755" max="10755" width="15" style="7" customWidth="1"/>
    <col min="10756" max="10756" width="16.7109375" style="7" customWidth="1"/>
    <col min="10757" max="10757" width="18.42578125" style="7" bestFit="1" customWidth="1"/>
    <col min="10758" max="10758" width="10.7109375" style="7" customWidth="1"/>
    <col min="10759" max="10759" width="16.140625" style="7" customWidth="1"/>
    <col min="10760" max="10760" width="14.7109375" style="7" customWidth="1"/>
    <col min="10761" max="10761" width="16.5703125" style="7" customWidth="1"/>
    <col min="10762" max="10762" width="16.5703125" style="7" bestFit="1" customWidth="1"/>
    <col min="10763" max="10763" width="8.7109375" style="7" customWidth="1"/>
    <col min="10764" max="10764" width="16.28515625" style="7" customWidth="1"/>
    <col min="10765" max="10765" width="16.140625" style="7" customWidth="1"/>
    <col min="10766" max="10776" width="0" style="7" hidden="1" customWidth="1"/>
    <col min="10777" max="11007" width="8.85546875" style="7"/>
    <col min="11008" max="11008" width="7.140625" style="7" bestFit="1" customWidth="1"/>
    <col min="11009" max="11009" width="64.85546875" style="7" customWidth="1"/>
    <col min="11010" max="11010" width="4.5703125" style="7" customWidth="1"/>
    <col min="11011" max="11011" width="15" style="7" customWidth="1"/>
    <col min="11012" max="11012" width="16.7109375" style="7" customWidth="1"/>
    <col min="11013" max="11013" width="18.42578125" style="7" bestFit="1" customWidth="1"/>
    <col min="11014" max="11014" width="10.7109375" style="7" customWidth="1"/>
    <col min="11015" max="11015" width="16.140625" style="7" customWidth="1"/>
    <col min="11016" max="11016" width="14.7109375" style="7" customWidth="1"/>
    <col min="11017" max="11017" width="16.5703125" style="7" customWidth="1"/>
    <col min="11018" max="11018" width="16.5703125" style="7" bestFit="1" customWidth="1"/>
    <col min="11019" max="11019" width="8.7109375" style="7" customWidth="1"/>
    <col min="11020" max="11020" width="16.28515625" style="7" customWidth="1"/>
    <col min="11021" max="11021" width="16.140625" style="7" customWidth="1"/>
    <col min="11022" max="11032" width="0" style="7" hidden="1" customWidth="1"/>
    <col min="11033" max="11263" width="8.85546875" style="7"/>
    <col min="11264" max="11264" width="7.140625" style="7" bestFit="1" customWidth="1"/>
    <col min="11265" max="11265" width="64.85546875" style="7" customWidth="1"/>
    <col min="11266" max="11266" width="4.5703125" style="7" customWidth="1"/>
    <col min="11267" max="11267" width="15" style="7" customWidth="1"/>
    <col min="11268" max="11268" width="16.7109375" style="7" customWidth="1"/>
    <col min="11269" max="11269" width="18.42578125" style="7" bestFit="1" customWidth="1"/>
    <col min="11270" max="11270" width="10.7109375" style="7" customWidth="1"/>
    <col min="11271" max="11271" width="16.140625" style="7" customWidth="1"/>
    <col min="11272" max="11272" width="14.7109375" style="7" customWidth="1"/>
    <col min="11273" max="11273" width="16.5703125" style="7" customWidth="1"/>
    <col min="11274" max="11274" width="16.5703125" style="7" bestFit="1" customWidth="1"/>
    <col min="11275" max="11275" width="8.7109375" style="7" customWidth="1"/>
    <col min="11276" max="11276" width="16.28515625" style="7" customWidth="1"/>
    <col min="11277" max="11277" width="16.140625" style="7" customWidth="1"/>
    <col min="11278" max="11288" width="0" style="7" hidden="1" customWidth="1"/>
    <col min="11289" max="11519" width="8.85546875" style="7"/>
    <col min="11520" max="11520" width="7.140625" style="7" bestFit="1" customWidth="1"/>
    <col min="11521" max="11521" width="64.85546875" style="7" customWidth="1"/>
    <col min="11522" max="11522" width="4.5703125" style="7" customWidth="1"/>
    <col min="11523" max="11523" width="15" style="7" customWidth="1"/>
    <col min="11524" max="11524" width="16.7109375" style="7" customWidth="1"/>
    <col min="11525" max="11525" width="18.42578125" style="7" bestFit="1" customWidth="1"/>
    <col min="11526" max="11526" width="10.7109375" style="7" customWidth="1"/>
    <col min="11527" max="11527" width="16.140625" style="7" customWidth="1"/>
    <col min="11528" max="11528" width="14.7109375" style="7" customWidth="1"/>
    <col min="11529" max="11529" width="16.5703125" style="7" customWidth="1"/>
    <col min="11530" max="11530" width="16.5703125" style="7" bestFit="1" customWidth="1"/>
    <col min="11531" max="11531" width="8.7109375" style="7" customWidth="1"/>
    <col min="11532" max="11532" width="16.28515625" style="7" customWidth="1"/>
    <col min="11533" max="11533" width="16.140625" style="7" customWidth="1"/>
    <col min="11534" max="11544" width="0" style="7" hidden="1" customWidth="1"/>
    <col min="11545" max="11775" width="8.85546875" style="7"/>
    <col min="11776" max="11776" width="7.140625" style="7" bestFit="1" customWidth="1"/>
    <col min="11777" max="11777" width="64.85546875" style="7" customWidth="1"/>
    <col min="11778" max="11778" width="4.5703125" style="7" customWidth="1"/>
    <col min="11779" max="11779" width="15" style="7" customWidth="1"/>
    <col min="11780" max="11780" width="16.7109375" style="7" customWidth="1"/>
    <col min="11781" max="11781" width="18.42578125" style="7" bestFit="1" customWidth="1"/>
    <col min="11782" max="11782" width="10.7109375" style="7" customWidth="1"/>
    <col min="11783" max="11783" width="16.140625" style="7" customWidth="1"/>
    <col min="11784" max="11784" width="14.7109375" style="7" customWidth="1"/>
    <col min="11785" max="11785" width="16.5703125" style="7" customWidth="1"/>
    <col min="11786" max="11786" width="16.5703125" style="7" bestFit="1" customWidth="1"/>
    <col min="11787" max="11787" width="8.7109375" style="7" customWidth="1"/>
    <col min="11788" max="11788" width="16.28515625" style="7" customWidth="1"/>
    <col min="11789" max="11789" width="16.140625" style="7" customWidth="1"/>
    <col min="11790" max="11800" width="0" style="7" hidden="1" customWidth="1"/>
    <col min="11801" max="12031" width="8.85546875" style="7"/>
    <col min="12032" max="12032" width="7.140625" style="7" bestFit="1" customWidth="1"/>
    <col min="12033" max="12033" width="64.85546875" style="7" customWidth="1"/>
    <col min="12034" max="12034" width="4.5703125" style="7" customWidth="1"/>
    <col min="12035" max="12035" width="15" style="7" customWidth="1"/>
    <col min="12036" max="12036" width="16.7109375" style="7" customWidth="1"/>
    <col min="12037" max="12037" width="18.42578125" style="7" bestFit="1" customWidth="1"/>
    <col min="12038" max="12038" width="10.7109375" style="7" customWidth="1"/>
    <col min="12039" max="12039" width="16.140625" style="7" customWidth="1"/>
    <col min="12040" max="12040" width="14.7109375" style="7" customWidth="1"/>
    <col min="12041" max="12041" width="16.5703125" style="7" customWidth="1"/>
    <col min="12042" max="12042" width="16.5703125" style="7" bestFit="1" customWidth="1"/>
    <col min="12043" max="12043" width="8.7109375" style="7" customWidth="1"/>
    <col min="12044" max="12044" width="16.28515625" style="7" customWidth="1"/>
    <col min="12045" max="12045" width="16.140625" style="7" customWidth="1"/>
    <col min="12046" max="12056" width="0" style="7" hidden="1" customWidth="1"/>
    <col min="12057" max="12287" width="8.85546875" style="7"/>
    <col min="12288" max="12288" width="7.140625" style="7" bestFit="1" customWidth="1"/>
    <col min="12289" max="12289" width="64.85546875" style="7" customWidth="1"/>
    <col min="12290" max="12290" width="4.5703125" style="7" customWidth="1"/>
    <col min="12291" max="12291" width="15" style="7" customWidth="1"/>
    <col min="12292" max="12292" width="16.7109375" style="7" customWidth="1"/>
    <col min="12293" max="12293" width="18.42578125" style="7" bestFit="1" customWidth="1"/>
    <col min="12294" max="12294" width="10.7109375" style="7" customWidth="1"/>
    <col min="12295" max="12295" width="16.140625" style="7" customWidth="1"/>
    <col min="12296" max="12296" width="14.7109375" style="7" customWidth="1"/>
    <col min="12297" max="12297" width="16.5703125" style="7" customWidth="1"/>
    <col min="12298" max="12298" width="16.5703125" style="7" bestFit="1" customWidth="1"/>
    <col min="12299" max="12299" width="8.7109375" style="7" customWidth="1"/>
    <col min="12300" max="12300" width="16.28515625" style="7" customWidth="1"/>
    <col min="12301" max="12301" width="16.140625" style="7" customWidth="1"/>
    <col min="12302" max="12312" width="0" style="7" hidden="1" customWidth="1"/>
    <col min="12313" max="12543" width="8.85546875" style="7"/>
    <col min="12544" max="12544" width="7.140625" style="7" bestFit="1" customWidth="1"/>
    <col min="12545" max="12545" width="64.85546875" style="7" customWidth="1"/>
    <col min="12546" max="12546" width="4.5703125" style="7" customWidth="1"/>
    <col min="12547" max="12547" width="15" style="7" customWidth="1"/>
    <col min="12548" max="12548" width="16.7109375" style="7" customWidth="1"/>
    <col min="12549" max="12549" width="18.42578125" style="7" bestFit="1" customWidth="1"/>
    <col min="12550" max="12550" width="10.7109375" style="7" customWidth="1"/>
    <col min="12551" max="12551" width="16.140625" style="7" customWidth="1"/>
    <col min="12552" max="12552" width="14.7109375" style="7" customWidth="1"/>
    <col min="12553" max="12553" width="16.5703125" style="7" customWidth="1"/>
    <col min="12554" max="12554" width="16.5703125" style="7" bestFit="1" customWidth="1"/>
    <col min="12555" max="12555" width="8.7109375" style="7" customWidth="1"/>
    <col min="12556" max="12556" width="16.28515625" style="7" customWidth="1"/>
    <col min="12557" max="12557" width="16.140625" style="7" customWidth="1"/>
    <col min="12558" max="12568" width="0" style="7" hidden="1" customWidth="1"/>
    <col min="12569" max="12799" width="8.85546875" style="7"/>
    <col min="12800" max="12800" width="7.140625" style="7" bestFit="1" customWidth="1"/>
    <col min="12801" max="12801" width="64.85546875" style="7" customWidth="1"/>
    <col min="12802" max="12802" width="4.5703125" style="7" customWidth="1"/>
    <col min="12803" max="12803" width="15" style="7" customWidth="1"/>
    <col min="12804" max="12804" width="16.7109375" style="7" customWidth="1"/>
    <col min="12805" max="12805" width="18.42578125" style="7" bestFit="1" customWidth="1"/>
    <col min="12806" max="12806" width="10.7109375" style="7" customWidth="1"/>
    <col min="12807" max="12807" width="16.140625" style="7" customWidth="1"/>
    <col min="12808" max="12808" width="14.7109375" style="7" customWidth="1"/>
    <col min="12809" max="12809" width="16.5703125" style="7" customWidth="1"/>
    <col min="12810" max="12810" width="16.5703125" style="7" bestFit="1" customWidth="1"/>
    <col min="12811" max="12811" width="8.7109375" style="7" customWidth="1"/>
    <col min="12812" max="12812" width="16.28515625" style="7" customWidth="1"/>
    <col min="12813" max="12813" width="16.140625" style="7" customWidth="1"/>
    <col min="12814" max="12824" width="0" style="7" hidden="1" customWidth="1"/>
    <col min="12825" max="13055" width="8.85546875" style="7"/>
    <col min="13056" max="13056" width="7.140625" style="7" bestFit="1" customWidth="1"/>
    <col min="13057" max="13057" width="64.85546875" style="7" customWidth="1"/>
    <col min="13058" max="13058" width="4.5703125" style="7" customWidth="1"/>
    <col min="13059" max="13059" width="15" style="7" customWidth="1"/>
    <col min="13060" max="13060" width="16.7109375" style="7" customWidth="1"/>
    <col min="13061" max="13061" width="18.42578125" style="7" bestFit="1" customWidth="1"/>
    <col min="13062" max="13062" width="10.7109375" style="7" customWidth="1"/>
    <col min="13063" max="13063" width="16.140625" style="7" customWidth="1"/>
    <col min="13064" max="13064" width="14.7109375" style="7" customWidth="1"/>
    <col min="13065" max="13065" width="16.5703125" style="7" customWidth="1"/>
    <col min="13066" max="13066" width="16.5703125" style="7" bestFit="1" customWidth="1"/>
    <col min="13067" max="13067" width="8.7109375" style="7" customWidth="1"/>
    <col min="13068" max="13068" width="16.28515625" style="7" customWidth="1"/>
    <col min="13069" max="13069" width="16.140625" style="7" customWidth="1"/>
    <col min="13070" max="13080" width="0" style="7" hidden="1" customWidth="1"/>
    <col min="13081" max="13311" width="8.85546875" style="7"/>
    <col min="13312" max="13312" width="7.140625" style="7" bestFit="1" customWidth="1"/>
    <col min="13313" max="13313" width="64.85546875" style="7" customWidth="1"/>
    <col min="13314" max="13314" width="4.5703125" style="7" customWidth="1"/>
    <col min="13315" max="13315" width="15" style="7" customWidth="1"/>
    <col min="13316" max="13316" width="16.7109375" style="7" customWidth="1"/>
    <col min="13317" max="13317" width="18.42578125" style="7" bestFit="1" customWidth="1"/>
    <col min="13318" max="13318" width="10.7109375" style="7" customWidth="1"/>
    <col min="13319" max="13319" width="16.140625" style="7" customWidth="1"/>
    <col min="13320" max="13320" width="14.7109375" style="7" customWidth="1"/>
    <col min="13321" max="13321" width="16.5703125" style="7" customWidth="1"/>
    <col min="13322" max="13322" width="16.5703125" style="7" bestFit="1" customWidth="1"/>
    <col min="13323" max="13323" width="8.7109375" style="7" customWidth="1"/>
    <col min="13324" max="13324" width="16.28515625" style="7" customWidth="1"/>
    <col min="13325" max="13325" width="16.140625" style="7" customWidth="1"/>
    <col min="13326" max="13336" width="0" style="7" hidden="1" customWidth="1"/>
    <col min="13337" max="13567" width="8.85546875" style="7"/>
    <col min="13568" max="13568" width="7.140625" style="7" bestFit="1" customWidth="1"/>
    <col min="13569" max="13569" width="64.85546875" style="7" customWidth="1"/>
    <col min="13570" max="13570" width="4.5703125" style="7" customWidth="1"/>
    <col min="13571" max="13571" width="15" style="7" customWidth="1"/>
    <col min="13572" max="13572" width="16.7109375" style="7" customWidth="1"/>
    <col min="13573" max="13573" width="18.42578125" style="7" bestFit="1" customWidth="1"/>
    <col min="13574" max="13574" width="10.7109375" style="7" customWidth="1"/>
    <col min="13575" max="13575" width="16.140625" style="7" customWidth="1"/>
    <col min="13576" max="13576" width="14.7109375" style="7" customWidth="1"/>
    <col min="13577" max="13577" width="16.5703125" style="7" customWidth="1"/>
    <col min="13578" max="13578" width="16.5703125" style="7" bestFit="1" customWidth="1"/>
    <col min="13579" max="13579" width="8.7109375" style="7" customWidth="1"/>
    <col min="13580" max="13580" width="16.28515625" style="7" customWidth="1"/>
    <col min="13581" max="13581" width="16.140625" style="7" customWidth="1"/>
    <col min="13582" max="13592" width="0" style="7" hidden="1" customWidth="1"/>
    <col min="13593" max="13823" width="8.85546875" style="7"/>
    <col min="13824" max="13824" width="7.140625" style="7" bestFit="1" customWidth="1"/>
    <col min="13825" max="13825" width="64.85546875" style="7" customWidth="1"/>
    <col min="13826" max="13826" width="4.5703125" style="7" customWidth="1"/>
    <col min="13827" max="13827" width="15" style="7" customWidth="1"/>
    <col min="13828" max="13828" width="16.7109375" style="7" customWidth="1"/>
    <col min="13829" max="13829" width="18.42578125" style="7" bestFit="1" customWidth="1"/>
    <col min="13830" max="13830" width="10.7109375" style="7" customWidth="1"/>
    <col min="13831" max="13831" width="16.140625" style="7" customWidth="1"/>
    <col min="13832" max="13832" width="14.7109375" style="7" customWidth="1"/>
    <col min="13833" max="13833" width="16.5703125" style="7" customWidth="1"/>
    <col min="13834" max="13834" width="16.5703125" style="7" bestFit="1" customWidth="1"/>
    <col min="13835" max="13835" width="8.7109375" style="7" customWidth="1"/>
    <col min="13836" max="13836" width="16.28515625" style="7" customWidth="1"/>
    <col min="13837" max="13837" width="16.140625" style="7" customWidth="1"/>
    <col min="13838" max="13848" width="0" style="7" hidden="1" customWidth="1"/>
    <col min="13849" max="14079" width="8.85546875" style="7"/>
    <col min="14080" max="14080" width="7.140625" style="7" bestFit="1" customWidth="1"/>
    <col min="14081" max="14081" width="64.85546875" style="7" customWidth="1"/>
    <col min="14082" max="14082" width="4.5703125" style="7" customWidth="1"/>
    <col min="14083" max="14083" width="15" style="7" customWidth="1"/>
    <col min="14084" max="14084" width="16.7109375" style="7" customWidth="1"/>
    <col min="14085" max="14085" width="18.42578125" style="7" bestFit="1" customWidth="1"/>
    <col min="14086" max="14086" width="10.7109375" style="7" customWidth="1"/>
    <col min="14087" max="14087" width="16.140625" style="7" customWidth="1"/>
    <col min="14088" max="14088" width="14.7109375" style="7" customWidth="1"/>
    <col min="14089" max="14089" width="16.5703125" style="7" customWidth="1"/>
    <col min="14090" max="14090" width="16.5703125" style="7" bestFit="1" customWidth="1"/>
    <col min="14091" max="14091" width="8.7109375" style="7" customWidth="1"/>
    <col min="14092" max="14092" width="16.28515625" style="7" customWidth="1"/>
    <col min="14093" max="14093" width="16.140625" style="7" customWidth="1"/>
    <col min="14094" max="14104" width="0" style="7" hidden="1" customWidth="1"/>
    <col min="14105" max="14335" width="8.85546875" style="7"/>
    <col min="14336" max="14336" width="7.140625" style="7" bestFit="1" customWidth="1"/>
    <col min="14337" max="14337" width="64.85546875" style="7" customWidth="1"/>
    <col min="14338" max="14338" width="4.5703125" style="7" customWidth="1"/>
    <col min="14339" max="14339" width="15" style="7" customWidth="1"/>
    <col min="14340" max="14340" width="16.7109375" style="7" customWidth="1"/>
    <col min="14341" max="14341" width="18.42578125" style="7" bestFit="1" customWidth="1"/>
    <col min="14342" max="14342" width="10.7109375" style="7" customWidth="1"/>
    <col min="14343" max="14343" width="16.140625" style="7" customWidth="1"/>
    <col min="14344" max="14344" width="14.7109375" style="7" customWidth="1"/>
    <col min="14345" max="14345" width="16.5703125" style="7" customWidth="1"/>
    <col min="14346" max="14346" width="16.5703125" style="7" bestFit="1" customWidth="1"/>
    <col min="14347" max="14347" width="8.7109375" style="7" customWidth="1"/>
    <col min="14348" max="14348" width="16.28515625" style="7" customWidth="1"/>
    <col min="14349" max="14349" width="16.140625" style="7" customWidth="1"/>
    <col min="14350" max="14360" width="0" style="7" hidden="1" customWidth="1"/>
    <col min="14361" max="14591" width="8.85546875" style="7"/>
    <col min="14592" max="14592" width="7.140625" style="7" bestFit="1" customWidth="1"/>
    <col min="14593" max="14593" width="64.85546875" style="7" customWidth="1"/>
    <col min="14594" max="14594" width="4.5703125" style="7" customWidth="1"/>
    <col min="14595" max="14595" width="15" style="7" customWidth="1"/>
    <col min="14596" max="14596" width="16.7109375" style="7" customWidth="1"/>
    <col min="14597" max="14597" width="18.42578125" style="7" bestFit="1" customWidth="1"/>
    <col min="14598" max="14598" width="10.7109375" style="7" customWidth="1"/>
    <col min="14599" max="14599" width="16.140625" style="7" customWidth="1"/>
    <col min="14600" max="14600" width="14.7109375" style="7" customWidth="1"/>
    <col min="14601" max="14601" width="16.5703125" style="7" customWidth="1"/>
    <col min="14602" max="14602" width="16.5703125" style="7" bestFit="1" customWidth="1"/>
    <col min="14603" max="14603" width="8.7109375" style="7" customWidth="1"/>
    <col min="14604" max="14604" width="16.28515625" style="7" customWidth="1"/>
    <col min="14605" max="14605" width="16.140625" style="7" customWidth="1"/>
    <col min="14606" max="14616" width="0" style="7" hidden="1" customWidth="1"/>
    <col min="14617" max="14847" width="8.85546875" style="7"/>
    <col min="14848" max="14848" width="7.140625" style="7" bestFit="1" customWidth="1"/>
    <col min="14849" max="14849" width="64.85546875" style="7" customWidth="1"/>
    <col min="14850" max="14850" width="4.5703125" style="7" customWidth="1"/>
    <col min="14851" max="14851" width="15" style="7" customWidth="1"/>
    <col min="14852" max="14852" width="16.7109375" style="7" customWidth="1"/>
    <col min="14853" max="14853" width="18.42578125" style="7" bestFit="1" customWidth="1"/>
    <col min="14854" max="14854" width="10.7109375" style="7" customWidth="1"/>
    <col min="14855" max="14855" width="16.140625" style="7" customWidth="1"/>
    <col min="14856" max="14856" width="14.7109375" style="7" customWidth="1"/>
    <col min="14857" max="14857" width="16.5703125" style="7" customWidth="1"/>
    <col min="14858" max="14858" width="16.5703125" style="7" bestFit="1" customWidth="1"/>
    <col min="14859" max="14859" width="8.7109375" style="7" customWidth="1"/>
    <col min="14860" max="14860" width="16.28515625" style="7" customWidth="1"/>
    <col min="14861" max="14861" width="16.140625" style="7" customWidth="1"/>
    <col min="14862" max="14872" width="0" style="7" hidden="1" customWidth="1"/>
    <col min="14873" max="15103" width="8.85546875" style="7"/>
    <col min="15104" max="15104" width="7.140625" style="7" bestFit="1" customWidth="1"/>
    <col min="15105" max="15105" width="64.85546875" style="7" customWidth="1"/>
    <col min="15106" max="15106" width="4.5703125" style="7" customWidth="1"/>
    <col min="15107" max="15107" width="15" style="7" customWidth="1"/>
    <col min="15108" max="15108" width="16.7109375" style="7" customWidth="1"/>
    <col min="15109" max="15109" width="18.42578125" style="7" bestFit="1" customWidth="1"/>
    <col min="15110" max="15110" width="10.7109375" style="7" customWidth="1"/>
    <col min="15111" max="15111" width="16.140625" style="7" customWidth="1"/>
    <col min="15112" max="15112" width="14.7109375" style="7" customWidth="1"/>
    <col min="15113" max="15113" width="16.5703125" style="7" customWidth="1"/>
    <col min="15114" max="15114" width="16.5703125" style="7" bestFit="1" customWidth="1"/>
    <col min="15115" max="15115" width="8.7109375" style="7" customWidth="1"/>
    <col min="15116" max="15116" width="16.28515625" style="7" customWidth="1"/>
    <col min="15117" max="15117" width="16.140625" style="7" customWidth="1"/>
    <col min="15118" max="15128" width="0" style="7" hidden="1" customWidth="1"/>
    <col min="15129" max="15359" width="8.85546875" style="7"/>
    <col min="15360" max="15360" width="7.140625" style="7" bestFit="1" customWidth="1"/>
    <col min="15361" max="15361" width="64.85546875" style="7" customWidth="1"/>
    <col min="15362" max="15362" width="4.5703125" style="7" customWidth="1"/>
    <col min="15363" max="15363" width="15" style="7" customWidth="1"/>
    <col min="15364" max="15364" width="16.7109375" style="7" customWidth="1"/>
    <col min="15365" max="15365" width="18.42578125" style="7" bestFit="1" customWidth="1"/>
    <col min="15366" max="15366" width="10.7109375" style="7" customWidth="1"/>
    <col min="15367" max="15367" width="16.140625" style="7" customWidth="1"/>
    <col min="15368" max="15368" width="14.7109375" style="7" customWidth="1"/>
    <col min="15369" max="15369" width="16.5703125" style="7" customWidth="1"/>
    <col min="15370" max="15370" width="16.5703125" style="7" bestFit="1" customWidth="1"/>
    <col min="15371" max="15371" width="8.7109375" style="7" customWidth="1"/>
    <col min="15372" max="15372" width="16.28515625" style="7" customWidth="1"/>
    <col min="15373" max="15373" width="16.140625" style="7" customWidth="1"/>
    <col min="15374" max="15384" width="0" style="7" hidden="1" customWidth="1"/>
    <col min="15385" max="15615" width="8.85546875" style="7"/>
    <col min="15616" max="15616" width="7.140625" style="7" bestFit="1" customWidth="1"/>
    <col min="15617" max="15617" width="64.85546875" style="7" customWidth="1"/>
    <col min="15618" max="15618" width="4.5703125" style="7" customWidth="1"/>
    <col min="15619" max="15619" width="15" style="7" customWidth="1"/>
    <col min="15620" max="15620" width="16.7109375" style="7" customWidth="1"/>
    <col min="15621" max="15621" width="18.42578125" style="7" bestFit="1" customWidth="1"/>
    <col min="15622" max="15622" width="10.7109375" style="7" customWidth="1"/>
    <col min="15623" max="15623" width="16.140625" style="7" customWidth="1"/>
    <col min="15624" max="15624" width="14.7109375" style="7" customWidth="1"/>
    <col min="15625" max="15625" width="16.5703125" style="7" customWidth="1"/>
    <col min="15626" max="15626" width="16.5703125" style="7" bestFit="1" customWidth="1"/>
    <col min="15627" max="15627" width="8.7109375" style="7" customWidth="1"/>
    <col min="15628" max="15628" width="16.28515625" style="7" customWidth="1"/>
    <col min="15629" max="15629" width="16.140625" style="7" customWidth="1"/>
    <col min="15630" max="15640" width="0" style="7" hidden="1" customWidth="1"/>
    <col min="15641" max="15871" width="8.85546875" style="7"/>
    <col min="15872" max="15872" width="7.140625" style="7" bestFit="1" customWidth="1"/>
    <col min="15873" max="15873" width="64.85546875" style="7" customWidth="1"/>
    <col min="15874" max="15874" width="4.5703125" style="7" customWidth="1"/>
    <col min="15875" max="15875" width="15" style="7" customWidth="1"/>
    <col min="15876" max="15876" width="16.7109375" style="7" customWidth="1"/>
    <col min="15877" max="15877" width="18.42578125" style="7" bestFit="1" customWidth="1"/>
    <col min="15878" max="15878" width="10.7109375" style="7" customWidth="1"/>
    <col min="15879" max="15879" width="16.140625" style="7" customWidth="1"/>
    <col min="15880" max="15880" width="14.7109375" style="7" customWidth="1"/>
    <col min="15881" max="15881" width="16.5703125" style="7" customWidth="1"/>
    <col min="15882" max="15882" width="16.5703125" style="7" bestFit="1" customWidth="1"/>
    <col min="15883" max="15883" width="8.7109375" style="7" customWidth="1"/>
    <col min="15884" max="15884" width="16.28515625" style="7" customWidth="1"/>
    <col min="15885" max="15885" width="16.140625" style="7" customWidth="1"/>
    <col min="15886" max="15896" width="0" style="7" hidden="1" customWidth="1"/>
    <col min="15897" max="16127" width="8.85546875" style="7"/>
    <col min="16128" max="16128" width="7.140625" style="7" bestFit="1" customWidth="1"/>
    <col min="16129" max="16129" width="64.85546875" style="7" customWidth="1"/>
    <col min="16130" max="16130" width="4.5703125" style="7" customWidth="1"/>
    <col min="16131" max="16131" width="15" style="7" customWidth="1"/>
    <col min="16132" max="16132" width="16.7109375" style="7" customWidth="1"/>
    <col min="16133" max="16133" width="18.42578125" style="7" bestFit="1" customWidth="1"/>
    <col min="16134" max="16134" width="10.7109375" style="7" customWidth="1"/>
    <col min="16135" max="16135" width="16.140625" style="7" customWidth="1"/>
    <col min="16136" max="16136" width="14.7109375" style="7" customWidth="1"/>
    <col min="16137" max="16137" width="16.5703125" style="7" customWidth="1"/>
    <col min="16138" max="16138" width="16.5703125" style="7" bestFit="1" customWidth="1"/>
    <col min="16139" max="16139" width="8.7109375" style="7" customWidth="1"/>
    <col min="16140" max="16140" width="16.28515625" style="7" customWidth="1"/>
    <col min="16141" max="16141" width="16.140625" style="7" customWidth="1"/>
    <col min="16142" max="16152" width="0" style="7" hidden="1" customWidth="1"/>
    <col min="16153" max="16384" width="8.85546875" style="7"/>
  </cols>
  <sheetData>
    <row r="1" spans="1:152" x14ac:dyDescent="0.25">
      <c r="F1" s="6"/>
      <c r="G1" s="6"/>
      <c r="H1" s="6"/>
      <c r="I1" s="6"/>
    </row>
    <row r="2" spans="1:152" x14ac:dyDescent="0.25">
      <c r="A2" s="135" t="s">
        <v>8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52" x14ac:dyDescent="0.25">
      <c r="A3" s="137"/>
      <c r="B3" s="137"/>
      <c r="C3" s="137"/>
      <c r="D3" s="137"/>
      <c r="E3" s="137"/>
      <c r="F3" s="138"/>
      <c r="G3" s="138"/>
      <c r="H3" s="138"/>
      <c r="I3" s="138"/>
      <c r="J3" s="138"/>
    </row>
    <row r="5" spans="1:152" s="8" customFormat="1" ht="14.45" customHeight="1" x14ac:dyDescent="0.25">
      <c r="A5" s="139" t="s">
        <v>7</v>
      </c>
      <c r="B5" s="139" t="s">
        <v>60</v>
      </c>
      <c r="C5" s="141" t="s">
        <v>28</v>
      </c>
      <c r="D5" s="143" t="s">
        <v>26</v>
      </c>
      <c r="E5" s="143"/>
      <c r="F5" s="143"/>
      <c r="G5" s="143"/>
      <c r="H5" s="141" t="s">
        <v>29</v>
      </c>
      <c r="I5" s="143" t="s">
        <v>27</v>
      </c>
      <c r="J5" s="144"/>
      <c r="K5" s="144"/>
      <c r="L5" s="144"/>
      <c r="M5" s="145" t="s">
        <v>61</v>
      </c>
      <c r="N5" s="151"/>
      <c r="O5" s="33"/>
      <c r="P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</row>
    <row r="6" spans="1:152" s="8" customFormat="1" ht="60" x14ac:dyDescent="0.25">
      <c r="A6" s="140"/>
      <c r="B6" s="140"/>
      <c r="C6" s="142"/>
      <c r="D6" s="132" t="s">
        <v>62</v>
      </c>
      <c r="E6" s="132" t="s">
        <v>30</v>
      </c>
      <c r="F6" s="132" t="s">
        <v>5</v>
      </c>
      <c r="G6" s="132" t="s">
        <v>6</v>
      </c>
      <c r="H6" s="142"/>
      <c r="I6" s="132" t="s">
        <v>63</v>
      </c>
      <c r="J6" s="132" t="s">
        <v>30</v>
      </c>
      <c r="K6" s="132" t="s">
        <v>5</v>
      </c>
      <c r="L6" s="132" t="s">
        <v>6</v>
      </c>
      <c r="M6" s="144"/>
      <c r="N6" s="132" t="s">
        <v>31</v>
      </c>
      <c r="O6" s="33"/>
      <c r="P6" s="33"/>
      <c r="U6" s="8" t="s">
        <v>64</v>
      </c>
      <c r="V6" s="8" t="s">
        <v>65</v>
      </c>
      <c r="W6" s="8" t="s">
        <v>66</v>
      </c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</row>
    <row r="7" spans="1:152" s="8" customFormat="1" ht="15" hidden="1" customHeight="1" x14ac:dyDescent="0.25">
      <c r="A7" s="11"/>
      <c r="B7" s="4" t="s">
        <v>20</v>
      </c>
      <c r="C7" s="11"/>
      <c r="D7" s="12"/>
      <c r="E7" s="12"/>
      <c r="F7" s="12"/>
      <c r="G7" s="12"/>
      <c r="H7" s="11"/>
      <c r="I7" s="12"/>
      <c r="J7" s="12"/>
      <c r="K7" s="12"/>
      <c r="L7" s="12"/>
      <c r="M7" s="13"/>
      <c r="N7" s="12"/>
      <c r="O7" s="33"/>
      <c r="P7" s="33"/>
      <c r="R7" s="8" t="e">
        <v>#REF!</v>
      </c>
      <c r="S7" s="8" t="e">
        <v>#REF!</v>
      </c>
      <c r="T7" s="8" t="e">
        <v>#REF!</v>
      </c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</row>
    <row r="8" spans="1:152" s="17" customFormat="1" ht="14.25" hidden="1" customHeight="1" x14ac:dyDescent="0.25">
      <c r="A8" s="16"/>
      <c r="B8" s="3" t="s">
        <v>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/>
      <c r="O8" s="34"/>
      <c r="P8" s="34"/>
      <c r="R8" s="8" t="e">
        <v>#REF!</v>
      </c>
      <c r="S8" s="8" t="e">
        <v>#REF!</v>
      </c>
      <c r="T8" s="8" t="e">
        <v>#REF!</v>
      </c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</row>
    <row r="9" spans="1:152" ht="15" hidden="1" customHeight="1" x14ac:dyDescent="0.25">
      <c r="A9" s="24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8" t="e">
        <v>#REF!</v>
      </c>
      <c r="S9" s="8" t="e">
        <v>#REF!</v>
      </c>
      <c r="T9" s="8" t="e">
        <v>#REF!</v>
      </c>
    </row>
    <row r="10" spans="1:152" ht="15" hidden="1" customHeight="1" x14ac:dyDescent="0.25">
      <c r="A10" s="24"/>
      <c r="B10" s="3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152" ht="15" hidden="1" customHeight="1" x14ac:dyDescent="0.25">
      <c r="A11" s="24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8" t="e">
        <v>#REF!</v>
      </c>
      <c r="S11" s="8" t="e">
        <v>#REF!</v>
      </c>
      <c r="T11" s="8" t="e">
        <v>#REF!</v>
      </c>
    </row>
    <row r="12" spans="1:152" ht="15" hidden="1" customHeight="1" x14ac:dyDescent="0.25">
      <c r="A12" s="24"/>
      <c r="B12" s="3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8" t="e">
        <v>#REF!</v>
      </c>
      <c r="S12" s="8" t="e">
        <v>#REF!</v>
      </c>
      <c r="T12" s="8" t="e">
        <v>#REF!</v>
      </c>
    </row>
    <row r="13" spans="1:152" ht="15" hidden="1" customHeight="1" x14ac:dyDescent="0.25">
      <c r="A13" s="24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8" t="e">
        <v>#REF!</v>
      </c>
      <c r="S13" s="8" t="e">
        <v>#REF!</v>
      </c>
      <c r="T13" s="8" t="e">
        <v>#REF!</v>
      </c>
    </row>
    <row r="14" spans="1:152" ht="15" hidden="1" customHeight="1" x14ac:dyDescent="0.25">
      <c r="A14" s="24"/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8" t="e">
        <v>#REF!</v>
      </c>
      <c r="S14" s="8" t="e">
        <v>#REF!</v>
      </c>
      <c r="T14" s="8" t="e">
        <v>#REF!</v>
      </c>
    </row>
    <row r="15" spans="1:152" ht="15" hidden="1" customHeight="1" x14ac:dyDescent="0.25">
      <c r="A15" s="25"/>
      <c r="B15" s="4" t="s">
        <v>10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R15" s="8" t="e">
        <v>#REF!</v>
      </c>
      <c r="S15" s="8" t="e">
        <v>#REF!</v>
      </c>
      <c r="T15" s="8" t="e">
        <v>#REF!</v>
      </c>
      <c r="U15" t="e">
        <v>#REF!</v>
      </c>
      <c r="V15" t="e">
        <v>#REF!</v>
      </c>
      <c r="W15" t="e">
        <v>#REF!</v>
      </c>
    </row>
    <row r="16" spans="1:152" s="5" customFormat="1" ht="15" hidden="1" customHeight="1" x14ac:dyDescent="0.25">
      <c r="A16" s="24"/>
      <c r="B16" s="3" t="s">
        <v>11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152" s="21" customFormat="1" ht="15" hidden="1" customHeight="1" x14ac:dyDescent="0.25">
      <c r="A17" s="26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40"/>
      <c r="P17" s="18"/>
      <c r="R17" s="8" t="e">
        <v>#REF!</v>
      </c>
      <c r="S17" s="8" t="e">
        <v>#REF!</v>
      </c>
      <c r="T17" s="8" t="e">
        <v>#REF!</v>
      </c>
      <c r="U17" s="21" t="e">
        <v>#REF!</v>
      </c>
      <c r="V17" s="21" t="e">
        <v>#REF!</v>
      </c>
      <c r="W17" s="21" t="e">
        <v>#REF!</v>
      </c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</row>
    <row r="18" spans="1:152" s="21" customFormat="1" ht="15" hidden="1" customHeight="1" x14ac:dyDescent="0.25">
      <c r="A18" s="26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40"/>
      <c r="P18" s="18"/>
      <c r="R18" s="8" t="e">
        <v>#REF!</v>
      </c>
      <c r="S18" s="8" t="e">
        <v>#REF!</v>
      </c>
      <c r="T18" s="8" t="e">
        <v>#REF!</v>
      </c>
      <c r="U18" s="21" t="e">
        <v>#REF!</v>
      </c>
      <c r="V18" s="21" t="e">
        <v>#REF!</v>
      </c>
      <c r="W18" s="21" t="e">
        <v>#REF!</v>
      </c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</row>
    <row r="19" spans="1:152" s="21" customFormat="1" ht="15" hidden="1" customHeight="1" x14ac:dyDescent="0.25">
      <c r="A19" s="26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0"/>
      <c r="P19" s="18"/>
      <c r="R19" s="8" t="e">
        <v>#REF!</v>
      </c>
      <c r="S19" s="8" t="e">
        <v>#REF!</v>
      </c>
      <c r="T19" s="8" t="e">
        <v>#REF!</v>
      </c>
      <c r="U19" s="21" t="e">
        <v>#REF!</v>
      </c>
      <c r="V19" s="21" t="e">
        <v>#REF!</v>
      </c>
      <c r="W19" s="21" t="e">
        <v>#REF!</v>
      </c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</row>
    <row r="20" spans="1:152" s="21" customFormat="1" ht="15" hidden="1" customHeight="1" x14ac:dyDescent="0.25">
      <c r="A20" s="26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40"/>
      <c r="P20" s="18"/>
      <c r="R20" s="8" t="e">
        <v>#REF!</v>
      </c>
      <c r="S20" s="8" t="e">
        <v>#REF!</v>
      </c>
      <c r="T20" s="8" t="e">
        <v>#REF!</v>
      </c>
      <c r="U20" s="21" t="e">
        <v>#REF!</v>
      </c>
      <c r="V20" s="21" t="e">
        <v>#REF!</v>
      </c>
      <c r="W20" s="21" t="e">
        <v>#REF!</v>
      </c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</row>
    <row r="21" spans="1:152" s="21" customFormat="1" ht="15" hidden="1" customHeight="1" x14ac:dyDescent="0.25">
      <c r="A21" s="26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40"/>
      <c r="P21" s="18"/>
      <c r="R21" s="8" t="e">
        <v>#REF!</v>
      </c>
      <c r="S21" s="8" t="e">
        <v>#REF!</v>
      </c>
      <c r="T21" s="8" t="e">
        <v>#REF!</v>
      </c>
      <c r="U21" s="21" t="e">
        <v>#REF!</v>
      </c>
      <c r="V21" s="21" t="e">
        <v>#REF!</v>
      </c>
      <c r="W21" s="21" t="e">
        <v>#REF!</v>
      </c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</row>
    <row r="22" spans="1:152" s="21" customFormat="1" ht="15" hidden="1" customHeight="1" x14ac:dyDescent="0.25">
      <c r="A22" s="26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40"/>
      <c r="P22" s="18"/>
      <c r="R22" s="8" t="e">
        <v>#REF!</v>
      </c>
      <c r="S22" s="8" t="e">
        <v>#REF!</v>
      </c>
      <c r="T22" s="8" t="e">
        <v>#REF!</v>
      </c>
      <c r="U22" s="21" t="e">
        <v>#REF!</v>
      </c>
      <c r="V22" s="21" t="e">
        <v>#REF!</v>
      </c>
      <c r="W22" s="21" t="e">
        <v>#REF!</v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</row>
    <row r="23" spans="1:152" s="21" customFormat="1" ht="15" hidden="1" customHeight="1" x14ac:dyDescent="0.25">
      <c r="A23" s="26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40"/>
      <c r="P23" s="18"/>
      <c r="R23" s="8" t="e">
        <v>#REF!</v>
      </c>
      <c r="S23" s="8" t="e">
        <v>#REF!</v>
      </c>
      <c r="T23" s="8" t="e">
        <v>#REF!</v>
      </c>
      <c r="U23" s="21" t="e">
        <v>#REF!</v>
      </c>
      <c r="V23" s="21" t="e">
        <v>#REF!</v>
      </c>
      <c r="W23" s="21" t="e">
        <v>#REF!</v>
      </c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</row>
    <row r="24" spans="1:152" s="21" customFormat="1" ht="15" hidden="1" customHeight="1" x14ac:dyDescent="0.25">
      <c r="A24" s="26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40"/>
      <c r="P24" s="18"/>
      <c r="R24" s="8" t="e">
        <v>#REF!</v>
      </c>
      <c r="S24" s="8" t="e">
        <v>#REF!</v>
      </c>
      <c r="T24" s="8" t="e">
        <v>#REF!</v>
      </c>
      <c r="U24" s="21" t="e">
        <v>#REF!</v>
      </c>
      <c r="V24" s="21" t="e">
        <v>#REF!</v>
      </c>
      <c r="W24" s="21" t="e">
        <v>#REF!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</row>
    <row r="25" spans="1:152" s="21" customFormat="1" ht="15" hidden="1" customHeight="1" x14ac:dyDescent="0.25">
      <c r="A25" s="26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40"/>
      <c r="P25" s="18"/>
      <c r="R25" s="8" t="e">
        <v>#REF!</v>
      </c>
      <c r="S25" s="8" t="e">
        <v>#REF!</v>
      </c>
      <c r="T25" s="8" t="e">
        <v>#REF!</v>
      </c>
      <c r="U25" s="21" t="e">
        <v>#REF!</v>
      </c>
      <c r="V25" s="21" t="e">
        <v>#REF!</v>
      </c>
      <c r="W25" s="21" t="e">
        <v>#REF!</v>
      </c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</row>
    <row r="26" spans="1:152" s="21" customFormat="1" ht="15" hidden="1" customHeight="1" x14ac:dyDescent="0.25">
      <c r="A26" s="26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40"/>
      <c r="P26" s="18"/>
      <c r="R26" s="8" t="e">
        <v>#REF!</v>
      </c>
      <c r="S26" s="8" t="e">
        <v>#REF!</v>
      </c>
      <c r="T26" s="8" t="e">
        <v>#REF!</v>
      </c>
      <c r="U26" s="21" t="e">
        <v>#REF!</v>
      </c>
      <c r="V26" s="21" t="e">
        <v>#REF!</v>
      </c>
      <c r="W26" s="21" t="e">
        <v>#REF!</v>
      </c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</row>
    <row r="27" spans="1:152" s="21" customFormat="1" ht="15" hidden="1" customHeight="1" x14ac:dyDescent="0.25">
      <c r="A27" s="26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40"/>
      <c r="P27" s="18"/>
      <c r="R27" s="8" t="e">
        <v>#REF!</v>
      </c>
      <c r="S27" s="8" t="e">
        <v>#REF!</v>
      </c>
      <c r="T27" s="8" t="e">
        <v>#REF!</v>
      </c>
      <c r="U27" s="21" t="e">
        <v>#REF!</v>
      </c>
      <c r="V27" s="21" t="e">
        <v>#REF!</v>
      </c>
      <c r="W27" s="21" t="e">
        <v>#REF!</v>
      </c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</row>
    <row r="28" spans="1:152" s="21" customFormat="1" ht="15" hidden="1" customHeight="1" x14ac:dyDescent="0.25">
      <c r="A28" s="26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40"/>
      <c r="P28" s="18"/>
      <c r="R28" s="8" t="e">
        <v>#REF!</v>
      </c>
      <c r="S28" s="8" t="e">
        <v>#REF!</v>
      </c>
      <c r="T28" s="8" t="e">
        <v>#REF!</v>
      </c>
      <c r="U28" s="21" t="e">
        <v>#REF!</v>
      </c>
      <c r="V28" s="21" t="e">
        <v>#REF!</v>
      </c>
      <c r="W28" s="21" t="e">
        <v>#REF!</v>
      </c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</row>
    <row r="29" spans="1:152" s="21" customFormat="1" ht="15" hidden="1" customHeight="1" x14ac:dyDescent="0.25">
      <c r="A29" s="26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40"/>
      <c r="P29" s="18"/>
      <c r="R29" s="8" t="e">
        <v>#REF!</v>
      </c>
      <c r="S29" s="8" t="e">
        <v>#REF!</v>
      </c>
      <c r="T29" s="8" t="e">
        <v>#REF!</v>
      </c>
      <c r="U29" s="21" t="e">
        <v>#REF!</v>
      </c>
      <c r="V29" s="21" t="e">
        <v>#REF!</v>
      </c>
      <c r="W29" s="21" t="e">
        <v>#REF!</v>
      </c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</row>
    <row r="30" spans="1:152" s="21" customFormat="1" ht="15" hidden="1" customHeight="1" x14ac:dyDescent="0.25">
      <c r="A30" s="26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40"/>
      <c r="P30" s="18"/>
      <c r="R30" s="8" t="e">
        <v>#REF!</v>
      </c>
      <c r="S30" s="8" t="e">
        <v>#REF!</v>
      </c>
      <c r="T30" s="8" t="e">
        <v>#REF!</v>
      </c>
      <c r="U30" s="21" t="e">
        <v>#REF!</v>
      </c>
      <c r="V30" s="21" t="e">
        <v>#REF!</v>
      </c>
      <c r="W30" s="21" t="e">
        <v>#REF!</v>
      </c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</row>
    <row r="31" spans="1:152" s="21" customFormat="1" ht="15" hidden="1" customHeight="1" x14ac:dyDescent="0.25">
      <c r="A31" s="26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40"/>
      <c r="P31" s="18"/>
      <c r="R31" s="8" t="e">
        <v>#REF!</v>
      </c>
      <c r="S31" s="8" t="e">
        <v>#REF!</v>
      </c>
      <c r="T31" s="8" t="e">
        <v>#REF!</v>
      </c>
      <c r="U31" s="21" t="e">
        <v>#REF!</v>
      </c>
      <c r="V31" s="21" t="e">
        <v>#REF!</v>
      </c>
      <c r="W31" s="21" t="e">
        <v>#REF!</v>
      </c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</row>
    <row r="32" spans="1:152" s="21" customFormat="1" ht="15" hidden="1" customHeight="1" x14ac:dyDescent="0.25">
      <c r="A32" s="26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40"/>
      <c r="P32" s="18"/>
      <c r="R32" s="8" t="e">
        <v>#REF!</v>
      </c>
      <c r="S32" s="8" t="e">
        <v>#REF!</v>
      </c>
      <c r="T32" s="8" t="e">
        <v>#REF!</v>
      </c>
      <c r="U32" s="21" t="e">
        <v>#REF!</v>
      </c>
      <c r="V32" s="21" t="e">
        <v>#REF!</v>
      </c>
      <c r="W32" s="21" t="e">
        <v>#REF!</v>
      </c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</row>
    <row r="33" spans="1:152" s="21" customFormat="1" ht="15" hidden="1" customHeight="1" x14ac:dyDescent="0.25">
      <c r="A33" s="26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40"/>
      <c r="P33" s="18"/>
      <c r="R33" s="8" t="e">
        <v>#REF!</v>
      </c>
      <c r="S33" s="8" t="e">
        <v>#REF!</v>
      </c>
      <c r="T33" s="8" t="e">
        <v>#REF!</v>
      </c>
      <c r="U33" s="21" t="e">
        <v>#REF!</v>
      </c>
      <c r="V33" s="21" t="e">
        <v>#REF!</v>
      </c>
      <c r="W33" s="21" t="e">
        <v>#REF!</v>
      </c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</row>
    <row r="34" spans="1:152" s="21" customFormat="1" ht="15" hidden="1" customHeight="1" x14ac:dyDescent="0.25">
      <c r="A34" s="26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40"/>
      <c r="P34" s="18"/>
      <c r="R34" s="8" t="e">
        <v>#REF!</v>
      </c>
      <c r="S34" s="8" t="e">
        <v>#REF!</v>
      </c>
      <c r="T34" s="8" t="e">
        <v>#REF!</v>
      </c>
      <c r="U34" s="21" t="e">
        <v>#REF!</v>
      </c>
      <c r="V34" s="21" t="e">
        <v>#REF!</v>
      </c>
      <c r="W34" s="21" t="e">
        <v>#REF!</v>
      </c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</row>
    <row r="35" spans="1:152" s="21" customFormat="1" ht="15" hidden="1" customHeight="1" x14ac:dyDescent="0.25">
      <c r="A35" s="26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40"/>
      <c r="P35" s="18"/>
      <c r="R35" s="8" t="e">
        <v>#REF!</v>
      </c>
      <c r="S35" s="8" t="e">
        <v>#REF!</v>
      </c>
      <c r="T35" s="8" t="e">
        <v>#REF!</v>
      </c>
      <c r="U35" s="21" t="e">
        <v>#REF!</v>
      </c>
      <c r="V35" s="21" t="e">
        <v>#REF!</v>
      </c>
      <c r="W35" s="21" t="e">
        <v>#REF!</v>
      </c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</row>
    <row r="36" spans="1:152" s="21" customFormat="1" ht="15" hidden="1" customHeight="1" x14ac:dyDescent="0.25">
      <c r="A36" s="26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40"/>
      <c r="P36" s="18"/>
      <c r="R36" s="8" t="e">
        <v>#REF!</v>
      </c>
      <c r="S36" s="8" t="e">
        <v>#REF!</v>
      </c>
      <c r="T36" s="8" t="e">
        <v>#REF!</v>
      </c>
      <c r="U36" s="21" t="e">
        <v>#REF!</v>
      </c>
      <c r="V36" s="21" t="e">
        <v>#REF!</v>
      </c>
      <c r="W36" s="21" t="e">
        <v>#REF!</v>
      </c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</row>
    <row r="37" spans="1:152" s="21" customFormat="1" ht="15" hidden="1" customHeight="1" x14ac:dyDescent="0.25">
      <c r="A37" s="26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40"/>
      <c r="P37" s="18"/>
      <c r="R37" s="8" t="e">
        <v>#REF!</v>
      </c>
      <c r="S37" s="8" t="e">
        <v>#REF!</v>
      </c>
      <c r="T37" s="8" t="e">
        <v>#REF!</v>
      </c>
      <c r="U37" s="21" t="e">
        <v>#REF!</v>
      </c>
      <c r="V37" s="21" t="e">
        <v>#REF!</v>
      </c>
      <c r="W37" s="21" t="e">
        <v>#REF!</v>
      </c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</row>
    <row r="38" spans="1:152" s="21" customFormat="1" ht="15" hidden="1" customHeight="1" x14ac:dyDescent="0.25">
      <c r="A38" s="26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40"/>
      <c r="P38" s="18"/>
      <c r="R38" s="8" t="e">
        <v>#REF!</v>
      </c>
      <c r="S38" s="8" t="e">
        <v>#REF!</v>
      </c>
      <c r="T38" s="8" t="e">
        <v>#REF!</v>
      </c>
      <c r="U38" s="21" t="e">
        <v>#REF!</v>
      </c>
      <c r="V38" s="21" t="e">
        <v>#REF!</v>
      </c>
      <c r="W38" s="21" t="e">
        <v>#REF!</v>
      </c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</row>
    <row r="39" spans="1:152" s="21" customFormat="1" ht="15" hidden="1" customHeight="1" x14ac:dyDescent="0.25">
      <c r="A39" s="26"/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40"/>
      <c r="P39" s="18"/>
      <c r="R39" s="8" t="e">
        <v>#REF!</v>
      </c>
      <c r="S39" s="8" t="e">
        <v>#REF!</v>
      </c>
      <c r="T39" s="8" t="e">
        <v>#REF!</v>
      </c>
      <c r="U39" s="21" t="e">
        <v>#REF!</v>
      </c>
      <c r="V39" s="21" t="e">
        <v>#REF!</v>
      </c>
      <c r="W39" s="21" t="e">
        <v>#REF!</v>
      </c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</row>
    <row r="40" spans="1:152" s="21" customFormat="1" ht="15" hidden="1" customHeight="1" x14ac:dyDescent="0.25">
      <c r="A40" s="26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40"/>
      <c r="P40" s="18"/>
      <c r="R40" s="8" t="e">
        <v>#REF!</v>
      </c>
      <c r="S40" s="8" t="e">
        <v>#REF!</v>
      </c>
      <c r="T40" s="8" t="e">
        <v>#REF!</v>
      </c>
      <c r="U40" s="21" t="e">
        <v>#REF!</v>
      </c>
      <c r="V40" s="21" t="e">
        <v>#REF!</v>
      </c>
      <c r="W40" s="21" t="e">
        <v>#REF!</v>
      </c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</row>
    <row r="41" spans="1:152" s="21" customFormat="1" ht="15" hidden="1" customHeight="1" x14ac:dyDescent="0.25">
      <c r="A41" s="26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40"/>
      <c r="P41" s="18"/>
      <c r="R41" s="8" t="e">
        <v>#REF!</v>
      </c>
      <c r="S41" s="8" t="e">
        <v>#REF!</v>
      </c>
      <c r="T41" s="8" t="e">
        <v>#REF!</v>
      </c>
      <c r="U41" s="21" t="e">
        <v>#REF!</v>
      </c>
      <c r="V41" s="21" t="e">
        <v>#REF!</v>
      </c>
      <c r="W41" s="21" t="e">
        <v>#REF!</v>
      </c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</row>
    <row r="42" spans="1:152" s="21" customFormat="1" ht="15" hidden="1" customHeight="1" x14ac:dyDescent="0.25">
      <c r="A42" s="26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40"/>
      <c r="P42" s="18"/>
      <c r="R42" s="8" t="e">
        <v>#REF!</v>
      </c>
      <c r="S42" s="8" t="e">
        <v>#REF!</v>
      </c>
      <c r="T42" s="8" t="e">
        <v>#REF!</v>
      </c>
      <c r="U42" s="21" t="e">
        <v>#REF!</v>
      </c>
      <c r="V42" s="21" t="e">
        <v>#REF!</v>
      </c>
      <c r="W42" s="21" t="e">
        <v>#REF!</v>
      </c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</row>
    <row r="43" spans="1:152" ht="15" hidden="1" customHeight="1" x14ac:dyDescent="0.25">
      <c r="A43" s="24"/>
      <c r="B43" s="3" t="s">
        <v>3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t="e">
        <v>#REF!</v>
      </c>
      <c r="V43" t="e">
        <v>#REF!</v>
      </c>
      <c r="W43" t="e">
        <v>#REF!</v>
      </c>
    </row>
    <row r="44" spans="1:152" ht="15" hidden="1" customHeight="1" x14ac:dyDescent="0.25">
      <c r="A44" s="24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40"/>
      <c r="R44" s="8" t="e">
        <v>#REF!</v>
      </c>
      <c r="S44" s="8" t="e">
        <v>#REF!</v>
      </c>
      <c r="T44" s="8" t="e">
        <v>#REF!</v>
      </c>
      <c r="U44" t="e">
        <v>#REF!</v>
      </c>
      <c r="V44" t="e">
        <v>#REF!</v>
      </c>
      <c r="W44" t="e">
        <v>#REF!</v>
      </c>
    </row>
    <row r="45" spans="1:152" ht="15" hidden="1" customHeight="1" x14ac:dyDescent="0.25">
      <c r="A45" s="24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40"/>
      <c r="R45" s="8" t="e">
        <v>#REF!</v>
      </c>
      <c r="S45" s="8" t="e">
        <v>#REF!</v>
      </c>
      <c r="T45" s="8" t="e">
        <v>#REF!</v>
      </c>
      <c r="U45" t="e">
        <v>#REF!</v>
      </c>
      <c r="V45" t="e">
        <v>#REF!</v>
      </c>
      <c r="W45" t="e">
        <v>#REF!</v>
      </c>
    </row>
    <row r="46" spans="1:152" ht="15" hidden="1" customHeight="1" x14ac:dyDescent="0.25">
      <c r="A46" s="24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40"/>
      <c r="R46" s="8" t="e">
        <v>#REF!</v>
      </c>
      <c r="S46" s="8" t="e">
        <v>#REF!</v>
      </c>
      <c r="T46" s="8" t="e">
        <v>#REF!</v>
      </c>
      <c r="U46" t="e">
        <v>#REF!</v>
      </c>
      <c r="V46" t="e">
        <v>#REF!</v>
      </c>
      <c r="W46" t="e">
        <v>#REF!</v>
      </c>
    </row>
    <row r="47" spans="1:152" ht="15" hidden="1" customHeight="1" x14ac:dyDescent="0.25">
      <c r="A47" s="24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40"/>
      <c r="R47" s="8" t="e">
        <v>#REF!</v>
      </c>
      <c r="S47" s="8" t="e">
        <v>#REF!</v>
      </c>
      <c r="T47" s="8" t="e">
        <v>#REF!</v>
      </c>
      <c r="U47" t="e">
        <v>#REF!</v>
      </c>
      <c r="V47" t="e">
        <v>#REF!</v>
      </c>
      <c r="W47" t="e">
        <v>#REF!</v>
      </c>
    </row>
    <row r="48" spans="1:152" ht="15" hidden="1" customHeight="1" x14ac:dyDescent="0.25">
      <c r="A48" s="2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0"/>
      <c r="R48" s="8" t="e">
        <v>#REF!</v>
      </c>
      <c r="S48" s="8" t="e">
        <v>#REF!</v>
      </c>
      <c r="T48" s="8" t="e">
        <v>#REF!</v>
      </c>
      <c r="U48" t="e">
        <v>#REF!</v>
      </c>
      <c r="V48" t="e">
        <v>#REF!</v>
      </c>
      <c r="W48" t="e">
        <v>#REF!</v>
      </c>
    </row>
    <row r="49" spans="1:23" ht="15" hidden="1" customHeight="1" x14ac:dyDescent="0.25">
      <c r="A49" s="24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40"/>
      <c r="R49" s="8" t="e">
        <v>#REF!</v>
      </c>
      <c r="S49" s="8" t="e">
        <v>#REF!</v>
      </c>
      <c r="T49" s="8" t="e">
        <v>#REF!</v>
      </c>
      <c r="U49" t="e">
        <v>#REF!</v>
      </c>
      <c r="V49" t="e">
        <v>#REF!</v>
      </c>
      <c r="W49" t="e">
        <v>#REF!</v>
      </c>
    </row>
    <row r="50" spans="1:23" ht="15" hidden="1" customHeight="1" x14ac:dyDescent="0.25">
      <c r="A50" s="24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40"/>
      <c r="R50" s="8" t="e">
        <v>#REF!</v>
      </c>
      <c r="S50" s="8" t="e">
        <v>#REF!</v>
      </c>
      <c r="T50" s="8" t="e">
        <v>#REF!</v>
      </c>
      <c r="U50" t="e">
        <v>#REF!</v>
      </c>
      <c r="V50" t="e">
        <v>#REF!</v>
      </c>
      <c r="W50" t="e">
        <v>#REF!</v>
      </c>
    </row>
    <row r="51" spans="1:23" ht="15" hidden="1" customHeight="1" x14ac:dyDescent="0.25">
      <c r="A51" s="24"/>
      <c r="B51" s="3" t="s">
        <v>18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t="e">
        <v>#REF!</v>
      </c>
      <c r="V51" t="e">
        <v>#REF!</v>
      </c>
      <c r="W51" t="e">
        <v>#REF!</v>
      </c>
    </row>
    <row r="52" spans="1:23" ht="15" hidden="1" customHeight="1" x14ac:dyDescent="0.25">
      <c r="A52" s="24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40"/>
      <c r="R52" s="8" t="e">
        <v>#REF!</v>
      </c>
      <c r="S52" s="8" t="e">
        <v>#REF!</v>
      </c>
      <c r="T52" s="8" t="e">
        <v>#REF!</v>
      </c>
      <c r="U52" t="e">
        <v>#REF!</v>
      </c>
      <c r="V52" t="e">
        <v>#REF!</v>
      </c>
      <c r="W52" t="e">
        <v>#REF!</v>
      </c>
    </row>
    <row r="53" spans="1:23" ht="15" hidden="1" customHeight="1" x14ac:dyDescent="0.25">
      <c r="A53" s="24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40"/>
      <c r="R53" s="8" t="e">
        <v>#REF!</v>
      </c>
      <c r="S53" s="8" t="e">
        <v>#REF!</v>
      </c>
      <c r="T53" s="8" t="e">
        <v>#REF!</v>
      </c>
      <c r="U53" t="e">
        <v>#REF!</v>
      </c>
      <c r="V53" t="e">
        <v>#REF!</v>
      </c>
      <c r="W53" t="e">
        <v>#REF!</v>
      </c>
    </row>
    <row r="54" spans="1:23" ht="15" hidden="1" customHeight="1" x14ac:dyDescent="0.25">
      <c r="A54" s="24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40"/>
      <c r="R54" s="8" t="e">
        <v>#REF!</v>
      </c>
      <c r="S54" s="8" t="e">
        <v>#REF!</v>
      </c>
      <c r="T54" s="8" t="e">
        <v>#REF!</v>
      </c>
      <c r="U54" t="e">
        <v>#REF!</v>
      </c>
      <c r="V54" t="e">
        <v>#REF!</v>
      </c>
      <c r="W54" t="e">
        <v>#REF!</v>
      </c>
    </row>
    <row r="55" spans="1:23" ht="15" hidden="1" customHeight="1" x14ac:dyDescent="0.25">
      <c r="A55" s="24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40"/>
      <c r="R55" s="8" t="e">
        <v>#REF!</v>
      </c>
      <c r="S55" s="8" t="e">
        <v>#REF!</v>
      </c>
      <c r="T55" s="8" t="e">
        <v>#REF!</v>
      </c>
      <c r="U55" t="e">
        <v>#REF!</v>
      </c>
      <c r="V55" t="e">
        <v>#REF!</v>
      </c>
      <c r="W55" t="e">
        <v>#REF!</v>
      </c>
    </row>
    <row r="56" spans="1:23" ht="15" hidden="1" customHeight="1" x14ac:dyDescent="0.25">
      <c r="A56" s="24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40"/>
      <c r="R56" s="8" t="e">
        <v>#REF!</v>
      </c>
      <c r="S56" s="8" t="e">
        <v>#REF!</v>
      </c>
      <c r="T56" s="8" t="e">
        <v>#REF!</v>
      </c>
      <c r="U56" t="e">
        <v>#REF!</v>
      </c>
      <c r="V56" t="e">
        <v>#REF!</v>
      </c>
      <c r="W56" t="e">
        <v>#REF!</v>
      </c>
    </row>
    <row r="57" spans="1:23" ht="15" hidden="1" customHeight="1" x14ac:dyDescent="0.25">
      <c r="A57" s="24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40"/>
      <c r="R57" s="8" t="e">
        <v>#REF!</v>
      </c>
      <c r="S57" s="8" t="e">
        <v>#REF!</v>
      </c>
      <c r="T57" s="8" t="e">
        <v>#REF!</v>
      </c>
      <c r="U57" t="e">
        <v>#REF!</v>
      </c>
      <c r="V57" t="e">
        <v>#REF!</v>
      </c>
      <c r="W57" t="e">
        <v>#REF!</v>
      </c>
    </row>
    <row r="58" spans="1:23" ht="15" hidden="1" customHeight="1" x14ac:dyDescent="0.25">
      <c r="A58" s="24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40"/>
      <c r="R58" s="8" t="e">
        <v>#REF!</v>
      </c>
      <c r="S58" s="8" t="e">
        <v>#REF!</v>
      </c>
      <c r="T58" s="8" t="e">
        <v>#REF!</v>
      </c>
      <c r="U58" t="e">
        <v>#REF!</v>
      </c>
      <c r="V58" t="e">
        <v>#REF!</v>
      </c>
      <c r="W58" t="e">
        <v>#REF!</v>
      </c>
    </row>
    <row r="59" spans="1:23" ht="15" hidden="1" customHeight="1" x14ac:dyDescent="0.25">
      <c r="A59" s="24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40"/>
      <c r="R59" s="8" t="e">
        <v>#REF!</v>
      </c>
      <c r="S59" s="8" t="e">
        <v>#REF!</v>
      </c>
      <c r="T59" s="8" t="e">
        <v>#REF!</v>
      </c>
      <c r="U59" t="e">
        <v>#REF!</v>
      </c>
      <c r="V59" t="e">
        <v>#REF!</v>
      </c>
      <c r="W59" t="e">
        <v>#REF!</v>
      </c>
    </row>
    <row r="60" spans="1:23" ht="15" hidden="1" customHeight="1" x14ac:dyDescent="0.25">
      <c r="A60" s="24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40"/>
      <c r="R60" s="8" t="e">
        <v>#REF!</v>
      </c>
      <c r="S60" s="8" t="e">
        <v>#REF!</v>
      </c>
      <c r="T60" s="8" t="e">
        <v>#REF!</v>
      </c>
      <c r="U60" t="e">
        <v>#REF!</v>
      </c>
      <c r="V60" t="e">
        <v>#REF!</v>
      </c>
      <c r="W60" t="e">
        <v>#REF!</v>
      </c>
    </row>
    <row r="61" spans="1:23" ht="15" hidden="1" customHeight="1" x14ac:dyDescent="0.25">
      <c r="A61" s="24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40"/>
      <c r="R61" s="8" t="e">
        <v>#REF!</v>
      </c>
      <c r="S61" s="8" t="e">
        <v>#REF!</v>
      </c>
      <c r="T61" s="8" t="e">
        <v>#REF!</v>
      </c>
      <c r="U61" t="e">
        <v>#REF!</v>
      </c>
      <c r="V61" t="e">
        <v>#REF!</v>
      </c>
      <c r="W61" t="e">
        <v>#REF!</v>
      </c>
    </row>
    <row r="62" spans="1:23" ht="15" hidden="1" customHeight="1" x14ac:dyDescent="0.25">
      <c r="A62" s="24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40"/>
      <c r="R62" s="8" t="e">
        <v>#REF!</v>
      </c>
      <c r="S62" s="8" t="e">
        <v>#REF!</v>
      </c>
      <c r="T62" s="8" t="e">
        <v>#REF!</v>
      </c>
      <c r="U62" t="e">
        <v>#REF!</v>
      </c>
      <c r="V62" t="e">
        <v>#REF!</v>
      </c>
      <c r="W62" t="e">
        <v>#REF!</v>
      </c>
    </row>
    <row r="63" spans="1:23" ht="15" hidden="1" customHeight="1" x14ac:dyDescent="0.25">
      <c r="A63" s="24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40"/>
      <c r="R63" s="8" t="e">
        <v>#REF!</v>
      </c>
      <c r="S63" s="8" t="e">
        <v>#REF!</v>
      </c>
      <c r="T63" s="8" t="e">
        <v>#REF!</v>
      </c>
      <c r="U63" t="e">
        <v>#REF!</v>
      </c>
      <c r="V63" t="e">
        <v>#REF!</v>
      </c>
      <c r="W63" t="e">
        <v>#REF!</v>
      </c>
    </row>
    <row r="64" spans="1:23" ht="15" hidden="1" customHeight="1" x14ac:dyDescent="0.25">
      <c r="A64" s="24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40"/>
      <c r="R64" s="8" t="e">
        <v>#REF!</v>
      </c>
      <c r="S64" s="8" t="e">
        <v>#REF!</v>
      </c>
      <c r="T64" s="8" t="e">
        <v>#REF!</v>
      </c>
      <c r="U64" t="e">
        <v>#REF!</v>
      </c>
      <c r="V64" t="e">
        <v>#REF!</v>
      </c>
      <c r="W64" t="e">
        <v>#REF!</v>
      </c>
    </row>
    <row r="65" spans="1:152" ht="15" hidden="1" customHeight="1" x14ac:dyDescent="0.25">
      <c r="A65" s="24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40"/>
      <c r="R65" s="8" t="e">
        <v>#REF!</v>
      </c>
      <c r="S65" s="8" t="e">
        <v>#REF!</v>
      </c>
      <c r="T65" s="8" t="e">
        <v>#REF!</v>
      </c>
      <c r="U65" t="e">
        <v>#REF!</v>
      </c>
      <c r="V65" t="e">
        <v>#REF!</v>
      </c>
      <c r="W65" t="e">
        <v>#REF!</v>
      </c>
    </row>
    <row r="66" spans="1:152" ht="15" hidden="1" customHeight="1" x14ac:dyDescent="0.25">
      <c r="A66" s="24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40"/>
      <c r="R66" s="8" t="e">
        <v>#REF!</v>
      </c>
      <c r="S66" s="8" t="e">
        <v>#REF!</v>
      </c>
      <c r="T66" s="8" t="e">
        <v>#REF!</v>
      </c>
      <c r="U66" t="e">
        <v>#REF!</v>
      </c>
      <c r="V66" t="e">
        <v>#REF!</v>
      </c>
      <c r="W66" t="e">
        <v>#REF!</v>
      </c>
    </row>
    <row r="67" spans="1:152" ht="15" hidden="1" customHeight="1" x14ac:dyDescent="0.25">
      <c r="A67" s="24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40"/>
      <c r="R67" s="8" t="e">
        <v>#REF!</v>
      </c>
      <c r="S67" s="8" t="e">
        <v>#REF!</v>
      </c>
      <c r="T67" s="8" t="e">
        <v>#REF!</v>
      </c>
      <c r="U67" t="e">
        <v>#REF!</v>
      </c>
      <c r="V67" t="e">
        <v>#REF!</v>
      </c>
      <c r="W67" t="e">
        <v>#REF!</v>
      </c>
    </row>
    <row r="68" spans="1:152" ht="15" hidden="1" customHeight="1" x14ac:dyDescent="0.25">
      <c r="A68" s="24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40"/>
      <c r="R68" s="8" t="e">
        <v>#REF!</v>
      </c>
      <c r="S68" s="8" t="e">
        <v>#REF!</v>
      </c>
      <c r="T68" s="8" t="e">
        <v>#REF!</v>
      </c>
      <c r="U68" t="e">
        <v>#REF!</v>
      </c>
      <c r="V68" t="e">
        <v>#REF!</v>
      </c>
      <c r="W68" t="e">
        <v>#REF!</v>
      </c>
    </row>
    <row r="69" spans="1:152" ht="15" hidden="1" customHeight="1" x14ac:dyDescent="0.25">
      <c r="A69" s="24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40"/>
      <c r="R69" s="8" t="e">
        <v>#REF!</v>
      </c>
      <c r="S69" s="8" t="e">
        <v>#REF!</v>
      </c>
      <c r="T69" s="8" t="e">
        <v>#REF!</v>
      </c>
      <c r="U69" t="e">
        <v>#REF!</v>
      </c>
      <c r="V69" t="e">
        <v>#REF!</v>
      </c>
      <c r="W69" t="e">
        <v>#REF!</v>
      </c>
    </row>
    <row r="70" spans="1:152" ht="15" hidden="1" customHeight="1" x14ac:dyDescent="0.25">
      <c r="A70" s="24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40"/>
      <c r="R70" s="8" t="e">
        <v>#REF!</v>
      </c>
      <c r="S70" s="8" t="e">
        <v>#REF!</v>
      </c>
      <c r="T70" s="8" t="e">
        <v>#REF!</v>
      </c>
      <c r="U70" t="e">
        <v>#REF!</v>
      </c>
      <c r="V70" t="e">
        <v>#REF!</v>
      </c>
      <c r="W70" t="e">
        <v>#REF!</v>
      </c>
    </row>
    <row r="71" spans="1:152" ht="15" hidden="1" customHeight="1" x14ac:dyDescent="0.25">
      <c r="A71" s="24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40"/>
      <c r="R71" s="8" t="e">
        <v>#REF!</v>
      </c>
      <c r="S71" s="8" t="e">
        <v>#REF!</v>
      </c>
      <c r="T71" s="8" t="e">
        <v>#REF!</v>
      </c>
      <c r="U71" t="e">
        <v>#REF!</v>
      </c>
      <c r="V71" t="e">
        <v>#REF!</v>
      </c>
      <c r="W71" t="e">
        <v>#REF!</v>
      </c>
    </row>
    <row r="72" spans="1:152" ht="15" hidden="1" customHeight="1" x14ac:dyDescent="0.25">
      <c r="A72" s="24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40"/>
      <c r="R72" s="8" t="e">
        <v>#REF!</v>
      </c>
      <c r="S72" s="8" t="e">
        <v>#REF!</v>
      </c>
      <c r="T72" s="8" t="e">
        <v>#REF!</v>
      </c>
      <c r="U72" t="e">
        <v>#REF!</v>
      </c>
      <c r="V72" t="e">
        <v>#REF!</v>
      </c>
      <c r="W72" t="e">
        <v>#REF!</v>
      </c>
    </row>
    <row r="73" spans="1:152" ht="15" hidden="1" customHeight="1" x14ac:dyDescent="0.25">
      <c r="A73" s="24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40"/>
      <c r="R73" s="8" t="e">
        <v>#REF!</v>
      </c>
      <c r="S73" s="8" t="e">
        <v>#REF!</v>
      </c>
      <c r="T73" s="8" t="e">
        <v>#REF!</v>
      </c>
      <c r="U73" t="e">
        <v>#REF!</v>
      </c>
      <c r="V73" t="e">
        <v>#REF!</v>
      </c>
      <c r="W73" t="e">
        <v>#REF!</v>
      </c>
    </row>
    <row r="74" spans="1:152" ht="15" hidden="1" customHeight="1" x14ac:dyDescent="0.25">
      <c r="A74" s="24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40"/>
      <c r="R74" s="8" t="e">
        <v>#REF!</v>
      </c>
      <c r="S74" s="8" t="e">
        <v>#REF!</v>
      </c>
      <c r="T74" s="8" t="e">
        <v>#REF!</v>
      </c>
      <c r="U74" t="e">
        <v>#REF!</v>
      </c>
      <c r="V74" t="e">
        <v>#REF!</v>
      </c>
      <c r="W74" t="e">
        <v>#REF!</v>
      </c>
    </row>
    <row r="75" spans="1:152" ht="15" hidden="1" customHeight="1" x14ac:dyDescent="0.25">
      <c r="A75" s="24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40"/>
      <c r="R75" s="8" t="e">
        <v>#REF!</v>
      </c>
      <c r="S75" s="8" t="e">
        <v>#REF!</v>
      </c>
      <c r="T75" s="8" t="e">
        <v>#REF!</v>
      </c>
      <c r="U75" t="e">
        <v>#REF!</v>
      </c>
      <c r="V75" t="e">
        <v>#REF!</v>
      </c>
      <c r="W75" t="e">
        <v>#REF!</v>
      </c>
    </row>
    <row r="76" spans="1:152" ht="15" hidden="1" customHeight="1" x14ac:dyDescent="0.25">
      <c r="A76" s="24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40"/>
      <c r="R76" s="8" t="e">
        <v>#REF!</v>
      </c>
      <c r="S76" s="8" t="e">
        <v>#REF!</v>
      </c>
      <c r="T76" s="8" t="e">
        <v>#REF!</v>
      </c>
      <c r="U76" t="e">
        <v>#REF!</v>
      </c>
      <c r="V76" t="e">
        <v>#REF!</v>
      </c>
      <c r="W76" t="e">
        <v>#REF!</v>
      </c>
    </row>
    <row r="77" spans="1:152" ht="15" hidden="1" customHeight="1" x14ac:dyDescent="0.25">
      <c r="A77" s="24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40"/>
      <c r="R77" s="8" t="e">
        <v>#REF!</v>
      </c>
      <c r="S77" s="8" t="e">
        <v>#REF!</v>
      </c>
      <c r="T77" s="8" t="e">
        <v>#REF!</v>
      </c>
      <c r="U77" t="e">
        <v>#REF!</v>
      </c>
      <c r="V77" t="e">
        <v>#REF!</v>
      </c>
      <c r="W77" t="e">
        <v>#REF!</v>
      </c>
    </row>
    <row r="78" spans="1:152" s="156" customFormat="1" ht="15" hidden="1" customHeight="1" x14ac:dyDescent="0.25">
      <c r="A78" s="152"/>
      <c r="B78" s="153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40"/>
      <c r="P78" s="155"/>
      <c r="R78" s="8" t="e">
        <v>#REF!</v>
      </c>
      <c r="S78" s="8" t="e">
        <v>#REF!</v>
      </c>
      <c r="T78" s="8" t="e">
        <v>#REF!</v>
      </c>
      <c r="U78" s="156" t="e">
        <v>#REF!</v>
      </c>
      <c r="V78" s="156" t="e">
        <v>#REF!</v>
      </c>
      <c r="W78" s="156" t="e">
        <v>#REF!</v>
      </c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7"/>
      <c r="BE78" s="157"/>
      <c r="BF78" s="157"/>
      <c r="BG78" s="157"/>
      <c r="BH78" s="157"/>
      <c r="BI78" s="157"/>
      <c r="BJ78" s="157"/>
      <c r="BK78" s="157"/>
      <c r="BL78" s="157"/>
      <c r="BM78" s="157"/>
      <c r="BN78" s="157"/>
      <c r="BO78" s="157"/>
      <c r="BP78" s="157"/>
      <c r="BQ78" s="157"/>
      <c r="BR78" s="157"/>
      <c r="BS78" s="157"/>
      <c r="BT78" s="157"/>
      <c r="BU78" s="157"/>
      <c r="BV78" s="157"/>
      <c r="BW78" s="157"/>
      <c r="BX78" s="157"/>
      <c r="BY78" s="157"/>
      <c r="BZ78" s="157"/>
      <c r="CA78" s="157"/>
      <c r="CB78" s="157"/>
      <c r="CC78" s="157"/>
      <c r="CD78" s="157"/>
      <c r="CE78" s="157"/>
      <c r="CF78" s="157"/>
      <c r="CG78" s="157"/>
      <c r="CH78" s="157"/>
      <c r="CI78" s="157"/>
      <c r="CJ78" s="157"/>
      <c r="CK78" s="157"/>
      <c r="CL78" s="157"/>
      <c r="CM78" s="157"/>
      <c r="CN78" s="157"/>
      <c r="CO78" s="157"/>
      <c r="CP78" s="157"/>
      <c r="CQ78" s="157"/>
      <c r="CR78" s="157"/>
      <c r="CS78" s="157"/>
      <c r="CT78" s="157"/>
      <c r="CU78" s="157"/>
      <c r="CV78" s="157"/>
      <c r="CW78" s="157"/>
      <c r="CX78" s="157"/>
      <c r="CY78" s="157"/>
      <c r="CZ78" s="157"/>
      <c r="DA78" s="157"/>
      <c r="DB78" s="157"/>
      <c r="DC78" s="157"/>
      <c r="DD78" s="157"/>
      <c r="DE78" s="157"/>
      <c r="DF78" s="157"/>
      <c r="DG78" s="157"/>
      <c r="DH78" s="157"/>
      <c r="DI78" s="157"/>
      <c r="DJ78" s="157"/>
      <c r="DK78" s="157"/>
      <c r="DL78" s="157"/>
      <c r="DM78" s="157"/>
      <c r="DN78" s="157"/>
      <c r="DO78" s="157"/>
      <c r="DP78" s="157"/>
      <c r="DQ78" s="157"/>
      <c r="DR78" s="157"/>
      <c r="DS78" s="157"/>
      <c r="DT78" s="157"/>
      <c r="DU78" s="157"/>
      <c r="DV78" s="157"/>
      <c r="DW78" s="157"/>
      <c r="DX78" s="157"/>
      <c r="DY78" s="157"/>
      <c r="DZ78" s="157"/>
      <c r="EA78" s="157"/>
      <c r="EB78" s="157"/>
      <c r="EC78" s="157"/>
      <c r="ED78" s="157"/>
      <c r="EE78" s="157"/>
      <c r="EF78" s="157"/>
      <c r="EG78" s="157"/>
      <c r="EH78" s="157"/>
      <c r="EI78" s="157"/>
      <c r="EJ78" s="157"/>
      <c r="EK78" s="157"/>
      <c r="EL78" s="157"/>
      <c r="EM78" s="157"/>
      <c r="EN78" s="157"/>
      <c r="EO78" s="157"/>
      <c r="EP78" s="157"/>
      <c r="EQ78" s="157"/>
      <c r="ER78" s="157"/>
      <c r="ES78" s="157"/>
      <c r="ET78" s="157"/>
      <c r="EU78" s="157"/>
      <c r="EV78" s="157"/>
    </row>
    <row r="79" spans="1:152" ht="15" hidden="1" customHeight="1" x14ac:dyDescent="0.25">
      <c r="A79" s="24">
        <v>9207</v>
      </c>
      <c r="B79" s="1" t="s">
        <v>67</v>
      </c>
      <c r="C79" s="158">
        <v>0</v>
      </c>
      <c r="D79" s="158">
        <v>0</v>
      </c>
      <c r="E79" s="158">
        <v>0</v>
      </c>
      <c r="F79" s="2" t="e">
        <v>#DIV/0!</v>
      </c>
      <c r="G79" s="2">
        <v>0</v>
      </c>
      <c r="H79" s="158">
        <v>0</v>
      </c>
      <c r="I79" s="158">
        <v>0</v>
      </c>
      <c r="J79" s="158">
        <v>0</v>
      </c>
      <c r="K79" s="2" t="e">
        <v>#DIV/0!</v>
      </c>
      <c r="L79" s="2">
        <v>0</v>
      </c>
      <c r="M79" s="2">
        <v>0</v>
      </c>
      <c r="N79" s="2">
        <v>0</v>
      </c>
      <c r="O79" s="40"/>
      <c r="R79" s="8" t="e">
        <v>#REF!</v>
      </c>
      <c r="S79" s="8" t="e">
        <v>#REF!</v>
      </c>
      <c r="T79" s="8" t="e">
        <v>#REF!</v>
      </c>
      <c r="U79" t="e">
        <v>#REF!</v>
      </c>
      <c r="V79" t="e">
        <v>#REF!</v>
      </c>
      <c r="W79" t="e">
        <v>#REF!</v>
      </c>
      <c r="Z79" s="159"/>
    </row>
    <row r="80" spans="1:152" ht="15" hidden="1" customHeight="1" x14ac:dyDescent="0.25">
      <c r="A80" s="24"/>
      <c r="B80" s="3" t="s">
        <v>68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t="e">
        <v>#REF!</v>
      </c>
      <c r="V80" t="e">
        <v>#REF!</v>
      </c>
      <c r="W80" t="e">
        <v>#REF!</v>
      </c>
    </row>
    <row r="81" spans="1:23" ht="15" hidden="1" customHeight="1" x14ac:dyDescent="0.25">
      <c r="A81" s="24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0"/>
      <c r="R81" s="8" t="e">
        <v>#REF!</v>
      </c>
      <c r="S81" s="8" t="e">
        <v>#REF!</v>
      </c>
      <c r="T81" s="8" t="e">
        <v>#REF!</v>
      </c>
      <c r="U81" t="e">
        <v>#REF!</v>
      </c>
      <c r="V81" t="e">
        <v>#REF!</v>
      </c>
      <c r="W81" t="e">
        <v>#REF!</v>
      </c>
    </row>
    <row r="82" spans="1:23" ht="15" hidden="1" customHeight="1" x14ac:dyDescent="0.25">
      <c r="A82" s="24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40"/>
      <c r="R82" s="8" t="e">
        <v>#REF!</v>
      </c>
      <c r="S82" s="8" t="e">
        <v>#REF!</v>
      </c>
      <c r="T82" s="8" t="e">
        <v>#REF!</v>
      </c>
      <c r="U82" t="e">
        <v>#REF!</v>
      </c>
      <c r="V82" t="e">
        <v>#REF!</v>
      </c>
      <c r="W82" t="e">
        <v>#REF!</v>
      </c>
    </row>
    <row r="83" spans="1:23" ht="15" hidden="1" customHeight="1" x14ac:dyDescent="0.25">
      <c r="A83" s="24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0"/>
      <c r="R83" s="8" t="e">
        <v>#REF!</v>
      </c>
      <c r="S83" s="8" t="e">
        <v>#REF!</v>
      </c>
      <c r="T83" s="8" t="e">
        <v>#REF!</v>
      </c>
      <c r="U83" t="e">
        <v>#REF!</v>
      </c>
      <c r="V83" t="e">
        <v>#REF!</v>
      </c>
      <c r="W83" t="e">
        <v>#REF!</v>
      </c>
    </row>
    <row r="84" spans="1:23" ht="15" hidden="1" customHeight="1" x14ac:dyDescent="0.25">
      <c r="A84" s="24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40"/>
      <c r="R84" s="8" t="e">
        <v>#REF!</v>
      </c>
      <c r="S84" s="8" t="e">
        <v>#REF!</v>
      </c>
      <c r="T84" s="8" t="e">
        <v>#REF!</v>
      </c>
      <c r="U84" t="e">
        <v>#REF!</v>
      </c>
      <c r="V84" t="e">
        <v>#REF!</v>
      </c>
      <c r="W84" t="e">
        <v>#REF!</v>
      </c>
    </row>
    <row r="85" spans="1:23" ht="15" hidden="1" customHeight="1" x14ac:dyDescent="0.25">
      <c r="A85" s="24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40"/>
      <c r="R85" s="8" t="e">
        <v>#REF!</v>
      </c>
      <c r="S85" s="8" t="e">
        <v>#REF!</v>
      </c>
      <c r="T85" s="8" t="e">
        <v>#REF!</v>
      </c>
      <c r="U85" t="e">
        <v>#REF!</v>
      </c>
      <c r="V85" t="e">
        <v>#REF!</v>
      </c>
      <c r="W85" t="e">
        <v>#REF!</v>
      </c>
    </row>
    <row r="86" spans="1:23" ht="15" hidden="1" customHeight="1" x14ac:dyDescent="0.25">
      <c r="A86" s="24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40"/>
      <c r="R86" s="8" t="e">
        <v>#REF!</v>
      </c>
      <c r="S86" s="8" t="e">
        <v>#REF!</v>
      </c>
      <c r="T86" s="8" t="e">
        <v>#REF!</v>
      </c>
      <c r="U86" t="e">
        <v>#REF!</v>
      </c>
      <c r="V86" t="e">
        <v>#REF!</v>
      </c>
      <c r="W86" t="e">
        <v>#REF!</v>
      </c>
    </row>
    <row r="87" spans="1:23" ht="15" hidden="1" customHeight="1" x14ac:dyDescent="0.25">
      <c r="A87" s="24"/>
      <c r="B87" s="3" t="s">
        <v>69</v>
      </c>
      <c r="C87" s="9">
        <v>0</v>
      </c>
      <c r="D87" s="9">
        <v>157771.1</v>
      </c>
      <c r="E87" s="9">
        <v>157771.1</v>
      </c>
      <c r="F87" s="9">
        <v>100</v>
      </c>
      <c r="G87" s="9">
        <v>0</v>
      </c>
      <c r="H87" s="9">
        <v>0</v>
      </c>
      <c r="I87" s="9">
        <v>34157.279999999999</v>
      </c>
      <c r="J87" s="9">
        <v>34157.279999999999</v>
      </c>
      <c r="K87" s="9">
        <v>100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t="e">
        <v>#REF!</v>
      </c>
      <c r="V87" t="e">
        <v>#REF!</v>
      </c>
      <c r="W87" t="e">
        <v>#REF!</v>
      </c>
    </row>
    <row r="88" spans="1:23" ht="15" hidden="1" customHeight="1" x14ac:dyDescent="0.25">
      <c r="A88" s="24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40"/>
      <c r="R88" s="8" t="e">
        <v>#REF!</v>
      </c>
      <c r="S88" s="8" t="e">
        <v>#REF!</v>
      </c>
      <c r="T88" s="8" t="e">
        <v>#REF!</v>
      </c>
      <c r="U88" t="e">
        <v>#REF!</v>
      </c>
      <c r="V88" t="e">
        <v>#REF!</v>
      </c>
      <c r="W88" t="e">
        <v>#REF!</v>
      </c>
    </row>
    <row r="89" spans="1:23" ht="15" hidden="1" customHeight="1" x14ac:dyDescent="0.25">
      <c r="A89" s="24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40"/>
      <c r="R89" s="8" t="e">
        <v>#REF!</v>
      </c>
      <c r="S89" s="8" t="e">
        <v>#REF!</v>
      </c>
      <c r="T89" s="8" t="e">
        <v>#REF!</v>
      </c>
      <c r="U89" t="e">
        <v>#REF!</v>
      </c>
      <c r="V89" t="e">
        <v>#REF!</v>
      </c>
      <c r="W89" t="e">
        <v>#REF!</v>
      </c>
    </row>
    <row r="90" spans="1:23" ht="15" hidden="1" customHeight="1" x14ac:dyDescent="0.25">
      <c r="A90" s="24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40"/>
      <c r="R90" s="8" t="e">
        <v>#REF!</v>
      </c>
      <c r="S90" s="8" t="e">
        <v>#REF!</v>
      </c>
      <c r="T90" s="8" t="e">
        <v>#REF!</v>
      </c>
      <c r="U90" t="e">
        <v>#REF!</v>
      </c>
      <c r="V90" t="e">
        <v>#REF!</v>
      </c>
      <c r="W90" t="e">
        <v>#REF!</v>
      </c>
    </row>
    <row r="91" spans="1:23" ht="15" hidden="1" customHeight="1" x14ac:dyDescent="0.25">
      <c r="A91" s="24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40"/>
      <c r="R91" s="8" t="e">
        <v>#REF!</v>
      </c>
      <c r="S91" s="8" t="e">
        <v>#REF!</v>
      </c>
      <c r="T91" s="8" t="e">
        <v>#REF!</v>
      </c>
      <c r="U91" t="e">
        <v>#REF!</v>
      </c>
      <c r="V91" t="e">
        <v>#REF!</v>
      </c>
      <c r="W91" t="e">
        <v>#REF!</v>
      </c>
    </row>
    <row r="92" spans="1:23" ht="15" hidden="1" customHeight="1" x14ac:dyDescent="0.25">
      <c r="A92" s="24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40"/>
      <c r="R92" s="8" t="e">
        <v>#REF!</v>
      </c>
      <c r="S92" s="8" t="e">
        <v>#REF!</v>
      </c>
      <c r="T92" s="8" t="e">
        <v>#REF!</v>
      </c>
      <c r="U92" t="e">
        <v>#REF!</v>
      </c>
      <c r="V92" t="e">
        <v>#REF!</v>
      </c>
      <c r="W92" t="e">
        <v>#REF!</v>
      </c>
    </row>
    <row r="93" spans="1:23" ht="15" hidden="1" customHeight="1" x14ac:dyDescent="0.25">
      <c r="A93" s="24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40"/>
      <c r="R93" s="8" t="e">
        <v>#REF!</v>
      </c>
      <c r="S93" s="8" t="e">
        <v>#REF!</v>
      </c>
      <c r="T93" s="8" t="e">
        <v>#REF!</v>
      </c>
      <c r="U93" t="e">
        <v>#REF!</v>
      </c>
      <c r="V93" t="e">
        <v>#REF!</v>
      </c>
      <c r="W93" t="e">
        <v>#REF!</v>
      </c>
    </row>
    <row r="94" spans="1:23" ht="15" hidden="1" customHeight="1" x14ac:dyDescent="0.25">
      <c r="A94" s="24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40"/>
      <c r="R94" s="8" t="e">
        <v>#REF!</v>
      </c>
      <c r="S94" s="8" t="e">
        <v>#REF!</v>
      </c>
      <c r="T94" s="8" t="e">
        <v>#REF!</v>
      </c>
      <c r="U94" t="e">
        <v>#REF!</v>
      </c>
      <c r="V94" t="e">
        <v>#REF!</v>
      </c>
      <c r="W94" t="e">
        <v>#REF!</v>
      </c>
    </row>
    <row r="95" spans="1:23" ht="15" hidden="1" customHeight="1" x14ac:dyDescent="0.25">
      <c r="A95" s="24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40"/>
      <c r="R95" s="8" t="e">
        <v>#REF!</v>
      </c>
      <c r="S95" s="8" t="e">
        <v>#REF!</v>
      </c>
      <c r="T95" s="8" t="e">
        <v>#REF!</v>
      </c>
      <c r="U95" t="e">
        <v>#REF!</v>
      </c>
      <c r="V95" t="e">
        <v>#REF!</v>
      </c>
      <c r="W95" t="e">
        <v>#REF!</v>
      </c>
    </row>
    <row r="96" spans="1:23" ht="15" hidden="1" customHeight="1" x14ac:dyDescent="0.25">
      <c r="A96" s="24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40"/>
      <c r="R96" s="8" t="e">
        <v>#REF!</v>
      </c>
      <c r="S96" s="8" t="e">
        <v>#REF!</v>
      </c>
      <c r="T96" s="8" t="e">
        <v>#REF!</v>
      </c>
      <c r="U96" t="e">
        <v>#REF!</v>
      </c>
      <c r="V96" t="e">
        <v>#REF!</v>
      </c>
      <c r="W96" t="e">
        <v>#REF!</v>
      </c>
    </row>
    <row r="97" spans="1:152" ht="15" hidden="1" customHeight="1" x14ac:dyDescent="0.25">
      <c r="A97" s="24">
        <v>8354</v>
      </c>
      <c r="B97" s="1" t="s">
        <v>70</v>
      </c>
      <c r="C97" s="2">
        <v>0</v>
      </c>
      <c r="D97" s="160">
        <v>157771.1</v>
      </c>
      <c r="E97" s="160">
        <v>157771.1</v>
      </c>
      <c r="F97" s="2">
        <v>100</v>
      </c>
      <c r="G97" s="2">
        <v>0</v>
      </c>
      <c r="H97" s="2">
        <v>0</v>
      </c>
      <c r="I97" s="2">
        <v>34157.279999999999</v>
      </c>
      <c r="J97" s="2">
        <v>34157.279999999999</v>
      </c>
      <c r="K97" s="2">
        <v>100</v>
      </c>
      <c r="L97" s="2">
        <v>0</v>
      </c>
      <c r="M97" s="2">
        <v>0</v>
      </c>
      <c r="N97" s="2">
        <v>0</v>
      </c>
      <c r="O97" s="40"/>
      <c r="R97" s="8" t="e">
        <v>#REF!</v>
      </c>
      <c r="S97" s="8" t="e">
        <v>#REF!</v>
      </c>
      <c r="T97" s="8" t="e">
        <v>#REF!</v>
      </c>
      <c r="U97" t="e">
        <v>#REF!</v>
      </c>
      <c r="V97" t="e">
        <v>#REF!</v>
      </c>
      <c r="W97" t="e">
        <v>#REF!</v>
      </c>
      <c r="Z97" s="159"/>
    </row>
    <row r="98" spans="1:152" ht="15" hidden="1" customHeight="1" x14ac:dyDescent="0.25">
      <c r="A98" s="24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40"/>
      <c r="R98" s="8" t="e">
        <v>#REF!</v>
      </c>
      <c r="S98" s="8" t="e">
        <v>#REF!</v>
      </c>
      <c r="T98" s="8" t="e">
        <v>#REF!</v>
      </c>
      <c r="U98" t="e">
        <v>#REF!</v>
      </c>
      <c r="V98" t="e">
        <v>#REF!</v>
      </c>
      <c r="W98" t="e">
        <v>#REF!</v>
      </c>
    </row>
    <row r="99" spans="1:152" ht="15" hidden="1" customHeight="1" x14ac:dyDescent="0.25">
      <c r="A99" s="24"/>
      <c r="B99" s="3" t="s">
        <v>19</v>
      </c>
      <c r="C99" s="9">
        <v>0</v>
      </c>
      <c r="D99" s="9">
        <v>157771.1</v>
      </c>
      <c r="E99" s="9">
        <v>157771.1</v>
      </c>
      <c r="F99" s="9">
        <v>100</v>
      </c>
      <c r="G99" s="9">
        <v>0</v>
      </c>
      <c r="H99" s="9">
        <v>0</v>
      </c>
      <c r="I99" s="9">
        <v>34157.279999999999</v>
      </c>
      <c r="J99" s="9">
        <v>34157.279999999999</v>
      </c>
      <c r="K99" s="9">
        <v>100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t="e">
        <v>#REF!</v>
      </c>
      <c r="V99" t="e">
        <v>#REF!</v>
      </c>
      <c r="W99" t="e">
        <v>#REF!</v>
      </c>
    </row>
    <row r="100" spans="1:152" ht="15" hidden="1" customHeight="1" x14ac:dyDescent="0.25">
      <c r="A100" s="25"/>
      <c r="B100" s="4" t="s">
        <v>13</v>
      </c>
      <c r="C100" s="27"/>
      <c r="D100" s="27"/>
      <c r="E100" s="27"/>
      <c r="F100" s="27" t="e">
        <v>#DIV/0!</v>
      </c>
      <c r="G100" s="27"/>
      <c r="H100" s="27"/>
      <c r="I100" s="27"/>
      <c r="J100" s="27"/>
      <c r="K100" s="27" t="e">
        <v>#DIV/0!</v>
      </c>
      <c r="L100" s="27"/>
      <c r="M100" s="27"/>
      <c r="N100" s="27"/>
      <c r="O100" s="40"/>
      <c r="R100" s="8" t="e">
        <v>#REF!</v>
      </c>
      <c r="S100" s="8" t="e">
        <v>#REF!</v>
      </c>
      <c r="T100" s="8" t="e">
        <v>#REF!</v>
      </c>
      <c r="U100" t="e">
        <v>#REF!</v>
      </c>
      <c r="V100" t="e">
        <v>#REF!</v>
      </c>
      <c r="W100" t="e">
        <v>#REF!</v>
      </c>
    </row>
    <row r="101" spans="1:152" s="5" customFormat="1" ht="15" hidden="1" customHeight="1" x14ac:dyDescent="0.25">
      <c r="A101" s="24"/>
      <c r="B101" s="3" t="s">
        <v>11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2" spans="1:152" s="21" customFormat="1" ht="15" hidden="1" customHeight="1" x14ac:dyDescent="0.25">
      <c r="A102" s="26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R102" s="8" t="e">
        <v>#REF!</v>
      </c>
      <c r="S102" s="8" t="e">
        <v>#REF!</v>
      </c>
      <c r="T102" s="8" t="e">
        <v>#REF!</v>
      </c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</row>
    <row r="103" spans="1:152" s="21" customFormat="1" ht="15" hidden="1" customHeight="1" x14ac:dyDescent="0.25">
      <c r="A103" s="26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R103" s="8" t="e">
        <v>#REF!</v>
      </c>
      <c r="S103" s="8" t="e">
        <v>#REF!</v>
      </c>
      <c r="T103" s="8" t="e">
        <v>#REF!</v>
      </c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</row>
    <row r="104" spans="1:152" s="21" customFormat="1" ht="15" hidden="1" customHeight="1" x14ac:dyDescent="0.25">
      <c r="A104" s="26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R104" s="8" t="e">
        <v>#REF!</v>
      </c>
      <c r="S104" s="8" t="e">
        <v>#REF!</v>
      </c>
      <c r="T104" s="8" t="e">
        <v>#REF!</v>
      </c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</row>
    <row r="105" spans="1:152" s="21" customFormat="1" ht="15" hidden="1" customHeight="1" x14ac:dyDescent="0.25">
      <c r="A105" s="26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R105" s="8" t="e">
        <v>#REF!</v>
      </c>
      <c r="S105" s="8" t="e">
        <v>#REF!</v>
      </c>
      <c r="T105" s="8" t="e">
        <v>#REF!</v>
      </c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</row>
    <row r="106" spans="1:152" s="21" customFormat="1" ht="15" hidden="1" customHeight="1" x14ac:dyDescent="0.25">
      <c r="A106" s="26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R106" s="8" t="e">
        <v>#REF!</v>
      </c>
      <c r="S106" s="8" t="e">
        <v>#REF!</v>
      </c>
      <c r="T106" s="8" t="e">
        <v>#REF!</v>
      </c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</row>
    <row r="107" spans="1:152" s="21" customFormat="1" ht="15" hidden="1" customHeight="1" x14ac:dyDescent="0.25">
      <c r="A107" s="26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R107" s="8" t="e">
        <v>#REF!</v>
      </c>
      <c r="S107" s="8" t="e">
        <v>#REF!</v>
      </c>
      <c r="T107" s="8" t="e">
        <v>#REF!</v>
      </c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</row>
    <row r="108" spans="1:152" s="21" customFormat="1" ht="15" hidden="1" customHeight="1" x14ac:dyDescent="0.25">
      <c r="A108" s="26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R108" s="8" t="e">
        <v>#REF!</v>
      </c>
      <c r="S108" s="8" t="e">
        <v>#REF!</v>
      </c>
      <c r="T108" s="8" t="e">
        <v>#REF!</v>
      </c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</row>
    <row r="109" spans="1:152" s="21" customFormat="1" ht="15" hidden="1" customHeight="1" x14ac:dyDescent="0.25">
      <c r="A109" s="26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R109" s="8" t="e">
        <v>#REF!</v>
      </c>
      <c r="S109" s="8" t="e">
        <v>#REF!</v>
      </c>
      <c r="T109" s="8" t="e">
        <v>#REF!</v>
      </c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</row>
    <row r="110" spans="1:152" s="21" customFormat="1" ht="15" hidden="1" customHeight="1" x14ac:dyDescent="0.25">
      <c r="A110" s="26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R110" s="8" t="e">
        <v>#REF!</v>
      </c>
      <c r="S110" s="8" t="e">
        <v>#REF!</v>
      </c>
      <c r="T110" s="8" t="e">
        <v>#REF!</v>
      </c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</row>
    <row r="111" spans="1:152" s="21" customFormat="1" ht="15" hidden="1" customHeight="1" x14ac:dyDescent="0.25">
      <c r="A111" s="26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R111" s="8" t="e">
        <v>#REF!</v>
      </c>
      <c r="S111" s="8" t="e">
        <v>#REF!</v>
      </c>
      <c r="T111" s="8" t="e">
        <v>#REF!</v>
      </c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</row>
    <row r="112" spans="1:152" s="21" customFormat="1" ht="15" hidden="1" customHeight="1" x14ac:dyDescent="0.25">
      <c r="A112" s="26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R112" s="8" t="e">
        <v>#REF!</v>
      </c>
      <c r="S112" s="8" t="e">
        <v>#REF!</v>
      </c>
      <c r="T112" s="8" t="e">
        <v>#REF!</v>
      </c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</row>
    <row r="113" spans="1:152" s="21" customFormat="1" ht="15" hidden="1" customHeight="1" x14ac:dyDescent="0.25">
      <c r="A113" s="26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R113" s="8" t="e">
        <v>#REF!</v>
      </c>
      <c r="S113" s="8" t="e">
        <v>#REF!</v>
      </c>
      <c r="T113" s="8" t="e">
        <v>#REF!</v>
      </c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</row>
    <row r="114" spans="1:152" s="21" customFormat="1" ht="15" hidden="1" customHeight="1" x14ac:dyDescent="0.25">
      <c r="A114" s="26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R114" s="8" t="e">
        <v>#REF!</v>
      </c>
      <c r="S114" s="8" t="e">
        <v>#REF!</v>
      </c>
      <c r="T114" s="8" t="e">
        <v>#REF!</v>
      </c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</row>
    <row r="115" spans="1:152" s="21" customFormat="1" ht="15" hidden="1" customHeight="1" x14ac:dyDescent="0.25">
      <c r="A115" s="26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R115" s="8" t="e">
        <v>#REF!</v>
      </c>
      <c r="S115" s="8" t="e">
        <v>#REF!</v>
      </c>
      <c r="T115" s="8" t="e">
        <v>#REF!</v>
      </c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</row>
    <row r="116" spans="1:152" s="21" customFormat="1" ht="15" hidden="1" customHeight="1" x14ac:dyDescent="0.25">
      <c r="A116" s="26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R116" s="8" t="e">
        <v>#REF!</v>
      </c>
      <c r="S116" s="8" t="e">
        <v>#REF!</v>
      </c>
      <c r="T116" s="8" t="e">
        <v>#REF!</v>
      </c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</row>
    <row r="117" spans="1:152" s="21" customFormat="1" ht="15" hidden="1" customHeight="1" x14ac:dyDescent="0.25">
      <c r="A117" s="26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R117" s="8" t="e">
        <v>#REF!</v>
      </c>
      <c r="S117" s="8" t="e">
        <v>#REF!</v>
      </c>
      <c r="T117" s="8" t="e">
        <v>#REF!</v>
      </c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</row>
    <row r="118" spans="1:152" s="21" customFormat="1" ht="15" hidden="1" customHeight="1" x14ac:dyDescent="0.25">
      <c r="A118" s="26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R118" s="8" t="e">
        <v>#REF!</v>
      </c>
      <c r="S118" s="8" t="e">
        <v>#REF!</v>
      </c>
      <c r="T118" s="8" t="e">
        <v>#REF!</v>
      </c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</row>
    <row r="119" spans="1:152" s="21" customFormat="1" ht="15" hidden="1" customHeight="1" x14ac:dyDescent="0.25">
      <c r="A119" s="26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R119" s="8" t="e">
        <v>#REF!</v>
      </c>
      <c r="S119" s="8" t="e">
        <v>#REF!</v>
      </c>
      <c r="T119" s="8" t="e">
        <v>#REF!</v>
      </c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</row>
    <row r="120" spans="1:152" s="21" customFormat="1" ht="15" hidden="1" customHeight="1" x14ac:dyDescent="0.25">
      <c r="A120" s="26"/>
      <c r="B120" s="1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R120" s="8" t="e">
        <v>#REF!</v>
      </c>
      <c r="S120" s="8" t="e">
        <v>#REF!</v>
      </c>
      <c r="T120" s="8" t="e">
        <v>#REF!</v>
      </c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</row>
    <row r="121" spans="1:152" s="21" customFormat="1" ht="15" hidden="1" customHeight="1" x14ac:dyDescent="0.25">
      <c r="A121" s="26"/>
      <c r="B121" s="1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R121" s="8" t="e">
        <v>#REF!</v>
      </c>
      <c r="S121" s="8" t="e">
        <v>#REF!</v>
      </c>
      <c r="T121" s="8" t="e">
        <v>#REF!</v>
      </c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</row>
    <row r="122" spans="1:152" s="21" customFormat="1" ht="15" hidden="1" customHeight="1" x14ac:dyDescent="0.25">
      <c r="A122" s="26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R122" s="8" t="e">
        <v>#REF!</v>
      </c>
      <c r="S122" s="8" t="e">
        <v>#REF!</v>
      </c>
      <c r="T122" s="8" t="e">
        <v>#REF!</v>
      </c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</row>
    <row r="123" spans="1:152" s="21" customFormat="1" ht="15" hidden="1" customHeight="1" x14ac:dyDescent="0.25">
      <c r="A123" s="26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R123" s="8" t="e">
        <v>#REF!</v>
      </c>
      <c r="S123" s="8" t="e">
        <v>#REF!</v>
      </c>
      <c r="T123" s="8" t="e">
        <v>#REF!</v>
      </c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</row>
    <row r="124" spans="1:152" s="21" customFormat="1" ht="15" hidden="1" customHeight="1" x14ac:dyDescent="0.25">
      <c r="A124" s="26"/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R124" s="8" t="e">
        <v>#REF!</v>
      </c>
      <c r="S124" s="8" t="e">
        <v>#REF!</v>
      </c>
      <c r="T124" s="8" t="e">
        <v>#REF!</v>
      </c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</row>
    <row r="125" spans="1:152" s="21" customFormat="1" ht="15" hidden="1" customHeight="1" x14ac:dyDescent="0.25">
      <c r="A125" s="26"/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R125" s="8" t="e">
        <v>#REF!</v>
      </c>
      <c r="S125" s="8" t="e">
        <v>#REF!</v>
      </c>
      <c r="T125" s="8" t="e">
        <v>#REF!</v>
      </c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</row>
    <row r="126" spans="1:152" s="21" customFormat="1" ht="15" hidden="1" customHeight="1" x14ac:dyDescent="0.25">
      <c r="A126" s="26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R126" s="8" t="e">
        <v>#REF!</v>
      </c>
      <c r="S126" s="8" t="e">
        <v>#REF!</v>
      </c>
      <c r="T126" s="8" t="e">
        <v>#REF!</v>
      </c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</row>
    <row r="127" spans="1:152" s="21" customFormat="1" ht="15" hidden="1" customHeight="1" x14ac:dyDescent="0.25">
      <c r="A127" s="26"/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R127" s="8" t="e">
        <v>#REF!</v>
      </c>
      <c r="S127" s="8" t="e">
        <v>#REF!</v>
      </c>
      <c r="T127" s="8" t="e">
        <v>#REF!</v>
      </c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</row>
    <row r="128" spans="1:152" s="21" customFormat="1" ht="15" hidden="1" customHeight="1" x14ac:dyDescent="0.25">
      <c r="A128" s="26"/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R128" s="8" t="e">
        <v>#REF!</v>
      </c>
      <c r="S128" s="8" t="e">
        <v>#REF!</v>
      </c>
      <c r="T128" s="8" t="e">
        <v>#REF!</v>
      </c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</row>
    <row r="129" spans="1:152" s="21" customFormat="1" ht="15" hidden="1" customHeight="1" x14ac:dyDescent="0.25">
      <c r="A129" s="26"/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R129" s="8" t="e">
        <v>#REF!</v>
      </c>
      <c r="S129" s="8" t="e">
        <v>#REF!</v>
      </c>
      <c r="T129" s="8" t="e">
        <v>#REF!</v>
      </c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</row>
    <row r="130" spans="1:152" s="21" customFormat="1" ht="15" hidden="1" customHeight="1" x14ac:dyDescent="0.25">
      <c r="A130" s="26"/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R130" s="8" t="e">
        <v>#REF!</v>
      </c>
      <c r="S130" s="8" t="e">
        <v>#REF!</v>
      </c>
      <c r="T130" s="8" t="e">
        <v>#REF!</v>
      </c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</row>
    <row r="131" spans="1:152" s="21" customFormat="1" ht="15" hidden="1" customHeight="1" x14ac:dyDescent="0.25">
      <c r="A131" s="26"/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R131" s="8" t="e">
        <v>#REF!</v>
      </c>
      <c r="S131" s="8" t="e">
        <v>#REF!</v>
      </c>
      <c r="T131" s="8" t="e">
        <v>#REF!</v>
      </c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</row>
    <row r="132" spans="1:152" s="21" customFormat="1" ht="15" hidden="1" customHeight="1" x14ac:dyDescent="0.25">
      <c r="A132" s="26"/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R132" s="8" t="e">
        <v>#REF!</v>
      </c>
      <c r="S132" s="8" t="e">
        <v>#REF!</v>
      </c>
      <c r="T132" s="8" t="e">
        <v>#REF!</v>
      </c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</row>
    <row r="133" spans="1:152" s="21" customFormat="1" ht="15" hidden="1" customHeight="1" x14ac:dyDescent="0.25">
      <c r="A133" s="26"/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R133" s="8" t="e">
        <v>#REF!</v>
      </c>
      <c r="S133" s="8" t="e">
        <v>#REF!</v>
      </c>
      <c r="T133" s="8" t="e">
        <v>#REF!</v>
      </c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</row>
    <row r="134" spans="1:152" s="21" customFormat="1" ht="15" hidden="1" customHeight="1" x14ac:dyDescent="0.25">
      <c r="A134" s="26"/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R134" s="8" t="e">
        <v>#REF!</v>
      </c>
      <c r="S134" s="8" t="e">
        <v>#REF!</v>
      </c>
      <c r="T134" s="8" t="e">
        <v>#REF!</v>
      </c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</row>
    <row r="135" spans="1:152" s="21" customFormat="1" ht="15" hidden="1" customHeight="1" x14ac:dyDescent="0.25">
      <c r="A135" s="26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R135" s="8" t="e">
        <v>#REF!</v>
      </c>
      <c r="S135" s="8" t="e">
        <v>#REF!</v>
      </c>
      <c r="T135" s="8" t="e">
        <v>#REF!</v>
      </c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</row>
    <row r="136" spans="1:152" s="5" customFormat="1" ht="15" hidden="1" customHeight="1" x14ac:dyDescent="0.25">
      <c r="A136" s="24"/>
      <c r="B136" s="3" t="s">
        <v>12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</row>
    <row r="137" spans="1:152" ht="15" hidden="1" customHeight="1" x14ac:dyDescent="0.25">
      <c r="A137" s="24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152" ht="15" hidden="1" customHeight="1" x14ac:dyDescent="0.25">
      <c r="A138" s="24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152" ht="15" hidden="1" customHeight="1" x14ac:dyDescent="0.25">
      <c r="A139" s="24"/>
      <c r="B139" s="3" t="s">
        <v>71</v>
      </c>
      <c r="C139" s="9">
        <v>0</v>
      </c>
      <c r="D139" s="9">
        <v>37509.21</v>
      </c>
      <c r="E139" s="9">
        <v>37509.21</v>
      </c>
      <c r="F139" s="9">
        <v>100</v>
      </c>
      <c r="G139" s="9">
        <v>0</v>
      </c>
      <c r="H139" s="9">
        <v>0</v>
      </c>
      <c r="I139" s="9">
        <v>8189.989999999998</v>
      </c>
      <c r="J139" s="9">
        <v>8189.989999999998</v>
      </c>
      <c r="K139" s="9">
        <v>100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t="e">
        <v>#REF!</v>
      </c>
      <c r="V139" t="e">
        <v>#REF!</v>
      </c>
      <c r="W139" t="e">
        <v>#REF!</v>
      </c>
    </row>
    <row r="140" spans="1:152" ht="15" hidden="1" customHeight="1" x14ac:dyDescent="0.25">
      <c r="A140" s="24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40"/>
      <c r="R140" s="8" t="e">
        <v>#REF!</v>
      </c>
      <c r="S140" s="8" t="e">
        <v>#REF!</v>
      </c>
      <c r="T140" s="8" t="e">
        <v>#REF!</v>
      </c>
      <c r="U140" t="e">
        <v>#REF!</v>
      </c>
      <c r="V140" t="e">
        <v>#REF!</v>
      </c>
      <c r="W140" t="e">
        <v>#REF!</v>
      </c>
    </row>
    <row r="141" spans="1:152" ht="15" hidden="1" customHeight="1" x14ac:dyDescent="0.25">
      <c r="A141" s="24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40"/>
      <c r="R141" s="8" t="e">
        <v>#REF!</v>
      </c>
      <c r="S141" s="8" t="e">
        <v>#REF!</v>
      </c>
      <c r="T141" s="8" t="e">
        <v>#REF!</v>
      </c>
      <c r="U141" t="e">
        <v>#REF!</v>
      </c>
      <c r="V141" t="e">
        <v>#REF!</v>
      </c>
      <c r="W141" t="e">
        <v>#REF!</v>
      </c>
    </row>
    <row r="142" spans="1:152" ht="15" hidden="1" customHeight="1" x14ac:dyDescent="0.25">
      <c r="A142" s="24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40"/>
      <c r="R142" s="8" t="e">
        <v>#REF!</v>
      </c>
      <c r="S142" s="8" t="e">
        <v>#REF!</v>
      </c>
      <c r="T142" s="8" t="e">
        <v>#REF!</v>
      </c>
      <c r="U142" t="e">
        <v>#REF!</v>
      </c>
      <c r="V142" t="e">
        <v>#REF!</v>
      </c>
      <c r="W142" t="e">
        <v>#REF!</v>
      </c>
    </row>
    <row r="143" spans="1:152" ht="15" hidden="1" customHeight="1" x14ac:dyDescent="0.25">
      <c r="A143" s="24">
        <v>11381</v>
      </c>
      <c r="B143" s="1" t="s">
        <v>72</v>
      </c>
      <c r="C143" s="2">
        <v>0</v>
      </c>
      <c r="D143" s="2">
        <v>37509.21</v>
      </c>
      <c r="E143" s="2">
        <v>37509.21</v>
      </c>
      <c r="F143" s="2">
        <v>100</v>
      </c>
      <c r="G143" s="2">
        <v>0</v>
      </c>
      <c r="H143" s="2">
        <v>0</v>
      </c>
      <c r="I143" s="2">
        <v>8189.989999999998</v>
      </c>
      <c r="J143" s="2">
        <v>8189.989999999998</v>
      </c>
      <c r="K143" s="2">
        <v>100</v>
      </c>
      <c r="L143" s="2">
        <v>0</v>
      </c>
      <c r="M143" s="2">
        <v>0</v>
      </c>
      <c r="N143" s="2">
        <v>0</v>
      </c>
      <c r="O143" s="40"/>
      <c r="R143" s="8" t="e">
        <v>#REF!</v>
      </c>
      <c r="S143" s="8" t="e">
        <v>#REF!</v>
      </c>
      <c r="T143" s="8" t="e">
        <v>#REF!</v>
      </c>
      <c r="U143" t="e">
        <v>#REF!</v>
      </c>
      <c r="V143" t="e">
        <v>#REF!</v>
      </c>
      <c r="W143" t="e">
        <v>#REF!</v>
      </c>
      <c r="Z143" s="159"/>
    </row>
    <row r="144" spans="1:152" ht="15" hidden="1" customHeight="1" x14ac:dyDescent="0.25">
      <c r="A144" s="24"/>
      <c r="B144" s="3" t="s">
        <v>3</v>
      </c>
      <c r="C144" s="29">
        <v>0</v>
      </c>
      <c r="D144" s="29">
        <v>0</v>
      </c>
      <c r="E144" s="29">
        <v>0</v>
      </c>
      <c r="F144" s="29" t="e">
        <v>#DIV/0!</v>
      </c>
      <c r="G144" s="29">
        <v>0</v>
      </c>
      <c r="H144" s="29">
        <v>0</v>
      </c>
      <c r="I144" s="29">
        <v>0</v>
      </c>
      <c r="J144" s="29">
        <v>0</v>
      </c>
      <c r="K144" s="29" t="e">
        <v>#DIV/0!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R144" s="29" t="e">
        <v>#REF!</v>
      </c>
      <c r="S144" s="29" t="e">
        <v>#REF!</v>
      </c>
      <c r="T144" s="29" t="e">
        <v>#REF!</v>
      </c>
      <c r="U144">
        <v>0</v>
      </c>
      <c r="V144">
        <v>0</v>
      </c>
      <c r="W144">
        <v>0</v>
      </c>
    </row>
    <row r="145" spans="1:23" ht="15" hidden="1" customHeight="1" x14ac:dyDescent="0.25">
      <c r="A145" s="24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8" t="e">
        <v>#REF!</v>
      </c>
      <c r="S145" s="8" t="e">
        <v>#REF!</v>
      </c>
      <c r="T145" s="8" t="e">
        <v>#REF!</v>
      </c>
    </row>
    <row r="146" spans="1:23" ht="15" hidden="1" customHeight="1" x14ac:dyDescent="0.25">
      <c r="A146" s="24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8" t="e">
        <v>#REF!</v>
      </c>
      <c r="S146" s="8" t="e">
        <v>#REF!</v>
      </c>
      <c r="T146" s="8" t="e">
        <v>#REF!</v>
      </c>
    </row>
    <row r="147" spans="1:23" ht="15" hidden="1" customHeight="1" x14ac:dyDescent="0.25">
      <c r="A147" s="24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8" t="e">
        <v>#REF!</v>
      </c>
      <c r="S147" s="8" t="e">
        <v>#REF!</v>
      </c>
      <c r="T147" s="8" t="e">
        <v>#REF!</v>
      </c>
    </row>
    <row r="148" spans="1:23" ht="15" hidden="1" customHeight="1" x14ac:dyDescent="0.25">
      <c r="A148" s="24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8" t="e">
        <v>#REF!</v>
      </c>
      <c r="S148" s="8" t="e">
        <v>#REF!</v>
      </c>
      <c r="T148" s="8" t="e">
        <v>#REF!</v>
      </c>
    </row>
    <row r="149" spans="1:23" ht="15" hidden="1" customHeight="1" x14ac:dyDescent="0.25">
      <c r="A149" s="24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8" t="e">
        <v>#REF!</v>
      </c>
      <c r="S149" s="8" t="e">
        <v>#REF!</v>
      </c>
      <c r="T149" s="8" t="e">
        <v>#REF!</v>
      </c>
    </row>
    <row r="150" spans="1:23" ht="15" hidden="1" customHeight="1" x14ac:dyDescent="0.25">
      <c r="A150" s="24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8" t="e">
        <v>#REF!</v>
      </c>
      <c r="S150" s="8" t="e">
        <v>#REF!</v>
      </c>
      <c r="T150" s="8" t="e">
        <v>#REF!</v>
      </c>
    </row>
    <row r="151" spans="1:23" ht="15" hidden="1" customHeight="1" x14ac:dyDescent="0.25">
      <c r="A151" s="24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8" t="e">
        <v>#REF!</v>
      </c>
      <c r="S151" s="8" t="e">
        <v>#REF!</v>
      </c>
      <c r="T151" s="8" t="e">
        <v>#REF!</v>
      </c>
    </row>
    <row r="152" spans="1:23" ht="15" hidden="1" customHeight="1" x14ac:dyDescent="0.25">
      <c r="A152" s="24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8" t="e">
        <v>#REF!</v>
      </c>
      <c r="S152" s="8" t="e">
        <v>#REF!</v>
      </c>
      <c r="T152" s="8" t="e">
        <v>#REF!</v>
      </c>
    </row>
    <row r="153" spans="1:23" ht="15" hidden="1" customHeight="1" x14ac:dyDescent="0.25">
      <c r="A153" s="24"/>
      <c r="B153" s="3" t="s">
        <v>18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t="e">
        <v>#REF!</v>
      </c>
      <c r="V153" t="e">
        <v>#REF!</v>
      </c>
      <c r="W153" t="e">
        <v>#REF!</v>
      </c>
    </row>
    <row r="154" spans="1:23" ht="15" hidden="1" customHeight="1" x14ac:dyDescent="0.25">
      <c r="A154" s="24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40"/>
      <c r="R154" s="8" t="e">
        <v>#REF!</v>
      </c>
      <c r="S154" s="8" t="e">
        <v>#REF!</v>
      </c>
      <c r="T154" s="8" t="e">
        <v>#REF!</v>
      </c>
      <c r="U154" t="e">
        <v>#REF!</v>
      </c>
      <c r="V154" t="e">
        <v>#REF!</v>
      </c>
      <c r="W154" t="e">
        <v>#REF!</v>
      </c>
    </row>
    <row r="155" spans="1:23" ht="15" hidden="1" customHeight="1" x14ac:dyDescent="0.25">
      <c r="A155" s="24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40"/>
      <c r="R155" s="8" t="e">
        <v>#REF!</v>
      </c>
      <c r="S155" s="8" t="e">
        <v>#REF!</v>
      </c>
      <c r="T155" s="8" t="e">
        <v>#REF!</v>
      </c>
      <c r="U155" t="e">
        <v>#REF!</v>
      </c>
      <c r="V155" t="e">
        <v>#REF!</v>
      </c>
      <c r="W155" t="e">
        <v>#REF!</v>
      </c>
    </row>
    <row r="156" spans="1:23" ht="15" hidden="1" customHeight="1" x14ac:dyDescent="0.25">
      <c r="A156" s="24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40"/>
      <c r="R156" s="8" t="e">
        <v>#REF!</v>
      </c>
      <c r="S156" s="8" t="e">
        <v>#REF!</v>
      </c>
      <c r="T156" s="8" t="e">
        <v>#REF!</v>
      </c>
      <c r="U156" t="e">
        <v>#REF!</v>
      </c>
      <c r="V156" t="e">
        <v>#REF!</v>
      </c>
      <c r="W156" t="e">
        <v>#REF!</v>
      </c>
    </row>
    <row r="157" spans="1:23" ht="15" hidden="1" customHeight="1" x14ac:dyDescent="0.25">
      <c r="A157" s="24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40"/>
      <c r="R157" s="8" t="e">
        <v>#REF!</v>
      </c>
      <c r="S157" s="8" t="e">
        <v>#REF!</v>
      </c>
      <c r="T157" s="8" t="e">
        <v>#REF!</v>
      </c>
      <c r="U157" t="e">
        <v>#REF!</v>
      </c>
      <c r="V157" t="e">
        <v>#REF!</v>
      </c>
      <c r="W157" t="e">
        <v>#REF!</v>
      </c>
    </row>
    <row r="158" spans="1:23" ht="15" hidden="1" customHeight="1" x14ac:dyDescent="0.25">
      <c r="A158" s="24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40"/>
      <c r="R158" s="8" t="e">
        <v>#REF!</v>
      </c>
      <c r="S158" s="8" t="e">
        <v>#REF!</v>
      </c>
      <c r="T158" s="8" t="e">
        <v>#REF!</v>
      </c>
      <c r="U158" t="e">
        <v>#REF!</v>
      </c>
      <c r="V158" t="e">
        <v>#REF!</v>
      </c>
      <c r="W158" t="e">
        <v>#REF!</v>
      </c>
    </row>
    <row r="159" spans="1:23" ht="15" hidden="1" customHeight="1" x14ac:dyDescent="0.25">
      <c r="A159" s="24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40"/>
      <c r="R159" s="8" t="e">
        <v>#REF!</v>
      </c>
      <c r="S159" s="8" t="e">
        <v>#REF!</v>
      </c>
      <c r="T159" s="8" t="e">
        <v>#REF!</v>
      </c>
      <c r="U159" t="e">
        <v>#REF!</v>
      </c>
      <c r="V159" t="e">
        <v>#REF!</v>
      </c>
      <c r="W159" t="e">
        <v>#REF!</v>
      </c>
    </row>
    <row r="160" spans="1:23" ht="15" hidden="1" customHeight="1" x14ac:dyDescent="0.25">
      <c r="A160" s="24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40"/>
      <c r="R160" s="8" t="e">
        <v>#REF!</v>
      </c>
      <c r="S160" s="8" t="e">
        <v>#REF!</v>
      </c>
      <c r="T160" s="8" t="e">
        <v>#REF!</v>
      </c>
      <c r="U160" t="e">
        <v>#REF!</v>
      </c>
      <c r="V160" t="e">
        <v>#REF!</v>
      </c>
      <c r="W160" t="e">
        <v>#REF!</v>
      </c>
    </row>
    <row r="161" spans="1:23" ht="15" hidden="1" customHeight="1" x14ac:dyDescent="0.25">
      <c r="A161" s="24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40"/>
      <c r="R161" s="8" t="e">
        <v>#REF!</v>
      </c>
      <c r="S161" s="8" t="e">
        <v>#REF!</v>
      </c>
      <c r="T161" s="8" t="e">
        <v>#REF!</v>
      </c>
      <c r="U161" t="e">
        <v>#REF!</v>
      </c>
      <c r="V161" t="e">
        <v>#REF!</v>
      </c>
      <c r="W161" t="e">
        <v>#REF!</v>
      </c>
    </row>
    <row r="162" spans="1:23" ht="15" hidden="1" customHeight="1" x14ac:dyDescent="0.25">
      <c r="A162" s="24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40"/>
      <c r="R162" s="8" t="e">
        <v>#REF!</v>
      </c>
      <c r="S162" s="8" t="e">
        <v>#REF!</v>
      </c>
      <c r="T162" s="8" t="e">
        <v>#REF!</v>
      </c>
      <c r="U162" t="e">
        <v>#REF!</v>
      </c>
      <c r="V162" t="e">
        <v>#REF!</v>
      </c>
      <c r="W162" t="e">
        <v>#REF!</v>
      </c>
    </row>
    <row r="163" spans="1:23" ht="15" hidden="1" customHeight="1" x14ac:dyDescent="0.25">
      <c r="A163" s="24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40"/>
      <c r="R163" s="8" t="e">
        <v>#REF!</v>
      </c>
      <c r="S163" s="8" t="e">
        <v>#REF!</v>
      </c>
      <c r="T163" s="8" t="e">
        <v>#REF!</v>
      </c>
      <c r="U163" t="e">
        <v>#REF!</v>
      </c>
      <c r="V163" t="e">
        <v>#REF!</v>
      </c>
      <c r="W163" t="e">
        <v>#REF!</v>
      </c>
    </row>
    <row r="164" spans="1:23" ht="15" hidden="1" customHeight="1" x14ac:dyDescent="0.25">
      <c r="A164" s="24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40"/>
      <c r="R164" s="8" t="e">
        <v>#REF!</v>
      </c>
      <c r="S164" s="8" t="e">
        <v>#REF!</v>
      </c>
      <c r="T164" s="8" t="e">
        <v>#REF!</v>
      </c>
      <c r="U164" t="e">
        <v>#REF!</v>
      </c>
      <c r="V164" t="e">
        <v>#REF!</v>
      </c>
      <c r="W164" t="e">
        <v>#REF!</v>
      </c>
    </row>
    <row r="165" spans="1:23" ht="15" hidden="1" customHeight="1" x14ac:dyDescent="0.25">
      <c r="A165" s="24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40"/>
      <c r="R165" s="8" t="e">
        <v>#REF!</v>
      </c>
      <c r="S165" s="8" t="e">
        <v>#REF!</v>
      </c>
      <c r="T165" s="8" t="e">
        <v>#REF!</v>
      </c>
      <c r="U165" t="e">
        <v>#REF!</v>
      </c>
      <c r="V165" t="e">
        <v>#REF!</v>
      </c>
      <c r="W165" t="e">
        <v>#REF!</v>
      </c>
    </row>
    <row r="166" spans="1:23" ht="15" hidden="1" customHeight="1" x14ac:dyDescent="0.25">
      <c r="A166" s="24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40"/>
      <c r="R166" s="8" t="e">
        <v>#REF!</v>
      </c>
      <c r="S166" s="8" t="e">
        <v>#REF!</v>
      </c>
      <c r="T166" s="8" t="e">
        <v>#REF!</v>
      </c>
      <c r="U166" t="e">
        <v>#REF!</v>
      </c>
      <c r="V166" t="e">
        <v>#REF!</v>
      </c>
      <c r="W166" t="e">
        <v>#REF!</v>
      </c>
    </row>
    <row r="167" spans="1:23" ht="15" hidden="1" customHeight="1" x14ac:dyDescent="0.25">
      <c r="A167" s="24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40"/>
      <c r="R167" s="8" t="e">
        <v>#REF!</v>
      </c>
      <c r="S167" s="8" t="e">
        <v>#REF!</v>
      </c>
      <c r="T167" s="8" t="e">
        <v>#REF!</v>
      </c>
      <c r="U167" t="e">
        <v>#REF!</v>
      </c>
      <c r="V167" t="e">
        <v>#REF!</v>
      </c>
      <c r="W167" t="e">
        <v>#REF!</v>
      </c>
    </row>
    <row r="168" spans="1:23" ht="15" hidden="1" customHeight="1" x14ac:dyDescent="0.25">
      <c r="A168" s="24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40"/>
      <c r="R168" s="8" t="e">
        <v>#REF!</v>
      </c>
      <c r="S168" s="8" t="e">
        <v>#REF!</v>
      </c>
      <c r="T168" s="8" t="e">
        <v>#REF!</v>
      </c>
      <c r="U168" t="e">
        <v>#REF!</v>
      </c>
      <c r="V168" t="e">
        <v>#REF!</v>
      </c>
      <c r="W168" t="e">
        <v>#REF!</v>
      </c>
    </row>
    <row r="169" spans="1:23" ht="15" hidden="1" customHeight="1" x14ac:dyDescent="0.25">
      <c r="A169" s="24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40"/>
      <c r="R169" s="8" t="e">
        <v>#REF!</v>
      </c>
      <c r="S169" s="8" t="e">
        <v>#REF!</v>
      </c>
      <c r="T169" s="8" t="e">
        <v>#REF!</v>
      </c>
      <c r="U169" t="e">
        <v>#REF!</v>
      </c>
      <c r="V169" t="e">
        <v>#REF!</v>
      </c>
      <c r="W169" t="e">
        <v>#REF!</v>
      </c>
    </row>
    <row r="170" spans="1:23" ht="15" hidden="1" customHeight="1" x14ac:dyDescent="0.25">
      <c r="A170" s="24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40"/>
      <c r="R170" s="8" t="e">
        <v>#REF!</v>
      </c>
      <c r="S170" s="8" t="e">
        <v>#REF!</v>
      </c>
      <c r="T170" s="8" t="e">
        <v>#REF!</v>
      </c>
      <c r="U170" t="e">
        <v>#REF!</v>
      </c>
      <c r="V170" t="e">
        <v>#REF!</v>
      </c>
      <c r="W170" t="e">
        <v>#REF!</v>
      </c>
    </row>
    <row r="171" spans="1:23" ht="15" hidden="1" customHeight="1" x14ac:dyDescent="0.25">
      <c r="A171" s="24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40"/>
      <c r="R171" s="8" t="e">
        <v>#REF!</v>
      </c>
      <c r="S171" s="8" t="e">
        <v>#REF!</v>
      </c>
      <c r="T171" s="8" t="e">
        <v>#REF!</v>
      </c>
      <c r="U171" t="e">
        <v>#REF!</v>
      </c>
      <c r="V171" t="e">
        <v>#REF!</v>
      </c>
      <c r="W171" t="e">
        <v>#REF!</v>
      </c>
    </row>
    <row r="172" spans="1:23" ht="15" hidden="1" customHeight="1" x14ac:dyDescent="0.25">
      <c r="A172" s="24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40"/>
      <c r="R172" s="8" t="e">
        <v>#REF!</v>
      </c>
      <c r="S172" s="8" t="e">
        <v>#REF!</v>
      </c>
      <c r="T172" s="8" t="e">
        <v>#REF!</v>
      </c>
      <c r="U172" t="e">
        <v>#REF!</v>
      </c>
      <c r="V172" t="e">
        <v>#REF!</v>
      </c>
      <c r="W172" t="e">
        <v>#REF!</v>
      </c>
    </row>
    <row r="173" spans="1:23" ht="15" hidden="1" customHeight="1" x14ac:dyDescent="0.25">
      <c r="A173" s="24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40"/>
      <c r="R173" s="8" t="e">
        <v>#REF!</v>
      </c>
      <c r="S173" s="8" t="e">
        <v>#REF!</v>
      </c>
      <c r="T173" s="8" t="e">
        <v>#REF!</v>
      </c>
      <c r="U173" t="e">
        <v>#REF!</v>
      </c>
      <c r="V173" t="e">
        <v>#REF!</v>
      </c>
      <c r="W173" t="e">
        <v>#REF!</v>
      </c>
    </row>
    <row r="174" spans="1:23" ht="15" hidden="1" customHeight="1" x14ac:dyDescent="0.25">
      <c r="A174" s="24">
        <v>11422</v>
      </c>
      <c r="B174" s="1" t="s">
        <v>73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40"/>
      <c r="R174" s="8" t="e">
        <v>#REF!</v>
      </c>
      <c r="S174" s="8" t="e">
        <v>#REF!</v>
      </c>
      <c r="T174" s="8" t="e">
        <v>#REF!</v>
      </c>
      <c r="U174" t="e">
        <v>#REF!</v>
      </c>
      <c r="V174" t="e">
        <v>#REF!</v>
      </c>
      <c r="W174" t="e">
        <v>#REF!</v>
      </c>
    </row>
    <row r="175" spans="1:23" ht="15" hidden="1" customHeight="1" x14ac:dyDescent="0.25">
      <c r="A175" s="24"/>
      <c r="B175" s="3" t="s">
        <v>19</v>
      </c>
      <c r="C175" s="9">
        <v>0</v>
      </c>
      <c r="D175" s="9">
        <v>37509.21</v>
      </c>
      <c r="E175" s="9">
        <v>37509.21</v>
      </c>
      <c r="F175" s="9">
        <v>100</v>
      </c>
      <c r="G175" s="9">
        <v>0</v>
      </c>
      <c r="H175" s="9">
        <v>0</v>
      </c>
      <c r="I175" s="9">
        <v>8189.989999999998</v>
      </c>
      <c r="J175" s="9">
        <v>8189.989999999998</v>
      </c>
      <c r="K175" s="9">
        <v>100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t="e">
        <v>#REF!</v>
      </c>
      <c r="V175" t="e">
        <v>#REF!</v>
      </c>
      <c r="W175" t="e">
        <v>#REF!</v>
      </c>
    </row>
    <row r="176" spans="1:23" ht="15" hidden="1" customHeight="1" x14ac:dyDescent="0.25">
      <c r="A176" s="25"/>
      <c r="B176" s="4" t="s">
        <v>14</v>
      </c>
      <c r="C176" s="27"/>
      <c r="D176" s="27"/>
      <c r="E176" s="27"/>
      <c r="F176" s="27" t="e">
        <v>#DIV/0!</v>
      </c>
      <c r="G176" s="27"/>
      <c r="H176" s="27"/>
      <c r="I176" s="27"/>
      <c r="J176" s="27"/>
      <c r="K176" s="27" t="e">
        <v>#DIV/0!</v>
      </c>
      <c r="L176" s="27"/>
      <c r="M176" s="27"/>
      <c r="N176" s="27"/>
      <c r="O176" s="40"/>
      <c r="R176" s="8" t="e">
        <v>#REF!</v>
      </c>
      <c r="S176" s="8" t="e">
        <v>#REF!</v>
      </c>
      <c r="T176" s="8" t="e">
        <v>#REF!</v>
      </c>
      <c r="U176" t="e">
        <v>#REF!</v>
      </c>
      <c r="V176" t="e">
        <v>#REF!</v>
      </c>
      <c r="W176" t="e">
        <v>#REF!</v>
      </c>
    </row>
    <row r="177" spans="1:152" ht="15" hidden="1" customHeight="1" x14ac:dyDescent="0.25">
      <c r="A177" s="24"/>
      <c r="B177" s="3" t="s">
        <v>11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>
        <v>0</v>
      </c>
      <c r="V177">
        <v>0</v>
      </c>
      <c r="W177">
        <v>0</v>
      </c>
    </row>
    <row r="178" spans="1:152" ht="15" hidden="1" customHeight="1" x14ac:dyDescent="0.25">
      <c r="A178" s="24"/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R178" s="8" t="e">
        <v>#REF!</v>
      </c>
      <c r="S178" s="8" t="e">
        <v>#REF!</v>
      </c>
      <c r="T178" s="8" t="e">
        <v>#REF!</v>
      </c>
    </row>
    <row r="179" spans="1:152" s="21" customFormat="1" ht="15" hidden="1" customHeight="1" x14ac:dyDescent="0.25">
      <c r="A179" s="26"/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R179" s="8" t="e">
        <v>#REF!</v>
      </c>
      <c r="S179" s="8" t="e">
        <v>#REF!</v>
      </c>
      <c r="T179" s="8" t="e">
        <v>#REF!</v>
      </c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</row>
    <row r="180" spans="1:152" s="21" customFormat="1" ht="15" hidden="1" customHeight="1" x14ac:dyDescent="0.25">
      <c r="A180" s="26"/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R180" s="8" t="e">
        <v>#REF!</v>
      </c>
      <c r="S180" s="8" t="e">
        <v>#REF!</v>
      </c>
      <c r="T180" s="8" t="e">
        <v>#REF!</v>
      </c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</row>
    <row r="181" spans="1:152" s="21" customFormat="1" ht="15" hidden="1" customHeight="1" x14ac:dyDescent="0.25">
      <c r="A181" s="26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R181" s="8" t="e">
        <v>#REF!</v>
      </c>
      <c r="S181" s="8" t="e">
        <v>#REF!</v>
      </c>
      <c r="T181" s="8" t="e">
        <v>#REF!</v>
      </c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</row>
    <row r="182" spans="1:152" s="21" customFormat="1" ht="15" hidden="1" customHeight="1" x14ac:dyDescent="0.25">
      <c r="A182" s="26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R182" s="8" t="e">
        <v>#REF!</v>
      </c>
      <c r="S182" s="8" t="e">
        <v>#REF!</v>
      </c>
      <c r="T182" s="8" t="e">
        <v>#REF!</v>
      </c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</row>
    <row r="183" spans="1:152" s="21" customFormat="1" ht="15" hidden="1" customHeight="1" x14ac:dyDescent="0.25">
      <c r="A183" s="26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R183" s="8" t="e">
        <v>#REF!</v>
      </c>
      <c r="S183" s="8" t="e">
        <v>#REF!</v>
      </c>
      <c r="T183" s="8" t="e">
        <v>#REF!</v>
      </c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</row>
    <row r="184" spans="1:152" s="21" customFormat="1" ht="15" hidden="1" customHeight="1" x14ac:dyDescent="0.25">
      <c r="A184" s="26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R184" s="8" t="e">
        <v>#REF!</v>
      </c>
      <c r="S184" s="8" t="e">
        <v>#REF!</v>
      </c>
      <c r="T184" s="8" t="e">
        <v>#REF!</v>
      </c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</row>
    <row r="185" spans="1:152" s="5" customFormat="1" ht="15" hidden="1" customHeight="1" x14ac:dyDescent="0.25">
      <c r="A185" s="24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R185" s="8" t="e">
        <v>#REF!</v>
      </c>
      <c r="S185" s="8" t="e">
        <v>#REF!</v>
      </c>
      <c r="T185" s="8" t="e">
        <v>#REF!</v>
      </c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</row>
    <row r="186" spans="1:152" s="21" customFormat="1" ht="15" hidden="1" customHeight="1" x14ac:dyDescent="0.25">
      <c r="A186" s="26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R186" s="8" t="e">
        <v>#REF!</v>
      </c>
      <c r="S186" s="8" t="e">
        <v>#REF!</v>
      </c>
      <c r="T186" s="8" t="e">
        <v>#REF!</v>
      </c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</row>
    <row r="187" spans="1:152" s="21" customFormat="1" ht="15" hidden="1" customHeight="1" x14ac:dyDescent="0.25">
      <c r="A187" s="26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R187" s="8" t="e">
        <v>#REF!</v>
      </c>
      <c r="S187" s="8" t="e">
        <v>#REF!</v>
      </c>
      <c r="T187" s="8" t="e">
        <v>#REF!</v>
      </c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</row>
    <row r="188" spans="1:152" s="21" customFormat="1" ht="15" hidden="1" customHeight="1" x14ac:dyDescent="0.25">
      <c r="A188" s="26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R188" s="8" t="e">
        <v>#REF!</v>
      </c>
      <c r="S188" s="8" t="e">
        <v>#REF!</v>
      </c>
      <c r="T188" s="8" t="e">
        <v>#REF!</v>
      </c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</row>
    <row r="189" spans="1:152" s="21" customFormat="1" ht="15" hidden="1" customHeight="1" x14ac:dyDescent="0.25">
      <c r="A189" s="26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R189" s="8" t="e">
        <v>#REF!</v>
      </c>
      <c r="S189" s="8" t="e">
        <v>#REF!</v>
      </c>
      <c r="T189" s="8" t="e">
        <v>#REF!</v>
      </c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</row>
    <row r="190" spans="1:152" s="21" customFormat="1" ht="15" hidden="1" customHeight="1" x14ac:dyDescent="0.25">
      <c r="A190" s="26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R190" s="8" t="e">
        <v>#REF!</v>
      </c>
      <c r="S190" s="8" t="e">
        <v>#REF!</v>
      </c>
      <c r="T190" s="8" t="e">
        <v>#REF!</v>
      </c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</row>
    <row r="191" spans="1:152" s="21" customFormat="1" ht="15" hidden="1" customHeight="1" x14ac:dyDescent="0.25">
      <c r="A191" s="26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R191" s="8" t="e">
        <v>#REF!</v>
      </c>
      <c r="S191" s="8" t="e">
        <v>#REF!</v>
      </c>
      <c r="T191" s="8" t="e">
        <v>#REF!</v>
      </c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</row>
    <row r="192" spans="1:152" s="21" customFormat="1" ht="15" hidden="1" customHeight="1" x14ac:dyDescent="0.25">
      <c r="A192" s="26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R192" s="8" t="e">
        <v>#REF!</v>
      </c>
      <c r="S192" s="8" t="e">
        <v>#REF!</v>
      </c>
      <c r="T192" s="8" t="e">
        <v>#REF!</v>
      </c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</row>
    <row r="193" spans="1:152" s="21" customFormat="1" ht="15" hidden="1" customHeight="1" x14ac:dyDescent="0.25">
      <c r="A193" s="26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R193" s="8" t="e">
        <v>#REF!</v>
      </c>
      <c r="S193" s="8" t="e">
        <v>#REF!</v>
      </c>
      <c r="T193" s="8" t="e">
        <v>#REF!</v>
      </c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</row>
    <row r="194" spans="1:152" s="5" customFormat="1" ht="15" hidden="1" customHeight="1" x14ac:dyDescent="0.25">
      <c r="A194" s="24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R194" s="8" t="e">
        <v>#REF!</v>
      </c>
      <c r="S194" s="8" t="e">
        <v>#REF!</v>
      </c>
      <c r="T194" s="8" t="e">
        <v>#REF!</v>
      </c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</row>
    <row r="195" spans="1:152" s="21" customFormat="1" ht="15" hidden="1" customHeight="1" x14ac:dyDescent="0.25">
      <c r="A195" s="26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R195" s="8" t="e">
        <v>#REF!</v>
      </c>
      <c r="S195" s="8" t="e">
        <v>#REF!</v>
      </c>
      <c r="T195" s="8" t="e">
        <v>#REF!</v>
      </c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</row>
    <row r="196" spans="1:152" s="21" customFormat="1" ht="15" hidden="1" customHeight="1" x14ac:dyDescent="0.25">
      <c r="A196" s="26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R196" s="8" t="e">
        <v>#REF!</v>
      </c>
      <c r="S196" s="8" t="e">
        <v>#REF!</v>
      </c>
      <c r="T196" s="8" t="e">
        <v>#REF!</v>
      </c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</row>
    <row r="197" spans="1:152" s="21" customFormat="1" ht="15" hidden="1" customHeight="1" x14ac:dyDescent="0.25">
      <c r="A197" s="26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R197" s="8" t="e">
        <v>#REF!</v>
      </c>
      <c r="S197" s="8" t="e">
        <v>#REF!</v>
      </c>
      <c r="T197" s="8" t="e">
        <v>#REF!</v>
      </c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</row>
    <row r="198" spans="1:152" s="21" customFormat="1" ht="15" hidden="1" customHeight="1" x14ac:dyDescent="0.25">
      <c r="A198" s="26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R198" s="8" t="e">
        <v>#REF!</v>
      </c>
      <c r="S198" s="8" t="e">
        <v>#REF!</v>
      </c>
      <c r="T198" s="8" t="e">
        <v>#REF!</v>
      </c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</row>
    <row r="199" spans="1:152" s="21" customFormat="1" ht="15" hidden="1" customHeight="1" x14ac:dyDescent="0.25">
      <c r="A199" s="26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R199" s="8" t="e">
        <v>#REF!</v>
      </c>
      <c r="S199" s="8" t="e">
        <v>#REF!</v>
      </c>
      <c r="T199" s="8" t="e">
        <v>#REF!</v>
      </c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</row>
    <row r="200" spans="1:152" s="21" customFormat="1" ht="15" hidden="1" customHeight="1" x14ac:dyDescent="0.25">
      <c r="A200" s="26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R200" s="8" t="e">
        <v>#REF!</v>
      </c>
      <c r="S200" s="8" t="e">
        <v>#REF!</v>
      </c>
      <c r="T200" s="8" t="e">
        <v>#REF!</v>
      </c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</row>
    <row r="201" spans="1:152" s="21" customFormat="1" ht="15" hidden="1" customHeight="1" x14ac:dyDescent="0.25">
      <c r="A201" s="26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R201" s="8" t="e">
        <v>#REF!</v>
      </c>
      <c r="S201" s="8" t="e">
        <v>#REF!</v>
      </c>
      <c r="T201" s="8" t="e">
        <v>#REF!</v>
      </c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</row>
    <row r="202" spans="1:152" s="21" customFormat="1" ht="15" hidden="1" customHeight="1" x14ac:dyDescent="0.25">
      <c r="A202" s="26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R202" s="8" t="e">
        <v>#REF!</v>
      </c>
      <c r="S202" s="8" t="e">
        <v>#REF!</v>
      </c>
      <c r="T202" s="8" t="e">
        <v>#REF!</v>
      </c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</row>
    <row r="203" spans="1:152" s="21" customFormat="1" ht="15" hidden="1" customHeight="1" x14ac:dyDescent="0.25">
      <c r="A203" s="26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R203" s="8" t="e">
        <v>#REF!</v>
      </c>
      <c r="S203" s="8" t="e">
        <v>#REF!</v>
      </c>
      <c r="T203" s="8" t="e">
        <v>#REF!</v>
      </c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</row>
    <row r="204" spans="1:152" s="5" customFormat="1" ht="15" hidden="1" customHeight="1" x14ac:dyDescent="0.25">
      <c r="A204" s="24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R204" s="8" t="e">
        <v>#REF!</v>
      </c>
      <c r="S204" s="8" t="e">
        <v>#REF!</v>
      </c>
      <c r="T204" s="8" t="e">
        <v>#REF!</v>
      </c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</row>
    <row r="205" spans="1:152" s="21" customFormat="1" ht="15" hidden="1" customHeight="1" x14ac:dyDescent="0.25">
      <c r="A205" s="26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R205" s="8" t="e">
        <v>#REF!</v>
      </c>
      <c r="S205" s="8" t="e">
        <v>#REF!</v>
      </c>
      <c r="T205" s="8" t="e">
        <v>#REF!</v>
      </c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</row>
    <row r="206" spans="1:152" s="21" customFormat="1" ht="15" hidden="1" customHeight="1" x14ac:dyDescent="0.25">
      <c r="A206" s="26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R206" s="8" t="e">
        <v>#REF!</v>
      </c>
      <c r="S206" s="8" t="e">
        <v>#REF!</v>
      </c>
      <c r="T206" s="8" t="e">
        <v>#REF!</v>
      </c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</row>
    <row r="207" spans="1:152" s="21" customFormat="1" ht="15" hidden="1" customHeight="1" x14ac:dyDescent="0.25">
      <c r="A207" s="26"/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R207" s="8" t="e">
        <v>#REF!</v>
      </c>
      <c r="S207" s="8" t="e">
        <v>#REF!</v>
      </c>
      <c r="T207" s="8" t="e">
        <v>#REF!</v>
      </c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</row>
    <row r="208" spans="1:152" s="21" customFormat="1" ht="15" hidden="1" customHeight="1" x14ac:dyDescent="0.25">
      <c r="A208" s="26"/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R208" s="8" t="e">
        <v>#REF!</v>
      </c>
      <c r="S208" s="8" t="e">
        <v>#REF!</v>
      </c>
      <c r="T208" s="8" t="e">
        <v>#REF!</v>
      </c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</row>
    <row r="209" spans="1:152" s="21" customFormat="1" ht="15" hidden="1" customHeight="1" x14ac:dyDescent="0.25">
      <c r="A209" s="26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R209" s="8" t="e">
        <v>#REF!</v>
      </c>
      <c r="S209" s="8" t="e">
        <v>#REF!</v>
      </c>
      <c r="T209" s="8" t="e">
        <v>#REF!</v>
      </c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</row>
    <row r="210" spans="1:152" s="21" customFormat="1" ht="15" hidden="1" customHeight="1" x14ac:dyDescent="0.25">
      <c r="A210" s="26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R210" s="8" t="e">
        <v>#REF!</v>
      </c>
      <c r="S210" s="8" t="e">
        <v>#REF!</v>
      </c>
      <c r="T210" s="8" t="e">
        <v>#REF!</v>
      </c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</row>
    <row r="211" spans="1:152" s="21" customFormat="1" ht="15" hidden="1" customHeight="1" x14ac:dyDescent="0.25">
      <c r="A211" s="26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R211" s="8" t="e">
        <v>#REF!</v>
      </c>
      <c r="S211" s="8" t="e">
        <v>#REF!</v>
      </c>
      <c r="T211" s="8" t="e">
        <v>#REF!</v>
      </c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</row>
    <row r="212" spans="1:152" s="21" customFormat="1" ht="15" hidden="1" customHeight="1" x14ac:dyDescent="0.25">
      <c r="A212" s="26"/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R212" s="8" t="e">
        <v>#REF!</v>
      </c>
      <c r="S212" s="8" t="e">
        <v>#REF!</v>
      </c>
      <c r="T212" s="8" t="e">
        <v>#REF!</v>
      </c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</row>
    <row r="213" spans="1:152" s="21" customFormat="1" ht="15" hidden="1" customHeight="1" x14ac:dyDescent="0.25">
      <c r="A213" s="26"/>
      <c r="B213" s="19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R213" s="8" t="e">
        <v>#REF!</v>
      </c>
      <c r="S213" s="8" t="e">
        <v>#REF!</v>
      </c>
      <c r="T213" s="8" t="e">
        <v>#REF!</v>
      </c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</row>
    <row r="214" spans="1:152" s="5" customFormat="1" ht="15" hidden="1" customHeight="1" x14ac:dyDescent="0.25">
      <c r="A214" s="24"/>
      <c r="B214" s="19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R214" s="8" t="e">
        <v>#REF!</v>
      </c>
      <c r="S214" s="8" t="e">
        <v>#REF!</v>
      </c>
      <c r="T214" s="8" t="e">
        <v>#REF!</v>
      </c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</row>
    <row r="215" spans="1:152" s="21" customFormat="1" ht="15" hidden="1" customHeight="1" x14ac:dyDescent="0.25">
      <c r="A215" s="26"/>
      <c r="B215" s="19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R215" s="8" t="e">
        <v>#REF!</v>
      </c>
      <c r="S215" s="8" t="e">
        <v>#REF!</v>
      </c>
      <c r="T215" s="8" t="e">
        <v>#REF!</v>
      </c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</row>
    <row r="216" spans="1:152" s="21" customFormat="1" ht="15" hidden="1" customHeight="1" x14ac:dyDescent="0.25">
      <c r="A216" s="26"/>
      <c r="B216" s="1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R216" s="8" t="e">
        <v>#REF!</v>
      </c>
      <c r="S216" s="8" t="e">
        <v>#REF!</v>
      </c>
      <c r="T216" s="8" t="e">
        <v>#REF!</v>
      </c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</row>
    <row r="217" spans="1:152" s="21" customFormat="1" ht="15" hidden="1" customHeight="1" x14ac:dyDescent="0.25">
      <c r="A217" s="26"/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R217" s="8" t="e">
        <v>#REF!</v>
      </c>
      <c r="S217" s="8" t="e">
        <v>#REF!</v>
      </c>
      <c r="T217" s="8" t="e">
        <v>#REF!</v>
      </c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</row>
    <row r="218" spans="1:152" s="21" customFormat="1" ht="15" hidden="1" customHeight="1" x14ac:dyDescent="0.25">
      <c r="A218" s="26"/>
      <c r="B218" s="1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R218" s="8" t="e">
        <v>#REF!</v>
      </c>
      <c r="S218" s="8" t="e">
        <v>#REF!</v>
      </c>
      <c r="T218" s="8" t="e">
        <v>#REF!</v>
      </c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</row>
    <row r="219" spans="1:152" s="21" customFormat="1" ht="15" hidden="1" customHeight="1" x14ac:dyDescent="0.25">
      <c r="A219" s="26"/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R219" s="8" t="e">
        <v>#REF!</v>
      </c>
      <c r="S219" s="8" t="e">
        <v>#REF!</v>
      </c>
      <c r="T219" s="8" t="e">
        <v>#REF!</v>
      </c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</row>
    <row r="220" spans="1:152" s="21" customFormat="1" ht="15" hidden="1" customHeight="1" x14ac:dyDescent="0.25">
      <c r="A220" s="26"/>
      <c r="B220" s="1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R220" s="8" t="e">
        <v>#REF!</v>
      </c>
      <c r="S220" s="8" t="e">
        <v>#REF!</v>
      </c>
      <c r="T220" s="8" t="e">
        <v>#REF!</v>
      </c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</row>
    <row r="221" spans="1:152" s="21" customFormat="1" ht="15" hidden="1" customHeight="1" x14ac:dyDescent="0.25">
      <c r="A221" s="26"/>
      <c r="B221" s="19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R221" s="8" t="e">
        <v>#REF!</v>
      </c>
      <c r="S221" s="8" t="e">
        <v>#REF!</v>
      </c>
      <c r="T221" s="8" t="e">
        <v>#REF!</v>
      </c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</row>
    <row r="222" spans="1:152" s="5" customFormat="1" ht="15" hidden="1" customHeight="1" x14ac:dyDescent="0.25">
      <c r="A222" s="24"/>
      <c r="B222" s="19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R222" s="8" t="e">
        <v>#REF!</v>
      </c>
      <c r="S222" s="8" t="e">
        <v>#REF!</v>
      </c>
      <c r="T222" s="8" t="e">
        <v>#REF!</v>
      </c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</row>
    <row r="223" spans="1:152" s="21" customFormat="1" ht="15" hidden="1" customHeight="1" x14ac:dyDescent="0.25">
      <c r="A223" s="26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R223" s="8" t="e">
        <v>#REF!</v>
      </c>
      <c r="S223" s="8" t="e">
        <v>#REF!</v>
      </c>
      <c r="T223" s="8" t="e">
        <v>#REF!</v>
      </c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</row>
    <row r="224" spans="1:152" s="21" customFormat="1" ht="15" hidden="1" customHeight="1" x14ac:dyDescent="0.25">
      <c r="A224" s="26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R224" s="8" t="e">
        <v>#REF!</v>
      </c>
      <c r="S224" s="8" t="e">
        <v>#REF!</v>
      </c>
      <c r="T224" s="8" t="e">
        <v>#REF!</v>
      </c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</row>
    <row r="225" spans="1:187" s="5" customFormat="1" ht="15" hidden="1" customHeight="1" x14ac:dyDescent="0.25">
      <c r="A225" s="24"/>
      <c r="B225" s="3" t="s">
        <v>3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</row>
    <row r="226" spans="1:187" ht="15" hidden="1" customHeight="1" x14ac:dyDescent="0.25">
      <c r="A226" s="24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8" t="e">
        <v>#REF!</v>
      </c>
      <c r="S226" s="8" t="e">
        <v>#REF!</v>
      </c>
      <c r="T226" s="8" t="e">
        <v>#REF!</v>
      </c>
    </row>
    <row r="227" spans="1:187" ht="15" hidden="1" customHeight="1" x14ac:dyDescent="0.25">
      <c r="A227" s="24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8" t="e">
        <v>#REF!</v>
      </c>
      <c r="S227" s="8" t="e">
        <v>#REF!</v>
      </c>
      <c r="T227" s="8" t="e">
        <v>#REF!</v>
      </c>
    </row>
    <row r="228" spans="1:187" ht="15" hidden="1" customHeight="1" x14ac:dyDescent="0.25">
      <c r="A228" s="24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8" t="e">
        <v>#REF!</v>
      </c>
      <c r="S228" s="8" t="e">
        <v>#REF!</v>
      </c>
      <c r="T228" s="8" t="e">
        <v>#REF!</v>
      </c>
    </row>
    <row r="229" spans="1:187" ht="15" hidden="1" customHeight="1" x14ac:dyDescent="0.25">
      <c r="A229" s="24"/>
      <c r="B229" s="3" t="s">
        <v>4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>
        <v>0</v>
      </c>
      <c r="V229">
        <v>0</v>
      </c>
      <c r="W229">
        <v>0</v>
      </c>
    </row>
    <row r="230" spans="1:187" ht="15" hidden="1" customHeight="1" x14ac:dyDescent="0.25">
      <c r="A230" s="24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8" t="e">
        <v>#REF!</v>
      </c>
      <c r="S230" s="8" t="e">
        <v>#REF!</v>
      </c>
      <c r="T230" s="8" t="e">
        <v>#REF!</v>
      </c>
    </row>
    <row r="231" spans="1:187" s="36" customFormat="1" ht="15" hidden="1" customHeight="1" x14ac:dyDescent="0.25">
      <c r="A231" s="24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8" t="e">
        <v>#REF!</v>
      </c>
      <c r="S231" s="8" t="e">
        <v>#REF!</v>
      </c>
      <c r="T231" s="8" t="e">
        <v>#REF!</v>
      </c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</row>
    <row r="232" spans="1:187" ht="15" hidden="1" customHeight="1" x14ac:dyDescent="0.25">
      <c r="A232" s="24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8" t="e">
        <v>#REF!</v>
      </c>
      <c r="S232" s="8" t="e">
        <v>#REF!</v>
      </c>
      <c r="T232" s="8" t="e">
        <v>#REF!</v>
      </c>
    </row>
    <row r="233" spans="1:187" ht="15" hidden="1" customHeight="1" x14ac:dyDescent="0.25">
      <c r="A233" s="24"/>
      <c r="B233" s="3" t="s">
        <v>21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t="e">
        <v>#REF!</v>
      </c>
      <c r="V233" t="e">
        <v>#REF!</v>
      </c>
      <c r="W233" t="e">
        <v>#REF!</v>
      </c>
    </row>
    <row r="234" spans="1:187" ht="15" hidden="1" customHeight="1" x14ac:dyDescent="0.25">
      <c r="A234" s="16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40"/>
      <c r="R234" s="8" t="e">
        <v>#REF!</v>
      </c>
      <c r="S234" s="8" t="e">
        <v>#REF!</v>
      </c>
      <c r="T234" s="8" t="e">
        <v>#REF!</v>
      </c>
      <c r="U234" t="e">
        <v>#REF!</v>
      </c>
      <c r="V234" t="e">
        <v>#REF!</v>
      </c>
      <c r="W234" t="e">
        <v>#REF!</v>
      </c>
    </row>
    <row r="235" spans="1:187" ht="15" hidden="1" customHeight="1" x14ac:dyDescent="0.25">
      <c r="A235" s="24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40"/>
      <c r="R235" s="8" t="e">
        <v>#REF!</v>
      </c>
      <c r="S235" s="8" t="e">
        <v>#REF!</v>
      </c>
      <c r="T235" s="8" t="e">
        <v>#REF!</v>
      </c>
      <c r="U235" t="e">
        <v>#REF!</v>
      </c>
      <c r="V235" t="e">
        <v>#REF!</v>
      </c>
      <c r="W235" t="e">
        <v>#REF!</v>
      </c>
    </row>
    <row r="236" spans="1:187" ht="15" hidden="1" customHeight="1" x14ac:dyDescent="0.25">
      <c r="A236" s="24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40"/>
      <c r="R236" s="8" t="e">
        <v>#REF!</v>
      </c>
      <c r="S236" s="8" t="e">
        <v>#REF!</v>
      </c>
      <c r="T236" s="8" t="e">
        <v>#REF!</v>
      </c>
      <c r="U236" t="e">
        <v>#REF!</v>
      </c>
      <c r="V236" t="e">
        <v>#REF!</v>
      </c>
      <c r="W236" t="e">
        <v>#REF!</v>
      </c>
    </row>
    <row r="237" spans="1:187" ht="15" hidden="1" customHeight="1" x14ac:dyDescent="0.25">
      <c r="A237" s="24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40"/>
      <c r="R237" s="8" t="e">
        <v>#REF!</v>
      </c>
      <c r="S237" s="8" t="e">
        <v>#REF!</v>
      </c>
      <c r="T237" s="8" t="e">
        <v>#REF!</v>
      </c>
      <c r="U237" t="e">
        <v>#REF!</v>
      </c>
      <c r="V237" t="e">
        <v>#REF!</v>
      </c>
      <c r="W237" t="e">
        <v>#REF!</v>
      </c>
    </row>
    <row r="238" spans="1:187" ht="15" hidden="1" customHeight="1" x14ac:dyDescent="0.25">
      <c r="A238" s="24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40"/>
      <c r="R238" s="8" t="e">
        <v>#REF!</v>
      </c>
      <c r="S238" s="8" t="e">
        <v>#REF!</v>
      </c>
      <c r="T238" s="8" t="e">
        <v>#REF!</v>
      </c>
      <c r="U238" t="e">
        <v>#REF!</v>
      </c>
      <c r="V238" t="e">
        <v>#REF!</v>
      </c>
      <c r="W238" t="e">
        <v>#REF!</v>
      </c>
    </row>
    <row r="239" spans="1:187" ht="15" hidden="1" customHeight="1" x14ac:dyDescent="0.25">
      <c r="A239" s="24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40"/>
      <c r="R239" s="8" t="e">
        <v>#REF!</v>
      </c>
      <c r="S239" s="8" t="e">
        <v>#REF!</v>
      </c>
      <c r="T239" s="8" t="e">
        <v>#REF!</v>
      </c>
      <c r="U239" t="e">
        <v>#REF!</v>
      </c>
      <c r="V239" t="e">
        <v>#REF!</v>
      </c>
      <c r="W239" t="e">
        <v>#REF!</v>
      </c>
    </row>
    <row r="240" spans="1:187" ht="15" hidden="1" customHeight="1" x14ac:dyDescent="0.25">
      <c r="A240" s="24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40"/>
      <c r="R240" s="8" t="e">
        <v>#REF!</v>
      </c>
      <c r="S240" s="8" t="e">
        <v>#REF!</v>
      </c>
      <c r="T240" s="8" t="e">
        <v>#REF!</v>
      </c>
      <c r="U240" t="e">
        <v>#REF!</v>
      </c>
      <c r="V240" t="e">
        <v>#REF!</v>
      </c>
      <c r="W240" t="e">
        <v>#REF!</v>
      </c>
    </row>
    <row r="241" spans="1:152" ht="15" hidden="1" customHeight="1" x14ac:dyDescent="0.25">
      <c r="A241" s="24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40"/>
      <c r="R241" s="8" t="e">
        <v>#REF!</v>
      </c>
      <c r="S241" s="8" t="e">
        <v>#REF!</v>
      </c>
      <c r="T241" s="8" t="e">
        <v>#REF!</v>
      </c>
      <c r="U241" t="e">
        <v>#REF!</v>
      </c>
      <c r="V241" t="e">
        <v>#REF!</v>
      </c>
      <c r="W241" t="e">
        <v>#REF!</v>
      </c>
    </row>
    <row r="242" spans="1:152" ht="15" hidden="1" customHeight="1" x14ac:dyDescent="0.25">
      <c r="A242" s="24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40"/>
      <c r="R242" s="8" t="e">
        <v>#REF!</v>
      </c>
      <c r="S242" s="8" t="e">
        <v>#REF!</v>
      </c>
      <c r="T242" s="8" t="e">
        <v>#REF!</v>
      </c>
      <c r="U242" t="e">
        <v>#REF!</v>
      </c>
      <c r="V242" t="e">
        <v>#REF!</v>
      </c>
      <c r="W242" t="e">
        <v>#REF!</v>
      </c>
    </row>
    <row r="243" spans="1:152" ht="15" hidden="1" customHeight="1" x14ac:dyDescent="0.25">
      <c r="A243" s="24">
        <v>8010</v>
      </c>
      <c r="B243" s="1" t="s">
        <v>74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40"/>
      <c r="R243" s="8" t="e">
        <v>#REF!</v>
      </c>
      <c r="S243" s="8" t="e">
        <v>#REF!</v>
      </c>
      <c r="T243" s="8" t="e">
        <v>#REF!</v>
      </c>
      <c r="U243" t="e">
        <v>#REF!</v>
      </c>
      <c r="V243" t="e">
        <v>#REF!</v>
      </c>
      <c r="W243" t="e">
        <v>#REF!</v>
      </c>
    </row>
    <row r="244" spans="1:152" ht="15" hidden="1" customHeight="1" x14ac:dyDescent="0.25">
      <c r="A244" s="24"/>
      <c r="B244" s="3" t="s">
        <v>18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>
        <v>0</v>
      </c>
      <c r="V244">
        <v>0</v>
      </c>
      <c r="W244">
        <v>0</v>
      </c>
    </row>
    <row r="245" spans="1:152" s="156" customFormat="1" ht="15" hidden="1" customHeight="1" x14ac:dyDescent="0.25">
      <c r="A245" s="152"/>
      <c r="B245" s="153"/>
      <c r="C245" s="154"/>
      <c r="D245" s="154"/>
      <c r="E245" s="154"/>
      <c r="F245" s="154"/>
      <c r="G245" s="154"/>
      <c r="H245" s="154"/>
      <c r="I245" s="154"/>
      <c r="J245" s="154"/>
      <c r="K245" s="154"/>
      <c r="L245" s="154"/>
      <c r="M245" s="154"/>
      <c r="N245" s="154"/>
      <c r="O245" s="154"/>
      <c r="P245" s="154"/>
      <c r="R245" s="8" t="e">
        <v>#REF!</v>
      </c>
      <c r="S245" s="8" t="e">
        <v>#REF!</v>
      </c>
      <c r="T245" s="8" t="e">
        <v>#REF!</v>
      </c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7"/>
      <c r="BE245" s="157"/>
      <c r="BF245" s="157"/>
      <c r="BG245" s="157"/>
      <c r="BH245" s="157"/>
      <c r="BI245" s="157"/>
      <c r="BJ245" s="157"/>
      <c r="BK245" s="157"/>
      <c r="BL245" s="157"/>
      <c r="BM245" s="157"/>
      <c r="BN245" s="157"/>
      <c r="BO245" s="157"/>
      <c r="BP245" s="157"/>
      <c r="BQ245" s="157"/>
      <c r="BR245" s="157"/>
      <c r="BS245" s="157"/>
      <c r="BT245" s="157"/>
      <c r="BU245" s="157"/>
      <c r="BV245" s="157"/>
      <c r="BW245" s="157"/>
      <c r="BX245" s="157"/>
      <c r="BY245" s="157"/>
      <c r="BZ245" s="157"/>
      <c r="CA245" s="157"/>
      <c r="CB245" s="157"/>
      <c r="CC245" s="157"/>
      <c r="CD245" s="157"/>
      <c r="CE245" s="157"/>
      <c r="CF245" s="157"/>
      <c r="CG245" s="157"/>
      <c r="CH245" s="157"/>
      <c r="CI245" s="157"/>
      <c r="CJ245" s="157"/>
      <c r="CK245" s="157"/>
      <c r="CL245" s="157"/>
      <c r="CM245" s="157"/>
      <c r="CN245" s="157"/>
      <c r="CO245" s="157"/>
      <c r="CP245" s="157"/>
      <c r="CQ245" s="157"/>
      <c r="CR245" s="157"/>
      <c r="CS245" s="157"/>
      <c r="CT245" s="157"/>
      <c r="CU245" s="157"/>
      <c r="CV245" s="157"/>
      <c r="CW245" s="157"/>
      <c r="CX245" s="157"/>
      <c r="CY245" s="157"/>
      <c r="CZ245" s="157"/>
      <c r="DA245" s="157"/>
      <c r="DB245" s="157"/>
      <c r="DC245" s="157"/>
      <c r="DD245" s="157"/>
      <c r="DE245" s="157"/>
      <c r="DF245" s="157"/>
      <c r="DG245" s="157"/>
      <c r="DH245" s="157"/>
      <c r="DI245" s="157"/>
      <c r="DJ245" s="157"/>
      <c r="DK245" s="157"/>
      <c r="DL245" s="157"/>
      <c r="DM245" s="157"/>
      <c r="DN245" s="157"/>
      <c r="DO245" s="157"/>
      <c r="DP245" s="157"/>
      <c r="DQ245" s="157"/>
      <c r="DR245" s="157"/>
      <c r="DS245" s="157"/>
      <c r="DT245" s="157"/>
      <c r="DU245" s="157"/>
      <c r="DV245" s="157"/>
      <c r="DW245" s="157"/>
      <c r="DX245" s="157"/>
      <c r="DY245" s="157"/>
      <c r="DZ245" s="157"/>
      <c r="EA245" s="157"/>
      <c r="EB245" s="157"/>
      <c r="EC245" s="157"/>
      <c r="ED245" s="157"/>
      <c r="EE245" s="157"/>
      <c r="EF245" s="157"/>
      <c r="EG245" s="157"/>
      <c r="EH245" s="157"/>
      <c r="EI245" s="157"/>
      <c r="EJ245" s="157"/>
      <c r="EK245" s="157"/>
      <c r="EL245" s="157"/>
      <c r="EM245" s="157"/>
      <c r="EN245" s="157"/>
      <c r="EO245" s="157"/>
      <c r="EP245" s="157"/>
      <c r="EQ245" s="157"/>
      <c r="ER245" s="157"/>
      <c r="ES245" s="157"/>
      <c r="ET245" s="157"/>
      <c r="EU245" s="157"/>
      <c r="EV245" s="157"/>
    </row>
    <row r="246" spans="1:152" ht="15" hidden="1" customHeight="1" x14ac:dyDescent="0.25">
      <c r="A246" s="24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8" t="e">
        <v>#REF!</v>
      </c>
      <c r="S246" s="8" t="e">
        <v>#REF!</v>
      </c>
      <c r="T246" s="8" t="e">
        <v>#REF!</v>
      </c>
    </row>
    <row r="247" spans="1:152" ht="15" hidden="1" customHeight="1" x14ac:dyDescent="0.25">
      <c r="A247" s="24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8" t="e">
        <v>#REF!</v>
      </c>
      <c r="S247" s="8" t="e">
        <v>#REF!</v>
      </c>
      <c r="T247" s="8" t="e">
        <v>#REF!</v>
      </c>
    </row>
    <row r="248" spans="1:152" ht="15" hidden="1" customHeight="1" x14ac:dyDescent="0.25">
      <c r="A248" s="24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8" t="e">
        <v>#REF!</v>
      </c>
      <c r="S248" s="8" t="e">
        <v>#REF!</v>
      </c>
      <c r="T248" s="8" t="e">
        <v>#REF!</v>
      </c>
    </row>
    <row r="249" spans="1:152" ht="15" hidden="1" customHeight="1" x14ac:dyDescent="0.25">
      <c r="A249" s="24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8" t="e">
        <v>#REF!</v>
      </c>
      <c r="S249" s="8" t="e">
        <v>#REF!</v>
      </c>
      <c r="T249" s="8" t="e">
        <v>#REF!</v>
      </c>
    </row>
    <row r="250" spans="1:152" ht="15" hidden="1" customHeight="1" x14ac:dyDescent="0.25">
      <c r="A250" s="24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8" t="e">
        <v>#REF!</v>
      </c>
      <c r="S250" s="8" t="e">
        <v>#REF!</v>
      </c>
      <c r="T250" s="8" t="e">
        <v>#REF!</v>
      </c>
    </row>
    <row r="251" spans="1:152" ht="15" hidden="1" customHeight="1" x14ac:dyDescent="0.25">
      <c r="A251" s="24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8" t="e">
        <v>#REF!</v>
      </c>
      <c r="S251" s="8" t="e">
        <v>#REF!</v>
      </c>
      <c r="T251" s="8" t="e">
        <v>#REF!</v>
      </c>
    </row>
    <row r="252" spans="1:152" ht="15" hidden="1" customHeight="1" x14ac:dyDescent="0.25">
      <c r="A252" s="24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8" t="e">
        <v>#REF!</v>
      </c>
      <c r="S252" s="8" t="e">
        <v>#REF!</v>
      </c>
      <c r="T252" s="8" t="e">
        <v>#REF!</v>
      </c>
    </row>
    <row r="253" spans="1:152" ht="15" hidden="1" customHeight="1" x14ac:dyDescent="0.25">
      <c r="A253" s="24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8" t="e">
        <v>#REF!</v>
      </c>
      <c r="S253" s="8" t="e">
        <v>#REF!</v>
      </c>
      <c r="T253" s="8" t="e">
        <v>#REF!</v>
      </c>
    </row>
    <row r="254" spans="1:152" ht="15" hidden="1" customHeight="1" x14ac:dyDescent="0.25">
      <c r="A254" s="24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8" t="e">
        <v>#REF!</v>
      </c>
      <c r="S254" s="8" t="e">
        <v>#REF!</v>
      </c>
      <c r="T254" s="8" t="e">
        <v>#REF!</v>
      </c>
    </row>
    <row r="255" spans="1:152" ht="15" hidden="1" customHeight="1" x14ac:dyDescent="0.25">
      <c r="A255" s="24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8" t="e">
        <v>#REF!</v>
      </c>
      <c r="S255" s="8" t="e">
        <v>#REF!</v>
      </c>
      <c r="T255" s="8" t="e">
        <v>#REF!</v>
      </c>
    </row>
    <row r="256" spans="1:152" ht="15" hidden="1" customHeight="1" x14ac:dyDescent="0.25">
      <c r="A256" s="24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8" t="e">
        <v>#REF!</v>
      </c>
      <c r="S256" s="8" t="e">
        <v>#REF!</v>
      </c>
      <c r="T256" s="8" t="e">
        <v>#REF!</v>
      </c>
    </row>
    <row r="257" spans="1:152" ht="15" hidden="1" customHeight="1" x14ac:dyDescent="0.25">
      <c r="A257" s="24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8" t="e">
        <v>#REF!</v>
      </c>
      <c r="S257" s="8" t="e">
        <v>#REF!</v>
      </c>
      <c r="T257" s="8" t="e">
        <v>#REF!</v>
      </c>
    </row>
    <row r="258" spans="1:152" ht="15" hidden="1" customHeight="1" x14ac:dyDescent="0.25">
      <c r="A258" s="24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8" t="e">
        <v>#REF!</v>
      </c>
      <c r="S258" s="8" t="e">
        <v>#REF!</v>
      </c>
      <c r="T258" s="8" t="e">
        <v>#REF!</v>
      </c>
    </row>
    <row r="259" spans="1:152" ht="15" hidden="1" customHeight="1" x14ac:dyDescent="0.25">
      <c r="A259" s="24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8" t="e">
        <v>#REF!</v>
      </c>
      <c r="S259" s="8" t="e">
        <v>#REF!</v>
      </c>
      <c r="T259" s="8" t="e">
        <v>#REF!</v>
      </c>
    </row>
    <row r="260" spans="1:152" ht="15" hidden="1" customHeight="1" x14ac:dyDescent="0.25">
      <c r="A260" s="24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8" t="e">
        <v>#REF!</v>
      </c>
      <c r="S260" s="8" t="e">
        <v>#REF!</v>
      </c>
      <c r="T260" s="8" t="e">
        <v>#REF!</v>
      </c>
    </row>
    <row r="261" spans="1:152" ht="15" hidden="1" customHeight="1" x14ac:dyDescent="0.25">
      <c r="A261" s="24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8" t="e">
        <v>#REF!</v>
      </c>
      <c r="S261" s="8" t="e">
        <v>#REF!</v>
      </c>
      <c r="T261" s="8" t="e">
        <v>#REF!</v>
      </c>
    </row>
    <row r="262" spans="1:152" ht="15" hidden="1" customHeight="1" x14ac:dyDescent="0.25">
      <c r="A262" s="24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8" t="e">
        <v>#REF!</v>
      </c>
      <c r="S262" s="8" t="e">
        <v>#REF!</v>
      </c>
      <c r="T262" s="8" t="e">
        <v>#REF!</v>
      </c>
    </row>
    <row r="263" spans="1:152" ht="15" hidden="1" customHeight="1" x14ac:dyDescent="0.25">
      <c r="A263" s="24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8" t="e">
        <v>#REF!</v>
      </c>
      <c r="S263" s="8" t="e">
        <v>#REF!</v>
      </c>
      <c r="T263" s="8" t="e">
        <v>#REF!</v>
      </c>
    </row>
    <row r="264" spans="1:152" ht="15" hidden="1" customHeight="1" x14ac:dyDescent="0.25">
      <c r="A264" s="24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8" t="e">
        <v>#REF!</v>
      </c>
      <c r="S264" s="8" t="e">
        <v>#REF!</v>
      </c>
      <c r="T264" s="8" t="e">
        <v>#REF!</v>
      </c>
    </row>
    <row r="265" spans="1:152" ht="15" hidden="1" customHeight="1" x14ac:dyDescent="0.25">
      <c r="A265" s="24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8" t="e">
        <v>#REF!</v>
      </c>
      <c r="S265" s="8" t="e">
        <v>#REF!</v>
      </c>
      <c r="T265" s="8" t="e">
        <v>#REF!</v>
      </c>
    </row>
    <row r="266" spans="1:152" ht="15" hidden="1" customHeight="1" x14ac:dyDescent="0.25">
      <c r="A266" s="24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8" t="e">
        <v>#REF!</v>
      </c>
      <c r="S266" s="8" t="e">
        <v>#REF!</v>
      </c>
      <c r="T266" s="8" t="e">
        <v>#REF!</v>
      </c>
    </row>
    <row r="267" spans="1:152" ht="15" hidden="1" customHeight="1" x14ac:dyDescent="0.25">
      <c r="A267" s="24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8" t="e">
        <v>#REF!</v>
      </c>
      <c r="S267" s="8" t="e">
        <v>#REF!</v>
      </c>
      <c r="T267" s="8" t="e">
        <v>#REF!</v>
      </c>
    </row>
    <row r="268" spans="1:152" s="156" customFormat="1" ht="15" hidden="1" customHeight="1" x14ac:dyDescent="0.25">
      <c r="A268" s="152"/>
      <c r="B268" s="153"/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4"/>
      <c r="N268" s="154"/>
      <c r="O268" s="154"/>
      <c r="P268" s="154"/>
      <c r="R268" s="8" t="e">
        <v>#REF!</v>
      </c>
      <c r="S268" s="8" t="e">
        <v>#REF!</v>
      </c>
      <c r="T268" s="8" t="e">
        <v>#REF!</v>
      </c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  <c r="AT268" s="155"/>
      <c r="AU268" s="155"/>
      <c r="AV268" s="155"/>
      <c r="AW268" s="155"/>
      <c r="AX268" s="155"/>
      <c r="AY268" s="155"/>
      <c r="AZ268" s="155"/>
      <c r="BA268" s="155"/>
      <c r="BB268" s="155"/>
      <c r="BC268" s="155"/>
      <c r="BD268" s="157"/>
      <c r="BE268" s="157"/>
      <c r="BF268" s="157"/>
      <c r="BG268" s="157"/>
      <c r="BH268" s="157"/>
      <c r="BI268" s="157"/>
      <c r="BJ268" s="157"/>
      <c r="BK268" s="157"/>
      <c r="BL268" s="157"/>
      <c r="BM268" s="157"/>
      <c r="BN268" s="157"/>
      <c r="BO268" s="157"/>
      <c r="BP268" s="157"/>
      <c r="BQ268" s="157"/>
      <c r="BR268" s="157"/>
      <c r="BS268" s="157"/>
      <c r="BT268" s="157"/>
      <c r="BU268" s="157"/>
      <c r="BV268" s="157"/>
      <c r="BW268" s="157"/>
      <c r="BX268" s="157"/>
      <c r="BY268" s="157"/>
      <c r="BZ268" s="157"/>
      <c r="CA268" s="157"/>
      <c r="CB268" s="157"/>
      <c r="CC268" s="157"/>
      <c r="CD268" s="157"/>
      <c r="CE268" s="157"/>
      <c r="CF268" s="157"/>
      <c r="CG268" s="157"/>
      <c r="CH268" s="157"/>
      <c r="CI268" s="157"/>
      <c r="CJ268" s="157"/>
      <c r="CK268" s="157"/>
      <c r="CL268" s="157"/>
      <c r="CM268" s="157"/>
      <c r="CN268" s="157"/>
      <c r="CO268" s="157"/>
      <c r="CP268" s="157"/>
      <c r="CQ268" s="157"/>
      <c r="CR268" s="157"/>
      <c r="CS268" s="157"/>
      <c r="CT268" s="157"/>
      <c r="CU268" s="157"/>
      <c r="CV268" s="157"/>
      <c r="CW268" s="157"/>
      <c r="CX268" s="157"/>
      <c r="CY268" s="157"/>
      <c r="CZ268" s="157"/>
      <c r="DA268" s="157"/>
      <c r="DB268" s="157"/>
      <c r="DC268" s="157"/>
      <c r="DD268" s="157"/>
      <c r="DE268" s="157"/>
      <c r="DF268" s="157"/>
      <c r="DG268" s="157"/>
      <c r="DH268" s="157"/>
      <c r="DI268" s="157"/>
      <c r="DJ268" s="157"/>
      <c r="DK268" s="157"/>
      <c r="DL268" s="157"/>
      <c r="DM268" s="157"/>
      <c r="DN268" s="157"/>
      <c r="DO268" s="157"/>
      <c r="DP268" s="157"/>
      <c r="DQ268" s="157"/>
      <c r="DR268" s="157"/>
      <c r="DS268" s="157"/>
      <c r="DT268" s="157"/>
      <c r="DU268" s="157"/>
      <c r="DV268" s="157"/>
      <c r="DW268" s="157"/>
      <c r="DX268" s="157"/>
      <c r="DY268" s="157"/>
      <c r="DZ268" s="157"/>
      <c r="EA268" s="157"/>
      <c r="EB268" s="157"/>
      <c r="EC268" s="157"/>
      <c r="ED268" s="157"/>
      <c r="EE268" s="157"/>
      <c r="EF268" s="157"/>
      <c r="EG268" s="157"/>
      <c r="EH268" s="157"/>
      <c r="EI268" s="157"/>
      <c r="EJ268" s="157"/>
      <c r="EK268" s="157"/>
      <c r="EL268" s="157"/>
      <c r="EM268" s="157"/>
      <c r="EN268" s="157"/>
      <c r="EO268" s="157"/>
      <c r="EP268" s="157"/>
      <c r="EQ268" s="157"/>
      <c r="ER268" s="157"/>
      <c r="ES268" s="157"/>
      <c r="ET268" s="157"/>
      <c r="EU268" s="157"/>
      <c r="EV268" s="157"/>
    </row>
    <row r="269" spans="1:152" ht="15" hidden="1" customHeight="1" x14ac:dyDescent="0.25">
      <c r="A269" s="24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8" t="e">
        <v>#REF!</v>
      </c>
      <c r="S269" s="8" t="e">
        <v>#REF!</v>
      </c>
      <c r="T269" s="8" t="e">
        <v>#REF!</v>
      </c>
    </row>
    <row r="270" spans="1:152" ht="15" hidden="1" customHeight="1" x14ac:dyDescent="0.25">
      <c r="A270" s="24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8" t="e">
        <v>#REF!</v>
      </c>
      <c r="S270" s="8" t="e">
        <v>#REF!</v>
      </c>
      <c r="T270" s="8" t="e">
        <v>#REF!</v>
      </c>
    </row>
    <row r="271" spans="1:152" ht="15" hidden="1" customHeight="1" x14ac:dyDescent="0.25">
      <c r="A271" s="24"/>
      <c r="B271" s="3" t="s">
        <v>12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>
        <v>0</v>
      </c>
      <c r="V271">
        <v>0</v>
      </c>
      <c r="W271">
        <v>0</v>
      </c>
    </row>
    <row r="272" spans="1:152" ht="15" hidden="1" customHeight="1" x14ac:dyDescent="0.25">
      <c r="A272" s="24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8" t="e">
        <v>#REF!</v>
      </c>
      <c r="S272" s="8" t="e">
        <v>#REF!</v>
      </c>
      <c r="T272" s="8" t="e">
        <v>#REF!</v>
      </c>
    </row>
    <row r="273" spans="1:152" ht="15" hidden="1" customHeight="1" x14ac:dyDescent="0.25">
      <c r="A273" s="24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8" t="e">
        <v>#REF!</v>
      </c>
      <c r="S273" s="8" t="e">
        <v>#REF!</v>
      </c>
      <c r="T273" s="8" t="e">
        <v>#REF!</v>
      </c>
    </row>
    <row r="274" spans="1:152" ht="15" hidden="1" customHeight="1" x14ac:dyDescent="0.25">
      <c r="A274" s="24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8" t="e">
        <v>#REF!</v>
      </c>
      <c r="S274" s="8" t="e">
        <v>#REF!</v>
      </c>
      <c r="T274" s="8" t="e">
        <v>#REF!</v>
      </c>
    </row>
    <row r="275" spans="1:152" ht="15" hidden="1" customHeight="1" x14ac:dyDescent="0.25">
      <c r="A275" s="24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8" t="e">
        <v>#REF!</v>
      </c>
      <c r="S275" s="8" t="e">
        <v>#REF!</v>
      </c>
      <c r="T275" s="8" t="e">
        <v>#REF!</v>
      </c>
    </row>
    <row r="276" spans="1:152" ht="15" hidden="1" customHeight="1" x14ac:dyDescent="0.25">
      <c r="A276" s="24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8" t="e">
        <v>#REF!</v>
      </c>
      <c r="S276" s="8" t="e">
        <v>#REF!</v>
      </c>
      <c r="T276" s="8" t="e">
        <v>#REF!</v>
      </c>
    </row>
    <row r="277" spans="1:152" ht="15" hidden="1" customHeight="1" x14ac:dyDescent="0.25">
      <c r="A277" s="24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8" t="e">
        <v>#REF!</v>
      </c>
      <c r="S277" s="8" t="e">
        <v>#REF!</v>
      </c>
      <c r="T277" s="8" t="e">
        <v>#REF!</v>
      </c>
    </row>
    <row r="278" spans="1:152" ht="15" hidden="1" customHeight="1" x14ac:dyDescent="0.25">
      <c r="A278" s="24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8" t="e">
        <v>#REF!</v>
      </c>
      <c r="S278" s="8" t="e">
        <v>#REF!</v>
      </c>
      <c r="T278" s="8" t="e">
        <v>#REF!</v>
      </c>
    </row>
    <row r="279" spans="1:152" ht="15" hidden="1" customHeight="1" x14ac:dyDescent="0.25">
      <c r="A279" s="24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8" t="e">
        <v>#REF!</v>
      </c>
      <c r="S279" s="8" t="e">
        <v>#REF!</v>
      </c>
      <c r="T279" s="8" t="e">
        <v>#REF!</v>
      </c>
    </row>
    <row r="280" spans="1:152" ht="15" hidden="1" customHeight="1" x14ac:dyDescent="0.25">
      <c r="A280" s="24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8" t="e">
        <v>#REF!</v>
      </c>
      <c r="S280" s="8" t="e">
        <v>#REF!</v>
      </c>
      <c r="T280" s="8" t="e">
        <v>#REF!</v>
      </c>
    </row>
    <row r="281" spans="1:152" ht="15" hidden="1" customHeight="1" x14ac:dyDescent="0.25">
      <c r="A281" s="24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8" t="e">
        <v>#REF!</v>
      </c>
      <c r="S281" s="8" t="e">
        <v>#REF!</v>
      </c>
      <c r="T281" s="8" t="e">
        <v>#REF!</v>
      </c>
    </row>
    <row r="282" spans="1:152" ht="15" hidden="1" customHeight="1" x14ac:dyDescent="0.25">
      <c r="A282" s="24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8" t="e">
        <v>#REF!</v>
      </c>
      <c r="S282" s="8" t="e">
        <v>#REF!</v>
      </c>
      <c r="T282" s="8" t="e">
        <v>#REF!</v>
      </c>
    </row>
    <row r="283" spans="1:152" ht="15" hidden="1" customHeight="1" x14ac:dyDescent="0.25">
      <c r="A283" s="24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8" t="e">
        <v>#REF!</v>
      </c>
      <c r="S283" s="8" t="e">
        <v>#REF!</v>
      </c>
      <c r="T283" s="8" t="e">
        <v>#REF!</v>
      </c>
      <c r="U283">
        <v>0</v>
      </c>
      <c r="V283">
        <v>0</v>
      </c>
      <c r="W283">
        <v>0</v>
      </c>
    </row>
    <row r="284" spans="1:152" ht="15" hidden="1" customHeight="1" x14ac:dyDescent="0.25">
      <c r="A284" s="24"/>
      <c r="B284" s="3" t="s">
        <v>19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t="e">
        <v>#REF!</v>
      </c>
      <c r="V284" t="e">
        <v>#REF!</v>
      </c>
      <c r="W284" t="e">
        <v>#REF!</v>
      </c>
    </row>
    <row r="285" spans="1:152" ht="15" hidden="1" customHeight="1" x14ac:dyDescent="0.25">
      <c r="A285" s="25"/>
      <c r="B285" s="4" t="s">
        <v>75</v>
      </c>
      <c r="C285" s="27"/>
      <c r="D285" s="27"/>
      <c r="E285" s="27"/>
      <c r="F285" s="27" t="e">
        <v>#DIV/0!</v>
      </c>
      <c r="G285" s="27"/>
      <c r="H285" s="27"/>
      <c r="I285" s="27"/>
      <c r="J285" s="27"/>
      <c r="K285" s="27" t="e">
        <v>#DIV/0!</v>
      </c>
      <c r="L285" s="27"/>
      <c r="M285" s="27"/>
      <c r="N285" s="27"/>
      <c r="O285" s="40"/>
      <c r="R285" s="8" t="e">
        <v>#REF!</v>
      </c>
      <c r="S285" s="8" t="e">
        <v>#REF!</v>
      </c>
      <c r="T285" s="8" t="e">
        <v>#REF!</v>
      </c>
      <c r="U285" t="e">
        <v>#REF!</v>
      </c>
      <c r="V285" t="e">
        <v>#REF!</v>
      </c>
      <c r="W285" t="e">
        <v>#REF!</v>
      </c>
    </row>
    <row r="286" spans="1:152" s="5" customFormat="1" ht="15" hidden="1" customHeight="1" x14ac:dyDescent="0.25">
      <c r="A286" s="24"/>
      <c r="B286" s="3" t="s">
        <v>11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</row>
    <row r="287" spans="1:152" s="21" customFormat="1" ht="15" hidden="1" customHeight="1" x14ac:dyDescent="0.25">
      <c r="A287" s="26"/>
      <c r="B287" s="19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R287" s="8" t="e">
        <v>#REF!</v>
      </c>
      <c r="S287" s="8" t="e">
        <v>#REF!</v>
      </c>
      <c r="T287" s="8" t="e">
        <v>#REF!</v>
      </c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</row>
    <row r="288" spans="1:152" s="21" customFormat="1" ht="15" hidden="1" customHeight="1" x14ac:dyDescent="0.25">
      <c r="A288" s="26"/>
      <c r="B288" s="1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R288" s="8" t="e">
        <v>#REF!</v>
      </c>
      <c r="S288" s="8" t="e">
        <v>#REF!</v>
      </c>
      <c r="T288" s="8" t="e">
        <v>#REF!</v>
      </c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</row>
    <row r="289" spans="1:152" s="21" customFormat="1" ht="15" hidden="1" customHeight="1" x14ac:dyDescent="0.25">
      <c r="A289" s="26"/>
      <c r="B289" s="19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R289" s="8" t="e">
        <v>#REF!</v>
      </c>
      <c r="S289" s="8" t="e">
        <v>#REF!</v>
      </c>
      <c r="T289" s="8" t="e">
        <v>#REF!</v>
      </c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</row>
    <row r="290" spans="1:152" s="21" customFormat="1" ht="15" hidden="1" customHeight="1" x14ac:dyDescent="0.25">
      <c r="A290" s="26"/>
      <c r="B290" s="1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R290" s="8" t="e">
        <v>#REF!</v>
      </c>
      <c r="S290" s="8" t="e">
        <v>#REF!</v>
      </c>
      <c r="T290" s="8" t="e">
        <v>#REF!</v>
      </c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</row>
    <row r="291" spans="1:152" s="21" customFormat="1" ht="15" hidden="1" customHeight="1" x14ac:dyDescent="0.25">
      <c r="A291" s="26"/>
      <c r="B291" s="19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R291" s="8" t="e">
        <v>#REF!</v>
      </c>
      <c r="S291" s="8" t="e">
        <v>#REF!</v>
      </c>
      <c r="T291" s="8" t="e">
        <v>#REF!</v>
      </c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</row>
    <row r="292" spans="1:152" s="21" customFormat="1" ht="15" hidden="1" customHeight="1" x14ac:dyDescent="0.25">
      <c r="A292" s="26"/>
      <c r="B292" s="19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R292" s="8" t="e">
        <v>#REF!</v>
      </c>
      <c r="S292" s="8" t="e">
        <v>#REF!</v>
      </c>
      <c r="T292" s="8" t="e">
        <v>#REF!</v>
      </c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</row>
    <row r="293" spans="1:152" s="21" customFormat="1" ht="15" hidden="1" customHeight="1" x14ac:dyDescent="0.25">
      <c r="A293" s="26"/>
      <c r="B293" s="19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R293" s="8" t="e">
        <v>#REF!</v>
      </c>
      <c r="S293" s="8" t="e">
        <v>#REF!</v>
      </c>
      <c r="T293" s="8" t="e">
        <v>#REF!</v>
      </c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</row>
    <row r="294" spans="1:152" s="21" customFormat="1" ht="15" hidden="1" customHeight="1" x14ac:dyDescent="0.25">
      <c r="A294" s="26"/>
      <c r="B294" s="19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R294" s="8" t="e">
        <v>#REF!</v>
      </c>
      <c r="S294" s="8" t="e">
        <v>#REF!</v>
      </c>
      <c r="T294" s="8" t="e">
        <v>#REF!</v>
      </c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</row>
    <row r="295" spans="1:152" s="21" customFormat="1" ht="15" hidden="1" customHeight="1" x14ac:dyDescent="0.25">
      <c r="A295" s="26"/>
      <c r="B295" s="19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R295" s="8" t="e">
        <v>#REF!</v>
      </c>
      <c r="S295" s="8" t="e">
        <v>#REF!</v>
      </c>
      <c r="T295" s="8" t="e">
        <v>#REF!</v>
      </c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</row>
    <row r="296" spans="1:152" s="21" customFormat="1" ht="15" hidden="1" customHeight="1" x14ac:dyDescent="0.25">
      <c r="A296" s="26"/>
      <c r="B296" s="19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R296" s="8" t="e">
        <v>#REF!</v>
      </c>
      <c r="S296" s="8" t="e">
        <v>#REF!</v>
      </c>
      <c r="T296" s="8" t="e">
        <v>#REF!</v>
      </c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</row>
    <row r="297" spans="1:152" s="21" customFormat="1" ht="15" hidden="1" customHeight="1" x14ac:dyDescent="0.25">
      <c r="A297" s="26"/>
      <c r="B297" s="19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R297" s="8" t="e">
        <v>#REF!</v>
      </c>
      <c r="S297" s="8" t="e">
        <v>#REF!</v>
      </c>
      <c r="T297" s="8" t="e">
        <v>#REF!</v>
      </c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</row>
    <row r="298" spans="1:152" s="21" customFormat="1" ht="15" hidden="1" customHeight="1" x14ac:dyDescent="0.25">
      <c r="A298" s="26"/>
      <c r="B298" s="19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R298" s="8" t="e">
        <v>#REF!</v>
      </c>
      <c r="S298" s="8" t="e">
        <v>#REF!</v>
      </c>
      <c r="T298" s="8" t="e">
        <v>#REF!</v>
      </c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</row>
    <row r="299" spans="1:152" s="21" customFormat="1" ht="15" hidden="1" customHeight="1" x14ac:dyDescent="0.25">
      <c r="A299" s="26"/>
      <c r="B299" s="19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R299" s="8" t="e">
        <v>#REF!</v>
      </c>
      <c r="S299" s="8" t="e">
        <v>#REF!</v>
      </c>
      <c r="T299" s="8" t="e">
        <v>#REF!</v>
      </c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</row>
    <row r="300" spans="1:152" s="21" customFormat="1" ht="15" hidden="1" customHeight="1" x14ac:dyDescent="0.25">
      <c r="A300" s="26"/>
      <c r="B300" s="19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R300" s="8" t="e">
        <v>#REF!</v>
      </c>
      <c r="S300" s="8" t="e">
        <v>#REF!</v>
      </c>
      <c r="T300" s="8" t="e">
        <v>#REF!</v>
      </c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</row>
    <row r="301" spans="1:152" s="21" customFormat="1" ht="15" hidden="1" customHeight="1" x14ac:dyDescent="0.25">
      <c r="A301" s="26"/>
      <c r="B301" s="19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R301" s="8" t="e">
        <v>#REF!</v>
      </c>
      <c r="S301" s="8" t="e">
        <v>#REF!</v>
      </c>
      <c r="T301" s="8" t="e">
        <v>#REF!</v>
      </c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</row>
    <row r="302" spans="1:152" s="21" customFormat="1" ht="15" hidden="1" customHeight="1" x14ac:dyDescent="0.25">
      <c r="A302" s="26"/>
      <c r="B302" s="19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R302" s="8" t="e">
        <v>#REF!</v>
      </c>
      <c r="S302" s="8" t="e">
        <v>#REF!</v>
      </c>
      <c r="T302" s="8" t="e">
        <v>#REF!</v>
      </c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</row>
    <row r="303" spans="1:152" s="21" customFormat="1" ht="15" hidden="1" customHeight="1" x14ac:dyDescent="0.25">
      <c r="A303" s="26"/>
      <c r="B303" s="19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R303" s="8" t="e">
        <v>#REF!</v>
      </c>
      <c r="S303" s="8" t="e">
        <v>#REF!</v>
      </c>
      <c r="T303" s="8" t="e">
        <v>#REF!</v>
      </c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</row>
    <row r="304" spans="1:152" s="21" customFormat="1" ht="15" hidden="1" customHeight="1" x14ac:dyDescent="0.25">
      <c r="A304" s="26"/>
      <c r="B304" s="19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R304" s="8" t="e">
        <v>#REF!</v>
      </c>
      <c r="S304" s="8" t="e">
        <v>#REF!</v>
      </c>
      <c r="T304" s="8" t="e">
        <v>#REF!</v>
      </c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</row>
    <row r="305" spans="1:152" s="21" customFormat="1" ht="15" hidden="1" customHeight="1" x14ac:dyDescent="0.25">
      <c r="A305" s="26"/>
      <c r="B305" s="19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R305" s="8" t="e">
        <v>#REF!</v>
      </c>
      <c r="S305" s="8" t="e">
        <v>#REF!</v>
      </c>
      <c r="T305" s="8" t="e">
        <v>#REF!</v>
      </c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</row>
    <row r="306" spans="1:152" s="21" customFormat="1" ht="15" hidden="1" customHeight="1" x14ac:dyDescent="0.25">
      <c r="A306" s="26"/>
      <c r="B306" s="1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R306" s="8" t="e">
        <v>#REF!</v>
      </c>
      <c r="S306" s="8" t="e">
        <v>#REF!</v>
      </c>
      <c r="T306" s="8" t="e">
        <v>#REF!</v>
      </c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</row>
    <row r="307" spans="1:152" s="21" customFormat="1" ht="15" hidden="1" customHeight="1" x14ac:dyDescent="0.25">
      <c r="A307" s="26"/>
      <c r="B307" s="1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R307" s="8" t="e">
        <v>#REF!</v>
      </c>
      <c r="S307" s="8" t="e">
        <v>#REF!</v>
      </c>
      <c r="T307" s="8" t="e">
        <v>#REF!</v>
      </c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</row>
    <row r="308" spans="1:152" s="21" customFormat="1" ht="15" hidden="1" customHeight="1" x14ac:dyDescent="0.25">
      <c r="A308" s="26"/>
      <c r="B308" s="19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R308" s="8" t="e">
        <v>#REF!</v>
      </c>
      <c r="S308" s="8" t="e">
        <v>#REF!</v>
      </c>
      <c r="T308" s="8" t="e">
        <v>#REF!</v>
      </c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</row>
    <row r="309" spans="1:152" s="21" customFormat="1" ht="15" hidden="1" customHeight="1" x14ac:dyDescent="0.25">
      <c r="A309" s="26"/>
      <c r="B309" s="19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R309" s="8" t="e">
        <v>#REF!</v>
      </c>
      <c r="S309" s="8" t="e">
        <v>#REF!</v>
      </c>
      <c r="T309" s="8" t="e">
        <v>#REF!</v>
      </c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</row>
    <row r="310" spans="1:152" ht="15" hidden="1" customHeight="1" x14ac:dyDescent="0.25">
      <c r="A310" s="24"/>
      <c r="B310" s="3" t="s">
        <v>4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>
        <v>0</v>
      </c>
      <c r="V310">
        <v>0</v>
      </c>
      <c r="W310">
        <v>0</v>
      </c>
    </row>
    <row r="311" spans="1:152" ht="15" hidden="1" customHeight="1" x14ac:dyDescent="0.25">
      <c r="A311" s="24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8" t="e">
        <v>#REF!</v>
      </c>
      <c r="S311" s="8" t="e">
        <v>#REF!</v>
      </c>
      <c r="T311" s="8" t="e">
        <v>#REF!</v>
      </c>
    </row>
    <row r="312" spans="1:152" s="5" customFormat="1" ht="15" hidden="1" customHeight="1" x14ac:dyDescent="0.25">
      <c r="A312" s="24"/>
      <c r="B312" s="3" t="s">
        <v>25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</row>
    <row r="313" spans="1:152" s="5" customFormat="1" ht="15" hidden="1" customHeight="1" x14ac:dyDescent="0.25">
      <c r="A313" s="24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R313" s="8" t="e">
        <v>#REF!</v>
      </c>
      <c r="S313" s="8" t="e">
        <v>#REF!</v>
      </c>
      <c r="T313" s="8" t="e">
        <v>#REF!</v>
      </c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</row>
    <row r="314" spans="1:152" ht="15" hidden="1" customHeight="1" x14ac:dyDescent="0.25">
      <c r="A314" s="24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8" t="e">
        <v>#REF!</v>
      </c>
      <c r="S314" s="8" t="e">
        <v>#REF!</v>
      </c>
      <c r="T314" s="8" t="e">
        <v>#REF!</v>
      </c>
    </row>
    <row r="315" spans="1:152" ht="15" hidden="1" customHeight="1" x14ac:dyDescent="0.25">
      <c r="A315" s="24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8" t="e">
        <v>#REF!</v>
      </c>
      <c r="S315" s="8" t="e">
        <v>#REF!</v>
      </c>
      <c r="T315" s="8" t="e">
        <v>#REF!</v>
      </c>
    </row>
    <row r="316" spans="1:152" ht="15" hidden="1" customHeight="1" x14ac:dyDescent="0.25">
      <c r="A316" s="24"/>
      <c r="B316" s="3" t="s">
        <v>76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>
        <v>0</v>
      </c>
      <c r="V316">
        <v>0</v>
      </c>
      <c r="W316">
        <v>0</v>
      </c>
    </row>
    <row r="317" spans="1:152" ht="15" hidden="1" customHeight="1" x14ac:dyDescent="0.25">
      <c r="A317" s="24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8" t="e">
        <v>#REF!</v>
      </c>
      <c r="S317" s="8" t="e">
        <v>#REF!</v>
      </c>
      <c r="T317" s="8" t="e">
        <v>#REF!</v>
      </c>
    </row>
    <row r="318" spans="1:152" ht="15" hidden="1" customHeight="1" x14ac:dyDescent="0.25">
      <c r="A318" s="24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8" t="e">
        <v>#REF!</v>
      </c>
      <c r="S318" s="8" t="e">
        <v>#REF!</v>
      </c>
      <c r="T318" s="8" t="e">
        <v>#REF!</v>
      </c>
    </row>
    <row r="319" spans="1:152" ht="15" hidden="1" customHeight="1" x14ac:dyDescent="0.25">
      <c r="A319" s="24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8" t="e">
        <v>#REF!</v>
      </c>
      <c r="S319" s="8" t="e">
        <v>#REF!</v>
      </c>
      <c r="T319" s="8" t="e">
        <v>#REF!</v>
      </c>
    </row>
    <row r="320" spans="1:152" ht="15" hidden="1" customHeight="1" x14ac:dyDescent="0.25">
      <c r="A320" s="24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8" t="e">
        <v>#REF!</v>
      </c>
      <c r="S320" s="8" t="e">
        <v>#REF!</v>
      </c>
      <c r="T320" s="8" t="e">
        <v>#REF!</v>
      </c>
    </row>
    <row r="321" spans="1:152" ht="15" hidden="1" customHeight="1" x14ac:dyDescent="0.25">
      <c r="A321" s="24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8" t="e">
        <v>#REF!</v>
      </c>
      <c r="S321" s="8" t="e">
        <v>#REF!</v>
      </c>
      <c r="T321" s="8" t="e">
        <v>#REF!</v>
      </c>
    </row>
    <row r="322" spans="1:152" ht="15" hidden="1" customHeight="1" x14ac:dyDescent="0.25">
      <c r="A322" s="24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8" t="e">
        <v>#REF!</v>
      </c>
      <c r="S322" s="8" t="e">
        <v>#REF!</v>
      </c>
      <c r="T322" s="8" t="e">
        <v>#REF!</v>
      </c>
    </row>
    <row r="323" spans="1:152" ht="15" hidden="1" customHeight="1" x14ac:dyDescent="0.25">
      <c r="A323" s="24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8" t="e">
        <v>#REF!</v>
      </c>
      <c r="S323" s="8" t="e">
        <v>#REF!</v>
      </c>
      <c r="T323" s="8" t="e">
        <v>#REF!</v>
      </c>
    </row>
    <row r="324" spans="1:152" ht="15" hidden="1" customHeight="1" x14ac:dyDescent="0.25">
      <c r="A324" s="24"/>
      <c r="B324" s="3" t="s">
        <v>77</v>
      </c>
      <c r="C324" s="9">
        <v>0</v>
      </c>
      <c r="D324" s="9">
        <v>211580.96000000002</v>
      </c>
      <c r="E324" s="9">
        <v>211580.96000000002</v>
      </c>
      <c r="F324" s="9">
        <v>100</v>
      </c>
      <c r="G324" s="9">
        <v>0</v>
      </c>
      <c r="H324" s="9">
        <v>36343.160000000003</v>
      </c>
      <c r="I324" s="9">
        <v>63891.999999999985</v>
      </c>
      <c r="J324" s="9">
        <v>100235.16</v>
      </c>
      <c r="K324" s="9">
        <v>156.8821761722908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t="e">
        <v>#REF!</v>
      </c>
      <c r="V324" t="e">
        <v>#REF!</v>
      </c>
      <c r="W324" t="e">
        <v>#REF!</v>
      </c>
    </row>
    <row r="325" spans="1:152" ht="15" hidden="1" customHeight="1" x14ac:dyDescent="0.25">
      <c r="A325" s="24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40"/>
      <c r="R325" s="8" t="e">
        <v>#REF!</v>
      </c>
      <c r="S325" s="8" t="e">
        <v>#REF!</v>
      </c>
      <c r="T325" s="8" t="e">
        <v>#REF!</v>
      </c>
      <c r="U325" t="e">
        <v>#REF!</v>
      </c>
      <c r="V325" t="e">
        <v>#REF!</v>
      </c>
      <c r="W325" t="e">
        <v>#REF!</v>
      </c>
    </row>
    <row r="326" spans="1:152" ht="15" hidden="1" customHeight="1" x14ac:dyDescent="0.25">
      <c r="A326" s="35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40"/>
      <c r="R326" s="8" t="e">
        <v>#REF!</v>
      </c>
      <c r="S326" s="8" t="e">
        <v>#REF!</v>
      </c>
      <c r="T326" s="8" t="e">
        <v>#REF!</v>
      </c>
      <c r="U326" t="e">
        <v>#REF!</v>
      </c>
      <c r="V326" t="e">
        <v>#REF!</v>
      </c>
      <c r="W326" t="e">
        <v>#REF!</v>
      </c>
    </row>
    <row r="327" spans="1:152" ht="15" hidden="1" customHeight="1" x14ac:dyDescent="0.25">
      <c r="A327" s="35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40"/>
      <c r="R327" s="8" t="e">
        <v>#REF!</v>
      </c>
      <c r="S327" s="8" t="e">
        <v>#REF!</v>
      </c>
      <c r="T327" s="8" t="e">
        <v>#REF!</v>
      </c>
      <c r="U327" t="e">
        <v>#REF!</v>
      </c>
      <c r="V327" t="e">
        <v>#REF!</v>
      </c>
      <c r="W327" t="e">
        <v>#REF!</v>
      </c>
    </row>
    <row r="328" spans="1:152" ht="15" hidden="1" customHeight="1" x14ac:dyDescent="0.25">
      <c r="A328" s="35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40"/>
      <c r="R328" s="8" t="e">
        <v>#REF!</v>
      </c>
      <c r="S328" s="8" t="e">
        <v>#REF!</v>
      </c>
      <c r="T328" s="8" t="e">
        <v>#REF!</v>
      </c>
      <c r="U328" t="e">
        <v>#REF!</v>
      </c>
      <c r="V328" t="e">
        <v>#REF!</v>
      </c>
      <c r="W328" t="e">
        <v>#REF!</v>
      </c>
    </row>
    <row r="329" spans="1:152" ht="15" hidden="1" customHeight="1" x14ac:dyDescent="0.25">
      <c r="A329" s="35">
        <v>8632</v>
      </c>
      <c r="B329" s="1" t="s">
        <v>78</v>
      </c>
      <c r="C329" s="2">
        <v>0</v>
      </c>
      <c r="D329" s="2">
        <v>211580.96000000002</v>
      </c>
      <c r="E329" s="2">
        <v>211580.96000000002</v>
      </c>
      <c r="F329" s="2">
        <v>100</v>
      </c>
      <c r="G329" s="2">
        <v>0</v>
      </c>
      <c r="H329" s="2">
        <v>36343.160000000003</v>
      </c>
      <c r="I329" s="2">
        <v>63891.999999999985</v>
      </c>
      <c r="J329" s="2">
        <v>100235.16</v>
      </c>
      <c r="K329" s="2">
        <v>156.8821761722908</v>
      </c>
      <c r="L329" s="2">
        <v>-36343.160000000018</v>
      </c>
      <c r="M329" s="2">
        <v>0</v>
      </c>
      <c r="N329" s="2">
        <v>0</v>
      </c>
      <c r="O329" s="40"/>
      <c r="R329" s="8" t="e">
        <v>#REF!</v>
      </c>
      <c r="S329" s="8" t="e">
        <v>#REF!</v>
      </c>
      <c r="T329" s="8" t="e">
        <v>#REF!</v>
      </c>
      <c r="U329" t="e">
        <v>#REF!</v>
      </c>
      <c r="V329" t="e">
        <v>#REF!</v>
      </c>
      <c r="W329" t="e">
        <v>#REF!</v>
      </c>
      <c r="Z329" s="159"/>
    </row>
    <row r="330" spans="1:152" ht="15" hidden="1" customHeight="1" x14ac:dyDescent="0.25">
      <c r="A330" s="35"/>
      <c r="B330" s="16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40"/>
      <c r="R330" s="8" t="e">
        <v>#REF!</v>
      </c>
      <c r="S330" s="8" t="e">
        <v>#REF!</v>
      </c>
      <c r="T330" s="8" t="e">
        <v>#REF!</v>
      </c>
      <c r="U330" t="e">
        <v>#REF!</v>
      </c>
      <c r="V330" t="e">
        <v>#REF!</v>
      </c>
      <c r="W330" t="e">
        <v>#REF!</v>
      </c>
    </row>
    <row r="331" spans="1:152" s="10" customFormat="1" ht="15" hidden="1" customHeight="1" x14ac:dyDescent="0.2">
      <c r="A331" s="163"/>
      <c r="B331" s="164" t="s">
        <v>18</v>
      </c>
      <c r="C331" s="165">
        <v>0</v>
      </c>
      <c r="D331" s="165">
        <v>0</v>
      </c>
      <c r="E331" s="165">
        <v>0</v>
      </c>
      <c r="F331" s="165" t="e">
        <v>#DIV/0!</v>
      </c>
      <c r="G331" s="165">
        <v>0</v>
      </c>
      <c r="H331" s="165">
        <v>0</v>
      </c>
      <c r="I331" s="165">
        <v>0</v>
      </c>
      <c r="J331" s="165">
        <v>0</v>
      </c>
      <c r="K331" s="165" t="e">
        <v>#DIV/0!</v>
      </c>
      <c r="L331" s="165">
        <v>0</v>
      </c>
      <c r="M331" s="165">
        <v>0</v>
      </c>
      <c r="N331" s="165">
        <v>0</v>
      </c>
      <c r="O331" s="165">
        <v>0</v>
      </c>
      <c r="P331" s="165">
        <v>0</v>
      </c>
      <c r="R331" s="165" t="e">
        <v>#REF!</v>
      </c>
      <c r="S331" s="165" t="e">
        <v>#REF!</v>
      </c>
      <c r="T331" s="165" t="e">
        <v>#REF!</v>
      </c>
      <c r="U331" s="10">
        <v>0</v>
      </c>
      <c r="V331" s="10">
        <v>0</v>
      </c>
      <c r="W331" s="10">
        <v>0</v>
      </c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66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  <c r="ER331" s="15"/>
      <c r="ES331" s="15"/>
      <c r="ET331" s="15"/>
      <c r="EU331" s="15"/>
      <c r="EV331" s="15"/>
    </row>
    <row r="332" spans="1:152" s="10" customFormat="1" ht="15" hidden="1" customHeight="1" x14ac:dyDescent="0.25">
      <c r="A332" s="35"/>
      <c r="B332" s="16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8" t="e">
        <v>#REF!</v>
      </c>
      <c r="S332" s="8" t="e">
        <v>#REF!</v>
      </c>
      <c r="T332" s="8" t="e">
        <v>#REF!</v>
      </c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  <c r="DI332" s="15"/>
      <c r="DJ332" s="15"/>
      <c r="DK332" s="15"/>
      <c r="DL332" s="15"/>
      <c r="DM332" s="15"/>
      <c r="DN332" s="15"/>
      <c r="DO332" s="15"/>
      <c r="DP332" s="15"/>
      <c r="DQ332" s="15"/>
      <c r="DR332" s="15"/>
      <c r="DS332" s="15"/>
      <c r="DT332" s="15"/>
      <c r="DU332" s="15"/>
      <c r="DV332" s="15"/>
      <c r="DW332" s="15"/>
      <c r="DX332" s="15"/>
      <c r="DY332" s="15"/>
      <c r="DZ332" s="15"/>
      <c r="EA332" s="15"/>
      <c r="EB332" s="15"/>
      <c r="EC332" s="15"/>
      <c r="ED332" s="15"/>
      <c r="EE332" s="15"/>
      <c r="EF332" s="15"/>
      <c r="EG332" s="15"/>
      <c r="EH332" s="15"/>
      <c r="EI332" s="15"/>
      <c r="EJ332" s="15"/>
      <c r="EK332" s="15"/>
      <c r="EL332" s="15"/>
      <c r="EM332" s="15"/>
      <c r="EN332" s="15"/>
      <c r="EO332" s="15"/>
      <c r="EP332" s="15"/>
      <c r="EQ332" s="15"/>
      <c r="ER332" s="15"/>
      <c r="ES332" s="15"/>
      <c r="ET332" s="15"/>
      <c r="EU332" s="15"/>
      <c r="EV332" s="15"/>
    </row>
    <row r="333" spans="1:152" s="10" customFormat="1" ht="15" hidden="1" customHeight="1" x14ac:dyDescent="0.25">
      <c r="A333" s="35"/>
      <c r="B333" s="16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8" t="e">
        <v>#REF!</v>
      </c>
      <c r="S333" s="8" t="e">
        <v>#REF!</v>
      </c>
      <c r="T333" s="8" t="e">
        <v>#REF!</v>
      </c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  <c r="EV333" s="15"/>
    </row>
    <row r="334" spans="1:152" s="169" customFormat="1" ht="15" hidden="1" customHeight="1" x14ac:dyDescent="0.25">
      <c r="A334" s="167"/>
      <c r="B334" s="168"/>
      <c r="C334" s="154"/>
      <c r="D334" s="154"/>
      <c r="E334" s="154"/>
      <c r="F334" s="154"/>
      <c r="G334" s="154"/>
      <c r="H334" s="154"/>
      <c r="I334" s="154"/>
      <c r="J334" s="154"/>
      <c r="K334" s="154"/>
      <c r="L334" s="154"/>
      <c r="M334" s="154"/>
      <c r="N334" s="154"/>
      <c r="O334" s="154"/>
      <c r="P334" s="154"/>
      <c r="R334" s="8" t="e">
        <v>#REF!</v>
      </c>
      <c r="S334" s="8" t="e">
        <v>#REF!</v>
      </c>
      <c r="T334" s="8" t="e">
        <v>#REF!</v>
      </c>
      <c r="X334" s="170"/>
      <c r="Y334" s="170"/>
      <c r="Z334" s="170"/>
      <c r="AA334" s="170"/>
      <c r="AB334" s="170"/>
      <c r="AC334" s="170"/>
      <c r="AD334" s="170"/>
      <c r="AE334" s="170"/>
      <c r="AF334" s="170"/>
      <c r="AG334" s="170"/>
      <c r="AH334" s="170"/>
      <c r="AI334" s="170"/>
      <c r="AJ334" s="170"/>
      <c r="AK334" s="170"/>
      <c r="AL334" s="170"/>
      <c r="AM334" s="170"/>
      <c r="AN334" s="170"/>
      <c r="AO334" s="170"/>
      <c r="AP334" s="170"/>
      <c r="AQ334" s="170"/>
      <c r="AR334" s="170"/>
      <c r="AS334" s="170"/>
      <c r="AT334" s="170"/>
      <c r="AU334" s="170"/>
      <c r="AV334" s="170"/>
      <c r="AW334" s="170"/>
      <c r="AX334" s="170"/>
      <c r="AY334" s="170"/>
      <c r="AZ334" s="170"/>
      <c r="BA334" s="170"/>
      <c r="BB334" s="170"/>
      <c r="BC334" s="170"/>
      <c r="BD334" s="171"/>
      <c r="BE334" s="171"/>
      <c r="BF334" s="171"/>
      <c r="BG334" s="171"/>
      <c r="BH334" s="171"/>
      <c r="BI334" s="171"/>
      <c r="BJ334" s="171"/>
      <c r="BK334" s="171"/>
      <c r="BL334" s="171"/>
      <c r="BM334" s="171"/>
      <c r="BN334" s="171"/>
      <c r="BO334" s="171"/>
      <c r="BP334" s="171"/>
      <c r="BQ334" s="171"/>
      <c r="BR334" s="171"/>
      <c r="BS334" s="171"/>
      <c r="BT334" s="171"/>
      <c r="BU334" s="171"/>
      <c r="BV334" s="171"/>
      <c r="BW334" s="171"/>
      <c r="BX334" s="171"/>
      <c r="BY334" s="171"/>
      <c r="BZ334" s="171"/>
      <c r="CA334" s="171"/>
      <c r="CB334" s="171"/>
      <c r="CC334" s="171"/>
      <c r="CD334" s="171"/>
      <c r="CE334" s="171"/>
      <c r="CF334" s="171"/>
      <c r="CG334" s="171"/>
      <c r="CH334" s="171"/>
      <c r="CI334" s="171"/>
      <c r="CJ334" s="171"/>
      <c r="CK334" s="171"/>
      <c r="CL334" s="171"/>
      <c r="CM334" s="171"/>
      <c r="CN334" s="171"/>
      <c r="CO334" s="171"/>
      <c r="CP334" s="171"/>
      <c r="CQ334" s="171"/>
      <c r="CR334" s="171"/>
      <c r="CS334" s="171"/>
      <c r="CT334" s="171"/>
      <c r="CU334" s="171"/>
      <c r="CV334" s="171"/>
      <c r="CW334" s="171"/>
      <c r="CX334" s="171"/>
      <c r="CY334" s="171"/>
      <c r="CZ334" s="171"/>
      <c r="DA334" s="171"/>
      <c r="DB334" s="171"/>
      <c r="DC334" s="171"/>
      <c r="DD334" s="171"/>
      <c r="DE334" s="171"/>
      <c r="DF334" s="171"/>
      <c r="DG334" s="171"/>
      <c r="DH334" s="171"/>
      <c r="DI334" s="171"/>
      <c r="DJ334" s="171"/>
      <c r="DK334" s="171"/>
      <c r="DL334" s="171"/>
      <c r="DM334" s="171"/>
      <c r="DN334" s="171"/>
      <c r="DO334" s="171"/>
      <c r="DP334" s="171"/>
      <c r="DQ334" s="171"/>
      <c r="DR334" s="171"/>
      <c r="DS334" s="171"/>
      <c r="DT334" s="171"/>
      <c r="DU334" s="171"/>
      <c r="DV334" s="171"/>
      <c r="DW334" s="171"/>
      <c r="DX334" s="171"/>
      <c r="DY334" s="171"/>
      <c r="DZ334" s="171"/>
      <c r="EA334" s="171"/>
      <c r="EB334" s="171"/>
      <c r="EC334" s="171"/>
      <c r="ED334" s="171"/>
      <c r="EE334" s="171"/>
      <c r="EF334" s="171"/>
      <c r="EG334" s="171"/>
      <c r="EH334" s="171"/>
      <c r="EI334" s="171"/>
      <c r="EJ334" s="171"/>
      <c r="EK334" s="171"/>
      <c r="EL334" s="171"/>
      <c r="EM334" s="171"/>
      <c r="EN334" s="171"/>
      <c r="EO334" s="171"/>
      <c r="EP334" s="171"/>
      <c r="EQ334" s="171"/>
      <c r="ER334" s="171"/>
      <c r="ES334" s="171"/>
      <c r="ET334" s="171"/>
      <c r="EU334" s="171"/>
      <c r="EV334" s="171"/>
    </row>
    <row r="335" spans="1:152" s="5" customFormat="1" ht="15" hidden="1" customHeight="1" x14ac:dyDescent="0.25">
      <c r="A335" s="24"/>
      <c r="B335" s="16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R335" s="8" t="e">
        <v>#REF!</v>
      </c>
      <c r="S335" s="8" t="e">
        <v>#REF!</v>
      </c>
      <c r="T335" s="8" t="e">
        <v>#REF!</v>
      </c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</row>
    <row r="336" spans="1:152" s="5" customFormat="1" ht="15" hidden="1" customHeight="1" x14ac:dyDescent="0.25">
      <c r="A336" s="24"/>
      <c r="B336" s="16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R336" s="8" t="e">
        <v>#REF!</v>
      </c>
      <c r="S336" s="8" t="e">
        <v>#REF!</v>
      </c>
      <c r="T336" s="8" t="e">
        <v>#REF!</v>
      </c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</row>
    <row r="337" spans="1:152" ht="15" hidden="1" customHeight="1" x14ac:dyDescent="0.25">
      <c r="A337" s="31"/>
      <c r="B337" s="10" t="s">
        <v>19</v>
      </c>
      <c r="C337" s="32">
        <v>0</v>
      </c>
      <c r="D337" s="32">
        <v>211580.96000000002</v>
      </c>
      <c r="E337" s="32">
        <v>211580.96000000002</v>
      </c>
      <c r="F337" s="32">
        <v>100</v>
      </c>
      <c r="G337" s="32">
        <v>0</v>
      </c>
      <c r="H337" s="32">
        <v>36343.160000000003</v>
      </c>
      <c r="I337" s="32">
        <v>63891.999999999985</v>
      </c>
      <c r="J337" s="32">
        <v>100235.16</v>
      </c>
      <c r="K337" s="32">
        <v>156.8821761722908</v>
      </c>
      <c r="L337" s="32">
        <v>-36343.160000000018</v>
      </c>
      <c r="M337" s="32">
        <v>0</v>
      </c>
      <c r="N337" s="32">
        <v>0</v>
      </c>
      <c r="O337" s="32">
        <v>0</v>
      </c>
      <c r="P337" s="32">
        <v>0</v>
      </c>
      <c r="R337" s="32" t="e">
        <v>#REF!</v>
      </c>
      <c r="S337" s="32" t="e">
        <v>#REF!</v>
      </c>
      <c r="T337" s="32" t="e">
        <v>#REF!</v>
      </c>
      <c r="U337" t="e">
        <v>#REF!</v>
      </c>
      <c r="V337" t="e">
        <v>#REF!</v>
      </c>
      <c r="W337" t="e">
        <v>#REF!</v>
      </c>
    </row>
    <row r="338" spans="1:152" ht="15" hidden="1" customHeight="1" x14ac:dyDescent="0.25">
      <c r="A338" s="25"/>
      <c r="B338" s="4" t="s">
        <v>16</v>
      </c>
      <c r="C338" s="27"/>
      <c r="D338" s="27"/>
      <c r="E338" s="27"/>
      <c r="F338" s="27" t="e">
        <v>#DIV/0!</v>
      </c>
      <c r="G338" s="27"/>
      <c r="H338" s="27"/>
      <c r="I338" s="27"/>
      <c r="J338" s="27"/>
      <c r="K338" s="27" t="e">
        <v>#DIV/0!</v>
      </c>
      <c r="L338" s="27"/>
      <c r="M338" s="27"/>
      <c r="N338" s="27"/>
      <c r="O338" s="40"/>
      <c r="R338" s="8" t="e">
        <v>#REF!</v>
      </c>
      <c r="S338" s="8" t="e">
        <v>#REF!</v>
      </c>
      <c r="T338" s="8" t="e">
        <v>#REF!</v>
      </c>
      <c r="U338" t="e">
        <v>#REF!</v>
      </c>
      <c r="V338" t="e">
        <v>#REF!</v>
      </c>
      <c r="W338" t="e">
        <v>#REF!</v>
      </c>
    </row>
    <row r="339" spans="1:152" s="5" customFormat="1" ht="15" hidden="1" customHeight="1" x14ac:dyDescent="0.25">
      <c r="A339" s="24"/>
      <c r="B339" s="3" t="s">
        <v>11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R339" s="8" t="e">
        <v>#REF!</v>
      </c>
      <c r="S339" s="8" t="e">
        <v>#REF!</v>
      </c>
      <c r="T339" s="8" t="e">
        <v>#REF!</v>
      </c>
      <c r="U339" s="5">
        <v>0</v>
      </c>
      <c r="V339" s="5">
        <v>0</v>
      </c>
      <c r="W339" s="5">
        <v>0</v>
      </c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</row>
    <row r="340" spans="1:152" s="21" customFormat="1" ht="15" hidden="1" customHeight="1" x14ac:dyDescent="0.25">
      <c r="A340" s="26"/>
      <c r="B340" s="19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R340" s="8" t="e">
        <v>#REF!</v>
      </c>
      <c r="S340" s="8" t="e">
        <v>#REF!</v>
      </c>
      <c r="T340" s="8" t="e">
        <v>#REF!</v>
      </c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</row>
    <row r="341" spans="1:152" s="21" customFormat="1" ht="15" hidden="1" customHeight="1" x14ac:dyDescent="0.25">
      <c r="A341" s="26"/>
      <c r="B341" s="19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R341" s="8" t="e">
        <v>#REF!</v>
      </c>
      <c r="S341" s="8" t="e">
        <v>#REF!</v>
      </c>
      <c r="T341" s="8" t="e">
        <v>#REF!</v>
      </c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</row>
    <row r="342" spans="1:152" s="21" customFormat="1" ht="15" hidden="1" customHeight="1" x14ac:dyDescent="0.25">
      <c r="A342" s="26"/>
      <c r="B342" s="1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R342" s="8" t="e">
        <v>#REF!</v>
      </c>
      <c r="S342" s="8" t="e">
        <v>#REF!</v>
      </c>
      <c r="T342" s="8" t="e">
        <v>#REF!</v>
      </c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</row>
    <row r="343" spans="1:152" s="21" customFormat="1" ht="15" hidden="1" customHeight="1" x14ac:dyDescent="0.25">
      <c r="A343" s="26"/>
      <c r="B343" s="1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R343" s="8" t="e">
        <v>#REF!</v>
      </c>
      <c r="S343" s="8" t="e">
        <v>#REF!</v>
      </c>
      <c r="T343" s="8" t="e">
        <v>#REF!</v>
      </c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</row>
    <row r="344" spans="1:152" s="21" customFormat="1" ht="15" hidden="1" customHeight="1" x14ac:dyDescent="0.25">
      <c r="A344" s="26"/>
      <c r="B344" s="1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R344" s="8" t="e">
        <v>#REF!</v>
      </c>
      <c r="S344" s="8" t="e">
        <v>#REF!</v>
      </c>
      <c r="T344" s="8" t="e">
        <v>#REF!</v>
      </c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</row>
    <row r="345" spans="1:152" s="21" customFormat="1" ht="15" hidden="1" customHeight="1" x14ac:dyDescent="0.25">
      <c r="A345" s="26"/>
      <c r="B345" s="19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R345" s="8" t="e">
        <v>#REF!</v>
      </c>
      <c r="S345" s="8" t="e">
        <v>#REF!</v>
      </c>
      <c r="T345" s="8" t="e">
        <v>#REF!</v>
      </c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</row>
    <row r="346" spans="1:152" s="21" customFormat="1" ht="15" hidden="1" customHeight="1" x14ac:dyDescent="0.25">
      <c r="A346" s="26"/>
      <c r="B346" s="1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R346" s="8" t="e">
        <v>#REF!</v>
      </c>
      <c r="S346" s="8" t="e">
        <v>#REF!</v>
      </c>
      <c r="T346" s="8" t="e">
        <v>#REF!</v>
      </c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</row>
    <row r="347" spans="1:152" s="21" customFormat="1" ht="15" hidden="1" customHeight="1" x14ac:dyDescent="0.25">
      <c r="A347" s="26"/>
      <c r="B347" s="19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R347" s="8" t="e">
        <v>#REF!</v>
      </c>
      <c r="S347" s="8" t="e">
        <v>#REF!</v>
      </c>
      <c r="T347" s="8" t="e">
        <v>#REF!</v>
      </c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</row>
    <row r="348" spans="1:152" s="21" customFormat="1" ht="15" hidden="1" customHeight="1" x14ac:dyDescent="0.25">
      <c r="A348" s="26"/>
      <c r="B348" s="19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R348" s="8" t="e">
        <v>#REF!</v>
      </c>
      <c r="S348" s="8" t="e">
        <v>#REF!</v>
      </c>
      <c r="T348" s="8" t="e">
        <v>#REF!</v>
      </c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</row>
    <row r="349" spans="1:152" s="21" customFormat="1" ht="15" hidden="1" customHeight="1" x14ac:dyDescent="0.25">
      <c r="A349" s="26"/>
      <c r="B349" s="19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R349" s="8" t="e">
        <v>#REF!</v>
      </c>
      <c r="S349" s="8" t="e">
        <v>#REF!</v>
      </c>
      <c r="T349" s="8" t="e">
        <v>#REF!</v>
      </c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</row>
    <row r="350" spans="1:152" s="21" customFormat="1" ht="15" hidden="1" customHeight="1" x14ac:dyDescent="0.25">
      <c r="A350" s="26"/>
      <c r="B350" s="19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R350" s="8" t="e">
        <v>#REF!</v>
      </c>
      <c r="S350" s="8" t="e">
        <v>#REF!</v>
      </c>
      <c r="T350" s="8" t="e">
        <v>#REF!</v>
      </c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</row>
    <row r="351" spans="1:152" s="21" customFormat="1" ht="15" hidden="1" customHeight="1" x14ac:dyDescent="0.25">
      <c r="A351" s="26"/>
      <c r="B351" s="19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R351" s="8" t="e">
        <v>#REF!</v>
      </c>
      <c r="S351" s="8" t="e">
        <v>#REF!</v>
      </c>
      <c r="T351" s="8" t="e">
        <v>#REF!</v>
      </c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</row>
    <row r="352" spans="1:152" s="21" customFormat="1" ht="15" hidden="1" customHeight="1" x14ac:dyDescent="0.25">
      <c r="A352" s="26"/>
      <c r="B352" s="19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R352" s="8" t="e">
        <v>#REF!</v>
      </c>
      <c r="S352" s="8" t="e">
        <v>#REF!</v>
      </c>
      <c r="T352" s="8" t="e">
        <v>#REF!</v>
      </c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</row>
    <row r="353" spans="1:152" s="21" customFormat="1" ht="15" hidden="1" customHeight="1" x14ac:dyDescent="0.25">
      <c r="A353" s="26"/>
      <c r="B353" s="19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R353" s="8" t="e">
        <v>#REF!</v>
      </c>
      <c r="S353" s="8" t="e">
        <v>#REF!</v>
      </c>
      <c r="T353" s="8" t="e">
        <v>#REF!</v>
      </c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</row>
    <row r="354" spans="1:152" s="21" customFormat="1" ht="15" hidden="1" customHeight="1" x14ac:dyDescent="0.25">
      <c r="A354" s="26"/>
      <c r="B354" s="19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R354" s="8" t="e">
        <v>#REF!</v>
      </c>
      <c r="S354" s="8" t="e">
        <v>#REF!</v>
      </c>
      <c r="T354" s="8" t="e">
        <v>#REF!</v>
      </c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</row>
    <row r="355" spans="1:152" s="21" customFormat="1" ht="15" hidden="1" customHeight="1" x14ac:dyDescent="0.25">
      <c r="A355" s="26"/>
      <c r="B355" s="19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R355" s="8" t="e">
        <v>#REF!</v>
      </c>
      <c r="S355" s="8" t="e">
        <v>#REF!</v>
      </c>
      <c r="T355" s="8" t="e">
        <v>#REF!</v>
      </c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</row>
    <row r="356" spans="1:152" s="21" customFormat="1" ht="15" hidden="1" customHeight="1" x14ac:dyDescent="0.25">
      <c r="A356" s="26"/>
      <c r="B356" s="19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R356" s="8" t="e">
        <v>#REF!</v>
      </c>
      <c r="S356" s="8" t="e">
        <v>#REF!</v>
      </c>
      <c r="T356" s="8" t="e">
        <v>#REF!</v>
      </c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</row>
    <row r="357" spans="1:152" s="21" customFormat="1" ht="15" hidden="1" customHeight="1" x14ac:dyDescent="0.25">
      <c r="A357" s="26"/>
      <c r="B357" s="19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R357" s="8" t="e">
        <v>#REF!</v>
      </c>
      <c r="S357" s="8" t="e">
        <v>#REF!</v>
      </c>
      <c r="T357" s="8" t="e">
        <v>#REF!</v>
      </c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</row>
    <row r="358" spans="1:152" s="21" customFormat="1" ht="15" hidden="1" customHeight="1" x14ac:dyDescent="0.25">
      <c r="A358" s="26"/>
      <c r="B358" s="19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R358" s="8" t="e">
        <v>#REF!</v>
      </c>
      <c r="S358" s="8" t="e">
        <v>#REF!</v>
      </c>
      <c r="T358" s="8" t="e">
        <v>#REF!</v>
      </c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</row>
    <row r="359" spans="1:152" s="21" customFormat="1" ht="15" hidden="1" customHeight="1" x14ac:dyDescent="0.25">
      <c r="A359" s="26"/>
      <c r="B359" s="19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R359" s="8" t="e">
        <v>#REF!</v>
      </c>
      <c r="S359" s="8" t="e">
        <v>#REF!</v>
      </c>
      <c r="T359" s="8" t="e">
        <v>#REF!</v>
      </c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</row>
    <row r="360" spans="1:152" s="21" customFormat="1" ht="15" hidden="1" customHeight="1" x14ac:dyDescent="0.25">
      <c r="A360" s="26"/>
      <c r="B360" s="1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R360" s="8" t="e">
        <v>#REF!</v>
      </c>
      <c r="S360" s="8" t="e">
        <v>#REF!</v>
      </c>
      <c r="T360" s="8" t="e">
        <v>#REF!</v>
      </c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</row>
    <row r="361" spans="1:152" s="21" customFormat="1" ht="15" hidden="1" customHeight="1" x14ac:dyDescent="0.25">
      <c r="A361" s="26"/>
      <c r="B361" s="1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R361" s="8" t="e">
        <v>#REF!</v>
      </c>
      <c r="S361" s="8" t="e">
        <v>#REF!</v>
      </c>
      <c r="T361" s="8" t="e">
        <v>#REF!</v>
      </c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</row>
    <row r="362" spans="1:152" s="21" customFormat="1" ht="15" hidden="1" customHeight="1" x14ac:dyDescent="0.25">
      <c r="A362" s="26"/>
      <c r="B362" s="19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R362" s="8" t="e">
        <v>#REF!</v>
      </c>
      <c r="S362" s="8" t="e">
        <v>#REF!</v>
      </c>
      <c r="T362" s="8" t="e">
        <v>#REF!</v>
      </c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</row>
    <row r="363" spans="1:152" s="175" customFormat="1" ht="15" hidden="1" customHeight="1" x14ac:dyDescent="0.25">
      <c r="A363" s="172"/>
      <c r="B363" s="173"/>
      <c r="C363" s="174"/>
      <c r="D363" s="174"/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  <c r="R363" s="8" t="e">
        <v>#REF!</v>
      </c>
      <c r="S363" s="8" t="e">
        <v>#REF!</v>
      </c>
      <c r="T363" s="8" t="e">
        <v>#REF!</v>
      </c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  <c r="AS363" s="155"/>
      <c r="AT363" s="155"/>
      <c r="AU363" s="155"/>
      <c r="AV363" s="155"/>
      <c r="AW363" s="155"/>
      <c r="AX363" s="155"/>
      <c r="AY363" s="155"/>
      <c r="AZ363" s="155"/>
      <c r="BA363" s="155"/>
      <c r="BB363" s="155"/>
      <c r="BC363" s="155"/>
      <c r="BD363" s="157"/>
      <c r="BE363" s="157"/>
      <c r="BF363" s="157"/>
      <c r="BG363" s="157"/>
      <c r="BH363" s="157"/>
      <c r="BI363" s="157"/>
      <c r="BJ363" s="157"/>
      <c r="BK363" s="157"/>
      <c r="BL363" s="157"/>
      <c r="BM363" s="157"/>
      <c r="BN363" s="157"/>
      <c r="BO363" s="157"/>
      <c r="BP363" s="157"/>
      <c r="BQ363" s="157"/>
      <c r="BR363" s="157"/>
      <c r="BS363" s="157"/>
      <c r="BT363" s="157"/>
      <c r="BU363" s="157"/>
      <c r="BV363" s="157"/>
      <c r="BW363" s="157"/>
      <c r="BX363" s="157"/>
      <c r="BY363" s="157"/>
      <c r="BZ363" s="157"/>
      <c r="CA363" s="157"/>
      <c r="CB363" s="157"/>
      <c r="CC363" s="157"/>
      <c r="CD363" s="157"/>
      <c r="CE363" s="157"/>
      <c r="CF363" s="157"/>
      <c r="CG363" s="157"/>
      <c r="CH363" s="157"/>
      <c r="CI363" s="157"/>
      <c r="CJ363" s="157"/>
      <c r="CK363" s="157"/>
      <c r="CL363" s="157"/>
      <c r="CM363" s="157"/>
      <c r="CN363" s="157"/>
      <c r="CO363" s="157"/>
      <c r="CP363" s="157"/>
      <c r="CQ363" s="157"/>
      <c r="CR363" s="157"/>
      <c r="CS363" s="157"/>
      <c r="CT363" s="157"/>
      <c r="CU363" s="157"/>
      <c r="CV363" s="157"/>
      <c r="CW363" s="157"/>
      <c r="CX363" s="157"/>
      <c r="CY363" s="157"/>
      <c r="CZ363" s="157"/>
      <c r="DA363" s="157"/>
      <c r="DB363" s="157"/>
      <c r="DC363" s="157"/>
      <c r="DD363" s="157"/>
      <c r="DE363" s="157"/>
      <c r="DF363" s="157"/>
      <c r="DG363" s="157"/>
      <c r="DH363" s="157"/>
      <c r="DI363" s="157"/>
      <c r="DJ363" s="157"/>
      <c r="DK363" s="157"/>
      <c r="DL363" s="157"/>
      <c r="DM363" s="157"/>
      <c r="DN363" s="157"/>
      <c r="DO363" s="157"/>
      <c r="DP363" s="157"/>
      <c r="DQ363" s="157"/>
      <c r="DR363" s="157"/>
      <c r="DS363" s="157"/>
      <c r="DT363" s="157"/>
      <c r="DU363" s="157"/>
      <c r="DV363" s="157"/>
      <c r="DW363" s="157"/>
      <c r="DX363" s="157"/>
      <c r="DY363" s="157"/>
      <c r="DZ363" s="157"/>
      <c r="EA363" s="157"/>
      <c r="EB363" s="157"/>
      <c r="EC363" s="157"/>
      <c r="ED363" s="157"/>
      <c r="EE363" s="157"/>
      <c r="EF363" s="157"/>
      <c r="EG363" s="157"/>
      <c r="EH363" s="157"/>
      <c r="EI363" s="157"/>
      <c r="EJ363" s="157"/>
      <c r="EK363" s="157"/>
      <c r="EL363" s="157"/>
      <c r="EM363" s="157"/>
      <c r="EN363" s="157"/>
      <c r="EO363" s="157"/>
      <c r="EP363" s="157"/>
      <c r="EQ363" s="157"/>
      <c r="ER363" s="157"/>
      <c r="ES363" s="157"/>
      <c r="ET363" s="157"/>
      <c r="EU363" s="157"/>
      <c r="EV363" s="157"/>
    </row>
    <row r="364" spans="1:152" s="21" customFormat="1" ht="15" hidden="1" customHeight="1" x14ac:dyDescent="0.25">
      <c r="A364" s="26"/>
      <c r="B364" s="19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R364" s="8" t="e">
        <v>#REF!</v>
      </c>
      <c r="S364" s="8" t="e">
        <v>#REF!</v>
      </c>
      <c r="T364" s="8" t="e">
        <v>#REF!</v>
      </c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</row>
    <row r="365" spans="1:152" s="21" customFormat="1" ht="15" hidden="1" customHeight="1" x14ac:dyDescent="0.25">
      <c r="A365" s="26"/>
      <c r="B365" s="19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R365" s="8" t="e">
        <v>#REF!</v>
      </c>
      <c r="S365" s="8" t="e">
        <v>#REF!</v>
      </c>
      <c r="T365" s="8" t="e">
        <v>#REF!</v>
      </c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</row>
    <row r="366" spans="1:152" s="21" customFormat="1" ht="15" hidden="1" customHeight="1" x14ac:dyDescent="0.25">
      <c r="A366" s="26"/>
      <c r="B366" s="19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R366" s="8" t="e">
        <v>#REF!</v>
      </c>
      <c r="S366" s="8" t="e">
        <v>#REF!</v>
      </c>
      <c r="T366" s="8" t="e">
        <v>#REF!</v>
      </c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</row>
    <row r="367" spans="1:152" s="21" customFormat="1" ht="15" hidden="1" customHeight="1" x14ac:dyDescent="0.25">
      <c r="A367" s="26"/>
      <c r="B367" s="19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R367" s="8" t="e">
        <v>#REF!</v>
      </c>
      <c r="S367" s="8" t="e">
        <v>#REF!</v>
      </c>
      <c r="T367" s="8" t="e">
        <v>#REF!</v>
      </c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</row>
    <row r="368" spans="1:152" s="21" customFormat="1" ht="15" hidden="1" customHeight="1" x14ac:dyDescent="0.25">
      <c r="A368" s="26"/>
      <c r="B368" s="19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R368" s="8" t="e">
        <v>#REF!</v>
      </c>
      <c r="S368" s="8" t="e">
        <v>#REF!</v>
      </c>
      <c r="T368" s="8" t="e">
        <v>#REF!</v>
      </c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</row>
    <row r="369" spans="1:152" s="21" customFormat="1" ht="15" hidden="1" customHeight="1" x14ac:dyDescent="0.25">
      <c r="A369" s="26"/>
      <c r="B369" s="19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R369" s="8" t="e">
        <v>#REF!</v>
      </c>
      <c r="S369" s="8" t="e">
        <v>#REF!</v>
      </c>
      <c r="T369" s="8" t="e">
        <v>#REF!</v>
      </c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</row>
    <row r="370" spans="1:152" s="21" customFormat="1" ht="15" hidden="1" customHeight="1" x14ac:dyDescent="0.25">
      <c r="A370" s="26"/>
      <c r="B370" s="19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R370" s="8" t="e">
        <v>#REF!</v>
      </c>
      <c r="S370" s="8" t="e">
        <v>#REF!</v>
      </c>
      <c r="T370" s="8" t="e">
        <v>#REF!</v>
      </c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</row>
    <row r="371" spans="1:152" s="21" customFormat="1" ht="15" hidden="1" customHeight="1" x14ac:dyDescent="0.25">
      <c r="A371" s="26"/>
      <c r="B371" s="19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R371" s="8" t="e">
        <v>#REF!</v>
      </c>
      <c r="S371" s="8" t="e">
        <v>#REF!</v>
      </c>
      <c r="T371" s="8" t="e">
        <v>#REF!</v>
      </c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</row>
    <row r="372" spans="1:152" ht="15" hidden="1" customHeight="1" x14ac:dyDescent="0.25">
      <c r="A372" s="24"/>
      <c r="B372" s="3" t="s">
        <v>4</v>
      </c>
      <c r="C372" s="9">
        <v>0</v>
      </c>
      <c r="D372" s="9">
        <v>12217061.800000001</v>
      </c>
      <c r="E372" s="9">
        <v>12217061.800000001</v>
      </c>
      <c r="F372" s="9">
        <v>100</v>
      </c>
      <c r="G372" s="9">
        <v>0</v>
      </c>
      <c r="H372" s="9">
        <v>0</v>
      </c>
      <c r="I372" s="9">
        <v>2478120.7399999993</v>
      </c>
      <c r="J372" s="9">
        <v>2478120.7400000002</v>
      </c>
      <c r="K372" s="9">
        <v>100.00000000000004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t="e">
        <v>#REF!</v>
      </c>
      <c r="V372" t="e">
        <v>#REF!</v>
      </c>
      <c r="W372" t="e">
        <v>#REF!</v>
      </c>
    </row>
    <row r="373" spans="1:152" ht="15" hidden="1" customHeight="1" x14ac:dyDescent="0.25">
      <c r="A373" s="24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40"/>
      <c r="R373" s="8" t="e">
        <v>#REF!</v>
      </c>
      <c r="S373" s="8" t="e">
        <v>#REF!</v>
      </c>
      <c r="T373" s="8" t="e">
        <v>#REF!</v>
      </c>
      <c r="U373" t="e">
        <v>#REF!</v>
      </c>
      <c r="V373" t="e">
        <v>#REF!</v>
      </c>
      <c r="W373" t="e">
        <v>#REF!</v>
      </c>
    </row>
    <row r="374" spans="1:152" s="23" customFormat="1" ht="15" hidden="1" customHeight="1" x14ac:dyDescent="0.25">
      <c r="A374" s="176"/>
      <c r="B374" s="177"/>
      <c r="C374" s="178"/>
      <c r="D374" s="178"/>
      <c r="E374" s="178"/>
      <c r="F374" s="178"/>
      <c r="G374" s="178"/>
      <c r="H374" s="178"/>
      <c r="I374" s="178"/>
      <c r="J374" s="178"/>
      <c r="K374" s="178"/>
      <c r="L374" s="178"/>
      <c r="M374" s="178"/>
      <c r="N374" s="178"/>
      <c r="O374" s="40"/>
      <c r="P374" s="18"/>
      <c r="R374" s="8" t="e">
        <v>#REF!</v>
      </c>
      <c r="S374" s="8" t="e">
        <v>#REF!</v>
      </c>
      <c r="T374" s="8" t="e">
        <v>#REF!</v>
      </c>
      <c r="U374" s="23" t="e">
        <v>#REF!</v>
      </c>
      <c r="V374" s="23" t="e">
        <v>#REF!</v>
      </c>
      <c r="W374" s="23" t="e">
        <v>#REF!</v>
      </c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</row>
    <row r="375" spans="1:152" s="23" customFormat="1" ht="15" hidden="1" customHeight="1" x14ac:dyDescent="0.25">
      <c r="A375" s="176"/>
      <c r="B375" s="177"/>
      <c r="C375" s="178"/>
      <c r="D375" s="178"/>
      <c r="E375" s="178"/>
      <c r="F375" s="178"/>
      <c r="G375" s="178"/>
      <c r="H375" s="178"/>
      <c r="I375" s="178"/>
      <c r="J375" s="178"/>
      <c r="K375" s="178"/>
      <c r="L375" s="178"/>
      <c r="M375" s="178"/>
      <c r="N375" s="178"/>
      <c r="O375" s="40"/>
      <c r="P375" s="18"/>
      <c r="R375" s="8" t="e">
        <v>#REF!</v>
      </c>
      <c r="S375" s="8" t="e">
        <v>#REF!</v>
      </c>
      <c r="T375" s="8" t="e">
        <v>#REF!</v>
      </c>
      <c r="U375" s="23" t="e">
        <v>#REF!</v>
      </c>
      <c r="V375" s="23" t="e">
        <v>#REF!</v>
      </c>
      <c r="W375" s="23" t="e">
        <v>#REF!</v>
      </c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</row>
    <row r="376" spans="1:152" s="23" customFormat="1" ht="15" hidden="1" customHeight="1" x14ac:dyDescent="0.25">
      <c r="A376" s="176">
        <v>8308</v>
      </c>
      <c r="B376" s="177" t="s">
        <v>79</v>
      </c>
      <c r="C376" s="178">
        <v>0</v>
      </c>
      <c r="D376" s="178">
        <v>0</v>
      </c>
      <c r="E376" s="178">
        <v>0</v>
      </c>
      <c r="F376" s="178" t="e">
        <v>#DIV/0!</v>
      </c>
      <c r="G376" s="178">
        <v>0</v>
      </c>
      <c r="H376" s="178">
        <v>0</v>
      </c>
      <c r="I376" s="178">
        <v>0</v>
      </c>
      <c r="J376" s="178">
        <v>0</v>
      </c>
      <c r="K376" s="178" t="e">
        <v>#DIV/0!</v>
      </c>
      <c r="L376" s="178">
        <v>0</v>
      </c>
      <c r="M376" s="178">
        <v>0</v>
      </c>
      <c r="N376" s="178">
        <v>0</v>
      </c>
      <c r="O376" s="40"/>
      <c r="P376" s="18"/>
      <c r="R376" s="8" t="e">
        <v>#REF!</v>
      </c>
      <c r="S376" s="8" t="e">
        <v>#REF!</v>
      </c>
      <c r="T376" s="8" t="e">
        <v>#REF!</v>
      </c>
      <c r="U376" s="23" t="e">
        <v>#REF!</v>
      </c>
      <c r="V376" s="23" t="e">
        <v>#REF!</v>
      </c>
      <c r="W376" s="23" t="e">
        <v>#REF!</v>
      </c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</row>
    <row r="377" spans="1:152" s="23" customFormat="1" ht="15" hidden="1" customHeight="1" x14ac:dyDescent="0.25">
      <c r="A377" s="176">
        <v>9188</v>
      </c>
      <c r="B377" s="177" t="s">
        <v>79</v>
      </c>
      <c r="C377" s="178">
        <v>0</v>
      </c>
      <c r="D377" s="178">
        <v>12217061.800000001</v>
      </c>
      <c r="E377" s="178">
        <v>12217061.800000001</v>
      </c>
      <c r="F377" s="178">
        <v>100</v>
      </c>
      <c r="G377" s="178">
        <v>0</v>
      </c>
      <c r="H377" s="178">
        <v>0</v>
      </c>
      <c r="I377" s="178">
        <v>2478120.7399999993</v>
      </c>
      <c r="J377" s="178">
        <v>2478120.7400000002</v>
      </c>
      <c r="K377" s="178">
        <v>100.00000000000004</v>
      </c>
      <c r="L377" s="178">
        <v>0</v>
      </c>
      <c r="M377" s="178">
        <v>0</v>
      </c>
      <c r="N377" s="178">
        <v>0</v>
      </c>
      <c r="O377" s="40"/>
      <c r="P377" s="18"/>
      <c r="R377" s="8" t="e">
        <v>#REF!</v>
      </c>
      <c r="S377" s="8" t="e">
        <v>#REF!</v>
      </c>
      <c r="T377" s="8" t="e">
        <v>#REF!</v>
      </c>
      <c r="U377" s="23" t="e">
        <v>#REF!</v>
      </c>
      <c r="V377" s="23" t="e">
        <v>#REF!</v>
      </c>
      <c r="W377" s="23" t="e">
        <v>#REF!</v>
      </c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</row>
    <row r="378" spans="1:152" s="23" customFormat="1" ht="15" hidden="1" customHeight="1" x14ac:dyDescent="0.25">
      <c r="A378" s="176"/>
      <c r="B378" s="177"/>
      <c r="C378" s="178"/>
      <c r="D378" s="178"/>
      <c r="E378" s="178"/>
      <c r="F378" s="178"/>
      <c r="G378" s="178"/>
      <c r="H378" s="178"/>
      <c r="I378" s="178"/>
      <c r="J378" s="178"/>
      <c r="K378" s="178"/>
      <c r="L378" s="178"/>
      <c r="M378" s="178"/>
      <c r="N378" s="178"/>
      <c r="O378" s="40"/>
      <c r="P378" s="18"/>
      <c r="R378" s="8" t="e">
        <v>#REF!</v>
      </c>
      <c r="S378" s="8" t="e">
        <v>#REF!</v>
      </c>
      <c r="T378" s="8" t="e">
        <v>#REF!</v>
      </c>
      <c r="U378" s="23" t="e">
        <v>#REF!</v>
      </c>
      <c r="V378" s="23" t="e">
        <v>#REF!</v>
      </c>
      <c r="W378" s="23" t="e">
        <v>#REF!</v>
      </c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</row>
    <row r="379" spans="1:152" ht="15" hidden="1" customHeight="1" x14ac:dyDescent="0.25">
      <c r="A379" s="24"/>
      <c r="B379" s="3" t="s">
        <v>1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>
        <v>0</v>
      </c>
      <c r="V379">
        <v>0</v>
      </c>
      <c r="W379">
        <v>0</v>
      </c>
    </row>
    <row r="380" spans="1:152" ht="15" hidden="1" customHeight="1" x14ac:dyDescent="0.25">
      <c r="A380" s="24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8" t="e">
        <v>#REF!</v>
      </c>
      <c r="S380" s="8" t="e">
        <v>#REF!</v>
      </c>
      <c r="T380" s="8" t="e">
        <v>#REF!</v>
      </c>
    </row>
    <row r="381" spans="1:152" ht="15" hidden="1" customHeight="1" x14ac:dyDescent="0.25">
      <c r="A381" s="24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8" t="e">
        <v>#REF!</v>
      </c>
      <c r="S381" s="8" t="e">
        <v>#REF!</v>
      </c>
      <c r="T381" s="8" t="e">
        <v>#REF!</v>
      </c>
    </row>
    <row r="382" spans="1:152" ht="15" hidden="1" customHeight="1" x14ac:dyDescent="0.25">
      <c r="A382" s="24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8" t="e">
        <v>#REF!</v>
      </c>
      <c r="S382" s="8" t="e">
        <v>#REF!</v>
      </c>
      <c r="T382" s="8" t="e">
        <v>#REF!</v>
      </c>
    </row>
    <row r="383" spans="1:152" ht="15" hidden="1" customHeight="1" x14ac:dyDescent="0.25">
      <c r="A383" s="24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8" t="e">
        <v>#REF!</v>
      </c>
      <c r="S383" s="8" t="e">
        <v>#REF!</v>
      </c>
      <c r="T383" s="8" t="e">
        <v>#REF!</v>
      </c>
    </row>
    <row r="384" spans="1:152" ht="15" hidden="1" customHeight="1" x14ac:dyDescent="0.25">
      <c r="A384" s="24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8" t="e">
        <v>#REF!</v>
      </c>
      <c r="S384" s="8" t="e">
        <v>#REF!</v>
      </c>
      <c r="T384" s="8" t="e">
        <v>#REF!</v>
      </c>
    </row>
    <row r="385" spans="1:20" ht="15" hidden="1" customHeight="1" x14ac:dyDescent="0.25">
      <c r="A385" s="24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8" t="e">
        <v>#REF!</v>
      </c>
      <c r="S385" s="8" t="e">
        <v>#REF!</v>
      </c>
      <c r="T385" s="8" t="e">
        <v>#REF!</v>
      </c>
    </row>
    <row r="386" spans="1:20" ht="15" hidden="1" customHeight="1" x14ac:dyDescent="0.25">
      <c r="A386" s="24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8" t="e">
        <v>#REF!</v>
      </c>
      <c r="S386" s="8" t="e">
        <v>#REF!</v>
      </c>
      <c r="T386" s="8" t="e">
        <v>#REF!</v>
      </c>
    </row>
    <row r="387" spans="1:20" ht="15" hidden="1" customHeight="1" x14ac:dyDescent="0.25">
      <c r="A387" s="24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8" t="e">
        <v>#REF!</v>
      </c>
      <c r="S387" s="8" t="e">
        <v>#REF!</v>
      </c>
      <c r="T387" s="8" t="e">
        <v>#REF!</v>
      </c>
    </row>
    <row r="388" spans="1:20" ht="15" hidden="1" customHeight="1" x14ac:dyDescent="0.25">
      <c r="A388" s="24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8" t="e">
        <v>#REF!</v>
      </c>
      <c r="S388" s="8" t="e">
        <v>#REF!</v>
      </c>
      <c r="T388" s="8" t="e">
        <v>#REF!</v>
      </c>
    </row>
    <row r="389" spans="1:20" ht="15" hidden="1" customHeight="1" x14ac:dyDescent="0.25">
      <c r="A389" s="24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8" t="e">
        <v>#REF!</v>
      </c>
      <c r="S389" s="8" t="e">
        <v>#REF!</v>
      </c>
      <c r="T389" s="8" t="e">
        <v>#REF!</v>
      </c>
    </row>
    <row r="390" spans="1:20" ht="15" hidden="1" customHeight="1" x14ac:dyDescent="0.25">
      <c r="A390" s="24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8" t="e">
        <v>#REF!</v>
      </c>
      <c r="S390" s="8" t="e">
        <v>#REF!</v>
      </c>
      <c r="T390" s="8" t="e">
        <v>#REF!</v>
      </c>
    </row>
    <row r="391" spans="1:20" ht="15" hidden="1" customHeight="1" x14ac:dyDescent="0.25">
      <c r="A391" s="24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8" t="e">
        <v>#REF!</v>
      </c>
      <c r="S391" s="8" t="e">
        <v>#REF!</v>
      </c>
      <c r="T391" s="8" t="e">
        <v>#REF!</v>
      </c>
    </row>
    <row r="392" spans="1:20" ht="15" hidden="1" customHeight="1" x14ac:dyDescent="0.25">
      <c r="A392" s="24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8" t="e">
        <v>#REF!</v>
      </c>
      <c r="S392" s="8" t="e">
        <v>#REF!</v>
      </c>
      <c r="T392" s="8" t="e">
        <v>#REF!</v>
      </c>
    </row>
    <row r="393" spans="1:20" ht="15" hidden="1" customHeight="1" x14ac:dyDescent="0.25">
      <c r="A393" s="24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8" t="e">
        <v>#REF!</v>
      </c>
      <c r="S393" s="8" t="e">
        <v>#REF!</v>
      </c>
      <c r="T393" s="8" t="e">
        <v>#REF!</v>
      </c>
    </row>
    <row r="394" spans="1:20" ht="15" hidden="1" customHeight="1" x14ac:dyDescent="0.25">
      <c r="A394" s="24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8" t="e">
        <v>#REF!</v>
      </c>
      <c r="S394" s="8" t="e">
        <v>#REF!</v>
      </c>
      <c r="T394" s="8" t="e">
        <v>#REF!</v>
      </c>
    </row>
    <row r="395" spans="1:20" ht="15" hidden="1" customHeight="1" x14ac:dyDescent="0.25">
      <c r="A395" s="24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8" t="e">
        <v>#REF!</v>
      </c>
      <c r="S395" s="8" t="e">
        <v>#REF!</v>
      </c>
      <c r="T395" s="8" t="e">
        <v>#REF!</v>
      </c>
    </row>
    <row r="396" spans="1:20" ht="15" hidden="1" customHeight="1" x14ac:dyDescent="0.25">
      <c r="A396" s="24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8" t="e">
        <v>#REF!</v>
      </c>
      <c r="S396" s="8" t="e">
        <v>#REF!</v>
      </c>
      <c r="T396" s="8" t="e">
        <v>#REF!</v>
      </c>
    </row>
    <row r="397" spans="1:20" ht="15" hidden="1" customHeight="1" x14ac:dyDescent="0.25">
      <c r="A397" s="24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8" t="e">
        <v>#REF!</v>
      </c>
      <c r="S397" s="8" t="e">
        <v>#REF!</v>
      </c>
      <c r="T397" s="8" t="e">
        <v>#REF!</v>
      </c>
    </row>
    <row r="398" spans="1:20" ht="15" hidden="1" customHeight="1" x14ac:dyDescent="0.25">
      <c r="A398" s="24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8" t="e">
        <v>#REF!</v>
      </c>
      <c r="S398" s="8" t="e">
        <v>#REF!</v>
      </c>
      <c r="T398" s="8" t="e">
        <v>#REF!</v>
      </c>
    </row>
    <row r="399" spans="1:20" ht="15" hidden="1" customHeight="1" x14ac:dyDescent="0.25">
      <c r="A399" s="24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8" t="e">
        <v>#REF!</v>
      </c>
      <c r="S399" s="8" t="e">
        <v>#REF!</v>
      </c>
      <c r="T399" s="8" t="e">
        <v>#REF!</v>
      </c>
    </row>
    <row r="400" spans="1:20" ht="15" hidden="1" customHeight="1" x14ac:dyDescent="0.25">
      <c r="A400" s="24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8" t="e">
        <v>#REF!</v>
      </c>
      <c r="S400" s="8" t="e">
        <v>#REF!</v>
      </c>
      <c r="T400" s="8" t="e">
        <v>#REF!</v>
      </c>
    </row>
    <row r="401" spans="1:23" ht="15" hidden="1" customHeight="1" x14ac:dyDescent="0.25">
      <c r="A401" s="24"/>
      <c r="B401" s="3" t="s">
        <v>80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>
        <v>0</v>
      </c>
      <c r="V401">
        <v>0</v>
      </c>
      <c r="W401">
        <v>0</v>
      </c>
    </row>
    <row r="402" spans="1:23" ht="15" hidden="1" customHeight="1" x14ac:dyDescent="0.25">
      <c r="A402" s="24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8" t="e">
        <v>#REF!</v>
      </c>
      <c r="S402" s="8" t="e">
        <v>#REF!</v>
      </c>
      <c r="T402" s="8" t="e">
        <v>#REF!</v>
      </c>
    </row>
    <row r="403" spans="1:23" ht="15" hidden="1" customHeight="1" x14ac:dyDescent="0.25">
      <c r="A403" s="24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8" t="e">
        <v>#REF!</v>
      </c>
      <c r="S403" s="8" t="e">
        <v>#REF!</v>
      </c>
      <c r="T403" s="8" t="e">
        <v>#REF!</v>
      </c>
    </row>
    <row r="404" spans="1:23" ht="15" hidden="1" customHeight="1" x14ac:dyDescent="0.25">
      <c r="A404" s="24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8" t="e">
        <v>#REF!</v>
      </c>
      <c r="S404" s="8" t="e">
        <v>#REF!</v>
      </c>
      <c r="T404" s="8" t="e">
        <v>#REF!</v>
      </c>
    </row>
    <row r="405" spans="1:23" ht="15" hidden="1" customHeight="1" x14ac:dyDescent="0.25">
      <c r="A405" s="24"/>
      <c r="B405" s="10" t="s">
        <v>12</v>
      </c>
      <c r="C405" s="9">
        <v>0</v>
      </c>
      <c r="D405" s="9">
        <v>457.24000000000012</v>
      </c>
      <c r="E405" s="9">
        <v>457.24</v>
      </c>
      <c r="F405" s="9">
        <v>99.999999999999972</v>
      </c>
      <c r="G405" s="9">
        <v>0</v>
      </c>
      <c r="H405" s="9">
        <v>0</v>
      </c>
      <c r="I405" s="9">
        <v>81.390000000000015</v>
      </c>
      <c r="J405" s="9">
        <v>81.390000000000015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t="e">
        <v>#REF!</v>
      </c>
      <c r="V405" t="e">
        <v>#REF!</v>
      </c>
      <c r="W405" t="e">
        <v>#REF!</v>
      </c>
    </row>
    <row r="406" spans="1:23" ht="15" hidden="1" customHeight="1" x14ac:dyDescent="0.25">
      <c r="A406" s="24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40"/>
      <c r="R406" s="8" t="e">
        <v>#REF!</v>
      </c>
      <c r="S406" s="8" t="e">
        <v>#REF!</v>
      </c>
      <c r="T406" s="8" t="e">
        <v>#REF!</v>
      </c>
      <c r="U406" t="e">
        <v>#REF!</v>
      </c>
      <c r="V406" t="e">
        <v>#REF!</v>
      </c>
      <c r="W406" t="e">
        <v>#REF!</v>
      </c>
    </row>
    <row r="407" spans="1:23" ht="15" hidden="1" customHeight="1" x14ac:dyDescent="0.25">
      <c r="A407" s="24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40"/>
      <c r="R407" s="8" t="e">
        <v>#REF!</v>
      </c>
      <c r="S407" s="8" t="e">
        <v>#REF!</v>
      </c>
      <c r="T407" s="8" t="e">
        <v>#REF!</v>
      </c>
      <c r="U407" t="e">
        <v>#REF!</v>
      </c>
      <c r="V407" t="e">
        <v>#REF!</v>
      </c>
      <c r="W407" t="e">
        <v>#REF!</v>
      </c>
    </row>
    <row r="408" spans="1:23" ht="15" hidden="1" customHeight="1" x14ac:dyDescent="0.25">
      <c r="A408" s="24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40"/>
      <c r="R408" s="8" t="e">
        <v>#REF!</v>
      </c>
      <c r="S408" s="8" t="e">
        <v>#REF!</v>
      </c>
      <c r="T408" s="8" t="e">
        <v>#REF!</v>
      </c>
      <c r="U408" t="e">
        <v>#REF!</v>
      </c>
      <c r="V408" t="e">
        <v>#REF!</v>
      </c>
      <c r="W408" t="e">
        <v>#REF!</v>
      </c>
    </row>
    <row r="409" spans="1:23" ht="15" hidden="1" customHeight="1" x14ac:dyDescent="0.25">
      <c r="A409" s="24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40"/>
      <c r="R409" s="8" t="e">
        <v>#REF!</v>
      </c>
      <c r="S409" s="8" t="e">
        <v>#REF!</v>
      </c>
      <c r="T409" s="8" t="e">
        <v>#REF!</v>
      </c>
      <c r="U409" t="e">
        <v>#REF!</v>
      </c>
      <c r="V409" t="e">
        <v>#REF!</v>
      </c>
      <c r="W409" t="e">
        <v>#REF!</v>
      </c>
    </row>
    <row r="410" spans="1:23" ht="15" hidden="1" customHeight="1" x14ac:dyDescent="0.25">
      <c r="A410" s="24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40"/>
      <c r="R410" s="8" t="e">
        <v>#REF!</v>
      </c>
      <c r="S410" s="8" t="e">
        <v>#REF!</v>
      </c>
      <c r="T410" s="8" t="e">
        <v>#REF!</v>
      </c>
      <c r="U410" t="e">
        <v>#REF!</v>
      </c>
      <c r="V410" t="e">
        <v>#REF!</v>
      </c>
      <c r="W410" t="e">
        <v>#REF!</v>
      </c>
    </row>
    <row r="411" spans="1:23" ht="15" hidden="1" customHeight="1" x14ac:dyDescent="0.25">
      <c r="A411" s="24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40"/>
      <c r="R411" s="8" t="e">
        <v>#REF!</v>
      </c>
      <c r="S411" s="8" t="e">
        <v>#REF!</v>
      </c>
      <c r="T411" s="8" t="e">
        <v>#REF!</v>
      </c>
      <c r="U411" t="e">
        <v>#REF!</v>
      </c>
      <c r="V411" t="e">
        <v>#REF!</v>
      </c>
      <c r="W411" t="e">
        <v>#REF!</v>
      </c>
    </row>
    <row r="412" spans="1:23" ht="15" hidden="1" customHeight="1" x14ac:dyDescent="0.25">
      <c r="A412" s="24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40"/>
      <c r="R412" s="8" t="e">
        <v>#REF!</v>
      </c>
      <c r="S412" s="8" t="e">
        <v>#REF!</v>
      </c>
      <c r="T412" s="8" t="e">
        <v>#REF!</v>
      </c>
      <c r="U412" t="e">
        <v>#REF!</v>
      </c>
      <c r="V412" t="e">
        <v>#REF!</v>
      </c>
      <c r="W412" t="e">
        <v>#REF!</v>
      </c>
    </row>
    <row r="413" spans="1:23" ht="15" hidden="1" customHeight="1" x14ac:dyDescent="0.25">
      <c r="A413" s="24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40"/>
      <c r="R413" s="8" t="e">
        <v>#REF!</v>
      </c>
      <c r="S413" s="8" t="e">
        <v>#REF!</v>
      </c>
      <c r="T413" s="8" t="e">
        <v>#REF!</v>
      </c>
      <c r="U413" t="e">
        <v>#REF!</v>
      </c>
      <c r="V413" t="e">
        <v>#REF!</v>
      </c>
      <c r="W413" t="e">
        <v>#REF!</v>
      </c>
    </row>
    <row r="414" spans="1:23" ht="15" hidden="1" customHeight="1" x14ac:dyDescent="0.25">
      <c r="A414" s="24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40"/>
      <c r="R414" s="8" t="e">
        <v>#REF!</v>
      </c>
      <c r="S414" s="8" t="e">
        <v>#REF!</v>
      </c>
      <c r="T414" s="8" t="e">
        <v>#REF!</v>
      </c>
      <c r="U414" t="e">
        <v>#REF!</v>
      </c>
      <c r="V414" t="e">
        <v>#REF!</v>
      </c>
      <c r="W414" t="e">
        <v>#REF!</v>
      </c>
    </row>
    <row r="415" spans="1:23" ht="15" hidden="1" customHeight="1" x14ac:dyDescent="0.25">
      <c r="A415" s="24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40"/>
      <c r="R415" s="8" t="e">
        <v>#REF!</v>
      </c>
      <c r="S415" s="8" t="e">
        <v>#REF!</v>
      </c>
      <c r="T415" s="8" t="e">
        <v>#REF!</v>
      </c>
      <c r="U415" t="e">
        <v>#REF!</v>
      </c>
      <c r="V415" t="e">
        <v>#REF!</v>
      </c>
      <c r="W415" t="e">
        <v>#REF!</v>
      </c>
    </row>
    <row r="416" spans="1:23" ht="15" hidden="1" customHeight="1" x14ac:dyDescent="0.25">
      <c r="A416" s="24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40"/>
      <c r="R416" s="8" t="e">
        <v>#REF!</v>
      </c>
      <c r="S416" s="8" t="e">
        <v>#REF!</v>
      </c>
      <c r="T416" s="8" t="e">
        <v>#REF!</v>
      </c>
      <c r="U416" t="e">
        <v>#REF!</v>
      </c>
      <c r="V416" t="e">
        <v>#REF!</v>
      </c>
      <c r="W416" t="e">
        <v>#REF!</v>
      </c>
    </row>
    <row r="417" spans="1:152" ht="15" hidden="1" customHeight="1" x14ac:dyDescent="0.25">
      <c r="A417" s="24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40"/>
      <c r="R417" s="8" t="e">
        <v>#REF!</v>
      </c>
      <c r="S417" s="8" t="e">
        <v>#REF!</v>
      </c>
      <c r="T417" s="8" t="e">
        <v>#REF!</v>
      </c>
      <c r="U417" t="e">
        <v>#REF!</v>
      </c>
      <c r="V417" t="e">
        <v>#REF!</v>
      </c>
      <c r="W417" t="e">
        <v>#REF!</v>
      </c>
    </row>
    <row r="418" spans="1:152" ht="15" hidden="1" customHeight="1" x14ac:dyDescent="0.25">
      <c r="A418" s="24">
        <v>8272</v>
      </c>
      <c r="B418" s="1" t="s">
        <v>81</v>
      </c>
      <c r="C418" s="2">
        <v>0</v>
      </c>
      <c r="D418" s="2">
        <v>457.24000000000012</v>
      </c>
      <c r="E418" s="2">
        <v>457.24</v>
      </c>
      <c r="F418" s="2">
        <v>99.999999999999972</v>
      </c>
      <c r="G418" s="2">
        <v>0</v>
      </c>
      <c r="H418" s="2">
        <v>0</v>
      </c>
      <c r="I418" s="2">
        <v>81.390000000000015</v>
      </c>
      <c r="J418" s="2">
        <v>81.390000000000015</v>
      </c>
      <c r="K418" s="2">
        <v>100</v>
      </c>
      <c r="L418" s="2">
        <v>0</v>
      </c>
      <c r="M418" s="2">
        <v>0</v>
      </c>
      <c r="N418" s="2">
        <v>0</v>
      </c>
      <c r="O418" s="40"/>
      <c r="R418" s="8" t="e">
        <v>#REF!</v>
      </c>
      <c r="S418" s="8" t="e">
        <v>#REF!</v>
      </c>
      <c r="T418" s="8" t="e">
        <v>#REF!</v>
      </c>
      <c r="U418" t="e">
        <v>#REF!</v>
      </c>
      <c r="V418" t="e">
        <v>#REF!</v>
      </c>
      <c r="W418" t="e">
        <v>#REF!</v>
      </c>
      <c r="Z418" s="159"/>
    </row>
    <row r="419" spans="1:152" ht="15" hidden="1" customHeight="1" x14ac:dyDescent="0.25">
      <c r="A419" s="24"/>
      <c r="B419" s="3" t="s">
        <v>82</v>
      </c>
      <c r="C419" s="9">
        <v>0</v>
      </c>
      <c r="D419" s="9">
        <v>7666.18</v>
      </c>
      <c r="E419" s="9">
        <v>7666.18</v>
      </c>
      <c r="F419" s="9">
        <v>100</v>
      </c>
      <c r="G419" s="9">
        <v>0</v>
      </c>
      <c r="H419" s="9">
        <v>51.579999999999927</v>
      </c>
      <c r="I419" s="9">
        <v>-46.07</v>
      </c>
      <c r="J419" s="9">
        <v>5.5099999999998346</v>
      </c>
      <c r="K419" s="9">
        <v>-11.960060777077999</v>
      </c>
      <c r="L419" s="9">
        <v>-51.579999999999835</v>
      </c>
      <c r="M419" s="9">
        <v>9.2370555648813024E-14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t="e">
        <v>#REF!</v>
      </c>
      <c r="V419" t="e">
        <v>#REF!</v>
      </c>
      <c r="W419" t="e">
        <v>#REF!</v>
      </c>
    </row>
    <row r="420" spans="1:152" ht="15" hidden="1" customHeight="1" x14ac:dyDescent="0.25">
      <c r="A420" s="24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40"/>
      <c r="R420" s="8" t="e">
        <v>#REF!</v>
      </c>
      <c r="S420" s="8" t="e">
        <v>#REF!</v>
      </c>
      <c r="T420" s="8" t="e">
        <v>#REF!</v>
      </c>
      <c r="U420" t="e">
        <v>#REF!</v>
      </c>
      <c r="V420" t="e">
        <v>#REF!</v>
      </c>
      <c r="W420" t="e">
        <v>#REF!</v>
      </c>
    </row>
    <row r="421" spans="1:152" ht="15" hidden="1" customHeight="1" x14ac:dyDescent="0.25">
      <c r="A421" s="24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40"/>
      <c r="R421" s="8" t="e">
        <v>#REF!</v>
      </c>
      <c r="S421" s="8" t="e">
        <v>#REF!</v>
      </c>
      <c r="T421" s="8" t="e">
        <v>#REF!</v>
      </c>
      <c r="U421" t="e">
        <v>#REF!</v>
      </c>
      <c r="V421" t="e">
        <v>#REF!</v>
      </c>
      <c r="W421" t="e">
        <v>#REF!</v>
      </c>
    </row>
    <row r="422" spans="1:152" ht="15" hidden="1" customHeight="1" x14ac:dyDescent="0.25">
      <c r="A422" s="24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40"/>
      <c r="R422" s="8" t="e">
        <v>#REF!</v>
      </c>
      <c r="S422" s="8" t="e">
        <v>#REF!</v>
      </c>
      <c r="T422" s="8" t="e">
        <v>#REF!</v>
      </c>
      <c r="U422" t="e">
        <v>#REF!</v>
      </c>
      <c r="V422" t="e">
        <v>#REF!</v>
      </c>
      <c r="W422" t="e">
        <v>#REF!</v>
      </c>
    </row>
    <row r="423" spans="1:152" ht="15" hidden="1" customHeight="1" x14ac:dyDescent="0.25">
      <c r="A423" s="24">
        <v>8109</v>
      </c>
      <c r="B423" s="1" t="s">
        <v>83</v>
      </c>
      <c r="C423" s="2">
        <v>0</v>
      </c>
      <c r="D423" s="2">
        <v>7666.18</v>
      </c>
      <c r="E423" s="2">
        <v>7666.18</v>
      </c>
      <c r="F423" s="2">
        <v>100</v>
      </c>
      <c r="G423" s="2">
        <v>0</v>
      </c>
      <c r="H423" s="2">
        <v>51.579999999999927</v>
      </c>
      <c r="I423" s="2">
        <v>-46.07</v>
      </c>
      <c r="J423" s="2">
        <v>5.5099999999998346</v>
      </c>
      <c r="K423" s="2">
        <v>-11.960060777077999</v>
      </c>
      <c r="L423" s="2">
        <v>-51.579999999999835</v>
      </c>
      <c r="M423" s="2">
        <v>9.2370555648813024E-14</v>
      </c>
      <c r="N423" s="2">
        <v>0</v>
      </c>
      <c r="O423" s="40"/>
      <c r="R423" s="8" t="e">
        <v>#REF!</v>
      </c>
      <c r="S423" s="8" t="e">
        <v>#REF!</v>
      </c>
      <c r="T423" s="8" t="e">
        <v>#REF!</v>
      </c>
      <c r="U423" t="e">
        <v>#REF!</v>
      </c>
      <c r="V423" t="e">
        <v>#REF!</v>
      </c>
      <c r="W423" t="e">
        <v>#REF!</v>
      </c>
      <c r="Z423" s="159"/>
    </row>
    <row r="424" spans="1:152" ht="15" hidden="1" customHeight="1" x14ac:dyDescent="0.25">
      <c r="A424" s="24"/>
      <c r="B424" s="3" t="s">
        <v>19</v>
      </c>
      <c r="C424" s="9">
        <v>0</v>
      </c>
      <c r="D424" s="9">
        <v>12225185.220000001</v>
      </c>
      <c r="E424" s="9">
        <v>12225185.220000001</v>
      </c>
      <c r="F424" s="9">
        <v>100</v>
      </c>
      <c r="G424" s="9">
        <v>0</v>
      </c>
      <c r="H424" s="9">
        <v>51.579999999999927</v>
      </c>
      <c r="I424" s="9">
        <v>2478156.0599999996</v>
      </c>
      <c r="J424" s="9">
        <v>2478207.64</v>
      </c>
      <c r="K424" s="9">
        <v>100.00208138627076</v>
      </c>
      <c r="L424" s="9">
        <v>-51.579999999999835</v>
      </c>
      <c r="M424" s="9">
        <v>9.2370555648813024E-14</v>
      </c>
      <c r="N424" s="9">
        <v>0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t="e">
        <v>#REF!</v>
      </c>
      <c r="V424" t="e">
        <v>#REF!</v>
      </c>
      <c r="W424" t="e">
        <v>#REF!</v>
      </c>
    </row>
    <row r="425" spans="1:152" ht="15" hidden="1" customHeight="1" x14ac:dyDescent="0.25">
      <c r="A425" s="25"/>
      <c r="B425" s="4" t="s">
        <v>84</v>
      </c>
      <c r="C425" s="27"/>
      <c r="D425" s="27"/>
      <c r="E425" s="27"/>
      <c r="F425" s="27" t="e">
        <v>#DIV/0!</v>
      </c>
      <c r="G425" s="27"/>
      <c r="H425" s="27"/>
      <c r="I425" s="27"/>
      <c r="J425" s="27"/>
      <c r="K425" s="27" t="e">
        <v>#DIV/0!</v>
      </c>
      <c r="L425" s="27"/>
      <c r="M425" s="27"/>
      <c r="N425" s="27"/>
      <c r="O425" s="40"/>
      <c r="R425" s="8" t="e">
        <v>#REF!</v>
      </c>
      <c r="S425" s="8" t="e">
        <v>#REF!</v>
      </c>
      <c r="T425" s="8" t="e">
        <v>#REF!</v>
      </c>
      <c r="U425" t="e">
        <v>#REF!</v>
      </c>
      <c r="V425" t="e">
        <v>#REF!</v>
      </c>
      <c r="W425" t="e">
        <v>#REF!</v>
      </c>
    </row>
    <row r="426" spans="1:152" s="5" customFormat="1" ht="15" hidden="1" customHeight="1" x14ac:dyDescent="0.25">
      <c r="A426" s="24"/>
      <c r="B426" s="3" t="s">
        <v>11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</row>
    <row r="427" spans="1:152" s="21" customFormat="1" ht="15" hidden="1" customHeight="1" x14ac:dyDescent="0.25">
      <c r="A427" s="26"/>
      <c r="B427" s="19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R427" s="8" t="e">
        <v>#REF!</v>
      </c>
      <c r="S427" s="8" t="e">
        <v>#REF!</v>
      </c>
      <c r="T427" s="8" t="e">
        <v>#REF!</v>
      </c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</row>
    <row r="428" spans="1:152" s="21" customFormat="1" ht="15" hidden="1" customHeight="1" x14ac:dyDescent="0.25">
      <c r="A428" s="26"/>
      <c r="B428" s="19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R428" s="8" t="e">
        <v>#REF!</v>
      </c>
      <c r="S428" s="8" t="e">
        <v>#REF!</v>
      </c>
      <c r="T428" s="8" t="e">
        <v>#REF!</v>
      </c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</row>
    <row r="429" spans="1:152" s="21" customFormat="1" ht="15" hidden="1" customHeight="1" x14ac:dyDescent="0.25">
      <c r="A429" s="26"/>
      <c r="B429" s="19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R429" s="8" t="e">
        <v>#REF!</v>
      </c>
      <c r="S429" s="8" t="e">
        <v>#REF!</v>
      </c>
      <c r="T429" s="8" t="e">
        <v>#REF!</v>
      </c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</row>
    <row r="430" spans="1:152" s="21" customFormat="1" ht="15" hidden="1" customHeight="1" x14ac:dyDescent="0.25">
      <c r="A430" s="26"/>
      <c r="B430" s="19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R430" s="8" t="e">
        <v>#REF!</v>
      </c>
      <c r="S430" s="8" t="e">
        <v>#REF!</v>
      </c>
      <c r="T430" s="8" t="e">
        <v>#REF!</v>
      </c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</row>
    <row r="431" spans="1:152" s="21" customFormat="1" ht="15" hidden="1" customHeight="1" x14ac:dyDescent="0.25">
      <c r="A431" s="26"/>
      <c r="B431" s="19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R431" s="8" t="e">
        <v>#REF!</v>
      </c>
      <c r="S431" s="8" t="e">
        <v>#REF!</v>
      </c>
      <c r="T431" s="8" t="e">
        <v>#REF!</v>
      </c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</row>
    <row r="432" spans="1:152" s="21" customFormat="1" ht="15" hidden="1" customHeight="1" x14ac:dyDescent="0.25">
      <c r="A432" s="26"/>
      <c r="B432" s="1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R432" s="8" t="e">
        <v>#REF!</v>
      </c>
      <c r="S432" s="8" t="e">
        <v>#REF!</v>
      </c>
      <c r="T432" s="8" t="e">
        <v>#REF!</v>
      </c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</row>
    <row r="433" spans="1:152" s="21" customFormat="1" ht="15" hidden="1" customHeight="1" x14ac:dyDescent="0.25">
      <c r="A433" s="26"/>
      <c r="B433" s="1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R433" s="8" t="e">
        <v>#REF!</v>
      </c>
      <c r="S433" s="8" t="e">
        <v>#REF!</v>
      </c>
      <c r="T433" s="8" t="e">
        <v>#REF!</v>
      </c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</row>
    <row r="434" spans="1:152" s="21" customFormat="1" ht="15" hidden="1" customHeight="1" x14ac:dyDescent="0.25">
      <c r="A434" s="26"/>
      <c r="B434" s="19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R434" s="8" t="e">
        <v>#REF!</v>
      </c>
      <c r="S434" s="8" t="e">
        <v>#REF!</v>
      </c>
      <c r="T434" s="8" t="e">
        <v>#REF!</v>
      </c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</row>
    <row r="435" spans="1:152" s="21" customFormat="1" ht="15" hidden="1" customHeight="1" x14ac:dyDescent="0.25">
      <c r="A435" s="26"/>
      <c r="B435" s="19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R435" s="8" t="e">
        <v>#REF!</v>
      </c>
      <c r="S435" s="8" t="e">
        <v>#REF!</v>
      </c>
      <c r="T435" s="8" t="e">
        <v>#REF!</v>
      </c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</row>
    <row r="436" spans="1:152" s="21" customFormat="1" ht="15" hidden="1" customHeight="1" x14ac:dyDescent="0.25">
      <c r="A436" s="26"/>
      <c r="B436" s="19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R436" s="8" t="e">
        <v>#REF!</v>
      </c>
      <c r="S436" s="8" t="e">
        <v>#REF!</v>
      </c>
      <c r="T436" s="8" t="e">
        <v>#REF!</v>
      </c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</row>
    <row r="437" spans="1:152" s="21" customFormat="1" ht="15" hidden="1" customHeight="1" x14ac:dyDescent="0.25">
      <c r="A437" s="26"/>
      <c r="B437" s="19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R437" s="8" t="e">
        <v>#REF!</v>
      </c>
      <c r="S437" s="8" t="e">
        <v>#REF!</v>
      </c>
      <c r="T437" s="8" t="e">
        <v>#REF!</v>
      </c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</row>
    <row r="438" spans="1:152" s="21" customFormat="1" ht="15" hidden="1" customHeight="1" x14ac:dyDescent="0.25">
      <c r="A438" s="26"/>
      <c r="B438" s="19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R438" s="8" t="e">
        <v>#REF!</v>
      </c>
      <c r="S438" s="8" t="e">
        <v>#REF!</v>
      </c>
      <c r="T438" s="8" t="e">
        <v>#REF!</v>
      </c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</row>
    <row r="439" spans="1:152" s="21" customFormat="1" ht="15" hidden="1" customHeight="1" x14ac:dyDescent="0.25">
      <c r="A439" s="26"/>
      <c r="B439" s="19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R439" s="8" t="e">
        <v>#REF!</v>
      </c>
      <c r="S439" s="8" t="e">
        <v>#REF!</v>
      </c>
      <c r="T439" s="8" t="e">
        <v>#REF!</v>
      </c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</row>
    <row r="440" spans="1:152" s="21" customFormat="1" ht="15" hidden="1" customHeight="1" x14ac:dyDescent="0.25">
      <c r="A440" s="26"/>
      <c r="B440" s="19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R440" s="8" t="e">
        <v>#REF!</v>
      </c>
      <c r="S440" s="8" t="e">
        <v>#REF!</v>
      </c>
      <c r="T440" s="8" t="e">
        <v>#REF!</v>
      </c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</row>
    <row r="441" spans="1:152" s="21" customFormat="1" ht="15" hidden="1" customHeight="1" x14ac:dyDescent="0.25">
      <c r="A441" s="26"/>
      <c r="B441" s="19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R441" s="8" t="e">
        <v>#REF!</v>
      </c>
      <c r="S441" s="8" t="e">
        <v>#REF!</v>
      </c>
      <c r="T441" s="8" t="e">
        <v>#REF!</v>
      </c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</row>
    <row r="442" spans="1:152" s="21" customFormat="1" ht="15" hidden="1" customHeight="1" x14ac:dyDescent="0.25">
      <c r="A442" s="26"/>
      <c r="B442" s="19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R442" s="8" t="e">
        <v>#REF!</v>
      </c>
      <c r="S442" s="8" t="e">
        <v>#REF!</v>
      </c>
      <c r="T442" s="8" t="e">
        <v>#REF!</v>
      </c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</row>
    <row r="443" spans="1:152" s="21" customFormat="1" ht="15" hidden="1" customHeight="1" x14ac:dyDescent="0.25">
      <c r="A443" s="26"/>
      <c r="B443" s="19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R443" s="8" t="e">
        <v>#REF!</v>
      </c>
      <c r="S443" s="8" t="e">
        <v>#REF!</v>
      </c>
      <c r="T443" s="8" t="e">
        <v>#REF!</v>
      </c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</row>
    <row r="444" spans="1:152" s="21" customFormat="1" ht="15" hidden="1" customHeight="1" x14ac:dyDescent="0.25">
      <c r="A444" s="26"/>
      <c r="B444" s="19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R444" s="8" t="e">
        <v>#REF!</v>
      </c>
      <c r="S444" s="8" t="e">
        <v>#REF!</v>
      </c>
      <c r="T444" s="8" t="e">
        <v>#REF!</v>
      </c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</row>
    <row r="445" spans="1:152" s="21" customFormat="1" ht="15" hidden="1" customHeight="1" x14ac:dyDescent="0.25">
      <c r="A445" s="26"/>
      <c r="B445" s="19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R445" s="8" t="e">
        <v>#REF!</v>
      </c>
      <c r="S445" s="8" t="e">
        <v>#REF!</v>
      </c>
      <c r="T445" s="8" t="e">
        <v>#REF!</v>
      </c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</row>
    <row r="446" spans="1:152" s="21" customFormat="1" ht="15" hidden="1" customHeight="1" x14ac:dyDescent="0.25">
      <c r="A446" s="26"/>
      <c r="B446" s="19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R446" s="8" t="e">
        <v>#REF!</v>
      </c>
      <c r="S446" s="8" t="e">
        <v>#REF!</v>
      </c>
      <c r="T446" s="8" t="e">
        <v>#REF!</v>
      </c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</row>
    <row r="447" spans="1:152" s="21" customFormat="1" ht="15" hidden="1" customHeight="1" x14ac:dyDescent="0.25">
      <c r="A447" s="26"/>
      <c r="B447" s="19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R447" s="8" t="e">
        <v>#REF!</v>
      </c>
      <c r="S447" s="8" t="e">
        <v>#REF!</v>
      </c>
      <c r="T447" s="8" t="e">
        <v>#REF!</v>
      </c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</row>
    <row r="448" spans="1:152" s="21" customFormat="1" ht="15" hidden="1" customHeight="1" x14ac:dyDescent="0.25">
      <c r="A448" s="26"/>
      <c r="B448" s="19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R448" s="8" t="e">
        <v>#REF!</v>
      </c>
      <c r="S448" s="8" t="e">
        <v>#REF!</v>
      </c>
      <c r="T448" s="8" t="e">
        <v>#REF!</v>
      </c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</row>
    <row r="449" spans="1:152" s="21" customFormat="1" ht="15" hidden="1" customHeight="1" x14ac:dyDescent="0.25">
      <c r="A449" s="26"/>
      <c r="B449" s="19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R449" s="8" t="e">
        <v>#REF!</v>
      </c>
      <c r="S449" s="8" t="e">
        <v>#REF!</v>
      </c>
      <c r="T449" s="8" t="e">
        <v>#REF!</v>
      </c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</row>
    <row r="450" spans="1:152" s="21" customFormat="1" ht="15" hidden="1" customHeight="1" x14ac:dyDescent="0.25">
      <c r="A450" s="26"/>
      <c r="B450" s="1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R450" s="8" t="e">
        <v>#REF!</v>
      </c>
      <c r="S450" s="8" t="e">
        <v>#REF!</v>
      </c>
      <c r="T450" s="8" t="e">
        <v>#REF!</v>
      </c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</row>
    <row r="451" spans="1:152" s="21" customFormat="1" ht="15" hidden="1" customHeight="1" x14ac:dyDescent="0.25">
      <c r="A451" s="26"/>
      <c r="B451" s="19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R451" s="8" t="e">
        <v>#REF!</v>
      </c>
      <c r="S451" s="8" t="e">
        <v>#REF!</v>
      </c>
      <c r="T451" s="8" t="e">
        <v>#REF!</v>
      </c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</row>
    <row r="452" spans="1:152" s="21" customFormat="1" ht="15" hidden="1" customHeight="1" x14ac:dyDescent="0.25">
      <c r="A452" s="26"/>
      <c r="B452" s="19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R452" s="8" t="e">
        <v>#REF!</v>
      </c>
      <c r="S452" s="8" t="e">
        <v>#REF!</v>
      </c>
      <c r="T452" s="8" t="e">
        <v>#REF!</v>
      </c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</row>
    <row r="453" spans="1:152" s="21" customFormat="1" ht="15" hidden="1" customHeight="1" x14ac:dyDescent="0.25">
      <c r="A453" s="26"/>
      <c r="B453" s="19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R453" s="8" t="e">
        <v>#REF!</v>
      </c>
      <c r="S453" s="8" t="e">
        <v>#REF!</v>
      </c>
      <c r="T453" s="8" t="e">
        <v>#REF!</v>
      </c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</row>
    <row r="454" spans="1:152" s="21" customFormat="1" ht="15" hidden="1" customHeight="1" x14ac:dyDescent="0.25">
      <c r="A454" s="26"/>
      <c r="B454" s="19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R454" s="8" t="e">
        <v>#REF!</v>
      </c>
      <c r="S454" s="8" t="e">
        <v>#REF!</v>
      </c>
      <c r="T454" s="8" t="e">
        <v>#REF!</v>
      </c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</row>
    <row r="455" spans="1:152" s="21" customFormat="1" ht="15" hidden="1" customHeight="1" x14ac:dyDescent="0.25">
      <c r="A455" s="26"/>
      <c r="B455" s="19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R455" s="8" t="e">
        <v>#REF!</v>
      </c>
      <c r="S455" s="8" t="e">
        <v>#REF!</v>
      </c>
      <c r="T455" s="8" t="e">
        <v>#REF!</v>
      </c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</row>
    <row r="456" spans="1:152" ht="15" hidden="1" customHeight="1" x14ac:dyDescent="0.25">
      <c r="A456" s="24"/>
      <c r="B456" s="3" t="s">
        <v>85</v>
      </c>
      <c r="C456" s="9">
        <v>0</v>
      </c>
      <c r="D456" s="9">
        <v>89.41</v>
      </c>
      <c r="E456" s="9">
        <v>89.41</v>
      </c>
      <c r="F456" s="9">
        <v>100</v>
      </c>
      <c r="G456" s="9">
        <v>0</v>
      </c>
      <c r="H456" s="9">
        <v>0</v>
      </c>
      <c r="I456" s="9">
        <v>-36.629999999999718</v>
      </c>
      <c r="J456" s="9">
        <v>-36.629999999999718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t="e">
        <v>#REF!</v>
      </c>
      <c r="V456" t="e">
        <v>#REF!</v>
      </c>
      <c r="W456" t="e">
        <v>#REF!</v>
      </c>
    </row>
    <row r="457" spans="1:152" ht="15" hidden="1" customHeight="1" x14ac:dyDescent="0.25">
      <c r="A457" s="179"/>
      <c r="B457" s="180"/>
      <c r="C457" s="181"/>
      <c r="D457" s="181"/>
      <c r="E457" s="181"/>
      <c r="F457" s="181"/>
      <c r="G457" s="181"/>
      <c r="H457" s="181"/>
      <c r="I457" s="181"/>
      <c r="J457" s="181"/>
      <c r="K457" s="181"/>
      <c r="L457" s="181"/>
      <c r="M457" s="181"/>
      <c r="N457" s="181"/>
      <c r="O457" s="40"/>
      <c r="R457" s="8" t="e">
        <v>#REF!</v>
      </c>
      <c r="S457" s="8" t="e">
        <v>#REF!</v>
      </c>
      <c r="T457" s="8" t="e">
        <v>#REF!</v>
      </c>
      <c r="U457" t="e">
        <v>#REF!</v>
      </c>
      <c r="V457" t="e">
        <v>#REF!</v>
      </c>
      <c r="W457" t="e">
        <v>#REF!</v>
      </c>
    </row>
    <row r="458" spans="1:152" ht="15" hidden="1" customHeight="1" x14ac:dyDescent="0.25">
      <c r="A458" s="179"/>
      <c r="B458" s="180"/>
      <c r="C458" s="181"/>
      <c r="D458" s="181"/>
      <c r="E458" s="181"/>
      <c r="F458" s="181"/>
      <c r="G458" s="181"/>
      <c r="H458" s="181"/>
      <c r="I458" s="181"/>
      <c r="J458" s="181"/>
      <c r="K458" s="181"/>
      <c r="L458" s="181"/>
      <c r="M458" s="181"/>
      <c r="N458" s="181"/>
      <c r="O458" s="40"/>
      <c r="R458" s="8" t="e">
        <v>#REF!</v>
      </c>
      <c r="S458" s="8" t="e">
        <v>#REF!</v>
      </c>
      <c r="T458" s="8" t="e">
        <v>#REF!</v>
      </c>
      <c r="U458" t="e">
        <v>#REF!</v>
      </c>
      <c r="V458" t="e">
        <v>#REF!</v>
      </c>
      <c r="W458" t="e">
        <v>#REF!</v>
      </c>
    </row>
    <row r="459" spans="1:152" ht="15" hidden="1" customHeight="1" x14ac:dyDescent="0.25">
      <c r="A459" s="179"/>
      <c r="B459" s="180"/>
      <c r="C459" s="181"/>
      <c r="D459" s="181"/>
      <c r="E459" s="181"/>
      <c r="F459" s="181"/>
      <c r="G459" s="181"/>
      <c r="H459" s="181"/>
      <c r="I459" s="181"/>
      <c r="J459" s="181"/>
      <c r="K459" s="181"/>
      <c r="L459" s="181"/>
      <c r="M459" s="181"/>
      <c r="N459" s="181"/>
      <c r="O459" s="40"/>
      <c r="R459" s="8" t="e">
        <v>#REF!</v>
      </c>
      <c r="S459" s="8" t="e">
        <v>#REF!</v>
      </c>
      <c r="T459" s="8" t="e">
        <v>#REF!</v>
      </c>
      <c r="U459" t="e">
        <v>#REF!</v>
      </c>
      <c r="V459" t="e">
        <v>#REF!</v>
      </c>
      <c r="W459" t="e">
        <v>#REF!</v>
      </c>
    </row>
    <row r="460" spans="1:152" ht="15" hidden="1" customHeight="1" x14ac:dyDescent="0.25">
      <c r="A460" s="179">
        <v>9220</v>
      </c>
      <c r="B460" s="180" t="s">
        <v>86</v>
      </c>
      <c r="C460" s="181">
        <v>0</v>
      </c>
      <c r="D460" s="181">
        <v>89.41</v>
      </c>
      <c r="E460" s="181">
        <v>89.41</v>
      </c>
      <c r="F460" s="181">
        <v>100</v>
      </c>
      <c r="G460" s="181">
        <v>0</v>
      </c>
      <c r="H460" s="181">
        <v>0</v>
      </c>
      <c r="I460" s="181">
        <v>-36.629999999999718</v>
      </c>
      <c r="J460" s="181">
        <v>-36.629999999999718</v>
      </c>
      <c r="K460" s="181">
        <v>100</v>
      </c>
      <c r="L460" s="181">
        <v>0</v>
      </c>
      <c r="M460" s="181">
        <v>0</v>
      </c>
      <c r="N460" s="181">
        <v>0</v>
      </c>
      <c r="O460" s="40"/>
      <c r="R460" s="8" t="e">
        <v>#REF!</v>
      </c>
      <c r="S460" s="8" t="e">
        <v>#REF!</v>
      </c>
      <c r="T460" s="8" t="e">
        <v>#REF!</v>
      </c>
      <c r="U460" t="e">
        <v>#REF!</v>
      </c>
      <c r="V460" t="e">
        <v>#REF!</v>
      </c>
      <c r="W460" t="e">
        <v>#REF!</v>
      </c>
    </row>
    <row r="461" spans="1:152" ht="15" hidden="1" customHeight="1" x14ac:dyDescent="0.25">
      <c r="A461" s="24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40"/>
      <c r="R461" s="8" t="e">
        <v>#REF!</v>
      </c>
      <c r="S461" s="8" t="e">
        <v>#REF!</v>
      </c>
      <c r="T461" s="8" t="e">
        <v>#REF!</v>
      </c>
      <c r="U461" t="e">
        <v>#REF!</v>
      </c>
      <c r="V461" t="e">
        <v>#REF!</v>
      </c>
      <c r="W461" t="e">
        <v>#REF!</v>
      </c>
    </row>
    <row r="462" spans="1:152" ht="15" hidden="1" customHeight="1" x14ac:dyDescent="0.25">
      <c r="A462" s="24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40"/>
      <c r="R462" s="8" t="e">
        <v>#REF!</v>
      </c>
      <c r="S462" s="8" t="e">
        <v>#REF!</v>
      </c>
      <c r="T462" s="8" t="e">
        <v>#REF!</v>
      </c>
      <c r="U462" t="e">
        <v>#REF!</v>
      </c>
      <c r="V462" t="e">
        <v>#REF!</v>
      </c>
      <c r="W462" t="e">
        <v>#REF!</v>
      </c>
    </row>
    <row r="463" spans="1:152" ht="15" hidden="1" customHeight="1" x14ac:dyDescent="0.25">
      <c r="A463" s="24"/>
      <c r="B463" s="3" t="s">
        <v>80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>
        <v>0</v>
      </c>
      <c r="V463">
        <v>0</v>
      </c>
      <c r="W463">
        <v>0</v>
      </c>
    </row>
    <row r="464" spans="1:152" ht="15" hidden="1" customHeight="1" x14ac:dyDescent="0.25">
      <c r="A464" s="24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8" t="e">
        <v>#REF!</v>
      </c>
      <c r="S464" s="8" t="e">
        <v>#REF!</v>
      </c>
      <c r="T464" s="8" t="e">
        <v>#REF!</v>
      </c>
    </row>
    <row r="465" spans="1:23" ht="15" hidden="1" customHeight="1" x14ac:dyDescent="0.25">
      <c r="A465" s="24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8" t="e">
        <v>#REF!</v>
      </c>
      <c r="S465" s="8" t="e">
        <v>#REF!</v>
      </c>
      <c r="T465" s="8" t="e">
        <v>#REF!</v>
      </c>
    </row>
    <row r="466" spans="1:23" ht="15" hidden="1" customHeight="1" x14ac:dyDescent="0.25">
      <c r="A466" s="24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8" t="e">
        <v>#REF!</v>
      </c>
      <c r="S466" s="8" t="e">
        <v>#REF!</v>
      </c>
      <c r="T466" s="8" t="e">
        <v>#REF!</v>
      </c>
    </row>
    <row r="467" spans="1:23" ht="15" hidden="1" customHeight="1" x14ac:dyDescent="0.25">
      <c r="A467" s="24"/>
      <c r="B467" s="3" t="s">
        <v>1</v>
      </c>
      <c r="C467" s="9">
        <v>0</v>
      </c>
      <c r="D467" s="9">
        <v>211379.28</v>
      </c>
      <c r="E467" s="9">
        <v>211379.28</v>
      </c>
      <c r="F467" s="9">
        <v>100</v>
      </c>
      <c r="G467" s="9">
        <v>0</v>
      </c>
      <c r="H467" s="9">
        <v>0</v>
      </c>
      <c r="I467" s="9">
        <v>38718.910000000003</v>
      </c>
      <c r="J467" s="9">
        <v>38718.909999999989</v>
      </c>
      <c r="K467" s="9">
        <v>99.999999999999972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t="e">
        <v>#REF!</v>
      </c>
      <c r="V467" t="e">
        <v>#REF!</v>
      </c>
      <c r="W467" t="e">
        <v>#REF!</v>
      </c>
    </row>
    <row r="468" spans="1:23" ht="15" hidden="1" customHeight="1" x14ac:dyDescent="0.25">
      <c r="A468" s="24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40"/>
      <c r="R468" s="8" t="e">
        <v>#REF!</v>
      </c>
      <c r="S468" s="8" t="e">
        <v>#REF!</v>
      </c>
      <c r="T468" s="8" t="e">
        <v>#REF!</v>
      </c>
      <c r="U468" t="e">
        <v>#REF!</v>
      </c>
      <c r="V468" t="e">
        <v>#REF!</v>
      </c>
      <c r="W468" t="e">
        <v>#REF!</v>
      </c>
    </row>
    <row r="469" spans="1:23" ht="15" hidden="1" customHeight="1" x14ac:dyDescent="0.25">
      <c r="A469" s="24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40"/>
      <c r="R469" s="8" t="e">
        <v>#REF!</v>
      </c>
      <c r="S469" s="8" t="e">
        <v>#REF!</v>
      </c>
      <c r="T469" s="8" t="e">
        <v>#REF!</v>
      </c>
      <c r="U469" t="e">
        <v>#REF!</v>
      </c>
      <c r="V469" t="e">
        <v>#REF!</v>
      </c>
      <c r="W469" t="e">
        <v>#REF!</v>
      </c>
    </row>
    <row r="470" spans="1:23" ht="15" hidden="1" customHeight="1" x14ac:dyDescent="0.25">
      <c r="A470" s="24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40"/>
      <c r="R470" s="8" t="e">
        <v>#REF!</v>
      </c>
      <c r="S470" s="8" t="e">
        <v>#REF!</v>
      </c>
      <c r="T470" s="8" t="e">
        <v>#REF!</v>
      </c>
      <c r="U470" t="e">
        <v>#REF!</v>
      </c>
      <c r="V470" t="e">
        <v>#REF!</v>
      </c>
      <c r="W470" t="e">
        <v>#REF!</v>
      </c>
    </row>
    <row r="471" spans="1:23" ht="15" hidden="1" customHeight="1" x14ac:dyDescent="0.25">
      <c r="A471" s="24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40"/>
      <c r="R471" s="8" t="e">
        <v>#REF!</v>
      </c>
      <c r="S471" s="8" t="e">
        <v>#REF!</v>
      </c>
      <c r="T471" s="8" t="e">
        <v>#REF!</v>
      </c>
      <c r="U471" t="e">
        <v>#REF!</v>
      </c>
      <c r="V471" t="e">
        <v>#REF!</v>
      </c>
      <c r="W471" t="e">
        <v>#REF!</v>
      </c>
    </row>
    <row r="472" spans="1:23" ht="15" hidden="1" customHeight="1" x14ac:dyDescent="0.25">
      <c r="A472" s="24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40"/>
      <c r="R472" s="8" t="e">
        <v>#REF!</v>
      </c>
      <c r="S472" s="8" t="e">
        <v>#REF!</v>
      </c>
      <c r="T472" s="8" t="e">
        <v>#REF!</v>
      </c>
      <c r="U472" t="e">
        <v>#REF!</v>
      </c>
      <c r="V472" t="e">
        <v>#REF!</v>
      </c>
      <c r="W472" t="e">
        <v>#REF!</v>
      </c>
    </row>
    <row r="473" spans="1:23" ht="15" hidden="1" customHeight="1" x14ac:dyDescent="0.25">
      <c r="A473" s="24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40"/>
      <c r="R473" s="8" t="e">
        <v>#REF!</v>
      </c>
      <c r="S473" s="8" t="e">
        <v>#REF!</v>
      </c>
      <c r="T473" s="8" t="e">
        <v>#REF!</v>
      </c>
      <c r="U473" t="e">
        <v>#REF!</v>
      </c>
      <c r="V473" t="e">
        <v>#REF!</v>
      </c>
      <c r="W473" t="e">
        <v>#REF!</v>
      </c>
    </row>
    <row r="474" spans="1:23" ht="15" hidden="1" customHeight="1" x14ac:dyDescent="0.25">
      <c r="A474" s="24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40"/>
      <c r="R474" s="8" t="e">
        <v>#REF!</v>
      </c>
      <c r="S474" s="8" t="e">
        <v>#REF!</v>
      </c>
      <c r="T474" s="8" t="e">
        <v>#REF!</v>
      </c>
      <c r="U474" t="e">
        <v>#REF!</v>
      </c>
      <c r="V474" t="e">
        <v>#REF!</v>
      </c>
      <c r="W474" t="e">
        <v>#REF!</v>
      </c>
    </row>
    <row r="475" spans="1:23" ht="15" hidden="1" customHeight="1" x14ac:dyDescent="0.25">
      <c r="A475" s="24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40"/>
      <c r="R475" s="8" t="e">
        <v>#REF!</v>
      </c>
      <c r="S475" s="8" t="e">
        <v>#REF!</v>
      </c>
      <c r="T475" s="8" t="e">
        <v>#REF!</v>
      </c>
      <c r="U475" t="e">
        <v>#REF!</v>
      </c>
      <c r="V475" t="e">
        <v>#REF!</v>
      </c>
      <c r="W475" t="e">
        <v>#REF!</v>
      </c>
    </row>
    <row r="476" spans="1:23" ht="15" hidden="1" customHeight="1" x14ac:dyDescent="0.25">
      <c r="A476" s="24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40"/>
      <c r="R476" s="8" t="e">
        <v>#REF!</v>
      </c>
      <c r="S476" s="8" t="e">
        <v>#REF!</v>
      </c>
      <c r="T476" s="8" t="e">
        <v>#REF!</v>
      </c>
      <c r="U476" t="e">
        <v>#REF!</v>
      </c>
      <c r="V476" t="e">
        <v>#REF!</v>
      </c>
      <c r="W476" t="e">
        <v>#REF!</v>
      </c>
    </row>
    <row r="477" spans="1:23" ht="15" hidden="1" customHeight="1" x14ac:dyDescent="0.25">
      <c r="A477" s="24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40"/>
      <c r="R477" s="8" t="e">
        <v>#REF!</v>
      </c>
      <c r="S477" s="8" t="e">
        <v>#REF!</v>
      </c>
      <c r="T477" s="8" t="e">
        <v>#REF!</v>
      </c>
      <c r="U477" t="e">
        <v>#REF!</v>
      </c>
      <c r="V477" t="e">
        <v>#REF!</v>
      </c>
      <c r="W477" t="e">
        <v>#REF!</v>
      </c>
    </row>
    <row r="478" spans="1:23" ht="15" hidden="1" customHeight="1" x14ac:dyDescent="0.25">
      <c r="A478" s="24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40"/>
      <c r="R478" s="8" t="e">
        <v>#REF!</v>
      </c>
      <c r="S478" s="8" t="e">
        <v>#REF!</v>
      </c>
      <c r="T478" s="8" t="e">
        <v>#REF!</v>
      </c>
      <c r="U478" t="e">
        <v>#REF!</v>
      </c>
      <c r="V478" t="e">
        <v>#REF!</v>
      </c>
      <c r="W478" t="e">
        <v>#REF!</v>
      </c>
    </row>
    <row r="479" spans="1:23" ht="15" hidden="1" customHeight="1" x14ac:dyDescent="0.25">
      <c r="A479" s="24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40"/>
      <c r="R479" s="8" t="e">
        <v>#REF!</v>
      </c>
      <c r="S479" s="8" t="e">
        <v>#REF!</v>
      </c>
      <c r="T479" s="8" t="e">
        <v>#REF!</v>
      </c>
      <c r="U479" t="e">
        <v>#REF!</v>
      </c>
      <c r="V479" t="e">
        <v>#REF!</v>
      </c>
      <c r="W479" t="e">
        <v>#REF!</v>
      </c>
    </row>
    <row r="480" spans="1:23" ht="15" hidden="1" customHeight="1" x14ac:dyDescent="0.25">
      <c r="A480" s="24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40"/>
      <c r="R480" s="8" t="e">
        <v>#REF!</v>
      </c>
      <c r="S480" s="8" t="e">
        <v>#REF!</v>
      </c>
      <c r="T480" s="8" t="e">
        <v>#REF!</v>
      </c>
      <c r="U480" t="e">
        <v>#REF!</v>
      </c>
      <c r="V480" t="e">
        <v>#REF!</v>
      </c>
      <c r="W480" t="e">
        <v>#REF!</v>
      </c>
    </row>
    <row r="481" spans="1:187" ht="15" hidden="1" customHeight="1" x14ac:dyDescent="0.25">
      <c r="A481" s="24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40"/>
      <c r="R481" s="8" t="e">
        <v>#REF!</v>
      </c>
      <c r="S481" s="8" t="e">
        <v>#REF!</v>
      </c>
      <c r="T481" s="8" t="e">
        <v>#REF!</v>
      </c>
      <c r="U481" t="e">
        <v>#REF!</v>
      </c>
      <c r="V481" t="e">
        <v>#REF!</v>
      </c>
      <c r="W481" t="e">
        <v>#REF!</v>
      </c>
    </row>
    <row r="482" spans="1:187" ht="15" hidden="1" customHeight="1" x14ac:dyDescent="0.25">
      <c r="A482" s="24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40"/>
      <c r="R482" s="8" t="e">
        <v>#REF!</v>
      </c>
      <c r="S482" s="8" t="e">
        <v>#REF!</v>
      </c>
      <c r="T482" s="8" t="e">
        <v>#REF!</v>
      </c>
      <c r="U482" t="e">
        <v>#REF!</v>
      </c>
      <c r="V482" t="e">
        <v>#REF!</v>
      </c>
      <c r="W482" t="e">
        <v>#REF!</v>
      </c>
    </row>
    <row r="483" spans="1:187" ht="15" hidden="1" customHeight="1" x14ac:dyDescent="0.25">
      <c r="A483" s="24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40"/>
      <c r="R483" s="8" t="e">
        <v>#REF!</v>
      </c>
      <c r="S483" s="8" t="e">
        <v>#REF!</v>
      </c>
      <c r="T483" s="8" t="e">
        <v>#REF!</v>
      </c>
      <c r="U483" t="e">
        <v>#REF!</v>
      </c>
      <c r="V483" t="e">
        <v>#REF!</v>
      </c>
      <c r="W483" t="e">
        <v>#REF!</v>
      </c>
    </row>
    <row r="484" spans="1:187" ht="15" hidden="1" customHeight="1" x14ac:dyDescent="0.25">
      <c r="A484" s="24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40"/>
      <c r="R484" s="8" t="e">
        <v>#REF!</v>
      </c>
      <c r="S484" s="8" t="e">
        <v>#REF!</v>
      </c>
      <c r="T484" s="8" t="e">
        <v>#REF!</v>
      </c>
      <c r="U484" t="e">
        <v>#REF!</v>
      </c>
      <c r="V484" t="e">
        <v>#REF!</v>
      </c>
      <c r="W484" t="e">
        <v>#REF!</v>
      </c>
    </row>
    <row r="485" spans="1:187" ht="15" hidden="1" customHeight="1" x14ac:dyDescent="0.25">
      <c r="A485" s="24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40"/>
      <c r="R485" s="8" t="e">
        <v>#REF!</v>
      </c>
      <c r="S485" s="8" t="e">
        <v>#REF!</v>
      </c>
      <c r="T485" s="8" t="e">
        <v>#REF!</v>
      </c>
      <c r="U485" t="e">
        <v>#REF!</v>
      </c>
      <c r="V485" t="e">
        <v>#REF!</v>
      </c>
      <c r="W485" t="e">
        <v>#REF!</v>
      </c>
    </row>
    <row r="486" spans="1:187" ht="15" hidden="1" customHeight="1" x14ac:dyDescent="0.25">
      <c r="A486" s="24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40"/>
      <c r="R486" s="8" t="e">
        <v>#REF!</v>
      </c>
      <c r="S486" s="8" t="e">
        <v>#REF!</v>
      </c>
      <c r="T486" s="8" t="e">
        <v>#REF!</v>
      </c>
      <c r="U486" t="e">
        <v>#REF!</v>
      </c>
      <c r="V486" t="e">
        <v>#REF!</v>
      </c>
      <c r="W486" t="e">
        <v>#REF!</v>
      </c>
    </row>
    <row r="487" spans="1:187" ht="15" hidden="1" customHeight="1" x14ac:dyDescent="0.25">
      <c r="A487" s="24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40"/>
      <c r="R487" s="8" t="e">
        <v>#REF!</v>
      </c>
      <c r="S487" s="8" t="e">
        <v>#REF!</v>
      </c>
      <c r="T487" s="8" t="e">
        <v>#REF!</v>
      </c>
      <c r="U487" t="e">
        <v>#REF!</v>
      </c>
      <c r="V487" t="e">
        <v>#REF!</v>
      </c>
      <c r="W487" t="e">
        <v>#REF!</v>
      </c>
    </row>
    <row r="488" spans="1:187" ht="15" hidden="1" customHeight="1" x14ac:dyDescent="0.25">
      <c r="A488" s="24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40"/>
      <c r="R488" s="8" t="e">
        <v>#REF!</v>
      </c>
      <c r="S488" s="8" t="e">
        <v>#REF!</v>
      </c>
      <c r="T488" s="8" t="e">
        <v>#REF!</v>
      </c>
      <c r="U488" t="e">
        <v>#REF!</v>
      </c>
      <c r="V488" t="e">
        <v>#REF!</v>
      </c>
      <c r="W488" t="e">
        <v>#REF!</v>
      </c>
    </row>
    <row r="489" spans="1:187" ht="15" hidden="1" customHeight="1" x14ac:dyDescent="0.25">
      <c r="A489" s="24">
        <v>8759</v>
      </c>
      <c r="B489" s="1" t="s">
        <v>87</v>
      </c>
      <c r="C489" s="2">
        <v>0</v>
      </c>
      <c r="D489" s="2">
        <v>211379.28</v>
      </c>
      <c r="E489" s="2">
        <v>211379.28</v>
      </c>
      <c r="F489" s="2">
        <v>100</v>
      </c>
      <c r="G489" s="2">
        <v>0</v>
      </c>
      <c r="H489" s="2">
        <v>0</v>
      </c>
      <c r="I489" s="2">
        <v>38718.910000000003</v>
      </c>
      <c r="J489" s="2">
        <v>38718.909999999989</v>
      </c>
      <c r="K489" s="2">
        <v>99.999999999999972</v>
      </c>
      <c r="L489" s="2">
        <v>0</v>
      </c>
      <c r="M489" s="2">
        <v>0</v>
      </c>
      <c r="N489" s="2">
        <v>0</v>
      </c>
      <c r="O489" s="40"/>
      <c r="R489" s="8" t="e">
        <v>#REF!</v>
      </c>
      <c r="S489" s="8" t="e">
        <v>#REF!</v>
      </c>
      <c r="T489" s="8" t="e">
        <v>#REF!</v>
      </c>
      <c r="U489" t="e">
        <v>#REF!</v>
      </c>
      <c r="V489" t="e">
        <v>#REF!</v>
      </c>
      <c r="W489" t="e">
        <v>#REF!</v>
      </c>
      <c r="Z489" s="159"/>
    </row>
    <row r="490" spans="1:187" ht="15" hidden="1" customHeight="1" x14ac:dyDescent="0.25">
      <c r="A490" s="24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40"/>
      <c r="R490" s="8" t="e">
        <v>#REF!</v>
      </c>
      <c r="S490" s="8" t="e">
        <v>#REF!</v>
      </c>
      <c r="T490" s="8" t="e">
        <v>#REF!</v>
      </c>
      <c r="U490" t="e">
        <v>#REF!</v>
      </c>
      <c r="V490" t="e">
        <v>#REF!</v>
      </c>
      <c r="W490" t="e">
        <v>#REF!</v>
      </c>
    </row>
    <row r="491" spans="1:187" s="18" customFormat="1" ht="15" hidden="1" customHeight="1" x14ac:dyDescent="0.25">
      <c r="A491" s="24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40"/>
      <c r="R491" s="8" t="e">
        <v>#REF!</v>
      </c>
      <c r="S491" s="8" t="e">
        <v>#REF!</v>
      </c>
      <c r="T491" s="8" t="e">
        <v>#REF!</v>
      </c>
      <c r="U491" s="18" t="e">
        <v>#REF!</v>
      </c>
      <c r="V491" s="18" t="e">
        <v>#REF!</v>
      </c>
      <c r="W491" s="18" t="e">
        <v>#REF!</v>
      </c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  <c r="GE491" s="7"/>
    </row>
    <row r="492" spans="1:187" s="18" customFormat="1" ht="15" hidden="1" customHeight="1" x14ac:dyDescent="0.25">
      <c r="A492" s="24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40"/>
      <c r="R492" s="8" t="e">
        <v>#REF!</v>
      </c>
      <c r="S492" s="8" t="e">
        <v>#REF!</v>
      </c>
      <c r="T492" s="8" t="e">
        <v>#REF!</v>
      </c>
      <c r="U492" s="18" t="e">
        <v>#REF!</v>
      </c>
      <c r="V492" s="18" t="e">
        <v>#REF!</v>
      </c>
      <c r="W492" s="18" t="e">
        <v>#REF!</v>
      </c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7"/>
      <c r="EX492" s="7"/>
      <c r="EY492" s="7"/>
      <c r="EZ492" s="7"/>
      <c r="FA492" s="7"/>
      <c r="FB492" s="7"/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/>
      <c r="FZ492" s="7"/>
      <c r="GA492" s="7"/>
      <c r="GB492" s="7"/>
      <c r="GC492" s="7"/>
      <c r="GD492" s="7"/>
      <c r="GE492" s="7"/>
    </row>
    <row r="493" spans="1:187" ht="15" hidden="1" customHeight="1" x14ac:dyDescent="0.25">
      <c r="A493" s="24"/>
      <c r="B493" s="3" t="s">
        <v>88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>
        <v>0</v>
      </c>
      <c r="V493">
        <v>0</v>
      </c>
      <c r="W493">
        <v>0</v>
      </c>
    </row>
    <row r="494" spans="1:187" ht="15" hidden="1" customHeight="1" x14ac:dyDescent="0.25">
      <c r="A494" s="24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8" t="e">
        <v>#REF!</v>
      </c>
      <c r="S494" s="8" t="e">
        <v>#REF!</v>
      </c>
      <c r="T494" s="8" t="e">
        <v>#REF!</v>
      </c>
    </row>
    <row r="495" spans="1:187" ht="15" hidden="1" customHeight="1" x14ac:dyDescent="0.25">
      <c r="A495" s="24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8" t="e">
        <v>#REF!</v>
      </c>
      <c r="S495" s="8" t="e">
        <v>#REF!</v>
      </c>
      <c r="T495" s="8" t="e">
        <v>#REF!</v>
      </c>
    </row>
    <row r="496" spans="1:187" ht="15" hidden="1" customHeight="1" x14ac:dyDescent="0.25">
      <c r="A496" s="24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8" t="e">
        <v>#REF!</v>
      </c>
      <c r="S496" s="8" t="e">
        <v>#REF!</v>
      </c>
      <c r="T496" s="8" t="e">
        <v>#REF!</v>
      </c>
    </row>
    <row r="497" spans="1:152" ht="15" hidden="1" customHeight="1" x14ac:dyDescent="0.25">
      <c r="A497" s="24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8" t="e">
        <v>#REF!</v>
      </c>
      <c r="S497" s="8" t="e">
        <v>#REF!</v>
      </c>
      <c r="T497" s="8" t="e">
        <v>#REF!</v>
      </c>
    </row>
    <row r="498" spans="1:152" ht="15" hidden="1" customHeight="1" x14ac:dyDescent="0.25">
      <c r="A498" s="24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8" t="e">
        <v>#REF!</v>
      </c>
      <c r="S498" s="8" t="e">
        <v>#REF!</v>
      </c>
      <c r="T498" s="8" t="e">
        <v>#REF!</v>
      </c>
    </row>
    <row r="499" spans="1:152" ht="15" hidden="1" customHeight="1" x14ac:dyDescent="0.25">
      <c r="A499" s="24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8" t="e">
        <v>#REF!</v>
      </c>
      <c r="S499" s="8" t="e">
        <v>#REF!</v>
      </c>
      <c r="T499" s="8" t="e">
        <v>#REF!</v>
      </c>
    </row>
    <row r="500" spans="1:152" ht="15" hidden="1" customHeight="1" x14ac:dyDescent="0.25">
      <c r="A500" s="24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8" t="e">
        <v>#REF!</v>
      </c>
      <c r="S500" s="8" t="e">
        <v>#REF!</v>
      </c>
      <c r="T500" s="8" t="e">
        <v>#REF!</v>
      </c>
    </row>
    <row r="501" spans="1:152" ht="15" hidden="1" customHeight="1" x14ac:dyDescent="0.25">
      <c r="A501" s="24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8" t="e">
        <v>#REF!</v>
      </c>
      <c r="S501" s="8" t="e">
        <v>#REF!</v>
      </c>
      <c r="T501" s="8" t="e">
        <v>#REF!</v>
      </c>
      <c r="U501">
        <v>0</v>
      </c>
      <c r="V501">
        <v>0</v>
      </c>
      <c r="W501">
        <v>0</v>
      </c>
    </row>
    <row r="502" spans="1:152" ht="15" hidden="1" customHeight="1" x14ac:dyDescent="0.25">
      <c r="A502" s="24"/>
      <c r="B502" s="37" t="s">
        <v>19</v>
      </c>
      <c r="C502" s="9">
        <v>0</v>
      </c>
      <c r="D502" s="9">
        <v>211468.69</v>
      </c>
      <c r="E502" s="9">
        <v>211468.69</v>
      </c>
      <c r="F502" s="9">
        <v>100</v>
      </c>
      <c r="G502" s="9">
        <v>0</v>
      </c>
      <c r="H502" s="9">
        <v>0</v>
      </c>
      <c r="I502" s="9">
        <v>38682.280000000006</v>
      </c>
      <c r="J502" s="9">
        <v>38682.279999999992</v>
      </c>
      <c r="K502" s="9">
        <v>99.999999999999972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t="e">
        <v>#REF!</v>
      </c>
      <c r="V502" t="e">
        <v>#REF!</v>
      </c>
      <c r="W502" t="e">
        <v>#REF!</v>
      </c>
    </row>
    <row r="503" spans="1:152" ht="15" hidden="1" customHeight="1" x14ac:dyDescent="0.25">
      <c r="A503" s="25"/>
      <c r="B503" s="4" t="s">
        <v>22</v>
      </c>
      <c r="C503" s="27"/>
      <c r="D503" s="27"/>
      <c r="E503" s="27"/>
      <c r="F503" s="27" t="e">
        <v>#DIV/0!</v>
      </c>
      <c r="G503" s="27"/>
      <c r="H503" s="27"/>
      <c r="I503" s="27"/>
      <c r="J503" s="27"/>
      <c r="K503" s="27" t="e">
        <v>#DIV/0!</v>
      </c>
      <c r="L503" s="27"/>
      <c r="M503" s="27"/>
      <c r="N503" s="27"/>
      <c r="O503" s="40"/>
      <c r="R503" s="8" t="e">
        <v>#REF!</v>
      </c>
      <c r="S503" s="8" t="e">
        <v>#REF!</v>
      </c>
      <c r="T503" s="8" t="e">
        <v>#REF!</v>
      </c>
      <c r="U503" t="e">
        <v>#REF!</v>
      </c>
      <c r="V503" t="e">
        <v>#REF!</v>
      </c>
      <c r="W503" t="e">
        <v>#REF!</v>
      </c>
    </row>
    <row r="504" spans="1:152" ht="15" hidden="1" customHeight="1" x14ac:dyDescent="0.25">
      <c r="A504" s="24"/>
      <c r="B504" s="3" t="s">
        <v>89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>
        <v>0</v>
      </c>
      <c r="V504">
        <v>0</v>
      </c>
      <c r="W504">
        <v>0</v>
      </c>
    </row>
    <row r="505" spans="1:152" ht="15" hidden="1" customHeight="1" x14ac:dyDescent="0.25">
      <c r="A505" s="24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8" t="e">
        <v>#REF!</v>
      </c>
      <c r="S505" s="8" t="e">
        <v>#REF!</v>
      </c>
      <c r="T505" s="8" t="e">
        <v>#REF!</v>
      </c>
    </row>
    <row r="506" spans="1:152" s="5" customFormat="1" ht="15" hidden="1" customHeight="1" x14ac:dyDescent="0.25">
      <c r="A506" s="24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R506" s="8" t="e">
        <v>#REF!</v>
      </c>
      <c r="S506" s="8" t="e">
        <v>#REF!</v>
      </c>
      <c r="T506" s="8" t="e">
        <v>#REF!</v>
      </c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</row>
    <row r="507" spans="1:152" s="5" customFormat="1" ht="15" hidden="1" customHeight="1" x14ac:dyDescent="0.25">
      <c r="A507" s="24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R507" s="8" t="e">
        <v>#REF!</v>
      </c>
      <c r="S507" s="8" t="e">
        <v>#REF!</v>
      </c>
      <c r="T507" s="8" t="e">
        <v>#REF!</v>
      </c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</row>
    <row r="508" spans="1:152" s="5" customFormat="1" ht="15" hidden="1" customHeight="1" x14ac:dyDescent="0.25">
      <c r="A508" s="24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R508" s="8" t="e">
        <v>#REF!</v>
      </c>
      <c r="S508" s="8" t="e">
        <v>#REF!</v>
      </c>
      <c r="T508" s="8" t="e">
        <v>#REF!</v>
      </c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</row>
    <row r="509" spans="1:152" s="5" customFormat="1" ht="15" hidden="1" customHeight="1" x14ac:dyDescent="0.25">
      <c r="A509" s="24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R509" s="8" t="e">
        <v>#REF!</v>
      </c>
      <c r="S509" s="8" t="e">
        <v>#REF!</v>
      </c>
      <c r="T509" s="8" t="e">
        <v>#REF!</v>
      </c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</row>
    <row r="510" spans="1:152" s="5" customFormat="1" ht="15" hidden="1" customHeight="1" x14ac:dyDescent="0.25">
      <c r="A510" s="31"/>
      <c r="B510" s="15" t="s">
        <v>11</v>
      </c>
      <c r="C510" s="32">
        <v>0</v>
      </c>
      <c r="D510" s="32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</row>
    <row r="511" spans="1:152" s="21" customFormat="1" ht="15" hidden="1" customHeight="1" x14ac:dyDescent="0.25">
      <c r="A511" s="26"/>
      <c r="B511" s="19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R511" s="8" t="e">
        <v>#REF!</v>
      </c>
      <c r="S511" s="8" t="e">
        <v>#REF!</v>
      </c>
      <c r="T511" s="8" t="e">
        <v>#REF!</v>
      </c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</row>
    <row r="512" spans="1:152" s="21" customFormat="1" ht="15" hidden="1" customHeight="1" x14ac:dyDescent="0.25">
      <c r="A512" s="26"/>
      <c r="B512" s="19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R512" s="8" t="e">
        <v>#REF!</v>
      </c>
      <c r="S512" s="8" t="e">
        <v>#REF!</v>
      </c>
      <c r="T512" s="8" t="e">
        <v>#REF!</v>
      </c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</row>
    <row r="513" spans="1:152" s="21" customFormat="1" ht="15" hidden="1" customHeight="1" x14ac:dyDescent="0.25">
      <c r="A513" s="26"/>
      <c r="B513" s="19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R513" s="8" t="e">
        <v>#REF!</v>
      </c>
      <c r="S513" s="8" t="e">
        <v>#REF!</v>
      </c>
      <c r="T513" s="8" t="e">
        <v>#REF!</v>
      </c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</row>
    <row r="514" spans="1:152" s="21" customFormat="1" ht="15" hidden="1" customHeight="1" x14ac:dyDescent="0.25">
      <c r="A514" s="26"/>
      <c r="B514" s="19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R514" s="8" t="e">
        <v>#REF!</v>
      </c>
      <c r="S514" s="8" t="e">
        <v>#REF!</v>
      </c>
      <c r="T514" s="8" t="e">
        <v>#REF!</v>
      </c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</row>
    <row r="515" spans="1:152" s="21" customFormat="1" ht="15" hidden="1" customHeight="1" x14ac:dyDescent="0.25">
      <c r="A515" s="26"/>
      <c r="B515" s="19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R515" s="8" t="e">
        <v>#REF!</v>
      </c>
      <c r="S515" s="8" t="e">
        <v>#REF!</v>
      </c>
      <c r="T515" s="8" t="e">
        <v>#REF!</v>
      </c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</row>
    <row r="516" spans="1:152" s="21" customFormat="1" ht="15" hidden="1" customHeight="1" x14ac:dyDescent="0.25">
      <c r="A516" s="26"/>
      <c r="B516" s="19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R516" s="8" t="e">
        <v>#REF!</v>
      </c>
      <c r="S516" s="8" t="e">
        <v>#REF!</v>
      </c>
      <c r="T516" s="8" t="e">
        <v>#REF!</v>
      </c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</row>
    <row r="517" spans="1:152" s="21" customFormat="1" ht="15" hidden="1" customHeight="1" x14ac:dyDescent="0.25">
      <c r="A517" s="26"/>
      <c r="B517" s="19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R517" s="8" t="e">
        <v>#REF!</v>
      </c>
      <c r="S517" s="8" t="e">
        <v>#REF!</v>
      </c>
      <c r="T517" s="8" t="e">
        <v>#REF!</v>
      </c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</row>
    <row r="518" spans="1:152" s="21" customFormat="1" ht="15" hidden="1" customHeight="1" x14ac:dyDescent="0.25">
      <c r="A518" s="26"/>
      <c r="B518" s="19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R518" s="8" t="e">
        <v>#REF!</v>
      </c>
      <c r="S518" s="8" t="e">
        <v>#REF!</v>
      </c>
      <c r="T518" s="8" t="e">
        <v>#REF!</v>
      </c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</row>
    <row r="519" spans="1:152" s="21" customFormat="1" ht="15" hidden="1" customHeight="1" x14ac:dyDescent="0.25">
      <c r="A519" s="26"/>
      <c r="B519" s="19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R519" s="8" t="e">
        <v>#REF!</v>
      </c>
      <c r="S519" s="8" t="e">
        <v>#REF!</v>
      </c>
      <c r="T519" s="8" t="e">
        <v>#REF!</v>
      </c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</row>
    <row r="520" spans="1:152" s="21" customFormat="1" ht="15" hidden="1" customHeight="1" x14ac:dyDescent="0.25">
      <c r="A520" s="26"/>
      <c r="B520" s="19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R520" s="8" t="e">
        <v>#REF!</v>
      </c>
      <c r="S520" s="8" t="e">
        <v>#REF!</v>
      </c>
      <c r="T520" s="8" t="e">
        <v>#REF!</v>
      </c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</row>
    <row r="521" spans="1:152" s="21" customFormat="1" ht="15" hidden="1" customHeight="1" x14ac:dyDescent="0.25">
      <c r="A521" s="26"/>
      <c r="B521" s="19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R521" s="8" t="e">
        <v>#REF!</v>
      </c>
      <c r="S521" s="8" t="e">
        <v>#REF!</v>
      </c>
      <c r="T521" s="8" t="e">
        <v>#REF!</v>
      </c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</row>
    <row r="522" spans="1:152" s="21" customFormat="1" ht="15" hidden="1" customHeight="1" x14ac:dyDescent="0.25">
      <c r="A522" s="26"/>
      <c r="B522" s="1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R522" s="8" t="e">
        <v>#REF!</v>
      </c>
      <c r="S522" s="8" t="e">
        <v>#REF!</v>
      </c>
      <c r="T522" s="8" t="e">
        <v>#REF!</v>
      </c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</row>
    <row r="523" spans="1:152" s="175" customFormat="1" ht="15" hidden="1" customHeight="1" x14ac:dyDescent="0.25">
      <c r="A523" s="172"/>
      <c r="B523" s="173"/>
      <c r="C523" s="174"/>
      <c r="D523" s="174"/>
      <c r="E523" s="174"/>
      <c r="F523" s="174"/>
      <c r="G523" s="174"/>
      <c r="H523" s="174"/>
      <c r="I523" s="174"/>
      <c r="J523" s="174"/>
      <c r="K523" s="174"/>
      <c r="L523" s="174"/>
      <c r="M523" s="174"/>
      <c r="N523" s="174"/>
      <c r="O523" s="174"/>
      <c r="P523" s="174"/>
      <c r="R523" s="8" t="e">
        <v>#REF!</v>
      </c>
      <c r="S523" s="8" t="e">
        <v>#REF!</v>
      </c>
      <c r="T523" s="8" t="e">
        <v>#REF!</v>
      </c>
      <c r="X523" s="155"/>
      <c r="Y523" s="155"/>
      <c r="Z523" s="155"/>
      <c r="AA523" s="155"/>
      <c r="AB523" s="155"/>
      <c r="AC523" s="155"/>
      <c r="AD523" s="155"/>
      <c r="AE523" s="155"/>
      <c r="AF523" s="155"/>
      <c r="AG523" s="155"/>
      <c r="AH523" s="155"/>
      <c r="AI523" s="155"/>
      <c r="AJ523" s="155"/>
      <c r="AK523" s="155"/>
      <c r="AL523" s="155"/>
      <c r="AM523" s="155"/>
      <c r="AN523" s="155"/>
      <c r="AO523" s="155"/>
      <c r="AP523" s="155"/>
      <c r="AQ523" s="155"/>
      <c r="AR523" s="155"/>
      <c r="AS523" s="155"/>
      <c r="AT523" s="155"/>
      <c r="AU523" s="155"/>
      <c r="AV523" s="155"/>
      <c r="AW523" s="155"/>
      <c r="AX523" s="155"/>
      <c r="AY523" s="155"/>
      <c r="AZ523" s="155"/>
      <c r="BA523" s="155"/>
      <c r="BB523" s="155"/>
      <c r="BC523" s="155"/>
      <c r="BD523" s="157"/>
      <c r="BE523" s="157"/>
      <c r="BF523" s="157"/>
      <c r="BG523" s="157"/>
      <c r="BH523" s="157"/>
      <c r="BI523" s="157"/>
      <c r="BJ523" s="157"/>
      <c r="BK523" s="157"/>
      <c r="BL523" s="157"/>
      <c r="BM523" s="157"/>
      <c r="BN523" s="157"/>
      <c r="BO523" s="157"/>
      <c r="BP523" s="157"/>
      <c r="BQ523" s="157"/>
      <c r="BR523" s="157"/>
      <c r="BS523" s="157"/>
      <c r="BT523" s="157"/>
      <c r="BU523" s="157"/>
      <c r="BV523" s="157"/>
      <c r="BW523" s="157"/>
      <c r="BX523" s="157"/>
      <c r="BY523" s="157"/>
      <c r="BZ523" s="157"/>
      <c r="CA523" s="157"/>
      <c r="CB523" s="157"/>
      <c r="CC523" s="157"/>
      <c r="CD523" s="157"/>
      <c r="CE523" s="157"/>
      <c r="CF523" s="157"/>
      <c r="CG523" s="157"/>
      <c r="CH523" s="157"/>
      <c r="CI523" s="157"/>
      <c r="CJ523" s="157"/>
      <c r="CK523" s="157"/>
      <c r="CL523" s="157"/>
      <c r="CM523" s="157"/>
      <c r="CN523" s="157"/>
      <c r="CO523" s="157"/>
      <c r="CP523" s="157"/>
      <c r="CQ523" s="157"/>
      <c r="CR523" s="157"/>
      <c r="CS523" s="157"/>
      <c r="CT523" s="157"/>
      <c r="CU523" s="157"/>
      <c r="CV523" s="157"/>
      <c r="CW523" s="157"/>
      <c r="CX523" s="157"/>
      <c r="CY523" s="157"/>
      <c r="CZ523" s="157"/>
      <c r="DA523" s="157"/>
      <c r="DB523" s="157"/>
      <c r="DC523" s="157"/>
      <c r="DD523" s="157"/>
      <c r="DE523" s="157"/>
      <c r="DF523" s="157"/>
      <c r="DG523" s="157"/>
      <c r="DH523" s="157"/>
      <c r="DI523" s="157"/>
      <c r="DJ523" s="157"/>
      <c r="DK523" s="157"/>
      <c r="DL523" s="157"/>
      <c r="DM523" s="157"/>
      <c r="DN523" s="157"/>
      <c r="DO523" s="157"/>
      <c r="DP523" s="157"/>
      <c r="DQ523" s="157"/>
      <c r="DR523" s="157"/>
      <c r="DS523" s="157"/>
      <c r="DT523" s="157"/>
      <c r="DU523" s="157"/>
      <c r="DV523" s="157"/>
      <c r="DW523" s="157"/>
      <c r="DX523" s="157"/>
      <c r="DY523" s="157"/>
      <c r="DZ523" s="157"/>
      <c r="EA523" s="157"/>
      <c r="EB523" s="157"/>
      <c r="EC523" s="157"/>
      <c r="ED523" s="157"/>
      <c r="EE523" s="157"/>
      <c r="EF523" s="157"/>
      <c r="EG523" s="157"/>
      <c r="EH523" s="157"/>
      <c r="EI523" s="157"/>
      <c r="EJ523" s="157"/>
      <c r="EK523" s="157"/>
      <c r="EL523" s="157"/>
      <c r="EM523" s="157"/>
      <c r="EN523" s="157"/>
      <c r="EO523" s="157"/>
      <c r="EP523" s="157"/>
      <c r="EQ523" s="157"/>
      <c r="ER523" s="157"/>
      <c r="ES523" s="157"/>
      <c r="ET523" s="157"/>
      <c r="EU523" s="157"/>
      <c r="EV523" s="157"/>
    </row>
    <row r="524" spans="1:152" s="21" customFormat="1" ht="15" hidden="1" customHeight="1" x14ac:dyDescent="0.25">
      <c r="A524" s="26"/>
      <c r="B524" s="19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R524" s="8" t="e">
        <v>#REF!</v>
      </c>
      <c r="S524" s="8" t="e">
        <v>#REF!</v>
      </c>
      <c r="T524" s="8" t="e">
        <v>#REF!</v>
      </c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</row>
    <row r="525" spans="1:152" s="21" customFormat="1" ht="15" hidden="1" customHeight="1" x14ac:dyDescent="0.25">
      <c r="A525" s="26"/>
      <c r="B525" s="19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R525" s="8" t="e">
        <v>#REF!</v>
      </c>
      <c r="S525" s="8" t="e">
        <v>#REF!</v>
      </c>
      <c r="T525" s="8" t="e">
        <v>#REF!</v>
      </c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</row>
    <row r="526" spans="1:152" s="21" customFormat="1" ht="15" hidden="1" customHeight="1" x14ac:dyDescent="0.25">
      <c r="A526" s="26"/>
      <c r="B526" s="19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R526" s="8" t="e">
        <v>#REF!</v>
      </c>
      <c r="S526" s="8" t="e">
        <v>#REF!</v>
      </c>
      <c r="T526" s="8" t="e">
        <v>#REF!</v>
      </c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</row>
    <row r="527" spans="1:152" s="21" customFormat="1" ht="15" hidden="1" customHeight="1" x14ac:dyDescent="0.25">
      <c r="A527" s="26"/>
      <c r="B527" s="19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R527" s="8" t="e">
        <v>#REF!</v>
      </c>
      <c r="S527" s="8" t="e">
        <v>#REF!</v>
      </c>
      <c r="T527" s="8" t="e">
        <v>#REF!</v>
      </c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</row>
    <row r="528" spans="1:152" s="21" customFormat="1" ht="15" hidden="1" customHeight="1" x14ac:dyDescent="0.25">
      <c r="A528" s="26"/>
      <c r="B528" s="19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R528" s="8" t="e">
        <v>#REF!</v>
      </c>
      <c r="S528" s="8" t="e">
        <v>#REF!</v>
      </c>
      <c r="T528" s="8" t="e">
        <v>#REF!</v>
      </c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</row>
    <row r="529" spans="1:152" s="21" customFormat="1" ht="15" hidden="1" customHeight="1" x14ac:dyDescent="0.25">
      <c r="A529" s="26"/>
      <c r="B529" s="19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R529" s="8" t="e">
        <v>#REF!</v>
      </c>
      <c r="S529" s="8" t="e">
        <v>#REF!</v>
      </c>
      <c r="T529" s="8" t="e">
        <v>#REF!</v>
      </c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</row>
    <row r="530" spans="1:152" s="21" customFormat="1" ht="15" hidden="1" customHeight="1" x14ac:dyDescent="0.25">
      <c r="A530" s="26"/>
      <c r="B530" s="19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R530" s="8" t="e">
        <v>#REF!</v>
      </c>
      <c r="S530" s="8" t="e">
        <v>#REF!</v>
      </c>
      <c r="T530" s="8" t="e">
        <v>#REF!</v>
      </c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</row>
    <row r="531" spans="1:152" s="21" customFormat="1" ht="15" hidden="1" customHeight="1" x14ac:dyDescent="0.25">
      <c r="A531" s="26"/>
      <c r="B531" s="19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R531" s="8" t="e">
        <v>#REF!</v>
      </c>
      <c r="S531" s="8" t="e">
        <v>#REF!</v>
      </c>
      <c r="T531" s="8" t="e">
        <v>#REF!</v>
      </c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</row>
    <row r="532" spans="1:152" s="21" customFormat="1" ht="15" hidden="1" customHeight="1" x14ac:dyDescent="0.25">
      <c r="A532" s="26"/>
      <c r="B532" s="19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R532" s="8" t="e">
        <v>#REF!</v>
      </c>
      <c r="S532" s="8" t="e">
        <v>#REF!</v>
      </c>
      <c r="T532" s="8" t="e">
        <v>#REF!</v>
      </c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</row>
    <row r="533" spans="1:152" s="21" customFormat="1" ht="15" hidden="1" customHeight="1" x14ac:dyDescent="0.25">
      <c r="A533" s="26"/>
      <c r="B533" s="19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R533" s="8" t="e">
        <v>#REF!</v>
      </c>
      <c r="S533" s="8" t="e">
        <v>#REF!</v>
      </c>
      <c r="T533" s="8" t="e">
        <v>#REF!</v>
      </c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</row>
    <row r="534" spans="1:152" s="21" customFormat="1" ht="15" hidden="1" customHeight="1" x14ac:dyDescent="0.25">
      <c r="A534" s="26"/>
      <c r="B534" s="19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R534" s="8" t="e">
        <v>#REF!</v>
      </c>
      <c r="S534" s="8" t="e">
        <v>#REF!</v>
      </c>
      <c r="T534" s="8" t="e">
        <v>#REF!</v>
      </c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</row>
    <row r="535" spans="1:152" s="21" customFormat="1" ht="15" hidden="1" customHeight="1" x14ac:dyDescent="0.25">
      <c r="A535" s="26"/>
      <c r="B535" s="19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R535" s="8" t="e">
        <v>#REF!</v>
      </c>
      <c r="S535" s="8" t="e">
        <v>#REF!</v>
      </c>
      <c r="T535" s="8" t="e">
        <v>#REF!</v>
      </c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</row>
    <row r="536" spans="1:152" s="5" customFormat="1" ht="15" hidden="1" customHeight="1" x14ac:dyDescent="0.25">
      <c r="A536" s="24"/>
      <c r="B536" s="3" t="s">
        <v>18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</row>
    <row r="537" spans="1:152" ht="15" hidden="1" customHeight="1" x14ac:dyDescent="0.25">
      <c r="A537" s="24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8" t="e">
        <v>#REF!</v>
      </c>
      <c r="S537" s="8" t="e">
        <v>#REF!</v>
      </c>
      <c r="T537" s="8" t="e">
        <v>#REF!</v>
      </c>
    </row>
    <row r="538" spans="1:152" ht="15" hidden="1" customHeight="1" x14ac:dyDescent="0.25">
      <c r="A538" s="24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8" t="e">
        <v>#REF!</v>
      </c>
      <c r="S538" s="8" t="e">
        <v>#REF!</v>
      </c>
      <c r="T538" s="8" t="e">
        <v>#REF!</v>
      </c>
    </row>
    <row r="539" spans="1:152" ht="15" hidden="1" customHeight="1" x14ac:dyDescent="0.25">
      <c r="A539" s="24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8" t="e">
        <v>#REF!</v>
      </c>
      <c r="S539" s="8" t="e">
        <v>#REF!</v>
      </c>
      <c r="T539" s="8" t="e">
        <v>#REF!</v>
      </c>
    </row>
    <row r="540" spans="1:152" ht="15" hidden="1" customHeight="1" x14ac:dyDescent="0.25">
      <c r="A540" s="24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8" t="e">
        <v>#REF!</v>
      </c>
      <c r="S540" s="8" t="e">
        <v>#REF!</v>
      </c>
      <c r="T540" s="8" t="e">
        <v>#REF!</v>
      </c>
    </row>
    <row r="541" spans="1:152" ht="15" hidden="1" customHeight="1" x14ac:dyDescent="0.25">
      <c r="A541" s="24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8" t="e">
        <v>#REF!</v>
      </c>
      <c r="S541" s="8" t="e">
        <v>#REF!</v>
      </c>
      <c r="T541" s="8" t="e">
        <v>#REF!</v>
      </c>
    </row>
    <row r="542" spans="1:152" ht="15" hidden="1" customHeight="1" x14ac:dyDescent="0.25">
      <c r="A542" s="24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8" t="e">
        <v>#REF!</v>
      </c>
      <c r="S542" s="8" t="e">
        <v>#REF!</v>
      </c>
      <c r="T542" s="8" t="e">
        <v>#REF!</v>
      </c>
    </row>
    <row r="543" spans="1:152" ht="15" hidden="1" customHeight="1" x14ac:dyDescent="0.25">
      <c r="A543" s="24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8" t="e">
        <v>#REF!</v>
      </c>
      <c r="S543" s="8" t="e">
        <v>#REF!</v>
      </c>
      <c r="T543" s="8" t="e">
        <v>#REF!</v>
      </c>
    </row>
    <row r="544" spans="1:152" ht="15" hidden="1" customHeight="1" x14ac:dyDescent="0.25">
      <c r="A544" s="24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8" t="e">
        <v>#REF!</v>
      </c>
      <c r="S544" s="8" t="e">
        <v>#REF!</v>
      </c>
      <c r="T544" s="8" t="e">
        <v>#REF!</v>
      </c>
    </row>
    <row r="545" spans="1:23" ht="15" hidden="1" customHeight="1" x14ac:dyDescent="0.25">
      <c r="A545" s="24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8" t="e">
        <v>#REF!</v>
      </c>
      <c r="S545" s="8" t="e">
        <v>#REF!</v>
      </c>
      <c r="T545" s="8" t="e">
        <v>#REF!</v>
      </c>
    </row>
    <row r="546" spans="1:23" ht="15" hidden="1" customHeight="1" x14ac:dyDescent="0.25">
      <c r="A546" s="24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8" t="e">
        <v>#REF!</v>
      </c>
      <c r="S546" s="8" t="e">
        <v>#REF!</v>
      </c>
      <c r="T546" s="8" t="e">
        <v>#REF!</v>
      </c>
    </row>
    <row r="547" spans="1:23" ht="15" hidden="1" customHeight="1" x14ac:dyDescent="0.25">
      <c r="A547" s="24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8" t="e">
        <v>#REF!</v>
      </c>
      <c r="S547" s="8" t="e">
        <v>#REF!</v>
      </c>
      <c r="T547" s="8" t="e">
        <v>#REF!</v>
      </c>
    </row>
    <row r="548" spans="1:23" ht="15" hidden="1" customHeight="1" x14ac:dyDescent="0.25">
      <c r="A548" s="24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8" t="e">
        <v>#REF!</v>
      </c>
      <c r="S548" s="8" t="e">
        <v>#REF!</v>
      </c>
      <c r="T548" s="8" t="e">
        <v>#REF!</v>
      </c>
    </row>
    <row r="549" spans="1:23" ht="15" hidden="1" customHeight="1" x14ac:dyDescent="0.25">
      <c r="A549" s="24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8" t="e">
        <v>#REF!</v>
      </c>
      <c r="S549" s="8" t="e">
        <v>#REF!</v>
      </c>
      <c r="T549" s="8" t="e">
        <v>#REF!</v>
      </c>
    </row>
    <row r="550" spans="1:23" ht="15" hidden="1" customHeight="1" x14ac:dyDescent="0.25">
      <c r="A550" s="24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8" t="e">
        <v>#REF!</v>
      </c>
      <c r="S550" s="8" t="e">
        <v>#REF!</v>
      </c>
      <c r="T550" s="8" t="e">
        <v>#REF!</v>
      </c>
    </row>
    <row r="551" spans="1:23" ht="15" hidden="1" customHeight="1" x14ac:dyDescent="0.25">
      <c r="A551" s="24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8" t="e">
        <v>#REF!</v>
      </c>
      <c r="S551" s="8" t="e">
        <v>#REF!</v>
      </c>
      <c r="T551" s="8" t="e">
        <v>#REF!</v>
      </c>
    </row>
    <row r="552" spans="1:23" ht="15" hidden="1" customHeight="1" x14ac:dyDescent="0.25">
      <c r="A552" s="24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8" t="e">
        <v>#REF!</v>
      </c>
      <c r="S552" s="8" t="e">
        <v>#REF!</v>
      </c>
      <c r="T552" s="8" t="e">
        <v>#REF!</v>
      </c>
    </row>
    <row r="553" spans="1:23" ht="15" hidden="1" customHeight="1" x14ac:dyDescent="0.25">
      <c r="A553" s="24"/>
      <c r="B553" s="3" t="s">
        <v>90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>
        <v>0</v>
      </c>
      <c r="V553">
        <v>0</v>
      </c>
      <c r="W553">
        <v>0</v>
      </c>
    </row>
    <row r="554" spans="1:23" ht="15" hidden="1" customHeight="1" x14ac:dyDescent="0.25">
      <c r="A554" s="24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8" t="e">
        <v>#REF!</v>
      </c>
      <c r="S554" s="8" t="e">
        <v>#REF!</v>
      </c>
      <c r="T554" s="8" t="e">
        <v>#REF!</v>
      </c>
    </row>
    <row r="555" spans="1:23" ht="15" hidden="1" customHeight="1" x14ac:dyDescent="0.25">
      <c r="A555" s="24"/>
      <c r="B555" s="3" t="s">
        <v>91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>
        <v>0</v>
      </c>
      <c r="V555">
        <v>0</v>
      </c>
      <c r="W555">
        <v>0</v>
      </c>
    </row>
    <row r="556" spans="1:23" ht="15" hidden="1" customHeight="1" x14ac:dyDescent="0.25">
      <c r="A556" s="24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8" t="e">
        <v>#REF!</v>
      </c>
      <c r="S556" s="8" t="e">
        <v>#REF!</v>
      </c>
      <c r="T556" s="8" t="e">
        <v>#REF!</v>
      </c>
    </row>
    <row r="557" spans="1:23" ht="15" hidden="1" customHeight="1" x14ac:dyDescent="0.25">
      <c r="A557" s="24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8" t="e">
        <v>#REF!</v>
      </c>
      <c r="S557" s="8" t="e">
        <v>#REF!</v>
      </c>
      <c r="T557" s="8" t="e">
        <v>#REF!</v>
      </c>
    </row>
    <row r="558" spans="1:23" ht="15" hidden="1" customHeight="1" x14ac:dyDescent="0.25">
      <c r="A558" s="24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8" t="e">
        <v>#REF!</v>
      </c>
      <c r="S558" s="8" t="e">
        <v>#REF!</v>
      </c>
      <c r="T558" s="8" t="e">
        <v>#REF!</v>
      </c>
    </row>
    <row r="559" spans="1:23" ht="15" hidden="1" customHeight="1" x14ac:dyDescent="0.25">
      <c r="A559" s="24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8" t="e">
        <v>#REF!</v>
      </c>
      <c r="S559" s="8" t="e">
        <v>#REF!</v>
      </c>
      <c r="T559" s="8" t="e">
        <v>#REF!</v>
      </c>
    </row>
    <row r="560" spans="1:23" ht="15" hidden="1" customHeight="1" x14ac:dyDescent="0.25">
      <c r="A560" s="24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8" t="e">
        <v>#REF!</v>
      </c>
      <c r="S560" s="8" t="e">
        <v>#REF!</v>
      </c>
      <c r="T560" s="8" t="e">
        <v>#REF!</v>
      </c>
    </row>
    <row r="561" spans="1:152" ht="15" hidden="1" customHeight="1" x14ac:dyDescent="0.25">
      <c r="A561" s="24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8" t="e">
        <v>#REF!</v>
      </c>
      <c r="S561" s="8" t="e">
        <v>#REF!</v>
      </c>
      <c r="T561" s="8" t="e">
        <v>#REF!</v>
      </c>
    </row>
    <row r="562" spans="1:152" ht="15" hidden="1" customHeight="1" x14ac:dyDescent="0.25">
      <c r="A562" s="24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8" t="e">
        <v>#REF!</v>
      </c>
      <c r="S562" s="8" t="e">
        <v>#REF!</v>
      </c>
      <c r="T562" s="8" t="e">
        <v>#REF!</v>
      </c>
    </row>
    <row r="563" spans="1:152" ht="15" hidden="1" customHeight="1" x14ac:dyDescent="0.25">
      <c r="A563" s="24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8" t="e">
        <v>#REF!</v>
      </c>
      <c r="S563" s="8" t="e">
        <v>#REF!</v>
      </c>
      <c r="T563" s="8" t="e">
        <v>#REF!</v>
      </c>
    </row>
    <row r="564" spans="1:152" ht="15" hidden="1" customHeight="1" x14ac:dyDescent="0.25">
      <c r="A564" s="24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8" t="e">
        <v>#REF!</v>
      </c>
      <c r="S564" s="8" t="e">
        <v>#REF!</v>
      </c>
      <c r="T564" s="8" t="e">
        <v>#REF!</v>
      </c>
    </row>
    <row r="565" spans="1:152" ht="15" hidden="1" customHeight="1" x14ac:dyDescent="0.25">
      <c r="A565" s="24"/>
      <c r="B565" s="10" t="s">
        <v>19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>
        <v>0</v>
      </c>
      <c r="V565">
        <v>0</v>
      </c>
      <c r="W565">
        <v>0</v>
      </c>
    </row>
    <row r="566" spans="1:152" ht="15" hidden="1" customHeight="1" x14ac:dyDescent="0.25">
      <c r="A566" s="25"/>
      <c r="B566" s="4" t="s">
        <v>23</v>
      </c>
      <c r="C566" s="27"/>
      <c r="D566" s="27"/>
      <c r="E566" s="27"/>
      <c r="F566" s="27" t="e">
        <v>#DIV/0!</v>
      </c>
      <c r="G566" s="27"/>
      <c r="H566" s="27"/>
      <c r="I566" s="27"/>
      <c r="J566" s="27"/>
      <c r="K566" s="27" t="e">
        <v>#DIV/0!</v>
      </c>
      <c r="L566" s="27"/>
      <c r="M566" s="27"/>
      <c r="N566" s="27"/>
      <c r="O566" s="40"/>
      <c r="R566" s="8" t="e">
        <v>#REF!</v>
      </c>
      <c r="S566" s="8" t="e">
        <v>#REF!</v>
      </c>
      <c r="T566" s="8" t="e">
        <v>#REF!</v>
      </c>
      <c r="U566" t="e">
        <v>#REF!</v>
      </c>
      <c r="V566" t="e">
        <v>#REF!</v>
      </c>
      <c r="W566" t="e">
        <v>#REF!</v>
      </c>
    </row>
    <row r="567" spans="1:152" s="5" customFormat="1" ht="15" hidden="1" customHeight="1" x14ac:dyDescent="0.25">
      <c r="A567" s="24"/>
      <c r="B567" s="3" t="s">
        <v>11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</row>
    <row r="568" spans="1:152" s="21" customFormat="1" ht="15" hidden="1" customHeight="1" x14ac:dyDescent="0.25">
      <c r="A568" s="26"/>
      <c r="B568" s="19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R568" s="8" t="e">
        <v>#REF!</v>
      </c>
      <c r="S568" s="8" t="e">
        <v>#REF!</v>
      </c>
      <c r="T568" s="8" t="e">
        <v>#REF!</v>
      </c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  <c r="EV568" s="5"/>
    </row>
    <row r="569" spans="1:152" s="21" customFormat="1" ht="15" hidden="1" customHeight="1" x14ac:dyDescent="0.25">
      <c r="A569" s="26"/>
      <c r="B569" s="19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R569" s="8" t="e">
        <v>#REF!</v>
      </c>
      <c r="S569" s="8" t="e">
        <v>#REF!</v>
      </c>
      <c r="T569" s="8" t="e">
        <v>#REF!</v>
      </c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</row>
    <row r="570" spans="1:152" s="21" customFormat="1" ht="15" hidden="1" customHeight="1" x14ac:dyDescent="0.25">
      <c r="A570" s="26"/>
      <c r="B570" s="19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R570" s="8" t="e">
        <v>#REF!</v>
      </c>
      <c r="S570" s="8" t="e">
        <v>#REF!</v>
      </c>
      <c r="T570" s="8" t="e">
        <v>#REF!</v>
      </c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  <c r="EV570" s="5"/>
    </row>
    <row r="571" spans="1:152" s="21" customFormat="1" ht="15" hidden="1" customHeight="1" x14ac:dyDescent="0.25">
      <c r="A571" s="26"/>
      <c r="B571" s="19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R571" s="8" t="e">
        <v>#REF!</v>
      </c>
      <c r="S571" s="8" t="e">
        <v>#REF!</v>
      </c>
      <c r="T571" s="8" t="e">
        <v>#REF!</v>
      </c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</row>
    <row r="572" spans="1:152" s="21" customFormat="1" ht="15" hidden="1" customHeight="1" x14ac:dyDescent="0.25">
      <c r="A572" s="26"/>
      <c r="B572" s="19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R572" s="8" t="e">
        <v>#REF!</v>
      </c>
      <c r="S572" s="8" t="e">
        <v>#REF!</v>
      </c>
      <c r="T572" s="8" t="e">
        <v>#REF!</v>
      </c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  <c r="EV572" s="5"/>
    </row>
    <row r="573" spans="1:152" s="21" customFormat="1" ht="15" hidden="1" customHeight="1" x14ac:dyDescent="0.25">
      <c r="A573" s="26"/>
      <c r="B573" s="19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R573" s="8" t="e">
        <v>#REF!</v>
      </c>
      <c r="S573" s="8" t="e">
        <v>#REF!</v>
      </c>
      <c r="T573" s="8" t="e">
        <v>#REF!</v>
      </c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</row>
    <row r="574" spans="1:152" s="21" customFormat="1" ht="15" hidden="1" customHeight="1" x14ac:dyDescent="0.25">
      <c r="A574" s="26"/>
      <c r="B574" s="19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R574" s="8" t="e">
        <v>#REF!</v>
      </c>
      <c r="S574" s="8" t="e">
        <v>#REF!</v>
      </c>
      <c r="T574" s="8" t="e">
        <v>#REF!</v>
      </c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  <c r="EQ574" s="5"/>
      <c r="ER574" s="5"/>
      <c r="ES574" s="5"/>
      <c r="ET574" s="5"/>
      <c r="EU574" s="5"/>
      <c r="EV574" s="5"/>
    </row>
    <row r="575" spans="1:152" s="21" customFormat="1" ht="15" hidden="1" customHeight="1" x14ac:dyDescent="0.25">
      <c r="A575" s="26"/>
      <c r="B575" s="19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R575" s="8" t="e">
        <v>#REF!</v>
      </c>
      <c r="S575" s="8" t="e">
        <v>#REF!</v>
      </c>
      <c r="T575" s="8" t="e">
        <v>#REF!</v>
      </c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</row>
    <row r="576" spans="1:152" s="21" customFormat="1" ht="15" hidden="1" customHeight="1" x14ac:dyDescent="0.25">
      <c r="A576" s="26"/>
      <c r="B576" s="1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R576" s="8" t="e">
        <v>#REF!</v>
      </c>
      <c r="S576" s="8" t="e">
        <v>#REF!</v>
      </c>
      <c r="T576" s="8" t="e">
        <v>#REF!</v>
      </c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  <c r="EM576" s="5"/>
      <c r="EN576" s="5"/>
      <c r="EO576" s="5"/>
      <c r="EP576" s="5"/>
      <c r="EQ576" s="5"/>
      <c r="ER576" s="5"/>
      <c r="ES576" s="5"/>
      <c r="ET576" s="5"/>
      <c r="EU576" s="5"/>
      <c r="EV576" s="5"/>
    </row>
    <row r="577" spans="1:152" s="21" customFormat="1" ht="15" hidden="1" customHeight="1" x14ac:dyDescent="0.25">
      <c r="A577" s="26"/>
      <c r="B577" s="19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R577" s="8" t="e">
        <v>#REF!</v>
      </c>
      <c r="S577" s="8" t="e">
        <v>#REF!</v>
      </c>
      <c r="T577" s="8" t="e">
        <v>#REF!</v>
      </c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  <c r="EV577" s="5"/>
    </row>
    <row r="578" spans="1:152" s="21" customFormat="1" ht="15" hidden="1" customHeight="1" x14ac:dyDescent="0.25">
      <c r="A578" s="26"/>
      <c r="B578" s="19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R578" s="8" t="e">
        <v>#REF!</v>
      </c>
      <c r="S578" s="8" t="e">
        <v>#REF!</v>
      </c>
      <c r="T578" s="8" t="e">
        <v>#REF!</v>
      </c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  <c r="EQ578" s="5"/>
      <c r="ER578" s="5"/>
      <c r="ES578" s="5"/>
      <c r="ET578" s="5"/>
      <c r="EU578" s="5"/>
      <c r="EV578" s="5"/>
    </row>
    <row r="579" spans="1:152" s="21" customFormat="1" ht="15" hidden="1" customHeight="1" x14ac:dyDescent="0.25">
      <c r="A579" s="26"/>
      <c r="B579" s="19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R579" s="8" t="e">
        <v>#REF!</v>
      </c>
      <c r="S579" s="8" t="e">
        <v>#REF!</v>
      </c>
      <c r="T579" s="8" t="e">
        <v>#REF!</v>
      </c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  <c r="EV579" s="5"/>
    </row>
    <row r="580" spans="1:152" s="21" customFormat="1" ht="15" hidden="1" customHeight="1" x14ac:dyDescent="0.25">
      <c r="A580" s="26"/>
      <c r="B580" s="19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R580" s="8" t="e">
        <v>#REF!</v>
      </c>
      <c r="S580" s="8" t="e">
        <v>#REF!</v>
      </c>
      <c r="T580" s="8" t="e">
        <v>#REF!</v>
      </c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  <c r="EQ580" s="5"/>
      <c r="ER580" s="5"/>
      <c r="ES580" s="5"/>
      <c r="ET580" s="5"/>
      <c r="EU580" s="5"/>
      <c r="EV580" s="5"/>
    </row>
    <row r="581" spans="1:152" s="21" customFormat="1" ht="15" hidden="1" customHeight="1" x14ac:dyDescent="0.25">
      <c r="A581" s="26"/>
      <c r="B581" s="19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R581" s="8" t="e">
        <v>#REF!</v>
      </c>
      <c r="S581" s="8" t="e">
        <v>#REF!</v>
      </c>
      <c r="T581" s="8" t="e">
        <v>#REF!</v>
      </c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</row>
    <row r="582" spans="1:152" s="21" customFormat="1" ht="15" hidden="1" customHeight="1" x14ac:dyDescent="0.25">
      <c r="A582" s="26"/>
      <c r="B582" s="19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R582" s="8" t="e">
        <v>#REF!</v>
      </c>
      <c r="S582" s="8" t="e">
        <v>#REF!</v>
      </c>
      <c r="T582" s="8" t="e">
        <v>#REF!</v>
      </c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  <c r="EQ582" s="5"/>
      <c r="ER582" s="5"/>
      <c r="ES582" s="5"/>
      <c r="ET582" s="5"/>
      <c r="EU582" s="5"/>
      <c r="EV582" s="5"/>
    </row>
    <row r="583" spans="1:152" s="21" customFormat="1" ht="15" hidden="1" customHeight="1" x14ac:dyDescent="0.25">
      <c r="A583" s="26"/>
      <c r="B583" s="19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R583" s="8" t="e">
        <v>#REF!</v>
      </c>
      <c r="S583" s="8" t="e">
        <v>#REF!</v>
      </c>
      <c r="T583" s="8" t="e">
        <v>#REF!</v>
      </c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  <c r="EV583" s="5"/>
    </row>
    <row r="584" spans="1:152" s="21" customFormat="1" ht="15" hidden="1" customHeight="1" x14ac:dyDescent="0.25">
      <c r="A584" s="26"/>
      <c r="B584" s="19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R584" s="8" t="e">
        <v>#REF!</v>
      </c>
      <c r="S584" s="8" t="e">
        <v>#REF!</v>
      </c>
      <c r="T584" s="8" t="e">
        <v>#REF!</v>
      </c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  <c r="EV584" s="5"/>
    </row>
    <row r="585" spans="1:152" s="21" customFormat="1" ht="15" hidden="1" customHeight="1" x14ac:dyDescent="0.25">
      <c r="A585" s="26"/>
      <c r="B585" s="19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R585" s="8" t="e">
        <v>#REF!</v>
      </c>
      <c r="S585" s="8" t="e">
        <v>#REF!</v>
      </c>
      <c r="T585" s="8" t="e">
        <v>#REF!</v>
      </c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  <c r="EV585" s="5"/>
    </row>
    <row r="586" spans="1:152" s="21" customFormat="1" ht="15" hidden="1" customHeight="1" x14ac:dyDescent="0.25">
      <c r="A586" s="26"/>
      <c r="B586" s="19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R586" s="8" t="e">
        <v>#REF!</v>
      </c>
      <c r="S586" s="8" t="e">
        <v>#REF!</v>
      </c>
      <c r="T586" s="8" t="e">
        <v>#REF!</v>
      </c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</row>
    <row r="587" spans="1:152" s="21" customFormat="1" ht="15" hidden="1" customHeight="1" x14ac:dyDescent="0.25">
      <c r="A587" s="26"/>
      <c r="B587" s="19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R587" s="8" t="e">
        <v>#REF!</v>
      </c>
      <c r="S587" s="8" t="e">
        <v>#REF!</v>
      </c>
      <c r="T587" s="8" t="e">
        <v>#REF!</v>
      </c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  <c r="EV587" s="5"/>
    </row>
    <row r="588" spans="1:152" s="21" customFormat="1" ht="15" hidden="1" customHeight="1" x14ac:dyDescent="0.25">
      <c r="A588" s="26"/>
      <c r="B588" s="19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R588" s="8" t="e">
        <v>#REF!</v>
      </c>
      <c r="S588" s="8" t="e">
        <v>#REF!</v>
      </c>
      <c r="T588" s="8" t="e">
        <v>#REF!</v>
      </c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  <c r="EM588" s="5"/>
      <c r="EN588" s="5"/>
      <c r="EO588" s="5"/>
      <c r="EP588" s="5"/>
      <c r="EQ588" s="5"/>
      <c r="ER588" s="5"/>
      <c r="ES588" s="5"/>
      <c r="ET588" s="5"/>
      <c r="EU588" s="5"/>
      <c r="EV588" s="5"/>
    </row>
    <row r="589" spans="1:152" s="21" customFormat="1" ht="15" hidden="1" customHeight="1" x14ac:dyDescent="0.25">
      <c r="A589" s="26"/>
      <c r="B589" s="19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R589" s="8" t="e">
        <v>#REF!</v>
      </c>
      <c r="S589" s="8" t="e">
        <v>#REF!</v>
      </c>
      <c r="T589" s="8" t="e">
        <v>#REF!</v>
      </c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  <c r="EV589" s="5"/>
    </row>
    <row r="590" spans="1:152" s="21" customFormat="1" ht="15" hidden="1" customHeight="1" x14ac:dyDescent="0.25">
      <c r="A590" s="26"/>
      <c r="B590" s="19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R590" s="8" t="e">
        <v>#REF!</v>
      </c>
      <c r="S590" s="8" t="e">
        <v>#REF!</v>
      </c>
      <c r="T590" s="8" t="e">
        <v>#REF!</v>
      </c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  <c r="EM590" s="5"/>
      <c r="EN590" s="5"/>
      <c r="EO590" s="5"/>
      <c r="EP590" s="5"/>
      <c r="EQ590" s="5"/>
      <c r="ER590" s="5"/>
      <c r="ES590" s="5"/>
      <c r="ET590" s="5"/>
      <c r="EU590" s="5"/>
      <c r="EV590" s="5"/>
    </row>
    <row r="591" spans="1:152" s="21" customFormat="1" ht="15" hidden="1" customHeight="1" x14ac:dyDescent="0.25">
      <c r="A591" s="26"/>
      <c r="B591" s="19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R591" s="8" t="e">
        <v>#REF!</v>
      </c>
      <c r="S591" s="8" t="e">
        <v>#REF!</v>
      </c>
      <c r="T591" s="8" t="e">
        <v>#REF!</v>
      </c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</row>
    <row r="592" spans="1:152" s="21" customFormat="1" ht="15" hidden="1" customHeight="1" x14ac:dyDescent="0.25">
      <c r="A592" s="26"/>
      <c r="B592" s="19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R592" s="8" t="e">
        <v>#REF!</v>
      </c>
      <c r="S592" s="8" t="e">
        <v>#REF!</v>
      </c>
      <c r="T592" s="8" t="e">
        <v>#REF!</v>
      </c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</row>
    <row r="593" spans="1:152" s="21" customFormat="1" ht="15" hidden="1" customHeight="1" x14ac:dyDescent="0.25">
      <c r="A593" s="26"/>
      <c r="B593" s="19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R593" s="8" t="e">
        <v>#REF!</v>
      </c>
      <c r="S593" s="8" t="e">
        <v>#REF!</v>
      </c>
      <c r="T593" s="8" t="e">
        <v>#REF!</v>
      </c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</row>
    <row r="594" spans="1:152" s="21" customFormat="1" ht="15" hidden="1" customHeight="1" x14ac:dyDescent="0.25">
      <c r="A594" s="26"/>
      <c r="B594" s="1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R594" s="8" t="e">
        <v>#REF!</v>
      </c>
      <c r="S594" s="8" t="e">
        <v>#REF!</v>
      </c>
      <c r="T594" s="8" t="e">
        <v>#REF!</v>
      </c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</row>
    <row r="595" spans="1:152" s="21" customFormat="1" ht="15" hidden="1" customHeight="1" x14ac:dyDescent="0.25">
      <c r="A595" s="26"/>
      <c r="B595" s="1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R595" s="8" t="e">
        <v>#REF!</v>
      </c>
      <c r="S595" s="8" t="e">
        <v>#REF!</v>
      </c>
      <c r="T595" s="8" t="e">
        <v>#REF!</v>
      </c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</row>
    <row r="596" spans="1:152" s="21" customFormat="1" ht="15" hidden="1" customHeight="1" x14ac:dyDescent="0.25">
      <c r="A596" s="26"/>
      <c r="B596" s="19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R596" s="8" t="e">
        <v>#REF!</v>
      </c>
      <c r="S596" s="8" t="e">
        <v>#REF!</v>
      </c>
      <c r="T596" s="8" t="e">
        <v>#REF!</v>
      </c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</row>
    <row r="597" spans="1:152" s="21" customFormat="1" ht="15" hidden="1" customHeight="1" x14ac:dyDescent="0.25">
      <c r="A597" s="26"/>
      <c r="B597" s="19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R597" s="8" t="e">
        <v>#REF!</v>
      </c>
      <c r="S597" s="8" t="e">
        <v>#REF!</v>
      </c>
      <c r="T597" s="8" t="e">
        <v>#REF!</v>
      </c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</row>
    <row r="598" spans="1:152" s="21" customFormat="1" ht="15" hidden="1" customHeight="1" x14ac:dyDescent="0.25">
      <c r="A598" s="26"/>
      <c r="B598" s="19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R598" s="8" t="e">
        <v>#REF!</v>
      </c>
      <c r="S598" s="8" t="e">
        <v>#REF!</v>
      </c>
      <c r="T598" s="8" t="e">
        <v>#REF!</v>
      </c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</row>
    <row r="599" spans="1:152" s="21" customFormat="1" ht="15" hidden="1" customHeight="1" x14ac:dyDescent="0.25">
      <c r="A599" s="26"/>
      <c r="B599" s="19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R599" s="8" t="e">
        <v>#REF!</v>
      </c>
      <c r="S599" s="8" t="e">
        <v>#REF!</v>
      </c>
      <c r="T599" s="8" t="e">
        <v>#REF!</v>
      </c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</row>
    <row r="600" spans="1:152" s="5" customFormat="1" ht="15" hidden="1" customHeight="1" x14ac:dyDescent="0.25">
      <c r="A600" s="24"/>
      <c r="B600" s="3" t="s">
        <v>89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</row>
    <row r="601" spans="1:152" s="5" customFormat="1" ht="15" hidden="1" customHeight="1" x14ac:dyDescent="0.25">
      <c r="A601" s="24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R601" s="8" t="e">
        <v>#REF!</v>
      </c>
      <c r="S601" s="8" t="e">
        <v>#REF!</v>
      </c>
      <c r="T601" s="8" t="e">
        <v>#REF!</v>
      </c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</row>
    <row r="602" spans="1:152" s="5" customFormat="1" ht="15" hidden="1" customHeight="1" x14ac:dyDescent="0.25">
      <c r="A602" s="24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R602" s="8" t="e">
        <v>#REF!</v>
      </c>
      <c r="S602" s="8" t="e">
        <v>#REF!</v>
      </c>
      <c r="T602" s="8" t="e">
        <v>#REF!</v>
      </c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</row>
    <row r="603" spans="1:152" s="5" customFormat="1" ht="15" hidden="1" customHeight="1" x14ac:dyDescent="0.25">
      <c r="A603" s="24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R603" s="8" t="e">
        <v>#REF!</v>
      </c>
      <c r="S603" s="8" t="e">
        <v>#REF!</v>
      </c>
      <c r="T603" s="8" t="e">
        <v>#REF!</v>
      </c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</row>
    <row r="604" spans="1:152" s="5" customFormat="1" ht="15" hidden="1" customHeight="1" x14ac:dyDescent="0.25">
      <c r="A604" s="24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R604" s="8" t="e">
        <v>#REF!</v>
      </c>
      <c r="S604" s="8" t="e">
        <v>#REF!</v>
      </c>
      <c r="T604" s="8" t="e">
        <v>#REF!</v>
      </c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</row>
    <row r="605" spans="1:152" s="5" customFormat="1" ht="15" hidden="1" customHeight="1" x14ac:dyDescent="0.25">
      <c r="A605" s="24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R605" s="8" t="e">
        <v>#REF!</v>
      </c>
      <c r="S605" s="8" t="e">
        <v>#REF!</v>
      </c>
      <c r="T605" s="8" t="e">
        <v>#REF!</v>
      </c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</row>
    <row r="606" spans="1:152" s="5" customFormat="1" ht="15" hidden="1" customHeight="1" x14ac:dyDescent="0.25">
      <c r="A606" s="24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R606" s="8" t="e">
        <v>#REF!</v>
      </c>
      <c r="S606" s="8" t="e">
        <v>#REF!</v>
      </c>
      <c r="T606" s="8" t="e">
        <v>#REF!</v>
      </c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</row>
    <row r="607" spans="1:152" s="5" customFormat="1" ht="15" hidden="1" customHeight="1" x14ac:dyDescent="0.25">
      <c r="A607" s="24"/>
      <c r="B607" s="3" t="s">
        <v>0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</row>
    <row r="608" spans="1:152" s="5" customFormat="1" ht="15" hidden="1" customHeight="1" x14ac:dyDescent="0.25">
      <c r="A608" s="24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R608" s="8" t="e">
        <v>#REF!</v>
      </c>
      <c r="S608" s="8" t="e">
        <v>#REF!</v>
      </c>
      <c r="T608" s="8" t="e">
        <v>#REF!</v>
      </c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</row>
    <row r="609" spans="1:23" ht="15" hidden="1" customHeight="1" x14ac:dyDescent="0.25">
      <c r="A609" s="24"/>
      <c r="B609" s="3" t="s">
        <v>18</v>
      </c>
      <c r="C609" s="9">
        <v>0</v>
      </c>
      <c r="D609" s="9">
        <v>156886.98000000001</v>
      </c>
      <c r="E609" s="9">
        <v>156886.98000000001</v>
      </c>
      <c r="F609" s="9">
        <v>100</v>
      </c>
      <c r="G609" s="9">
        <v>0</v>
      </c>
      <c r="H609" s="9">
        <v>0</v>
      </c>
      <c r="I609" s="9">
        <v>37719.619999999995</v>
      </c>
      <c r="J609" s="9">
        <v>37719.620000000003</v>
      </c>
      <c r="K609" s="9">
        <v>100.00000000000003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t="e">
        <v>#REF!</v>
      </c>
      <c r="V609" t="e">
        <v>#REF!</v>
      </c>
      <c r="W609" t="e">
        <v>#REF!</v>
      </c>
    </row>
    <row r="610" spans="1:23" ht="15" hidden="1" customHeight="1" x14ac:dyDescent="0.25">
      <c r="A610" s="24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40"/>
      <c r="R610" s="8" t="e">
        <v>#REF!</v>
      </c>
      <c r="S610" s="8" t="e">
        <v>#REF!</v>
      </c>
      <c r="T610" s="8" t="e">
        <v>#REF!</v>
      </c>
      <c r="U610" t="e">
        <v>#REF!</v>
      </c>
      <c r="V610" t="e">
        <v>#REF!</v>
      </c>
      <c r="W610" t="e">
        <v>#REF!</v>
      </c>
    </row>
    <row r="611" spans="1:23" ht="15" hidden="1" customHeight="1" x14ac:dyDescent="0.25">
      <c r="A611" s="24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40"/>
      <c r="R611" s="8" t="e">
        <v>#REF!</v>
      </c>
      <c r="S611" s="8" t="e">
        <v>#REF!</v>
      </c>
      <c r="T611" s="8" t="e">
        <v>#REF!</v>
      </c>
      <c r="U611" t="e">
        <v>#REF!</v>
      </c>
      <c r="V611" t="e">
        <v>#REF!</v>
      </c>
      <c r="W611" t="e">
        <v>#REF!</v>
      </c>
    </row>
    <row r="612" spans="1:23" ht="15" hidden="1" customHeight="1" x14ac:dyDescent="0.25">
      <c r="A612" s="24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40"/>
      <c r="R612" s="8" t="e">
        <v>#REF!</v>
      </c>
      <c r="S612" s="8" t="e">
        <v>#REF!</v>
      </c>
      <c r="T612" s="8" t="e">
        <v>#REF!</v>
      </c>
      <c r="U612" t="e">
        <v>#REF!</v>
      </c>
      <c r="V612" t="e">
        <v>#REF!</v>
      </c>
      <c r="W612" t="e">
        <v>#REF!</v>
      </c>
    </row>
    <row r="613" spans="1:23" ht="15" hidden="1" customHeight="1" x14ac:dyDescent="0.25">
      <c r="A613" s="24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40"/>
      <c r="R613" s="8" t="e">
        <v>#REF!</v>
      </c>
      <c r="S613" s="8" t="e">
        <v>#REF!</v>
      </c>
      <c r="T613" s="8" t="e">
        <v>#REF!</v>
      </c>
      <c r="U613" t="e">
        <v>#REF!</v>
      </c>
      <c r="V613" t="e">
        <v>#REF!</v>
      </c>
      <c r="W613" t="e">
        <v>#REF!</v>
      </c>
    </row>
    <row r="614" spans="1:23" ht="15" hidden="1" customHeight="1" x14ac:dyDescent="0.25">
      <c r="A614" s="24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40"/>
      <c r="R614" s="8" t="e">
        <v>#REF!</v>
      </c>
      <c r="S614" s="8" t="e">
        <v>#REF!</v>
      </c>
      <c r="T614" s="8" t="e">
        <v>#REF!</v>
      </c>
      <c r="U614" t="e">
        <v>#REF!</v>
      </c>
      <c r="V614" t="e">
        <v>#REF!</v>
      </c>
      <c r="W614" t="e">
        <v>#REF!</v>
      </c>
    </row>
    <row r="615" spans="1:23" ht="15" hidden="1" customHeight="1" x14ac:dyDescent="0.25">
      <c r="A615" s="24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40"/>
      <c r="R615" s="8" t="e">
        <v>#REF!</v>
      </c>
      <c r="S615" s="8" t="e">
        <v>#REF!</v>
      </c>
      <c r="T615" s="8" t="e">
        <v>#REF!</v>
      </c>
      <c r="U615" t="e">
        <v>#REF!</v>
      </c>
      <c r="V615" t="e">
        <v>#REF!</v>
      </c>
      <c r="W615" t="e">
        <v>#REF!</v>
      </c>
    </row>
    <row r="616" spans="1:23" ht="15" hidden="1" customHeight="1" x14ac:dyDescent="0.25">
      <c r="A616" s="24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40"/>
      <c r="R616" s="8" t="e">
        <v>#REF!</v>
      </c>
      <c r="S616" s="8" t="e">
        <v>#REF!</v>
      </c>
      <c r="T616" s="8" t="e">
        <v>#REF!</v>
      </c>
      <c r="U616" t="e">
        <v>#REF!</v>
      </c>
      <c r="V616" t="e">
        <v>#REF!</v>
      </c>
      <c r="W616" t="e">
        <v>#REF!</v>
      </c>
    </row>
    <row r="617" spans="1:23" ht="15" hidden="1" customHeight="1" x14ac:dyDescent="0.25">
      <c r="A617" s="24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40"/>
      <c r="R617" s="8" t="e">
        <v>#REF!</v>
      </c>
      <c r="S617" s="8" t="e">
        <v>#REF!</v>
      </c>
      <c r="T617" s="8" t="e">
        <v>#REF!</v>
      </c>
      <c r="U617" t="e">
        <v>#REF!</v>
      </c>
      <c r="V617" t="e">
        <v>#REF!</v>
      </c>
      <c r="W617" t="e">
        <v>#REF!</v>
      </c>
    </row>
    <row r="618" spans="1:23" ht="15" hidden="1" customHeight="1" x14ac:dyDescent="0.25">
      <c r="A618" s="24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40"/>
      <c r="R618" s="8" t="e">
        <v>#REF!</v>
      </c>
      <c r="S618" s="8" t="e">
        <v>#REF!</v>
      </c>
      <c r="T618" s="8" t="e">
        <v>#REF!</v>
      </c>
      <c r="U618" t="e">
        <v>#REF!</v>
      </c>
      <c r="V618" t="e">
        <v>#REF!</v>
      </c>
      <c r="W618" t="e">
        <v>#REF!</v>
      </c>
    </row>
    <row r="619" spans="1:23" ht="15" hidden="1" customHeight="1" x14ac:dyDescent="0.25">
      <c r="A619" s="24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40"/>
      <c r="R619" s="8" t="e">
        <v>#REF!</v>
      </c>
      <c r="S619" s="8" t="e">
        <v>#REF!</v>
      </c>
      <c r="T619" s="8" t="e">
        <v>#REF!</v>
      </c>
      <c r="U619" t="e">
        <v>#REF!</v>
      </c>
      <c r="V619" t="e">
        <v>#REF!</v>
      </c>
      <c r="W619" t="e">
        <v>#REF!</v>
      </c>
    </row>
    <row r="620" spans="1:23" ht="15" hidden="1" customHeight="1" x14ac:dyDescent="0.25">
      <c r="A620" s="24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40"/>
      <c r="R620" s="8" t="e">
        <v>#REF!</v>
      </c>
      <c r="S620" s="8" t="e">
        <v>#REF!</v>
      </c>
      <c r="T620" s="8" t="e">
        <v>#REF!</v>
      </c>
      <c r="U620" t="e">
        <v>#REF!</v>
      </c>
      <c r="V620" t="e">
        <v>#REF!</v>
      </c>
      <c r="W620" t="e">
        <v>#REF!</v>
      </c>
    </row>
    <row r="621" spans="1:23" ht="15" hidden="1" customHeight="1" x14ac:dyDescent="0.25">
      <c r="A621" s="24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40"/>
      <c r="R621" s="8" t="e">
        <v>#REF!</v>
      </c>
      <c r="S621" s="8" t="e">
        <v>#REF!</v>
      </c>
      <c r="T621" s="8" t="e">
        <v>#REF!</v>
      </c>
      <c r="U621" t="e">
        <v>#REF!</v>
      </c>
      <c r="V621" t="e">
        <v>#REF!</v>
      </c>
      <c r="W621" t="e">
        <v>#REF!</v>
      </c>
    </row>
    <row r="622" spans="1:23" ht="15" hidden="1" customHeight="1" x14ac:dyDescent="0.25">
      <c r="A622" s="24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40"/>
      <c r="R622" s="8" t="e">
        <v>#REF!</v>
      </c>
      <c r="S622" s="8" t="e">
        <v>#REF!</v>
      </c>
      <c r="T622" s="8" t="e">
        <v>#REF!</v>
      </c>
      <c r="U622" t="e">
        <v>#REF!</v>
      </c>
      <c r="V622" t="e">
        <v>#REF!</v>
      </c>
      <c r="W622" t="e">
        <v>#REF!</v>
      </c>
    </row>
    <row r="623" spans="1:23" ht="15" hidden="1" customHeight="1" x14ac:dyDescent="0.25">
      <c r="A623" s="24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40"/>
      <c r="R623" s="8" t="e">
        <v>#REF!</v>
      </c>
      <c r="S623" s="8" t="e">
        <v>#REF!</v>
      </c>
      <c r="T623" s="8" t="e">
        <v>#REF!</v>
      </c>
      <c r="U623" t="e">
        <v>#REF!</v>
      </c>
      <c r="V623" t="e">
        <v>#REF!</v>
      </c>
      <c r="W623" t="e">
        <v>#REF!</v>
      </c>
    </row>
    <row r="624" spans="1:23" ht="15" hidden="1" customHeight="1" x14ac:dyDescent="0.25">
      <c r="A624" s="24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40"/>
      <c r="R624" s="8" t="e">
        <v>#REF!</v>
      </c>
      <c r="S624" s="8" t="e">
        <v>#REF!</v>
      </c>
      <c r="T624" s="8" t="e">
        <v>#REF!</v>
      </c>
      <c r="U624" t="e">
        <v>#REF!</v>
      </c>
      <c r="V624" t="e">
        <v>#REF!</v>
      </c>
      <c r="W624" t="e">
        <v>#REF!</v>
      </c>
    </row>
    <row r="625" spans="1:152" s="5" customFormat="1" ht="15" hidden="1" customHeight="1" x14ac:dyDescent="0.25">
      <c r="A625" s="24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40"/>
      <c r="P625" s="18"/>
      <c r="R625" s="8" t="e">
        <v>#REF!</v>
      </c>
      <c r="S625" s="8" t="e">
        <v>#REF!</v>
      </c>
      <c r="T625" s="8" t="e">
        <v>#REF!</v>
      </c>
      <c r="U625" s="5" t="e">
        <v>#REF!</v>
      </c>
      <c r="V625" s="5" t="e">
        <v>#REF!</v>
      </c>
      <c r="W625" s="5" t="e">
        <v>#REF!</v>
      </c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</row>
    <row r="626" spans="1:152" s="5" customFormat="1" ht="15" hidden="1" customHeight="1" x14ac:dyDescent="0.25">
      <c r="A626" s="24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40"/>
      <c r="P626" s="18"/>
      <c r="R626" s="8" t="e">
        <v>#REF!</v>
      </c>
      <c r="S626" s="8" t="e">
        <v>#REF!</v>
      </c>
      <c r="T626" s="8" t="e">
        <v>#REF!</v>
      </c>
      <c r="U626" s="5" t="e">
        <v>#REF!</v>
      </c>
      <c r="V626" s="5" t="e">
        <v>#REF!</v>
      </c>
      <c r="W626" s="5" t="e">
        <v>#REF!</v>
      </c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</row>
    <row r="627" spans="1:152" s="5" customFormat="1" ht="15" hidden="1" customHeight="1" x14ac:dyDescent="0.25">
      <c r="A627" s="24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40"/>
      <c r="P627" s="18"/>
      <c r="R627" s="8" t="e">
        <v>#REF!</v>
      </c>
      <c r="S627" s="8" t="e">
        <v>#REF!</v>
      </c>
      <c r="T627" s="8" t="e">
        <v>#REF!</v>
      </c>
      <c r="U627" s="5" t="e">
        <v>#REF!</v>
      </c>
      <c r="V627" s="5" t="e">
        <v>#REF!</v>
      </c>
      <c r="W627" s="5" t="e">
        <v>#REF!</v>
      </c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</row>
    <row r="628" spans="1:152" s="5" customFormat="1" ht="15" hidden="1" customHeight="1" x14ac:dyDescent="0.25">
      <c r="A628" s="24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40"/>
      <c r="P628" s="18"/>
      <c r="R628" s="8" t="e">
        <v>#REF!</v>
      </c>
      <c r="S628" s="8" t="e">
        <v>#REF!</v>
      </c>
      <c r="T628" s="8" t="e">
        <v>#REF!</v>
      </c>
      <c r="U628" s="5" t="e">
        <v>#REF!</v>
      </c>
      <c r="V628" s="5" t="e">
        <v>#REF!</v>
      </c>
      <c r="W628" s="5" t="e">
        <v>#REF!</v>
      </c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</row>
    <row r="629" spans="1:152" s="5" customFormat="1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40"/>
      <c r="P629" s="18"/>
      <c r="R629" s="8" t="e">
        <v>#REF!</v>
      </c>
      <c r="S629" s="8" t="e">
        <v>#REF!</v>
      </c>
      <c r="T629" s="8" t="e">
        <v>#REF!</v>
      </c>
      <c r="U629" s="5" t="e">
        <v>#REF!</v>
      </c>
      <c r="V629" s="5" t="e">
        <v>#REF!</v>
      </c>
      <c r="W629" s="5" t="e">
        <v>#REF!</v>
      </c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</row>
    <row r="630" spans="1:152" s="157" customFormat="1" ht="15" hidden="1" customHeight="1" x14ac:dyDescent="0.25">
      <c r="A630" s="154"/>
      <c r="B630" s="153"/>
      <c r="C630" s="154"/>
      <c r="D630" s="154"/>
      <c r="E630" s="154"/>
      <c r="F630" s="154"/>
      <c r="G630" s="154"/>
      <c r="H630" s="154"/>
      <c r="I630" s="154"/>
      <c r="J630" s="154"/>
      <c r="K630" s="154"/>
      <c r="L630" s="154"/>
      <c r="M630" s="154"/>
      <c r="N630" s="154"/>
      <c r="O630" s="182"/>
      <c r="P630" s="155"/>
      <c r="R630" s="8" t="e">
        <v>#REF!</v>
      </c>
      <c r="S630" s="8" t="e">
        <v>#REF!</v>
      </c>
      <c r="T630" s="8" t="e">
        <v>#REF!</v>
      </c>
      <c r="U630" s="157" t="e">
        <v>#REF!</v>
      </c>
      <c r="V630" s="157" t="e">
        <v>#REF!</v>
      </c>
      <c r="W630" s="157" t="e">
        <v>#REF!</v>
      </c>
      <c r="X630" s="155"/>
      <c r="Y630" s="155"/>
      <c r="Z630" s="155"/>
      <c r="AA630" s="155"/>
      <c r="AB630" s="155"/>
      <c r="AC630" s="155"/>
      <c r="AD630" s="155"/>
      <c r="AE630" s="155"/>
      <c r="AF630" s="155"/>
      <c r="AG630" s="155"/>
      <c r="AH630" s="155"/>
      <c r="AI630" s="155"/>
      <c r="AJ630" s="155"/>
      <c r="AK630" s="155"/>
      <c r="AL630" s="155"/>
      <c r="AM630" s="155"/>
      <c r="AN630" s="155"/>
      <c r="AO630" s="155"/>
      <c r="AP630" s="155"/>
      <c r="AQ630" s="155"/>
      <c r="AR630" s="155"/>
      <c r="AS630" s="155"/>
      <c r="AT630" s="155"/>
      <c r="AU630" s="155"/>
      <c r="AV630" s="155"/>
      <c r="AW630" s="155"/>
      <c r="AX630" s="155"/>
      <c r="AY630" s="155"/>
      <c r="AZ630" s="155"/>
      <c r="BA630" s="155"/>
      <c r="BB630" s="155"/>
      <c r="BC630" s="155"/>
    </row>
    <row r="631" spans="1:152" s="5" customFormat="1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40"/>
      <c r="P631" s="18"/>
      <c r="R631" s="8" t="e">
        <v>#REF!</v>
      </c>
      <c r="S631" s="8" t="e">
        <v>#REF!</v>
      </c>
      <c r="T631" s="8" t="e">
        <v>#REF!</v>
      </c>
      <c r="U631" s="5" t="e">
        <v>#REF!</v>
      </c>
      <c r="V631" s="5" t="e">
        <v>#REF!</v>
      </c>
      <c r="W631" s="5" t="e">
        <v>#REF!</v>
      </c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</row>
    <row r="632" spans="1:152" s="5" customFormat="1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40"/>
      <c r="P632" s="18"/>
      <c r="R632" s="8" t="e">
        <v>#REF!</v>
      </c>
      <c r="S632" s="8" t="e">
        <v>#REF!</v>
      </c>
      <c r="T632" s="8" t="e">
        <v>#REF!</v>
      </c>
      <c r="U632" s="5" t="e">
        <v>#REF!</v>
      </c>
      <c r="V632" s="5" t="e">
        <v>#REF!</v>
      </c>
      <c r="W632" s="5" t="e">
        <v>#REF!</v>
      </c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</row>
    <row r="633" spans="1:152" s="5" customFormat="1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40"/>
      <c r="P633" s="18"/>
      <c r="R633" s="8" t="e">
        <v>#REF!</v>
      </c>
      <c r="S633" s="8" t="e">
        <v>#REF!</v>
      </c>
      <c r="T633" s="8" t="e">
        <v>#REF!</v>
      </c>
      <c r="U633" s="5" t="e">
        <v>#REF!</v>
      </c>
      <c r="V633" s="5" t="e">
        <v>#REF!</v>
      </c>
      <c r="W633" s="5" t="e">
        <v>#REF!</v>
      </c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</row>
    <row r="634" spans="1:152" s="5" customFormat="1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40"/>
      <c r="P634" s="18"/>
      <c r="R634" s="8" t="e">
        <v>#REF!</v>
      </c>
      <c r="S634" s="8" t="e">
        <v>#REF!</v>
      </c>
      <c r="T634" s="8" t="e">
        <v>#REF!</v>
      </c>
      <c r="U634" s="5" t="e">
        <v>#REF!</v>
      </c>
      <c r="V634" s="5" t="e">
        <v>#REF!</v>
      </c>
      <c r="W634" s="5" t="e">
        <v>#REF!</v>
      </c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</row>
    <row r="635" spans="1:152" s="5" customFormat="1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40"/>
      <c r="P635" s="18"/>
      <c r="R635" s="8" t="e">
        <v>#REF!</v>
      </c>
      <c r="S635" s="8" t="e">
        <v>#REF!</v>
      </c>
      <c r="T635" s="8" t="e">
        <v>#REF!</v>
      </c>
      <c r="U635" s="5" t="e">
        <v>#REF!</v>
      </c>
      <c r="V635" s="5" t="e">
        <v>#REF!</v>
      </c>
      <c r="W635" s="5" t="e">
        <v>#REF!</v>
      </c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</row>
    <row r="636" spans="1:152" s="156" customFormat="1" ht="15" hidden="1" customHeight="1" x14ac:dyDescent="0.25">
      <c r="A636" s="152"/>
      <c r="B636" s="153"/>
      <c r="C636" s="154"/>
      <c r="D636" s="154"/>
      <c r="E636" s="154"/>
      <c r="F636" s="154"/>
      <c r="G636" s="154"/>
      <c r="H636" s="154"/>
      <c r="I636" s="154"/>
      <c r="J636" s="154"/>
      <c r="K636" s="154"/>
      <c r="L636" s="154"/>
      <c r="M636" s="154"/>
      <c r="N636" s="154"/>
      <c r="O636" s="40"/>
      <c r="P636" s="155"/>
      <c r="R636" s="8" t="e">
        <v>#REF!</v>
      </c>
      <c r="S636" s="8" t="e">
        <v>#REF!</v>
      </c>
      <c r="T636" s="8" t="e">
        <v>#REF!</v>
      </c>
      <c r="U636" s="156" t="e">
        <v>#REF!</v>
      </c>
      <c r="V636" s="156" t="e">
        <v>#REF!</v>
      </c>
      <c r="W636" s="156" t="e">
        <v>#REF!</v>
      </c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  <c r="AT636" s="155"/>
      <c r="AU636" s="155"/>
      <c r="AV636" s="155"/>
      <c r="AW636" s="155"/>
      <c r="AX636" s="155"/>
      <c r="AY636" s="155"/>
      <c r="AZ636" s="155"/>
      <c r="BA636" s="155"/>
      <c r="BB636" s="155"/>
      <c r="BC636" s="155"/>
      <c r="BD636" s="157"/>
      <c r="BE636" s="157"/>
      <c r="BF636" s="157"/>
      <c r="BG636" s="157"/>
      <c r="BH636" s="157"/>
      <c r="BI636" s="157"/>
      <c r="BJ636" s="157"/>
      <c r="BK636" s="157"/>
      <c r="BL636" s="157"/>
      <c r="BM636" s="157"/>
      <c r="BN636" s="157"/>
      <c r="BO636" s="157"/>
      <c r="BP636" s="157"/>
      <c r="BQ636" s="157"/>
      <c r="BR636" s="157"/>
      <c r="BS636" s="157"/>
      <c r="BT636" s="157"/>
      <c r="BU636" s="157"/>
      <c r="BV636" s="157"/>
      <c r="BW636" s="157"/>
      <c r="BX636" s="157"/>
      <c r="BY636" s="157"/>
      <c r="BZ636" s="157"/>
      <c r="CA636" s="157"/>
      <c r="CB636" s="157"/>
      <c r="CC636" s="157"/>
      <c r="CD636" s="157"/>
      <c r="CE636" s="157"/>
      <c r="CF636" s="157"/>
      <c r="CG636" s="157"/>
      <c r="CH636" s="157"/>
      <c r="CI636" s="157"/>
      <c r="CJ636" s="157"/>
      <c r="CK636" s="157"/>
      <c r="CL636" s="157"/>
      <c r="CM636" s="157"/>
      <c r="CN636" s="157"/>
      <c r="CO636" s="157"/>
      <c r="CP636" s="157"/>
      <c r="CQ636" s="157"/>
      <c r="CR636" s="157"/>
      <c r="CS636" s="157"/>
      <c r="CT636" s="157"/>
      <c r="CU636" s="157"/>
      <c r="CV636" s="157"/>
      <c r="CW636" s="157"/>
      <c r="CX636" s="157"/>
      <c r="CY636" s="157"/>
      <c r="CZ636" s="157"/>
      <c r="DA636" s="157"/>
      <c r="DB636" s="157"/>
      <c r="DC636" s="157"/>
      <c r="DD636" s="157"/>
      <c r="DE636" s="157"/>
      <c r="DF636" s="157"/>
      <c r="DG636" s="157"/>
      <c r="DH636" s="157"/>
      <c r="DI636" s="157"/>
      <c r="DJ636" s="157"/>
      <c r="DK636" s="157"/>
      <c r="DL636" s="157"/>
      <c r="DM636" s="157"/>
      <c r="DN636" s="157"/>
      <c r="DO636" s="157"/>
      <c r="DP636" s="157"/>
      <c r="DQ636" s="157"/>
      <c r="DR636" s="157"/>
      <c r="DS636" s="157"/>
      <c r="DT636" s="157"/>
      <c r="DU636" s="157"/>
      <c r="DV636" s="157"/>
      <c r="DW636" s="157"/>
      <c r="DX636" s="157"/>
      <c r="DY636" s="157"/>
      <c r="DZ636" s="157"/>
      <c r="EA636" s="157"/>
      <c r="EB636" s="157"/>
      <c r="EC636" s="157"/>
      <c r="ED636" s="157"/>
      <c r="EE636" s="157"/>
      <c r="EF636" s="157"/>
      <c r="EG636" s="157"/>
      <c r="EH636" s="157"/>
      <c r="EI636" s="157"/>
      <c r="EJ636" s="157"/>
      <c r="EK636" s="157"/>
      <c r="EL636" s="157"/>
      <c r="EM636" s="157"/>
      <c r="EN636" s="157"/>
      <c r="EO636" s="157"/>
      <c r="EP636" s="157"/>
      <c r="EQ636" s="157"/>
      <c r="ER636" s="157"/>
      <c r="ES636" s="157"/>
      <c r="ET636" s="157"/>
      <c r="EU636" s="157"/>
      <c r="EV636" s="157"/>
    </row>
    <row r="637" spans="1:152" ht="15" hidden="1" customHeight="1" x14ac:dyDescent="0.25">
      <c r="A637" s="24">
        <v>8168</v>
      </c>
      <c r="B637" s="1" t="s">
        <v>92</v>
      </c>
      <c r="C637" s="2">
        <v>0</v>
      </c>
      <c r="D637" s="2">
        <v>156886.98000000001</v>
      </c>
      <c r="E637" s="2">
        <v>156886.98000000001</v>
      </c>
      <c r="F637" s="2">
        <v>100</v>
      </c>
      <c r="G637" s="2">
        <v>0</v>
      </c>
      <c r="H637" s="2">
        <v>0</v>
      </c>
      <c r="I637" s="2">
        <v>37719.619999999995</v>
      </c>
      <c r="J637" s="2">
        <v>37719.620000000003</v>
      </c>
      <c r="K637" s="2">
        <v>100.00000000000003</v>
      </c>
      <c r="L637" s="2">
        <v>0</v>
      </c>
      <c r="M637" s="2">
        <v>0</v>
      </c>
      <c r="N637" s="2">
        <v>0</v>
      </c>
      <c r="O637" s="40"/>
      <c r="R637" s="8" t="e">
        <v>#REF!</v>
      </c>
      <c r="S637" s="8" t="e">
        <v>#REF!</v>
      </c>
      <c r="T637" s="8" t="e">
        <v>#REF!</v>
      </c>
      <c r="U637" t="e">
        <v>#REF!</v>
      </c>
      <c r="V637" t="e">
        <v>#REF!</v>
      </c>
      <c r="W637" t="e">
        <v>#REF!</v>
      </c>
      <c r="Z637" s="159"/>
    </row>
    <row r="638" spans="1:152" ht="15" hidden="1" customHeight="1" x14ac:dyDescent="0.25">
      <c r="A638" s="24"/>
      <c r="B638" s="3" t="s">
        <v>90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>
        <v>0</v>
      </c>
      <c r="V638">
        <v>0</v>
      </c>
      <c r="W638">
        <v>0</v>
      </c>
    </row>
    <row r="639" spans="1:152" ht="15" hidden="1" customHeight="1" x14ac:dyDescent="0.25">
      <c r="A639" s="24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8" t="e">
        <v>#REF!</v>
      </c>
      <c r="S639" s="8" t="e">
        <v>#REF!</v>
      </c>
      <c r="T639" s="8" t="e">
        <v>#REF!</v>
      </c>
    </row>
    <row r="640" spans="1:152" ht="15" hidden="1" customHeight="1" x14ac:dyDescent="0.25">
      <c r="A640" s="24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8" t="e">
        <v>#REF!</v>
      </c>
      <c r="S640" s="8" t="e">
        <v>#REF!</v>
      </c>
      <c r="T640" s="8" t="e">
        <v>#REF!</v>
      </c>
    </row>
    <row r="641" spans="1:23" ht="15" hidden="1" customHeight="1" x14ac:dyDescent="0.25">
      <c r="A641" s="24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8" t="e">
        <v>#REF!</v>
      </c>
      <c r="S641" s="8" t="e">
        <v>#REF!</v>
      </c>
      <c r="T641" s="8" t="e">
        <v>#REF!</v>
      </c>
    </row>
    <row r="642" spans="1:23" ht="15" hidden="1" customHeight="1" x14ac:dyDescent="0.25">
      <c r="A642" s="24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8" t="e">
        <v>#REF!</v>
      </c>
      <c r="S642" s="8" t="e">
        <v>#REF!</v>
      </c>
      <c r="T642" s="8" t="e">
        <v>#REF!</v>
      </c>
    </row>
    <row r="643" spans="1:23" ht="15" hidden="1" customHeight="1" x14ac:dyDescent="0.25">
      <c r="A643" s="24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8" t="e">
        <v>#REF!</v>
      </c>
      <c r="S643" s="8" t="e">
        <v>#REF!</v>
      </c>
      <c r="T643" s="8" t="e">
        <v>#REF!</v>
      </c>
    </row>
    <row r="644" spans="1:23" ht="15" hidden="1" customHeight="1" x14ac:dyDescent="0.25">
      <c r="A644" s="24"/>
      <c r="B644" s="3" t="s">
        <v>93</v>
      </c>
      <c r="C644" s="9">
        <v>0</v>
      </c>
      <c r="D644" s="9">
        <v>190228.1</v>
      </c>
      <c r="E644" s="9">
        <v>190228.1</v>
      </c>
      <c r="F644" s="9">
        <v>100</v>
      </c>
      <c r="G644" s="9">
        <v>0</v>
      </c>
      <c r="H644" s="9">
        <v>0</v>
      </c>
      <c r="I644" s="9">
        <v>44398.69</v>
      </c>
      <c r="J644" s="9">
        <v>44398.69</v>
      </c>
      <c r="K644" s="9">
        <v>100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t="e">
        <v>#REF!</v>
      </c>
      <c r="V644" t="e">
        <v>#REF!</v>
      </c>
      <c r="W644" t="e">
        <v>#REF!</v>
      </c>
    </row>
    <row r="645" spans="1:23" ht="15" hidden="1" customHeight="1" x14ac:dyDescent="0.25">
      <c r="A645" s="24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40"/>
      <c r="R645" s="8" t="e">
        <v>#REF!</v>
      </c>
      <c r="S645" s="8" t="e">
        <v>#REF!</v>
      </c>
      <c r="T645" s="8" t="e">
        <v>#REF!</v>
      </c>
      <c r="U645" t="e">
        <v>#REF!</v>
      </c>
      <c r="V645" t="e">
        <v>#REF!</v>
      </c>
      <c r="W645" t="e">
        <v>#REF!</v>
      </c>
    </row>
    <row r="646" spans="1:23" ht="15" hidden="1" customHeight="1" x14ac:dyDescent="0.25">
      <c r="A646" s="24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40"/>
      <c r="R646" s="8" t="e">
        <v>#REF!</v>
      </c>
      <c r="S646" s="8" t="e">
        <v>#REF!</v>
      </c>
      <c r="T646" s="8" t="e">
        <v>#REF!</v>
      </c>
      <c r="U646" t="e">
        <v>#REF!</v>
      </c>
      <c r="V646" t="e">
        <v>#REF!</v>
      </c>
      <c r="W646" t="e">
        <v>#REF!</v>
      </c>
    </row>
    <row r="647" spans="1:23" ht="15" hidden="1" customHeight="1" x14ac:dyDescent="0.25">
      <c r="A647" s="24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40"/>
      <c r="R647" s="8" t="e">
        <v>#REF!</v>
      </c>
      <c r="S647" s="8" t="e">
        <v>#REF!</v>
      </c>
      <c r="T647" s="8" t="e">
        <v>#REF!</v>
      </c>
      <c r="U647" t="e">
        <v>#REF!</v>
      </c>
      <c r="V647" t="e">
        <v>#REF!</v>
      </c>
      <c r="W647" t="e">
        <v>#REF!</v>
      </c>
    </row>
    <row r="648" spans="1:23" ht="15" hidden="1" customHeight="1" x14ac:dyDescent="0.25">
      <c r="A648" s="24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40"/>
      <c r="R648" s="8" t="e">
        <v>#REF!</v>
      </c>
      <c r="S648" s="8" t="e">
        <v>#REF!</v>
      </c>
      <c r="T648" s="8" t="e">
        <v>#REF!</v>
      </c>
      <c r="U648" t="e">
        <v>#REF!</v>
      </c>
      <c r="V648" t="e">
        <v>#REF!</v>
      </c>
      <c r="W648" t="e">
        <v>#REF!</v>
      </c>
    </row>
    <row r="649" spans="1:23" ht="15" hidden="1" customHeight="1" x14ac:dyDescent="0.25">
      <c r="A649" s="24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40"/>
      <c r="R649" s="8" t="e">
        <v>#REF!</v>
      </c>
      <c r="S649" s="8" t="e">
        <v>#REF!</v>
      </c>
      <c r="T649" s="8" t="e">
        <v>#REF!</v>
      </c>
      <c r="U649" t="e">
        <v>#REF!</v>
      </c>
      <c r="V649" t="e">
        <v>#REF!</v>
      </c>
      <c r="W649" t="e">
        <v>#REF!</v>
      </c>
    </row>
    <row r="650" spans="1:23" ht="15" hidden="1" customHeight="1" x14ac:dyDescent="0.25">
      <c r="A650" s="24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40"/>
      <c r="R650" s="8" t="e">
        <v>#REF!</v>
      </c>
      <c r="S650" s="8" t="e">
        <v>#REF!</v>
      </c>
      <c r="T650" s="8" t="e">
        <v>#REF!</v>
      </c>
      <c r="U650" t="e">
        <v>#REF!</v>
      </c>
      <c r="V650" t="e">
        <v>#REF!</v>
      </c>
      <c r="W650" t="e">
        <v>#REF!</v>
      </c>
    </row>
    <row r="651" spans="1:23" ht="15" hidden="1" customHeight="1" x14ac:dyDescent="0.25">
      <c r="A651" s="24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40"/>
      <c r="R651" s="8" t="e">
        <v>#REF!</v>
      </c>
      <c r="S651" s="8" t="e">
        <v>#REF!</v>
      </c>
      <c r="T651" s="8" t="e">
        <v>#REF!</v>
      </c>
      <c r="U651" t="e">
        <v>#REF!</v>
      </c>
      <c r="V651" t="e">
        <v>#REF!</v>
      </c>
      <c r="W651" t="e">
        <v>#REF!</v>
      </c>
    </row>
    <row r="652" spans="1:23" ht="15" hidden="1" customHeight="1" x14ac:dyDescent="0.25">
      <c r="A652" s="24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40"/>
      <c r="R652" s="8" t="e">
        <v>#REF!</v>
      </c>
      <c r="S652" s="8" t="e">
        <v>#REF!</v>
      </c>
      <c r="T652" s="8" t="e">
        <v>#REF!</v>
      </c>
      <c r="U652" t="e">
        <v>#REF!</v>
      </c>
      <c r="V652" t="e">
        <v>#REF!</v>
      </c>
      <c r="W652" t="e">
        <v>#REF!</v>
      </c>
    </row>
    <row r="653" spans="1:23" ht="15" hidden="1" customHeight="1" x14ac:dyDescent="0.25">
      <c r="A653" s="24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40"/>
      <c r="R653" s="8" t="e">
        <v>#REF!</v>
      </c>
      <c r="S653" s="8" t="e">
        <v>#REF!</v>
      </c>
      <c r="T653" s="8" t="e">
        <v>#REF!</v>
      </c>
      <c r="U653" t="e">
        <v>#REF!</v>
      </c>
      <c r="V653" t="e">
        <v>#REF!</v>
      </c>
      <c r="W653" t="e">
        <v>#REF!</v>
      </c>
    </row>
    <row r="654" spans="1:23" ht="15" hidden="1" customHeight="1" x14ac:dyDescent="0.25">
      <c r="A654" s="24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40"/>
      <c r="R654" s="8" t="e">
        <v>#REF!</v>
      </c>
      <c r="S654" s="8" t="e">
        <v>#REF!</v>
      </c>
      <c r="T654" s="8" t="e">
        <v>#REF!</v>
      </c>
      <c r="U654" t="e">
        <v>#REF!</v>
      </c>
      <c r="V654" t="e">
        <v>#REF!</v>
      </c>
      <c r="W654" t="e">
        <v>#REF!</v>
      </c>
    </row>
    <row r="655" spans="1:23" ht="15" hidden="1" customHeight="1" x14ac:dyDescent="0.25">
      <c r="A655" s="24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40"/>
      <c r="R655" s="8" t="e">
        <v>#REF!</v>
      </c>
      <c r="S655" s="8" t="e">
        <v>#REF!</v>
      </c>
      <c r="T655" s="8" t="e">
        <v>#REF!</v>
      </c>
      <c r="U655" t="e">
        <v>#REF!</v>
      </c>
      <c r="V655" t="e">
        <v>#REF!</v>
      </c>
      <c r="W655" t="e">
        <v>#REF!</v>
      </c>
    </row>
    <row r="656" spans="1:23" ht="15" hidden="1" customHeight="1" x14ac:dyDescent="0.25">
      <c r="A656" s="24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40"/>
      <c r="R656" s="8" t="e">
        <v>#REF!</v>
      </c>
      <c r="S656" s="8" t="e">
        <v>#REF!</v>
      </c>
      <c r="T656" s="8" t="e">
        <v>#REF!</v>
      </c>
      <c r="U656" t="e">
        <v>#REF!</v>
      </c>
      <c r="V656" t="e">
        <v>#REF!</v>
      </c>
      <c r="W656" t="e">
        <v>#REF!</v>
      </c>
    </row>
    <row r="657" spans="1:152" s="5" customFormat="1" ht="15" hidden="1" customHeight="1" x14ac:dyDescent="0.25">
      <c r="A657" s="24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40"/>
      <c r="P657" s="18"/>
      <c r="R657" s="8" t="e">
        <v>#REF!</v>
      </c>
      <c r="S657" s="8" t="e">
        <v>#REF!</v>
      </c>
      <c r="T657" s="8" t="e">
        <v>#REF!</v>
      </c>
      <c r="U657" s="5" t="e">
        <v>#REF!</v>
      </c>
      <c r="V657" s="5" t="e">
        <v>#REF!</v>
      </c>
      <c r="W657" s="5" t="e">
        <v>#REF!</v>
      </c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</row>
    <row r="658" spans="1:152" s="5" customFormat="1" ht="15" hidden="1" customHeight="1" x14ac:dyDescent="0.25">
      <c r="A658" s="24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40"/>
      <c r="P658" s="18"/>
      <c r="R658" s="8" t="e">
        <v>#REF!</v>
      </c>
      <c r="S658" s="8" t="e">
        <v>#REF!</v>
      </c>
      <c r="T658" s="8" t="e">
        <v>#REF!</v>
      </c>
      <c r="U658" s="5" t="e">
        <v>#REF!</v>
      </c>
      <c r="V658" s="5" t="e">
        <v>#REF!</v>
      </c>
      <c r="W658" s="5" t="e">
        <v>#REF!</v>
      </c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</row>
    <row r="659" spans="1:152" s="5" customFormat="1" ht="15" hidden="1" customHeight="1" x14ac:dyDescent="0.25">
      <c r="A659" s="24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40"/>
      <c r="P659" s="18"/>
      <c r="R659" s="8" t="e">
        <v>#REF!</v>
      </c>
      <c r="S659" s="8" t="e">
        <v>#REF!</v>
      </c>
      <c r="T659" s="8" t="e">
        <v>#REF!</v>
      </c>
      <c r="U659" s="5" t="e">
        <v>#REF!</v>
      </c>
      <c r="V659" s="5" t="e">
        <v>#REF!</v>
      </c>
      <c r="W659" s="5" t="e">
        <v>#REF!</v>
      </c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</row>
    <row r="660" spans="1:152" s="5" customFormat="1" ht="15" hidden="1" customHeight="1" x14ac:dyDescent="0.25">
      <c r="A660" s="24">
        <v>11392</v>
      </c>
      <c r="B660" s="1" t="s">
        <v>94</v>
      </c>
      <c r="C660" s="2">
        <v>0</v>
      </c>
      <c r="D660" s="2">
        <v>190228.1</v>
      </c>
      <c r="E660" s="2">
        <v>190228.1</v>
      </c>
      <c r="F660" s="2">
        <v>100</v>
      </c>
      <c r="G660" s="2">
        <v>0</v>
      </c>
      <c r="H660" s="2">
        <v>0</v>
      </c>
      <c r="I660" s="2">
        <v>44398.69</v>
      </c>
      <c r="J660" s="2">
        <v>44398.69</v>
      </c>
      <c r="K660" s="2">
        <v>100</v>
      </c>
      <c r="L660" s="2">
        <v>0</v>
      </c>
      <c r="M660" s="2">
        <v>0</v>
      </c>
      <c r="N660" s="2">
        <v>0</v>
      </c>
      <c r="O660" s="40"/>
      <c r="P660" s="18"/>
      <c r="R660" s="8" t="e">
        <v>#REF!</v>
      </c>
      <c r="S660" s="8" t="e">
        <v>#REF!</v>
      </c>
      <c r="T660" s="8" t="e">
        <v>#REF!</v>
      </c>
      <c r="U660" s="5" t="e">
        <v>#REF!</v>
      </c>
      <c r="V660" s="5" t="e">
        <v>#REF!</v>
      </c>
      <c r="W660" s="5" t="e">
        <v>#REF!</v>
      </c>
      <c r="X660" s="18"/>
      <c r="Y660" s="18"/>
      <c r="Z660" s="159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</row>
    <row r="661" spans="1:152" s="5" customFormat="1" ht="15" hidden="1" customHeight="1" x14ac:dyDescent="0.25">
      <c r="A661" s="24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40"/>
      <c r="P661" s="18"/>
      <c r="R661" s="8" t="e">
        <v>#REF!</v>
      </c>
      <c r="S661" s="8" t="e">
        <v>#REF!</v>
      </c>
      <c r="T661" s="8" t="e">
        <v>#REF!</v>
      </c>
      <c r="U661" s="5" t="e">
        <v>#REF!</v>
      </c>
      <c r="V661" s="5" t="e">
        <v>#REF!</v>
      </c>
      <c r="W661" s="5" t="e">
        <v>#REF!</v>
      </c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</row>
    <row r="662" spans="1:152" s="5" customFormat="1" ht="14.25" hidden="1" customHeight="1" x14ac:dyDescent="0.25">
      <c r="A662" s="24"/>
      <c r="B662" s="3" t="s">
        <v>19</v>
      </c>
      <c r="C662" s="9">
        <v>0</v>
      </c>
      <c r="D662" s="9">
        <v>347115.08</v>
      </c>
      <c r="E662" s="9">
        <v>347115.08</v>
      </c>
      <c r="F662" s="9">
        <v>100</v>
      </c>
      <c r="G662" s="9">
        <v>0</v>
      </c>
      <c r="H662" s="9">
        <v>0</v>
      </c>
      <c r="I662" s="9">
        <v>82118.31</v>
      </c>
      <c r="J662" s="9">
        <v>82118.31</v>
      </c>
      <c r="K662" s="9">
        <v>100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</row>
    <row r="663" spans="1:152" s="5" customFormat="1" ht="15" hidden="1" customHeight="1" x14ac:dyDescent="0.25">
      <c r="A663" s="25"/>
      <c r="B663" s="4" t="s">
        <v>24</v>
      </c>
      <c r="C663" s="27"/>
      <c r="D663" s="27"/>
      <c r="E663" s="27"/>
      <c r="F663" s="27" t="e">
        <v>#DIV/0!</v>
      </c>
      <c r="G663" s="27"/>
      <c r="H663" s="27"/>
      <c r="I663" s="27"/>
      <c r="J663" s="27"/>
      <c r="K663" s="27" t="e">
        <v>#DIV/0!</v>
      </c>
      <c r="L663" s="27"/>
      <c r="M663" s="27"/>
      <c r="N663" s="27"/>
      <c r="O663" s="40"/>
      <c r="P663" s="18"/>
      <c r="R663" s="8" t="e">
        <v>#REF!</v>
      </c>
      <c r="S663" s="8" t="e">
        <v>#REF!</v>
      </c>
      <c r="T663" s="8" t="e">
        <v>#REF!</v>
      </c>
      <c r="U663" s="5" t="e">
        <v>#REF!</v>
      </c>
      <c r="V663" s="5" t="e">
        <v>#REF!</v>
      </c>
      <c r="W663" s="5" t="e">
        <v>#REF!</v>
      </c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</row>
    <row r="664" spans="1:152" s="5" customFormat="1" ht="15" hidden="1" customHeight="1" x14ac:dyDescent="0.25">
      <c r="A664" s="24"/>
      <c r="B664" s="3" t="s">
        <v>11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</row>
    <row r="665" spans="1:152" s="5" customFormat="1" ht="15" hidden="1" customHeight="1" x14ac:dyDescent="0.25">
      <c r="A665" s="24"/>
      <c r="B665" s="19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R665" s="8" t="e">
        <v>#REF!</v>
      </c>
      <c r="S665" s="8" t="e">
        <v>#REF!</v>
      </c>
      <c r="T665" s="8" t="e">
        <v>#REF!</v>
      </c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</row>
    <row r="666" spans="1:152" s="21" customFormat="1" ht="15" hidden="1" customHeight="1" x14ac:dyDescent="0.25">
      <c r="A666" s="26"/>
      <c r="B666" s="1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R666" s="8" t="e">
        <v>#REF!</v>
      </c>
      <c r="S666" s="8" t="e">
        <v>#REF!</v>
      </c>
      <c r="T666" s="8" t="e">
        <v>#REF!</v>
      </c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  <c r="EV666" s="5"/>
    </row>
    <row r="667" spans="1:152" s="21" customFormat="1" ht="15" hidden="1" customHeight="1" x14ac:dyDescent="0.25">
      <c r="A667" s="26"/>
      <c r="B667" s="1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R667" s="8" t="e">
        <v>#REF!</v>
      </c>
      <c r="S667" s="8" t="e">
        <v>#REF!</v>
      </c>
      <c r="T667" s="8" t="e">
        <v>#REF!</v>
      </c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</row>
    <row r="668" spans="1:152" s="21" customFormat="1" ht="15" hidden="1" customHeight="1" x14ac:dyDescent="0.25">
      <c r="A668" s="26"/>
      <c r="B668" s="19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R668" s="8" t="e">
        <v>#REF!</v>
      </c>
      <c r="S668" s="8" t="e">
        <v>#REF!</v>
      </c>
      <c r="T668" s="8" t="e">
        <v>#REF!</v>
      </c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</row>
    <row r="669" spans="1:152" s="21" customFormat="1" ht="15" hidden="1" customHeight="1" x14ac:dyDescent="0.25">
      <c r="A669" s="26"/>
      <c r="B669" s="19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R669" s="8" t="e">
        <v>#REF!</v>
      </c>
      <c r="S669" s="8" t="e">
        <v>#REF!</v>
      </c>
      <c r="T669" s="8" t="e">
        <v>#REF!</v>
      </c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</row>
    <row r="670" spans="1:152" s="21" customFormat="1" ht="15" hidden="1" customHeight="1" x14ac:dyDescent="0.25">
      <c r="A670" s="26"/>
      <c r="B670" s="19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R670" s="8" t="e">
        <v>#REF!</v>
      </c>
      <c r="S670" s="8" t="e">
        <v>#REF!</v>
      </c>
      <c r="T670" s="8" t="e">
        <v>#REF!</v>
      </c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</row>
    <row r="671" spans="1:152" s="21" customFormat="1" ht="15" hidden="1" customHeight="1" x14ac:dyDescent="0.25">
      <c r="A671" s="26"/>
      <c r="B671" s="19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R671" s="8" t="e">
        <v>#REF!</v>
      </c>
      <c r="S671" s="8" t="e">
        <v>#REF!</v>
      </c>
      <c r="T671" s="8" t="e">
        <v>#REF!</v>
      </c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</row>
    <row r="672" spans="1:152" s="21" customFormat="1" ht="15" hidden="1" customHeight="1" x14ac:dyDescent="0.25">
      <c r="A672" s="26"/>
      <c r="B672" s="19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R672" s="8" t="e">
        <v>#REF!</v>
      </c>
      <c r="S672" s="8" t="e">
        <v>#REF!</v>
      </c>
      <c r="T672" s="8" t="e">
        <v>#REF!</v>
      </c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</row>
    <row r="673" spans="1:152" s="21" customFormat="1" ht="15" hidden="1" customHeight="1" x14ac:dyDescent="0.25">
      <c r="A673" s="26"/>
      <c r="B673" s="19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R673" s="8" t="e">
        <v>#REF!</v>
      </c>
      <c r="S673" s="8" t="e">
        <v>#REF!</v>
      </c>
      <c r="T673" s="8" t="e">
        <v>#REF!</v>
      </c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</row>
    <row r="674" spans="1:152" s="21" customFormat="1" ht="15" hidden="1" customHeight="1" x14ac:dyDescent="0.25">
      <c r="A674" s="26"/>
      <c r="B674" s="19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R674" s="8" t="e">
        <v>#REF!</v>
      </c>
      <c r="S674" s="8" t="e">
        <v>#REF!</v>
      </c>
      <c r="T674" s="8" t="e">
        <v>#REF!</v>
      </c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</row>
    <row r="675" spans="1:152" s="21" customFormat="1" ht="15" hidden="1" customHeight="1" x14ac:dyDescent="0.25">
      <c r="A675" s="26"/>
      <c r="B675" s="19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R675" s="8" t="e">
        <v>#REF!</v>
      </c>
      <c r="S675" s="8" t="e">
        <v>#REF!</v>
      </c>
      <c r="T675" s="8" t="e">
        <v>#REF!</v>
      </c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</row>
    <row r="676" spans="1:152" s="21" customFormat="1" ht="15" hidden="1" customHeight="1" x14ac:dyDescent="0.25">
      <c r="A676" s="26"/>
      <c r="B676" s="19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R676" s="8" t="e">
        <v>#REF!</v>
      </c>
      <c r="S676" s="8" t="e">
        <v>#REF!</v>
      </c>
      <c r="T676" s="8" t="e">
        <v>#REF!</v>
      </c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</row>
    <row r="677" spans="1:152" s="21" customFormat="1" ht="15" hidden="1" customHeight="1" x14ac:dyDescent="0.25">
      <c r="A677" s="26"/>
      <c r="B677" s="19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R677" s="8" t="e">
        <v>#REF!</v>
      </c>
      <c r="S677" s="8" t="e">
        <v>#REF!</v>
      </c>
      <c r="T677" s="8" t="e">
        <v>#REF!</v>
      </c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</row>
    <row r="678" spans="1:152" s="21" customFormat="1" ht="15" hidden="1" customHeight="1" x14ac:dyDescent="0.25">
      <c r="A678" s="26"/>
      <c r="B678" s="19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R678" s="8" t="e">
        <v>#REF!</v>
      </c>
      <c r="S678" s="8" t="e">
        <v>#REF!</v>
      </c>
      <c r="T678" s="8" t="e">
        <v>#REF!</v>
      </c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  <c r="EV678" s="5"/>
    </row>
    <row r="679" spans="1:152" s="21" customFormat="1" ht="15" hidden="1" customHeight="1" x14ac:dyDescent="0.25">
      <c r="A679" s="26"/>
      <c r="B679" s="19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R679" s="8" t="e">
        <v>#REF!</v>
      </c>
      <c r="S679" s="8" t="e">
        <v>#REF!</v>
      </c>
      <c r="T679" s="8" t="e">
        <v>#REF!</v>
      </c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  <c r="DH679" s="5"/>
      <c r="DI679" s="5"/>
      <c r="DJ679" s="5"/>
      <c r="DK679" s="5"/>
      <c r="DL679" s="5"/>
      <c r="DM679" s="5"/>
      <c r="DN679" s="5"/>
      <c r="DO679" s="5"/>
      <c r="DP679" s="5"/>
      <c r="DQ679" s="5"/>
      <c r="DR679" s="5"/>
      <c r="DS679" s="5"/>
      <c r="DT679" s="5"/>
      <c r="DU679" s="5"/>
      <c r="DV679" s="5"/>
      <c r="DW679" s="5"/>
      <c r="DX679" s="5"/>
      <c r="DY679" s="5"/>
      <c r="DZ679" s="5"/>
      <c r="EA679" s="5"/>
      <c r="EB679" s="5"/>
      <c r="EC679" s="5"/>
      <c r="ED679" s="5"/>
      <c r="EE679" s="5"/>
      <c r="EF679" s="5"/>
      <c r="EG679" s="5"/>
      <c r="EH679" s="5"/>
      <c r="EI679" s="5"/>
      <c r="EJ679" s="5"/>
      <c r="EK679" s="5"/>
      <c r="EL679" s="5"/>
      <c r="EM679" s="5"/>
      <c r="EN679" s="5"/>
      <c r="EO679" s="5"/>
      <c r="EP679" s="5"/>
      <c r="EQ679" s="5"/>
      <c r="ER679" s="5"/>
      <c r="ES679" s="5"/>
      <c r="ET679" s="5"/>
      <c r="EU679" s="5"/>
      <c r="EV679" s="5"/>
    </row>
    <row r="680" spans="1:152" s="21" customFormat="1" ht="15" hidden="1" customHeight="1" x14ac:dyDescent="0.25">
      <c r="A680" s="26"/>
      <c r="B680" s="19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R680" s="8" t="e">
        <v>#REF!</v>
      </c>
      <c r="S680" s="8" t="e">
        <v>#REF!</v>
      </c>
      <c r="T680" s="8" t="e">
        <v>#REF!</v>
      </c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  <c r="DB680" s="5"/>
      <c r="DC680" s="5"/>
      <c r="DD680" s="5"/>
      <c r="DE680" s="5"/>
      <c r="DF680" s="5"/>
      <c r="DG680" s="5"/>
      <c r="DH680" s="5"/>
      <c r="DI680" s="5"/>
      <c r="DJ680" s="5"/>
      <c r="DK680" s="5"/>
      <c r="DL680" s="5"/>
      <c r="DM680" s="5"/>
      <c r="DN680" s="5"/>
      <c r="DO680" s="5"/>
      <c r="DP680" s="5"/>
      <c r="DQ680" s="5"/>
      <c r="DR680" s="5"/>
      <c r="DS680" s="5"/>
      <c r="DT680" s="5"/>
      <c r="DU680" s="5"/>
      <c r="DV680" s="5"/>
      <c r="DW680" s="5"/>
      <c r="DX680" s="5"/>
      <c r="DY680" s="5"/>
      <c r="DZ680" s="5"/>
      <c r="EA680" s="5"/>
      <c r="EB680" s="5"/>
      <c r="EC680" s="5"/>
      <c r="ED680" s="5"/>
      <c r="EE680" s="5"/>
      <c r="EF680" s="5"/>
      <c r="EG680" s="5"/>
      <c r="EH680" s="5"/>
      <c r="EI680" s="5"/>
      <c r="EJ680" s="5"/>
      <c r="EK680" s="5"/>
      <c r="EL680" s="5"/>
      <c r="EM680" s="5"/>
      <c r="EN680" s="5"/>
      <c r="EO680" s="5"/>
      <c r="EP680" s="5"/>
      <c r="EQ680" s="5"/>
      <c r="ER680" s="5"/>
      <c r="ES680" s="5"/>
      <c r="ET680" s="5"/>
      <c r="EU680" s="5"/>
      <c r="EV680" s="5"/>
    </row>
    <row r="681" spans="1:152" s="21" customFormat="1" ht="15" hidden="1" customHeight="1" x14ac:dyDescent="0.25">
      <c r="A681" s="26"/>
      <c r="B681" s="19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R681" s="8" t="e">
        <v>#REF!</v>
      </c>
      <c r="S681" s="8" t="e">
        <v>#REF!</v>
      </c>
      <c r="T681" s="8" t="e">
        <v>#REF!</v>
      </c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  <c r="DH681" s="5"/>
      <c r="DI681" s="5"/>
      <c r="DJ681" s="5"/>
      <c r="DK681" s="5"/>
      <c r="DL681" s="5"/>
      <c r="DM681" s="5"/>
      <c r="DN681" s="5"/>
      <c r="DO681" s="5"/>
      <c r="DP681" s="5"/>
      <c r="DQ681" s="5"/>
      <c r="DR681" s="5"/>
      <c r="DS681" s="5"/>
      <c r="DT681" s="5"/>
      <c r="DU681" s="5"/>
      <c r="DV681" s="5"/>
      <c r="DW681" s="5"/>
      <c r="DX681" s="5"/>
      <c r="DY681" s="5"/>
      <c r="DZ681" s="5"/>
      <c r="EA681" s="5"/>
      <c r="EB681" s="5"/>
      <c r="EC681" s="5"/>
      <c r="ED681" s="5"/>
      <c r="EE681" s="5"/>
      <c r="EF681" s="5"/>
      <c r="EG681" s="5"/>
      <c r="EH681" s="5"/>
      <c r="EI681" s="5"/>
      <c r="EJ681" s="5"/>
      <c r="EK681" s="5"/>
      <c r="EL681" s="5"/>
      <c r="EM681" s="5"/>
      <c r="EN681" s="5"/>
      <c r="EO681" s="5"/>
      <c r="EP681" s="5"/>
      <c r="EQ681" s="5"/>
      <c r="ER681" s="5"/>
      <c r="ES681" s="5"/>
      <c r="ET681" s="5"/>
      <c r="EU681" s="5"/>
      <c r="EV681" s="5"/>
    </row>
    <row r="682" spans="1:152" s="21" customFormat="1" ht="15" hidden="1" customHeight="1" x14ac:dyDescent="0.25">
      <c r="A682" s="26"/>
      <c r="B682" s="19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R682" s="8" t="e">
        <v>#REF!</v>
      </c>
      <c r="S682" s="8" t="e">
        <v>#REF!</v>
      </c>
      <c r="T682" s="8" t="e">
        <v>#REF!</v>
      </c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  <c r="DB682" s="5"/>
      <c r="DC682" s="5"/>
      <c r="DD682" s="5"/>
      <c r="DE682" s="5"/>
      <c r="DF682" s="5"/>
      <c r="DG682" s="5"/>
      <c r="DH682" s="5"/>
      <c r="DI682" s="5"/>
      <c r="DJ682" s="5"/>
      <c r="DK682" s="5"/>
      <c r="DL682" s="5"/>
      <c r="DM682" s="5"/>
      <c r="DN682" s="5"/>
      <c r="DO682" s="5"/>
      <c r="DP682" s="5"/>
      <c r="DQ682" s="5"/>
      <c r="DR682" s="5"/>
      <c r="DS682" s="5"/>
      <c r="DT682" s="5"/>
      <c r="DU682" s="5"/>
      <c r="DV682" s="5"/>
      <c r="DW682" s="5"/>
      <c r="DX682" s="5"/>
      <c r="DY682" s="5"/>
      <c r="DZ682" s="5"/>
      <c r="EA682" s="5"/>
      <c r="EB682" s="5"/>
      <c r="EC682" s="5"/>
      <c r="ED682" s="5"/>
      <c r="EE682" s="5"/>
      <c r="EF682" s="5"/>
      <c r="EG682" s="5"/>
      <c r="EH682" s="5"/>
      <c r="EI682" s="5"/>
      <c r="EJ682" s="5"/>
      <c r="EK682" s="5"/>
      <c r="EL682" s="5"/>
      <c r="EM682" s="5"/>
      <c r="EN682" s="5"/>
      <c r="EO682" s="5"/>
      <c r="EP682" s="5"/>
      <c r="EQ682" s="5"/>
      <c r="ER682" s="5"/>
      <c r="ES682" s="5"/>
      <c r="ET682" s="5"/>
      <c r="EU682" s="5"/>
      <c r="EV682" s="5"/>
    </row>
    <row r="683" spans="1:152" s="21" customFormat="1" ht="15" hidden="1" customHeight="1" x14ac:dyDescent="0.25">
      <c r="A683" s="26"/>
      <c r="B683" s="19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R683" s="8" t="e">
        <v>#REF!</v>
      </c>
      <c r="S683" s="8" t="e">
        <v>#REF!</v>
      </c>
      <c r="T683" s="8" t="e">
        <v>#REF!</v>
      </c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  <c r="DH683" s="5"/>
      <c r="DI683" s="5"/>
      <c r="DJ683" s="5"/>
      <c r="DK683" s="5"/>
      <c r="DL683" s="5"/>
      <c r="DM683" s="5"/>
      <c r="DN683" s="5"/>
      <c r="DO683" s="5"/>
      <c r="DP683" s="5"/>
      <c r="DQ683" s="5"/>
      <c r="DR683" s="5"/>
      <c r="DS683" s="5"/>
      <c r="DT683" s="5"/>
      <c r="DU683" s="5"/>
      <c r="DV683" s="5"/>
      <c r="DW683" s="5"/>
      <c r="DX683" s="5"/>
      <c r="DY683" s="5"/>
      <c r="DZ683" s="5"/>
      <c r="EA683" s="5"/>
      <c r="EB683" s="5"/>
      <c r="EC683" s="5"/>
      <c r="ED683" s="5"/>
      <c r="EE683" s="5"/>
      <c r="EF683" s="5"/>
      <c r="EG683" s="5"/>
      <c r="EH683" s="5"/>
      <c r="EI683" s="5"/>
      <c r="EJ683" s="5"/>
      <c r="EK683" s="5"/>
      <c r="EL683" s="5"/>
      <c r="EM683" s="5"/>
      <c r="EN683" s="5"/>
      <c r="EO683" s="5"/>
      <c r="EP683" s="5"/>
      <c r="EQ683" s="5"/>
      <c r="ER683" s="5"/>
      <c r="ES683" s="5"/>
      <c r="ET683" s="5"/>
      <c r="EU683" s="5"/>
      <c r="EV683" s="5"/>
    </row>
    <row r="684" spans="1:152" s="21" customFormat="1" ht="15" hidden="1" customHeight="1" x14ac:dyDescent="0.25">
      <c r="A684" s="26"/>
      <c r="B684" s="1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R684" s="8" t="e">
        <v>#REF!</v>
      </c>
      <c r="S684" s="8" t="e">
        <v>#REF!</v>
      </c>
      <c r="T684" s="8" t="e">
        <v>#REF!</v>
      </c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  <c r="EM684" s="5"/>
      <c r="EN684" s="5"/>
      <c r="EO684" s="5"/>
      <c r="EP684" s="5"/>
      <c r="EQ684" s="5"/>
      <c r="ER684" s="5"/>
      <c r="ES684" s="5"/>
      <c r="ET684" s="5"/>
      <c r="EU684" s="5"/>
      <c r="EV684" s="5"/>
    </row>
    <row r="685" spans="1:152" s="21" customFormat="1" ht="15" hidden="1" customHeight="1" x14ac:dyDescent="0.25">
      <c r="A685" s="26"/>
      <c r="B685" s="1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R685" s="8" t="e">
        <v>#REF!</v>
      </c>
      <c r="S685" s="8" t="e">
        <v>#REF!</v>
      </c>
      <c r="T685" s="8" t="e">
        <v>#REF!</v>
      </c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  <c r="DH685" s="5"/>
      <c r="DI685" s="5"/>
      <c r="DJ685" s="5"/>
      <c r="DK685" s="5"/>
      <c r="DL685" s="5"/>
      <c r="DM685" s="5"/>
      <c r="DN685" s="5"/>
      <c r="DO685" s="5"/>
      <c r="DP685" s="5"/>
      <c r="DQ685" s="5"/>
      <c r="DR685" s="5"/>
      <c r="DS685" s="5"/>
      <c r="DT685" s="5"/>
      <c r="DU685" s="5"/>
      <c r="DV685" s="5"/>
      <c r="DW685" s="5"/>
      <c r="DX685" s="5"/>
      <c r="DY685" s="5"/>
      <c r="DZ685" s="5"/>
      <c r="EA685" s="5"/>
      <c r="EB685" s="5"/>
      <c r="EC685" s="5"/>
      <c r="ED685" s="5"/>
      <c r="EE685" s="5"/>
      <c r="EF685" s="5"/>
      <c r="EG685" s="5"/>
      <c r="EH685" s="5"/>
      <c r="EI685" s="5"/>
      <c r="EJ685" s="5"/>
      <c r="EK685" s="5"/>
      <c r="EL685" s="5"/>
      <c r="EM685" s="5"/>
      <c r="EN685" s="5"/>
      <c r="EO685" s="5"/>
      <c r="EP685" s="5"/>
      <c r="EQ685" s="5"/>
      <c r="ER685" s="5"/>
      <c r="ES685" s="5"/>
      <c r="ET685" s="5"/>
      <c r="EU685" s="5"/>
      <c r="EV685" s="5"/>
    </row>
    <row r="686" spans="1:152" s="21" customFormat="1" ht="15" hidden="1" customHeight="1" x14ac:dyDescent="0.25">
      <c r="A686" s="26"/>
      <c r="B686" s="19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R686" s="8" t="e">
        <v>#REF!</v>
      </c>
      <c r="S686" s="8" t="e">
        <v>#REF!</v>
      </c>
      <c r="T686" s="8" t="e">
        <v>#REF!</v>
      </c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  <c r="DB686" s="5"/>
      <c r="DC686" s="5"/>
      <c r="DD686" s="5"/>
      <c r="DE686" s="5"/>
      <c r="DF686" s="5"/>
      <c r="DG686" s="5"/>
      <c r="DH686" s="5"/>
      <c r="DI686" s="5"/>
      <c r="DJ686" s="5"/>
      <c r="DK686" s="5"/>
      <c r="DL686" s="5"/>
      <c r="DM686" s="5"/>
      <c r="DN686" s="5"/>
      <c r="DO686" s="5"/>
      <c r="DP686" s="5"/>
      <c r="DQ686" s="5"/>
      <c r="DR686" s="5"/>
      <c r="DS686" s="5"/>
      <c r="DT686" s="5"/>
      <c r="DU686" s="5"/>
      <c r="DV686" s="5"/>
      <c r="DW686" s="5"/>
      <c r="DX686" s="5"/>
      <c r="DY686" s="5"/>
      <c r="DZ686" s="5"/>
      <c r="EA686" s="5"/>
      <c r="EB686" s="5"/>
      <c r="EC686" s="5"/>
      <c r="ED686" s="5"/>
      <c r="EE686" s="5"/>
      <c r="EF686" s="5"/>
      <c r="EG686" s="5"/>
      <c r="EH686" s="5"/>
      <c r="EI686" s="5"/>
      <c r="EJ686" s="5"/>
      <c r="EK686" s="5"/>
      <c r="EL686" s="5"/>
      <c r="EM686" s="5"/>
      <c r="EN686" s="5"/>
      <c r="EO686" s="5"/>
      <c r="EP686" s="5"/>
      <c r="EQ686" s="5"/>
      <c r="ER686" s="5"/>
      <c r="ES686" s="5"/>
      <c r="ET686" s="5"/>
      <c r="EU686" s="5"/>
      <c r="EV686" s="5"/>
    </row>
    <row r="687" spans="1:152" s="21" customFormat="1" ht="15" hidden="1" customHeight="1" x14ac:dyDescent="0.25">
      <c r="A687" s="26"/>
      <c r="B687" s="19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R687" s="8" t="e">
        <v>#REF!</v>
      </c>
      <c r="S687" s="8" t="e">
        <v>#REF!</v>
      </c>
      <c r="T687" s="8" t="e">
        <v>#REF!</v>
      </c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/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/>
      <c r="ED687" s="5"/>
      <c r="EE687" s="5"/>
      <c r="EF687" s="5"/>
      <c r="EG687" s="5"/>
      <c r="EH687" s="5"/>
      <c r="EI687" s="5"/>
      <c r="EJ687" s="5"/>
      <c r="EK687" s="5"/>
      <c r="EL687" s="5"/>
      <c r="EM687" s="5"/>
      <c r="EN687" s="5"/>
      <c r="EO687" s="5"/>
      <c r="EP687" s="5"/>
      <c r="EQ687" s="5"/>
      <c r="ER687" s="5"/>
      <c r="ES687" s="5"/>
      <c r="ET687" s="5"/>
      <c r="EU687" s="5"/>
      <c r="EV687" s="5"/>
    </row>
    <row r="688" spans="1:152" s="21" customFormat="1" ht="15" hidden="1" customHeight="1" x14ac:dyDescent="0.25">
      <c r="A688" s="26"/>
      <c r="B688" s="19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R688" s="8" t="e">
        <v>#REF!</v>
      </c>
      <c r="S688" s="8" t="e">
        <v>#REF!</v>
      </c>
      <c r="T688" s="8" t="e">
        <v>#REF!</v>
      </c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  <c r="DH688" s="5"/>
      <c r="DI688" s="5"/>
      <c r="DJ688" s="5"/>
      <c r="DK688" s="5"/>
      <c r="DL688" s="5"/>
      <c r="DM688" s="5"/>
      <c r="DN688" s="5"/>
      <c r="DO688" s="5"/>
      <c r="DP688" s="5"/>
      <c r="DQ688" s="5"/>
      <c r="DR688" s="5"/>
      <c r="DS688" s="5"/>
      <c r="DT688" s="5"/>
      <c r="DU688" s="5"/>
      <c r="DV688" s="5"/>
      <c r="DW688" s="5"/>
      <c r="DX688" s="5"/>
      <c r="DY688" s="5"/>
      <c r="DZ688" s="5"/>
      <c r="EA688" s="5"/>
      <c r="EB688" s="5"/>
      <c r="EC688" s="5"/>
      <c r="ED688" s="5"/>
      <c r="EE688" s="5"/>
      <c r="EF688" s="5"/>
      <c r="EG688" s="5"/>
      <c r="EH688" s="5"/>
      <c r="EI688" s="5"/>
      <c r="EJ688" s="5"/>
      <c r="EK688" s="5"/>
      <c r="EL688" s="5"/>
      <c r="EM688" s="5"/>
      <c r="EN688" s="5"/>
      <c r="EO688" s="5"/>
      <c r="EP688" s="5"/>
      <c r="EQ688" s="5"/>
      <c r="ER688" s="5"/>
      <c r="ES688" s="5"/>
      <c r="ET688" s="5"/>
      <c r="EU688" s="5"/>
      <c r="EV688" s="5"/>
    </row>
    <row r="689" spans="1:152" s="21" customFormat="1" ht="15" hidden="1" customHeight="1" x14ac:dyDescent="0.25">
      <c r="A689" s="26"/>
      <c r="B689" s="19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R689" s="8" t="e">
        <v>#REF!</v>
      </c>
      <c r="S689" s="8" t="e">
        <v>#REF!</v>
      </c>
      <c r="T689" s="8" t="e">
        <v>#REF!</v>
      </c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  <c r="EQ689" s="5"/>
      <c r="ER689" s="5"/>
      <c r="ES689" s="5"/>
      <c r="ET689" s="5"/>
      <c r="EU689" s="5"/>
      <c r="EV689" s="5"/>
    </row>
    <row r="690" spans="1:152" s="21" customFormat="1" ht="15" hidden="1" customHeight="1" x14ac:dyDescent="0.25">
      <c r="A690" s="26"/>
      <c r="B690" s="19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R690" s="8" t="e">
        <v>#REF!</v>
      </c>
      <c r="S690" s="8" t="e">
        <v>#REF!</v>
      </c>
      <c r="T690" s="8" t="e">
        <v>#REF!</v>
      </c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  <c r="DH690" s="5"/>
      <c r="DI690" s="5"/>
      <c r="DJ690" s="5"/>
      <c r="DK690" s="5"/>
      <c r="DL690" s="5"/>
      <c r="DM690" s="5"/>
      <c r="DN690" s="5"/>
      <c r="DO690" s="5"/>
      <c r="DP690" s="5"/>
      <c r="DQ690" s="5"/>
      <c r="DR690" s="5"/>
      <c r="DS690" s="5"/>
      <c r="DT690" s="5"/>
      <c r="DU690" s="5"/>
      <c r="DV690" s="5"/>
      <c r="DW690" s="5"/>
      <c r="DX690" s="5"/>
      <c r="DY690" s="5"/>
      <c r="DZ690" s="5"/>
      <c r="EA690" s="5"/>
      <c r="EB690" s="5"/>
      <c r="EC690" s="5"/>
      <c r="ED690" s="5"/>
      <c r="EE690" s="5"/>
      <c r="EF690" s="5"/>
      <c r="EG690" s="5"/>
      <c r="EH690" s="5"/>
      <c r="EI690" s="5"/>
      <c r="EJ690" s="5"/>
      <c r="EK690" s="5"/>
      <c r="EL690" s="5"/>
      <c r="EM690" s="5"/>
      <c r="EN690" s="5"/>
      <c r="EO690" s="5"/>
      <c r="EP690" s="5"/>
      <c r="EQ690" s="5"/>
      <c r="ER690" s="5"/>
      <c r="ES690" s="5"/>
      <c r="ET690" s="5"/>
      <c r="EU690" s="5"/>
      <c r="EV690" s="5"/>
    </row>
    <row r="691" spans="1:152" s="21" customFormat="1" ht="15" hidden="1" customHeight="1" x14ac:dyDescent="0.25">
      <c r="A691" s="26"/>
      <c r="B691" s="19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R691" s="8" t="e">
        <v>#REF!</v>
      </c>
      <c r="S691" s="8" t="e">
        <v>#REF!</v>
      </c>
      <c r="T691" s="8" t="e">
        <v>#REF!</v>
      </c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  <c r="DH691" s="5"/>
      <c r="DI691" s="5"/>
      <c r="DJ691" s="5"/>
      <c r="DK691" s="5"/>
      <c r="DL691" s="5"/>
      <c r="DM691" s="5"/>
      <c r="DN691" s="5"/>
      <c r="DO691" s="5"/>
      <c r="DP691" s="5"/>
      <c r="DQ691" s="5"/>
      <c r="DR691" s="5"/>
      <c r="DS691" s="5"/>
      <c r="DT691" s="5"/>
      <c r="DU691" s="5"/>
      <c r="DV691" s="5"/>
      <c r="DW691" s="5"/>
      <c r="DX691" s="5"/>
      <c r="DY691" s="5"/>
      <c r="DZ691" s="5"/>
      <c r="EA691" s="5"/>
      <c r="EB691" s="5"/>
      <c r="EC691" s="5"/>
      <c r="ED691" s="5"/>
      <c r="EE691" s="5"/>
      <c r="EF691" s="5"/>
      <c r="EG691" s="5"/>
      <c r="EH691" s="5"/>
      <c r="EI691" s="5"/>
      <c r="EJ691" s="5"/>
      <c r="EK691" s="5"/>
      <c r="EL691" s="5"/>
      <c r="EM691" s="5"/>
      <c r="EN691" s="5"/>
      <c r="EO691" s="5"/>
      <c r="EP691" s="5"/>
      <c r="EQ691" s="5"/>
      <c r="ER691" s="5"/>
      <c r="ES691" s="5"/>
      <c r="ET691" s="5"/>
      <c r="EU691" s="5"/>
      <c r="EV691" s="5"/>
    </row>
    <row r="692" spans="1:152" s="21" customFormat="1" ht="15" hidden="1" customHeight="1" x14ac:dyDescent="0.25">
      <c r="A692" s="26"/>
      <c r="B692" s="19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R692" s="8" t="e">
        <v>#REF!</v>
      </c>
      <c r="S692" s="8" t="e">
        <v>#REF!</v>
      </c>
      <c r="T692" s="8" t="e">
        <v>#REF!</v>
      </c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  <c r="DB692" s="5"/>
      <c r="DC692" s="5"/>
      <c r="DD692" s="5"/>
      <c r="DE692" s="5"/>
      <c r="DF692" s="5"/>
      <c r="DG692" s="5"/>
      <c r="DH692" s="5"/>
      <c r="DI692" s="5"/>
      <c r="DJ692" s="5"/>
      <c r="DK692" s="5"/>
      <c r="DL692" s="5"/>
      <c r="DM692" s="5"/>
      <c r="DN692" s="5"/>
      <c r="DO692" s="5"/>
      <c r="DP692" s="5"/>
      <c r="DQ692" s="5"/>
      <c r="DR692" s="5"/>
      <c r="DS692" s="5"/>
      <c r="DT692" s="5"/>
      <c r="DU692" s="5"/>
      <c r="DV692" s="5"/>
      <c r="DW692" s="5"/>
      <c r="DX692" s="5"/>
      <c r="DY692" s="5"/>
      <c r="DZ692" s="5"/>
      <c r="EA692" s="5"/>
      <c r="EB692" s="5"/>
      <c r="EC692" s="5"/>
      <c r="ED692" s="5"/>
      <c r="EE692" s="5"/>
      <c r="EF692" s="5"/>
      <c r="EG692" s="5"/>
      <c r="EH692" s="5"/>
      <c r="EI692" s="5"/>
      <c r="EJ692" s="5"/>
      <c r="EK692" s="5"/>
      <c r="EL692" s="5"/>
      <c r="EM692" s="5"/>
      <c r="EN692" s="5"/>
      <c r="EO692" s="5"/>
      <c r="EP692" s="5"/>
      <c r="EQ692" s="5"/>
      <c r="ER692" s="5"/>
      <c r="ES692" s="5"/>
      <c r="ET692" s="5"/>
      <c r="EU692" s="5"/>
      <c r="EV692" s="5"/>
    </row>
    <row r="693" spans="1:152" s="21" customFormat="1" ht="15" hidden="1" customHeight="1" x14ac:dyDescent="0.25">
      <c r="A693" s="26"/>
      <c r="B693" s="19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R693" s="8" t="e">
        <v>#REF!</v>
      </c>
      <c r="S693" s="8" t="e">
        <v>#REF!</v>
      </c>
      <c r="T693" s="8" t="e">
        <v>#REF!</v>
      </c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  <c r="EM693" s="5"/>
      <c r="EN693" s="5"/>
      <c r="EO693" s="5"/>
      <c r="EP693" s="5"/>
      <c r="EQ693" s="5"/>
      <c r="ER693" s="5"/>
      <c r="ES693" s="5"/>
      <c r="ET693" s="5"/>
      <c r="EU693" s="5"/>
      <c r="EV693" s="5"/>
    </row>
    <row r="694" spans="1:152" s="21" customFormat="1" ht="15" hidden="1" customHeight="1" x14ac:dyDescent="0.25">
      <c r="A694" s="26"/>
      <c r="B694" s="19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R694" s="8" t="e">
        <v>#REF!</v>
      </c>
      <c r="S694" s="8" t="e">
        <v>#REF!</v>
      </c>
      <c r="T694" s="8" t="e">
        <v>#REF!</v>
      </c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  <c r="DH694" s="5"/>
      <c r="DI694" s="5"/>
      <c r="DJ694" s="5"/>
      <c r="DK694" s="5"/>
      <c r="DL694" s="5"/>
      <c r="DM694" s="5"/>
      <c r="DN694" s="5"/>
      <c r="DO694" s="5"/>
      <c r="DP694" s="5"/>
      <c r="DQ694" s="5"/>
      <c r="DR694" s="5"/>
      <c r="DS694" s="5"/>
      <c r="DT694" s="5"/>
      <c r="DU694" s="5"/>
      <c r="DV694" s="5"/>
      <c r="DW694" s="5"/>
      <c r="DX694" s="5"/>
      <c r="DY694" s="5"/>
      <c r="DZ694" s="5"/>
      <c r="EA694" s="5"/>
      <c r="EB694" s="5"/>
      <c r="EC694" s="5"/>
      <c r="ED694" s="5"/>
      <c r="EE694" s="5"/>
      <c r="EF694" s="5"/>
      <c r="EG694" s="5"/>
      <c r="EH694" s="5"/>
      <c r="EI694" s="5"/>
      <c r="EJ694" s="5"/>
      <c r="EK694" s="5"/>
      <c r="EL694" s="5"/>
      <c r="EM694" s="5"/>
      <c r="EN694" s="5"/>
      <c r="EO694" s="5"/>
      <c r="EP694" s="5"/>
      <c r="EQ694" s="5"/>
      <c r="ER694" s="5"/>
      <c r="ES694" s="5"/>
      <c r="ET694" s="5"/>
      <c r="EU694" s="5"/>
      <c r="EV694" s="5"/>
    </row>
    <row r="695" spans="1:152" s="21" customFormat="1" ht="15" hidden="1" customHeight="1" x14ac:dyDescent="0.25">
      <c r="A695" s="26"/>
      <c r="B695" s="19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R695" s="8" t="e">
        <v>#REF!</v>
      </c>
      <c r="S695" s="8" t="e">
        <v>#REF!</v>
      </c>
      <c r="T695" s="8" t="e">
        <v>#REF!</v>
      </c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  <c r="DH695" s="5"/>
      <c r="DI695" s="5"/>
      <c r="DJ695" s="5"/>
      <c r="DK695" s="5"/>
      <c r="DL695" s="5"/>
      <c r="DM695" s="5"/>
      <c r="DN695" s="5"/>
      <c r="DO695" s="5"/>
      <c r="DP695" s="5"/>
      <c r="DQ695" s="5"/>
      <c r="DR695" s="5"/>
      <c r="DS695" s="5"/>
      <c r="DT695" s="5"/>
      <c r="DU695" s="5"/>
      <c r="DV695" s="5"/>
      <c r="DW695" s="5"/>
      <c r="DX695" s="5"/>
      <c r="DY695" s="5"/>
      <c r="DZ695" s="5"/>
      <c r="EA695" s="5"/>
      <c r="EB695" s="5"/>
      <c r="EC695" s="5"/>
      <c r="ED695" s="5"/>
      <c r="EE695" s="5"/>
      <c r="EF695" s="5"/>
      <c r="EG695" s="5"/>
      <c r="EH695" s="5"/>
      <c r="EI695" s="5"/>
      <c r="EJ695" s="5"/>
      <c r="EK695" s="5"/>
      <c r="EL695" s="5"/>
      <c r="EM695" s="5"/>
      <c r="EN695" s="5"/>
      <c r="EO695" s="5"/>
      <c r="EP695" s="5"/>
      <c r="EQ695" s="5"/>
      <c r="ER695" s="5"/>
      <c r="ES695" s="5"/>
      <c r="ET695" s="5"/>
      <c r="EU695" s="5"/>
      <c r="EV695" s="5"/>
    </row>
    <row r="696" spans="1:152" s="21" customFormat="1" ht="15" hidden="1" customHeight="1" x14ac:dyDescent="0.25">
      <c r="A696" s="26"/>
      <c r="B696" s="19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R696" s="8" t="e">
        <v>#REF!</v>
      </c>
      <c r="S696" s="8" t="e">
        <v>#REF!</v>
      </c>
      <c r="T696" s="8" t="e">
        <v>#REF!</v>
      </c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  <c r="DB696" s="5"/>
      <c r="DC696" s="5"/>
      <c r="DD696" s="5"/>
      <c r="DE696" s="5"/>
      <c r="DF696" s="5"/>
      <c r="DG696" s="5"/>
      <c r="DH696" s="5"/>
      <c r="DI696" s="5"/>
      <c r="DJ696" s="5"/>
      <c r="DK696" s="5"/>
      <c r="DL696" s="5"/>
      <c r="DM696" s="5"/>
      <c r="DN696" s="5"/>
      <c r="DO696" s="5"/>
      <c r="DP696" s="5"/>
      <c r="DQ696" s="5"/>
      <c r="DR696" s="5"/>
      <c r="DS696" s="5"/>
      <c r="DT696" s="5"/>
      <c r="DU696" s="5"/>
      <c r="DV696" s="5"/>
      <c r="DW696" s="5"/>
      <c r="DX696" s="5"/>
      <c r="DY696" s="5"/>
      <c r="DZ696" s="5"/>
      <c r="EA696" s="5"/>
      <c r="EB696" s="5"/>
      <c r="EC696" s="5"/>
      <c r="ED696" s="5"/>
      <c r="EE696" s="5"/>
      <c r="EF696" s="5"/>
      <c r="EG696" s="5"/>
      <c r="EH696" s="5"/>
      <c r="EI696" s="5"/>
      <c r="EJ696" s="5"/>
      <c r="EK696" s="5"/>
      <c r="EL696" s="5"/>
      <c r="EM696" s="5"/>
      <c r="EN696" s="5"/>
      <c r="EO696" s="5"/>
      <c r="EP696" s="5"/>
      <c r="EQ696" s="5"/>
      <c r="ER696" s="5"/>
      <c r="ES696" s="5"/>
      <c r="ET696" s="5"/>
      <c r="EU696" s="5"/>
      <c r="EV696" s="5"/>
    </row>
    <row r="697" spans="1:152" s="21" customFormat="1" ht="15" hidden="1" customHeight="1" x14ac:dyDescent="0.25">
      <c r="A697" s="26"/>
      <c r="B697" s="19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R697" s="8" t="e">
        <v>#REF!</v>
      </c>
      <c r="S697" s="8" t="e">
        <v>#REF!</v>
      </c>
      <c r="T697" s="8" t="e">
        <v>#REF!</v>
      </c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  <c r="DH697" s="5"/>
      <c r="DI697" s="5"/>
      <c r="DJ697" s="5"/>
      <c r="DK697" s="5"/>
      <c r="DL697" s="5"/>
      <c r="DM697" s="5"/>
      <c r="DN697" s="5"/>
      <c r="DO697" s="5"/>
      <c r="DP697" s="5"/>
      <c r="DQ697" s="5"/>
      <c r="DR697" s="5"/>
      <c r="DS697" s="5"/>
      <c r="DT697" s="5"/>
      <c r="DU697" s="5"/>
      <c r="DV697" s="5"/>
      <c r="DW697" s="5"/>
      <c r="DX697" s="5"/>
      <c r="DY697" s="5"/>
      <c r="DZ697" s="5"/>
      <c r="EA697" s="5"/>
      <c r="EB697" s="5"/>
      <c r="EC697" s="5"/>
      <c r="ED697" s="5"/>
      <c r="EE697" s="5"/>
      <c r="EF697" s="5"/>
      <c r="EG697" s="5"/>
      <c r="EH697" s="5"/>
      <c r="EI697" s="5"/>
      <c r="EJ697" s="5"/>
      <c r="EK697" s="5"/>
      <c r="EL697" s="5"/>
      <c r="EM697" s="5"/>
      <c r="EN697" s="5"/>
      <c r="EO697" s="5"/>
      <c r="EP697" s="5"/>
      <c r="EQ697" s="5"/>
      <c r="ER697" s="5"/>
      <c r="ES697" s="5"/>
      <c r="ET697" s="5"/>
      <c r="EU697" s="5"/>
      <c r="EV697" s="5"/>
    </row>
    <row r="698" spans="1:152" s="21" customFormat="1" ht="15" hidden="1" customHeight="1" x14ac:dyDescent="0.25">
      <c r="A698" s="26"/>
      <c r="B698" s="19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R698" s="8" t="e">
        <v>#REF!</v>
      </c>
      <c r="S698" s="8" t="e">
        <v>#REF!</v>
      </c>
      <c r="T698" s="8" t="e">
        <v>#REF!</v>
      </c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  <c r="DB698" s="5"/>
      <c r="DC698" s="5"/>
      <c r="DD698" s="5"/>
      <c r="DE698" s="5"/>
      <c r="DF698" s="5"/>
      <c r="DG698" s="5"/>
      <c r="DH698" s="5"/>
      <c r="DI698" s="5"/>
      <c r="DJ698" s="5"/>
      <c r="DK698" s="5"/>
      <c r="DL698" s="5"/>
      <c r="DM698" s="5"/>
      <c r="DN698" s="5"/>
      <c r="DO698" s="5"/>
      <c r="DP698" s="5"/>
      <c r="DQ698" s="5"/>
      <c r="DR698" s="5"/>
      <c r="DS698" s="5"/>
      <c r="DT698" s="5"/>
      <c r="DU698" s="5"/>
      <c r="DV698" s="5"/>
      <c r="DW698" s="5"/>
      <c r="DX698" s="5"/>
      <c r="DY698" s="5"/>
      <c r="DZ698" s="5"/>
      <c r="EA698" s="5"/>
      <c r="EB698" s="5"/>
      <c r="EC698" s="5"/>
      <c r="ED698" s="5"/>
      <c r="EE698" s="5"/>
      <c r="EF698" s="5"/>
      <c r="EG698" s="5"/>
      <c r="EH698" s="5"/>
      <c r="EI698" s="5"/>
      <c r="EJ698" s="5"/>
      <c r="EK698" s="5"/>
      <c r="EL698" s="5"/>
      <c r="EM698" s="5"/>
      <c r="EN698" s="5"/>
      <c r="EO698" s="5"/>
      <c r="EP698" s="5"/>
      <c r="EQ698" s="5"/>
      <c r="ER698" s="5"/>
      <c r="ES698" s="5"/>
      <c r="ET698" s="5"/>
      <c r="EU698" s="5"/>
      <c r="EV698" s="5"/>
    </row>
    <row r="699" spans="1:152" s="21" customFormat="1" ht="15" hidden="1" customHeight="1" x14ac:dyDescent="0.25">
      <c r="A699" s="26"/>
      <c r="B699" s="19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R699" s="8" t="e">
        <v>#REF!</v>
      </c>
      <c r="S699" s="8" t="e">
        <v>#REF!</v>
      </c>
      <c r="T699" s="8" t="e">
        <v>#REF!</v>
      </c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  <c r="DH699" s="5"/>
      <c r="DI699" s="5"/>
      <c r="DJ699" s="5"/>
      <c r="DK699" s="5"/>
      <c r="DL699" s="5"/>
      <c r="DM699" s="5"/>
      <c r="DN699" s="5"/>
      <c r="DO699" s="5"/>
      <c r="DP699" s="5"/>
      <c r="DQ699" s="5"/>
      <c r="DR699" s="5"/>
      <c r="DS699" s="5"/>
      <c r="DT699" s="5"/>
      <c r="DU699" s="5"/>
      <c r="DV699" s="5"/>
      <c r="DW699" s="5"/>
      <c r="DX699" s="5"/>
      <c r="DY699" s="5"/>
      <c r="DZ699" s="5"/>
      <c r="EA699" s="5"/>
      <c r="EB699" s="5"/>
      <c r="EC699" s="5"/>
      <c r="ED699" s="5"/>
      <c r="EE699" s="5"/>
      <c r="EF699" s="5"/>
      <c r="EG699" s="5"/>
      <c r="EH699" s="5"/>
      <c r="EI699" s="5"/>
      <c r="EJ699" s="5"/>
      <c r="EK699" s="5"/>
      <c r="EL699" s="5"/>
      <c r="EM699" s="5"/>
      <c r="EN699" s="5"/>
      <c r="EO699" s="5"/>
      <c r="EP699" s="5"/>
      <c r="EQ699" s="5"/>
      <c r="ER699" s="5"/>
      <c r="ES699" s="5"/>
      <c r="ET699" s="5"/>
      <c r="EU699" s="5"/>
      <c r="EV699" s="5"/>
    </row>
    <row r="700" spans="1:152" s="5" customFormat="1" ht="15" hidden="1" customHeight="1" x14ac:dyDescent="0.25">
      <c r="A700" s="24"/>
      <c r="B700" s="3" t="s">
        <v>18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</row>
    <row r="701" spans="1:152" s="5" customFormat="1" ht="15" hidden="1" customHeight="1" x14ac:dyDescent="0.25">
      <c r="A701" s="24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40"/>
      <c r="P701" s="18"/>
      <c r="R701" s="8" t="e">
        <v>#REF!</v>
      </c>
      <c r="S701" s="8" t="e">
        <v>#REF!</v>
      </c>
      <c r="T701" s="8" t="e">
        <v>#REF!</v>
      </c>
      <c r="U701" s="5" t="e">
        <v>#REF!</v>
      </c>
      <c r="V701" s="5" t="e">
        <v>#REF!</v>
      </c>
      <c r="W701" s="5" t="e">
        <v>#REF!</v>
      </c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</row>
    <row r="702" spans="1:152" s="5" customFormat="1" ht="15" hidden="1" customHeight="1" x14ac:dyDescent="0.25">
      <c r="A702" s="24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40"/>
      <c r="P702" s="18"/>
      <c r="R702" s="8" t="e">
        <v>#REF!</v>
      </c>
      <c r="S702" s="8" t="e">
        <v>#REF!</v>
      </c>
      <c r="T702" s="8" t="e">
        <v>#REF!</v>
      </c>
      <c r="U702" s="5" t="e">
        <v>#REF!</v>
      </c>
      <c r="V702" s="5" t="e">
        <v>#REF!</v>
      </c>
      <c r="W702" s="5" t="e">
        <v>#REF!</v>
      </c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</row>
    <row r="703" spans="1:152" ht="15" hidden="1" customHeight="1" x14ac:dyDescent="0.25">
      <c r="A703" s="24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40"/>
      <c r="R703" s="8" t="e">
        <v>#REF!</v>
      </c>
      <c r="S703" s="8" t="e">
        <v>#REF!</v>
      </c>
      <c r="T703" s="8" t="e">
        <v>#REF!</v>
      </c>
      <c r="U703" t="e">
        <v>#REF!</v>
      </c>
      <c r="V703" t="e">
        <v>#REF!</v>
      </c>
      <c r="W703" t="e">
        <v>#REF!</v>
      </c>
    </row>
    <row r="704" spans="1:152" s="156" customFormat="1" ht="15" hidden="1" customHeight="1" x14ac:dyDescent="0.25">
      <c r="A704" s="152"/>
      <c r="B704" s="153"/>
      <c r="C704" s="154"/>
      <c r="D704" s="154"/>
      <c r="E704" s="154"/>
      <c r="F704" s="154"/>
      <c r="G704" s="154"/>
      <c r="H704" s="154"/>
      <c r="I704" s="154"/>
      <c r="J704" s="154"/>
      <c r="K704" s="154"/>
      <c r="L704" s="154"/>
      <c r="M704" s="154"/>
      <c r="N704" s="154"/>
      <c r="O704" s="40"/>
      <c r="P704" s="155"/>
      <c r="R704" s="8" t="e">
        <v>#REF!</v>
      </c>
      <c r="S704" s="8" t="e">
        <v>#REF!</v>
      </c>
      <c r="T704" s="8" t="e">
        <v>#REF!</v>
      </c>
      <c r="U704" s="156" t="e">
        <v>#REF!</v>
      </c>
      <c r="V704" s="156" t="e">
        <v>#REF!</v>
      </c>
      <c r="W704" s="156" t="e">
        <v>#REF!</v>
      </c>
      <c r="X704" s="155"/>
      <c r="Y704" s="155"/>
      <c r="Z704" s="155"/>
      <c r="AA704" s="155"/>
      <c r="AB704" s="155"/>
      <c r="AC704" s="155"/>
      <c r="AD704" s="155"/>
      <c r="AE704" s="155"/>
      <c r="AF704" s="155"/>
      <c r="AG704" s="155"/>
      <c r="AH704" s="155"/>
      <c r="AI704" s="155"/>
      <c r="AJ704" s="155"/>
      <c r="AK704" s="155"/>
      <c r="AL704" s="155"/>
      <c r="AM704" s="155"/>
      <c r="AN704" s="155"/>
      <c r="AO704" s="155"/>
      <c r="AP704" s="155"/>
      <c r="AQ704" s="155"/>
      <c r="AR704" s="155"/>
      <c r="AS704" s="155"/>
      <c r="AT704" s="155"/>
      <c r="AU704" s="155"/>
      <c r="AV704" s="155"/>
      <c r="AW704" s="155"/>
      <c r="AX704" s="155"/>
      <c r="AY704" s="155"/>
      <c r="AZ704" s="155"/>
      <c r="BA704" s="155"/>
      <c r="BB704" s="155"/>
      <c r="BC704" s="155"/>
      <c r="BD704" s="157"/>
      <c r="BE704" s="157"/>
      <c r="BF704" s="157"/>
      <c r="BG704" s="157"/>
      <c r="BH704" s="157"/>
      <c r="BI704" s="157"/>
      <c r="BJ704" s="157"/>
      <c r="BK704" s="157"/>
      <c r="BL704" s="157"/>
      <c r="BM704" s="157"/>
      <c r="BN704" s="157"/>
      <c r="BO704" s="157"/>
      <c r="BP704" s="157"/>
      <c r="BQ704" s="157"/>
      <c r="BR704" s="157"/>
      <c r="BS704" s="157"/>
      <c r="BT704" s="157"/>
      <c r="BU704" s="157"/>
      <c r="BV704" s="157"/>
      <c r="BW704" s="157"/>
      <c r="BX704" s="157"/>
      <c r="BY704" s="157"/>
      <c r="BZ704" s="157"/>
      <c r="CA704" s="157"/>
      <c r="CB704" s="157"/>
      <c r="CC704" s="157"/>
      <c r="CD704" s="157"/>
      <c r="CE704" s="157"/>
      <c r="CF704" s="157"/>
      <c r="CG704" s="157"/>
      <c r="CH704" s="157"/>
      <c r="CI704" s="157"/>
      <c r="CJ704" s="157"/>
      <c r="CK704" s="157"/>
      <c r="CL704" s="157"/>
      <c r="CM704" s="157"/>
      <c r="CN704" s="157"/>
      <c r="CO704" s="157"/>
      <c r="CP704" s="157"/>
      <c r="CQ704" s="157"/>
      <c r="CR704" s="157"/>
      <c r="CS704" s="157"/>
      <c r="CT704" s="157"/>
      <c r="CU704" s="157"/>
      <c r="CV704" s="157"/>
      <c r="CW704" s="157"/>
      <c r="CX704" s="157"/>
      <c r="CY704" s="157"/>
      <c r="CZ704" s="157"/>
      <c r="DA704" s="157"/>
      <c r="DB704" s="157"/>
      <c r="DC704" s="157"/>
      <c r="DD704" s="157"/>
      <c r="DE704" s="157"/>
      <c r="DF704" s="157"/>
      <c r="DG704" s="157"/>
      <c r="DH704" s="157"/>
      <c r="DI704" s="157"/>
      <c r="DJ704" s="157"/>
      <c r="DK704" s="157"/>
      <c r="DL704" s="157"/>
      <c r="DM704" s="157"/>
      <c r="DN704" s="157"/>
      <c r="DO704" s="157"/>
      <c r="DP704" s="157"/>
      <c r="DQ704" s="157"/>
      <c r="DR704" s="157"/>
      <c r="DS704" s="157"/>
      <c r="DT704" s="157"/>
      <c r="DU704" s="157"/>
      <c r="DV704" s="157"/>
      <c r="DW704" s="157"/>
      <c r="DX704" s="157"/>
      <c r="DY704" s="157"/>
      <c r="DZ704" s="157"/>
      <c r="EA704" s="157"/>
      <c r="EB704" s="157"/>
      <c r="EC704" s="157"/>
      <c r="ED704" s="157"/>
      <c r="EE704" s="157"/>
      <c r="EF704" s="157"/>
      <c r="EG704" s="157"/>
      <c r="EH704" s="157"/>
      <c r="EI704" s="157"/>
      <c r="EJ704" s="157"/>
      <c r="EK704" s="157"/>
      <c r="EL704" s="157"/>
      <c r="EM704" s="157"/>
      <c r="EN704" s="157"/>
      <c r="EO704" s="157"/>
      <c r="EP704" s="157"/>
      <c r="EQ704" s="157"/>
      <c r="ER704" s="157"/>
      <c r="ES704" s="157"/>
      <c r="ET704" s="157"/>
      <c r="EU704" s="157"/>
      <c r="EV704" s="157"/>
    </row>
    <row r="705" spans="1:152" ht="15" hidden="1" customHeight="1" x14ac:dyDescent="0.25">
      <c r="A705" s="24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40"/>
      <c r="R705" s="8" t="e">
        <v>#REF!</v>
      </c>
      <c r="S705" s="8" t="e">
        <v>#REF!</v>
      </c>
      <c r="T705" s="8" t="e">
        <v>#REF!</v>
      </c>
      <c r="U705" t="e">
        <v>#REF!</v>
      </c>
      <c r="V705" t="e">
        <v>#REF!</v>
      </c>
      <c r="W705" t="e">
        <v>#REF!</v>
      </c>
    </row>
    <row r="706" spans="1:152" ht="15" hidden="1" customHeight="1" x14ac:dyDescent="0.25">
      <c r="A706" s="24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40"/>
      <c r="R706" s="8" t="e">
        <v>#REF!</v>
      </c>
      <c r="S706" s="8" t="e">
        <v>#REF!</v>
      </c>
      <c r="T706" s="8" t="e">
        <v>#REF!</v>
      </c>
      <c r="U706" t="e">
        <v>#REF!</v>
      </c>
      <c r="V706" t="e">
        <v>#REF!</v>
      </c>
      <c r="W706" t="e">
        <v>#REF!</v>
      </c>
    </row>
    <row r="707" spans="1:152" ht="15" hidden="1" customHeight="1" x14ac:dyDescent="0.25">
      <c r="A707" s="24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40"/>
      <c r="R707" s="8" t="e">
        <v>#REF!</v>
      </c>
      <c r="S707" s="8" t="e">
        <v>#REF!</v>
      </c>
      <c r="T707" s="8" t="e">
        <v>#REF!</v>
      </c>
      <c r="U707" t="e">
        <v>#REF!</v>
      </c>
      <c r="V707" t="e">
        <v>#REF!</v>
      </c>
      <c r="W707" t="e">
        <v>#REF!</v>
      </c>
    </row>
    <row r="708" spans="1:152" s="189" customFormat="1" ht="15" hidden="1" customHeight="1" x14ac:dyDescent="0.25">
      <c r="A708" s="183">
        <v>8101</v>
      </c>
      <c r="B708" s="184" t="s">
        <v>95</v>
      </c>
      <c r="C708" s="185">
        <v>0</v>
      </c>
      <c r="D708" s="185">
        <v>0</v>
      </c>
      <c r="E708" s="185">
        <v>0</v>
      </c>
      <c r="F708" s="185" t="e">
        <v>#DIV/0!</v>
      </c>
      <c r="G708" s="185">
        <v>0</v>
      </c>
      <c r="H708" s="185">
        <v>0</v>
      </c>
      <c r="I708" s="185">
        <v>0</v>
      </c>
      <c r="J708" s="185">
        <v>0</v>
      </c>
      <c r="K708" s="185" t="e">
        <v>#DIV/0!</v>
      </c>
      <c r="L708" s="185">
        <v>0</v>
      </c>
      <c r="M708" s="185">
        <v>0</v>
      </c>
      <c r="N708" s="185">
        <v>0</v>
      </c>
      <c r="O708" s="186"/>
      <c r="P708" s="187"/>
      <c r="Q708" s="188"/>
      <c r="R708" s="8" t="e">
        <v>#REF!</v>
      </c>
      <c r="S708" s="8" t="e">
        <v>#REF!</v>
      </c>
      <c r="T708" s="8" t="e">
        <v>#REF!</v>
      </c>
      <c r="U708" t="e">
        <v>#REF!</v>
      </c>
      <c r="V708" t="e">
        <v>#REF!</v>
      </c>
      <c r="W708" t="e">
        <v>#REF!</v>
      </c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7"/>
      <c r="AT708" s="187"/>
      <c r="AU708" s="187"/>
      <c r="AV708" s="187"/>
      <c r="AW708" s="187"/>
      <c r="AX708" s="187"/>
      <c r="AY708" s="187"/>
      <c r="AZ708" s="187"/>
      <c r="BA708" s="187"/>
      <c r="BB708" s="187"/>
      <c r="BC708" s="187"/>
    </row>
    <row r="709" spans="1:152" ht="15" hidden="1" customHeight="1" x14ac:dyDescent="0.25">
      <c r="A709" s="24"/>
      <c r="B709" s="3" t="s">
        <v>89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>
        <v>0</v>
      </c>
      <c r="V709">
        <v>0</v>
      </c>
      <c r="W709">
        <v>0</v>
      </c>
    </row>
    <row r="710" spans="1:152" ht="15" hidden="1" customHeight="1" x14ac:dyDescent="0.25">
      <c r="A710" s="24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8" t="e">
        <v>#REF!</v>
      </c>
      <c r="S710" s="8" t="e">
        <v>#REF!</v>
      </c>
      <c r="T710" s="8" t="e">
        <v>#REF!</v>
      </c>
    </row>
    <row r="711" spans="1:152" ht="15" hidden="1" customHeight="1" x14ac:dyDescent="0.25">
      <c r="A711" s="24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8" t="e">
        <v>#REF!</v>
      </c>
      <c r="S711" s="8" t="e">
        <v>#REF!</v>
      </c>
      <c r="T711" s="8" t="e">
        <v>#REF!</v>
      </c>
    </row>
    <row r="712" spans="1:152" ht="15" hidden="1" customHeight="1" x14ac:dyDescent="0.25">
      <c r="A712" s="24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8" t="e">
        <v>#REF!</v>
      </c>
      <c r="S712" s="8" t="e">
        <v>#REF!</v>
      </c>
      <c r="T712" s="8" t="e">
        <v>#REF!</v>
      </c>
    </row>
    <row r="713" spans="1:152" ht="15" hidden="1" customHeight="1" x14ac:dyDescent="0.25">
      <c r="A713" s="24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8" t="e">
        <v>#REF!</v>
      </c>
      <c r="S713" s="8" t="e">
        <v>#REF!</v>
      </c>
      <c r="T713" s="8" t="e">
        <v>#REF!</v>
      </c>
    </row>
    <row r="714" spans="1:152" ht="15" hidden="1" customHeight="1" x14ac:dyDescent="0.25">
      <c r="A714" s="24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8" t="e">
        <v>#REF!</v>
      </c>
      <c r="S714" s="8" t="e">
        <v>#REF!</v>
      </c>
      <c r="T714" s="8" t="e">
        <v>#REF!</v>
      </c>
    </row>
    <row r="715" spans="1:152" ht="15" hidden="1" customHeight="1" x14ac:dyDescent="0.25">
      <c r="A715" s="24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8" t="e">
        <v>#REF!</v>
      </c>
      <c r="S715" s="8" t="e">
        <v>#REF!</v>
      </c>
      <c r="T715" s="8" t="e">
        <v>#REF!</v>
      </c>
    </row>
    <row r="716" spans="1:152" s="156" customFormat="1" ht="15" hidden="1" customHeight="1" x14ac:dyDescent="0.25">
      <c r="A716" s="152"/>
      <c r="B716" s="153"/>
      <c r="C716" s="154"/>
      <c r="D716" s="154"/>
      <c r="E716" s="154"/>
      <c r="F716" s="154"/>
      <c r="G716" s="154"/>
      <c r="H716" s="154"/>
      <c r="I716" s="154"/>
      <c r="J716" s="154"/>
      <c r="K716" s="154"/>
      <c r="L716" s="154"/>
      <c r="M716" s="154"/>
      <c r="N716" s="154"/>
      <c r="O716" s="154"/>
      <c r="P716" s="154"/>
      <c r="R716" s="8" t="e">
        <v>#REF!</v>
      </c>
      <c r="S716" s="8" t="e">
        <v>#REF!</v>
      </c>
      <c r="T716" s="8" t="e">
        <v>#REF!</v>
      </c>
      <c r="X716" s="155"/>
      <c r="Y716" s="155"/>
      <c r="Z716" s="155"/>
      <c r="AA716" s="155"/>
      <c r="AB716" s="155"/>
      <c r="AC716" s="155"/>
      <c r="AD716" s="155"/>
      <c r="AE716" s="155"/>
      <c r="AF716" s="155"/>
      <c r="AG716" s="155"/>
      <c r="AH716" s="155"/>
      <c r="AI716" s="155"/>
      <c r="AJ716" s="155"/>
      <c r="AK716" s="155"/>
      <c r="AL716" s="155"/>
      <c r="AM716" s="155"/>
      <c r="AN716" s="155"/>
      <c r="AO716" s="155"/>
      <c r="AP716" s="155"/>
      <c r="AQ716" s="155"/>
      <c r="AR716" s="155"/>
      <c r="AS716" s="155"/>
      <c r="AT716" s="155"/>
      <c r="AU716" s="155"/>
      <c r="AV716" s="155"/>
      <c r="AW716" s="155"/>
      <c r="AX716" s="155"/>
      <c r="AY716" s="155"/>
      <c r="AZ716" s="155"/>
      <c r="BA716" s="155"/>
      <c r="BB716" s="155"/>
      <c r="BC716" s="155"/>
      <c r="BD716" s="157"/>
      <c r="BE716" s="157"/>
      <c r="BF716" s="157"/>
      <c r="BG716" s="157"/>
      <c r="BH716" s="157"/>
      <c r="BI716" s="157"/>
      <c r="BJ716" s="157"/>
      <c r="BK716" s="157"/>
      <c r="BL716" s="157"/>
      <c r="BM716" s="157"/>
      <c r="BN716" s="157"/>
      <c r="BO716" s="157"/>
      <c r="BP716" s="157"/>
      <c r="BQ716" s="157"/>
      <c r="BR716" s="157"/>
      <c r="BS716" s="157"/>
      <c r="BT716" s="157"/>
      <c r="BU716" s="157"/>
      <c r="BV716" s="157"/>
      <c r="BW716" s="157"/>
      <c r="BX716" s="157"/>
      <c r="BY716" s="157"/>
      <c r="BZ716" s="157"/>
      <c r="CA716" s="157"/>
      <c r="CB716" s="157"/>
      <c r="CC716" s="157"/>
      <c r="CD716" s="157"/>
      <c r="CE716" s="157"/>
      <c r="CF716" s="157"/>
      <c r="CG716" s="157"/>
      <c r="CH716" s="157"/>
      <c r="CI716" s="157"/>
      <c r="CJ716" s="157"/>
      <c r="CK716" s="157"/>
      <c r="CL716" s="157"/>
      <c r="CM716" s="157"/>
      <c r="CN716" s="157"/>
      <c r="CO716" s="157"/>
      <c r="CP716" s="157"/>
      <c r="CQ716" s="157"/>
      <c r="CR716" s="157"/>
      <c r="CS716" s="157"/>
      <c r="CT716" s="157"/>
      <c r="CU716" s="157"/>
      <c r="CV716" s="157"/>
      <c r="CW716" s="157"/>
      <c r="CX716" s="157"/>
      <c r="CY716" s="157"/>
      <c r="CZ716" s="157"/>
      <c r="DA716" s="157"/>
      <c r="DB716" s="157"/>
      <c r="DC716" s="157"/>
      <c r="DD716" s="157"/>
      <c r="DE716" s="157"/>
      <c r="DF716" s="157"/>
      <c r="DG716" s="157"/>
      <c r="DH716" s="157"/>
      <c r="DI716" s="157"/>
      <c r="DJ716" s="157"/>
      <c r="DK716" s="157"/>
      <c r="DL716" s="157"/>
      <c r="DM716" s="157"/>
      <c r="DN716" s="157"/>
      <c r="DO716" s="157"/>
      <c r="DP716" s="157"/>
      <c r="DQ716" s="157"/>
      <c r="DR716" s="157"/>
      <c r="DS716" s="157"/>
      <c r="DT716" s="157"/>
      <c r="DU716" s="157"/>
      <c r="DV716" s="157"/>
      <c r="DW716" s="157"/>
      <c r="DX716" s="157"/>
      <c r="DY716" s="157"/>
      <c r="DZ716" s="157"/>
      <c r="EA716" s="157"/>
      <c r="EB716" s="157"/>
      <c r="EC716" s="157"/>
      <c r="ED716" s="157"/>
      <c r="EE716" s="157"/>
      <c r="EF716" s="157"/>
      <c r="EG716" s="157"/>
      <c r="EH716" s="157"/>
      <c r="EI716" s="157"/>
      <c r="EJ716" s="157"/>
      <c r="EK716" s="157"/>
      <c r="EL716" s="157"/>
      <c r="EM716" s="157"/>
      <c r="EN716" s="157"/>
      <c r="EO716" s="157"/>
      <c r="EP716" s="157"/>
      <c r="EQ716" s="157"/>
      <c r="ER716" s="157"/>
      <c r="ES716" s="157"/>
      <c r="ET716" s="157"/>
      <c r="EU716" s="157"/>
      <c r="EV716" s="157"/>
    </row>
    <row r="717" spans="1:152" ht="15" hidden="1" customHeight="1" x14ac:dyDescent="0.25">
      <c r="A717" s="24"/>
      <c r="B717" s="3" t="s">
        <v>0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>
        <v>0</v>
      </c>
      <c r="V717">
        <v>0</v>
      </c>
      <c r="W717">
        <v>0</v>
      </c>
    </row>
    <row r="718" spans="1:152" ht="15" hidden="1" customHeight="1" x14ac:dyDescent="0.25">
      <c r="A718" s="24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8" t="e">
        <v>#REF!</v>
      </c>
      <c r="S718" s="8" t="e">
        <v>#REF!</v>
      </c>
      <c r="T718" s="8" t="e">
        <v>#REF!</v>
      </c>
    </row>
    <row r="719" spans="1:152" ht="15" hidden="1" customHeight="1" x14ac:dyDescent="0.25">
      <c r="A719" s="24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8" t="e">
        <v>#REF!</v>
      </c>
      <c r="S719" s="8" t="e">
        <v>#REF!</v>
      </c>
      <c r="T719" s="8" t="e">
        <v>#REF!</v>
      </c>
    </row>
    <row r="720" spans="1:152" ht="15" hidden="1" customHeight="1" x14ac:dyDescent="0.25">
      <c r="A720" s="24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8" t="e">
        <v>#REF!</v>
      </c>
      <c r="S720" s="8" t="e">
        <v>#REF!</v>
      </c>
      <c r="T720" s="8" t="e">
        <v>#REF!</v>
      </c>
    </row>
    <row r="721" spans="1:26" ht="15" hidden="1" customHeight="1" x14ac:dyDescent="0.25">
      <c r="A721" s="24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8" t="e">
        <v>#REF!</v>
      </c>
      <c r="S721" s="8" t="e">
        <v>#REF!</v>
      </c>
      <c r="T721" s="8" t="e">
        <v>#REF!</v>
      </c>
    </row>
    <row r="722" spans="1:26" ht="15" hidden="1" customHeight="1" x14ac:dyDescent="0.25">
      <c r="A722" s="24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8" t="e">
        <v>#REF!</v>
      </c>
      <c r="S722" s="8" t="e">
        <v>#REF!</v>
      </c>
      <c r="T722" s="8" t="e">
        <v>#REF!</v>
      </c>
    </row>
    <row r="723" spans="1:26" ht="15" hidden="1" customHeight="1" x14ac:dyDescent="0.25">
      <c r="A723" s="24"/>
      <c r="B723" s="3" t="s">
        <v>93</v>
      </c>
      <c r="C723" s="9">
        <v>0</v>
      </c>
      <c r="D723" s="9">
        <v>5544.3000000000011</v>
      </c>
      <c r="E723" s="9">
        <v>5544.3</v>
      </c>
      <c r="F723" s="9">
        <v>99.999999999999986</v>
      </c>
      <c r="G723" s="9">
        <v>0</v>
      </c>
      <c r="H723" s="9">
        <v>0</v>
      </c>
      <c r="I723" s="9">
        <v>1253.1800000000012</v>
      </c>
      <c r="J723" s="9">
        <v>1253.1800000000003</v>
      </c>
      <c r="K723" s="9">
        <v>99.999999999999929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t="e">
        <v>#REF!</v>
      </c>
      <c r="V723" t="e">
        <v>#REF!</v>
      </c>
      <c r="W723" t="e">
        <v>#REF!</v>
      </c>
    </row>
    <row r="724" spans="1:26" ht="15" hidden="1" customHeight="1" x14ac:dyDescent="0.25">
      <c r="A724" s="24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40"/>
      <c r="R724" s="8" t="e">
        <v>#REF!</v>
      </c>
      <c r="S724" s="8" t="e">
        <v>#REF!</v>
      </c>
      <c r="T724" s="8" t="e">
        <v>#REF!</v>
      </c>
      <c r="U724" t="e">
        <v>#REF!</v>
      </c>
      <c r="V724" t="e">
        <v>#REF!</v>
      </c>
      <c r="W724" t="e">
        <v>#REF!</v>
      </c>
    </row>
    <row r="725" spans="1:26" ht="15" hidden="1" customHeight="1" x14ac:dyDescent="0.25">
      <c r="A725" s="24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40"/>
      <c r="R725" s="8" t="e">
        <v>#REF!</v>
      </c>
      <c r="S725" s="8" t="e">
        <v>#REF!</v>
      </c>
      <c r="T725" s="8" t="e">
        <v>#REF!</v>
      </c>
      <c r="U725" t="e">
        <v>#REF!</v>
      </c>
      <c r="V725" t="e">
        <v>#REF!</v>
      </c>
      <c r="W725" t="e">
        <v>#REF!</v>
      </c>
    </row>
    <row r="726" spans="1:26" ht="15" hidden="1" customHeight="1" x14ac:dyDescent="0.25">
      <c r="A726" s="24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40"/>
      <c r="R726" s="8" t="e">
        <v>#REF!</v>
      </c>
      <c r="S726" s="8" t="e">
        <v>#REF!</v>
      </c>
      <c r="T726" s="8" t="e">
        <v>#REF!</v>
      </c>
      <c r="U726" t="e">
        <v>#REF!</v>
      </c>
      <c r="V726" t="e">
        <v>#REF!</v>
      </c>
      <c r="W726" t="e">
        <v>#REF!</v>
      </c>
    </row>
    <row r="727" spans="1:26" ht="15" hidden="1" customHeight="1" x14ac:dyDescent="0.25">
      <c r="A727" s="24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40"/>
      <c r="R727" s="8" t="e">
        <v>#REF!</v>
      </c>
      <c r="S727" s="8" t="e">
        <v>#REF!</v>
      </c>
      <c r="T727" s="8" t="e">
        <v>#REF!</v>
      </c>
      <c r="U727" t="e">
        <v>#REF!</v>
      </c>
      <c r="V727" t="e">
        <v>#REF!</v>
      </c>
      <c r="W727" t="e">
        <v>#REF!</v>
      </c>
    </row>
    <row r="728" spans="1:26" ht="15" hidden="1" customHeight="1" x14ac:dyDescent="0.25">
      <c r="A728" s="24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40"/>
      <c r="R728" s="8" t="e">
        <v>#REF!</v>
      </c>
      <c r="S728" s="8" t="e">
        <v>#REF!</v>
      </c>
      <c r="T728" s="8" t="e">
        <v>#REF!</v>
      </c>
      <c r="U728" t="e">
        <v>#REF!</v>
      </c>
      <c r="V728" t="e">
        <v>#REF!</v>
      </c>
      <c r="W728" t="e">
        <v>#REF!</v>
      </c>
    </row>
    <row r="729" spans="1:26" ht="15" hidden="1" customHeight="1" x14ac:dyDescent="0.25">
      <c r="A729" s="24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40"/>
      <c r="R729" s="8" t="e">
        <v>#REF!</v>
      </c>
      <c r="S729" s="8" t="e">
        <v>#REF!</v>
      </c>
      <c r="T729" s="8" t="e">
        <v>#REF!</v>
      </c>
      <c r="U729" t="e">
        <v>#REF!</v>
      </c>
      <c r="V729" t="e">
        <v>#REF!</v>
      </c>
      <c r="W729" t="e">
        <v>#REF!</v>
      </c>
    </row>
    <row r="730" spans="1:26" ht="15" hidden="1" customHeight="1" x14ac:dyDescent="0.25">
      <c r="A730" s="24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40"/>
      <c r="R730" s="8" t="e">
        <v>#REF!</v>
      </c>
      <c r="S730" s="8" t="e">
        <v>#REF!</v>
      </c>
      <c r="T730" s="8" t="e">
        <v>#REF!</v>
      </c>
      <c r="U730" t="e">
        <v>#REF!</v>
      </c>
      <c r="V730" t="e">
        <v>#REF!</v>
      </c>
      <c r="W730" t="e">
        <v>#REF!</v>
      </c>
    </row>
    <row r="731" spans="1:26" ht="15" hidden="1" customHeight="1" x14ac:dyDescent="0.25">
      <c r="A731" s="24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40"/>
      <c r="R731" s="8" t="e">
        <v>#REF!</v>
      </c>
      <c r="S731" s="8" t="e">
        <v>#REF!</v>
      </c>
      <c r="T731" s="8" t="e">
        <v>#REF!</v>
      </c>
      <c r="U731" t="e">
        <v>#REF!</v>
      </c>
      <c r="V731" t="e">
        <v>#REF!</v>
      </c>
      <c r="W731" t="e">
        <v>#REF!</v>
      </c>
    </row>
    <row r="732" spans="1:26" ht="15" hidden="1" customHeight="1" x14ac:dyDescent="0.25">
      <c r="A732" s="24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40"/>
      <c r="R732" s="8" t="e">
        <v>#REF!</v>
      </c>
      <c r="S732" s="8" t="e">
        <v>#REF!</v>
      </c>
      <c r="T732" s="8" t="e">
        <v>#REF!</v>
      </c>
      <c r="U732" t="e">
        <v>#REF!</v>
      </c>
      <c r="V732" t="e">
        <v>#REF!</v>
      </c>
      <c r="W732" t="e">
        <v>#REF!</v>
      </c>
    </row>
    <row r="733" spans="1:26" ht="15" hidden="1" customHeight="1" x14ac:dyDescent="0.25">
      <c r="A733" s="24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40"/>
      <c r="R733" s="8" t="e">
        <v>#REF!</v>
      </c>
      <c r="S733" s="8" t="e">
        <v>#REF!</v>
      </c>
      <c r="T733" s="8" t="e">
        <v>#REF!</v>
      </c>
      <c r="U733" t="e">
        <v>#REF!</v>
      </c>
      <c r="V733" t="e">
        <v>#REF!</v>
      </c>
      <c r="W733" t="e">
        <v>#REF!</v>
      </c>
    </row>
    <row r="734" spans="1:26" ht="15" hidden="1" customHeight="1" x14ac:dyDescent="0.25">
      <c r="A734" s="24">
        <v>8330</v>
      </c>
      <c r="B734" s="1" t="s">
        <v>96</v>
      </c>
      <c r="C734" s="2">
        <v>0</v>
      </c>
      <c r="D734" s="2">
        <v>5544.3000000000011</v>
      </c>
      <c r="E734" s="2">
        <v>5544.3</v>
      </c>
      <c r="F734" s="2">
        <v>99.999999999999986</v>
      </c>
      <c r="G734" s="2">
        <v>0</v>
      </c>
      <c r="H734" s="2">
        <v>0</v>
      </c>
      <c r="I734" s="2">
        <v>1253.1800000000012</v>
      </c>
      <c r="J734" s="2">
        <v>1253.1800000000003</v>
      </c>
      <c r="K734" s="2">
        <v>99.999999999999929</v>
      </c>
      <c r="L734" s="2">
        <v>0</v>
      </c>
      <c r="M734" s="2">
        <v>0</v>
      </c>
      <c r="N734" s="2">
        <v>0</v>
      </c>
      <c r="O734" s="40"/>
      <c r="R734" s="8" t="e">
        <v>#REF!</v>
      </c>
      <c r="S734" s="8" t="e">
        <v>#REF!</v>
      </c>
      <c r="T734" s="8" t="e">
        <v>#REF!</v>
      </c>
      <c r="U734" t="e">
        <v>#REF!</v>
      </c>
      <c r="V734" t="e">
        <v>#REF!</v>
      </c>
      <c r="W734" t="e">
        <v>#REF!</v>
      </c>
      <c r="Z734" s="159"/>
    </row>
    <row r="735" spans="1:26" ht="15" hidden="1" customHeight="1" x14ac:dyDescent="0.25">
      <c r="A735" s="24"/>
      <c r="B735" s="15" t="s">
        <v>19</v>
      </c>
      <c r="C735" s="9">
        <v>0</v>
      </c>
      <c r="D735" s="9">
        <v>5544.3000000000011</v>
      </c>
      <c r="E735" s="9">
        <v>5544.3</v>
      </c>
      <c r="F735" s="9">
        <v>99.999999999999986</v>
      </c>
      <c r="G735" s="9">
        <v>0</v>
      </c>
      <c r="H735" s="9">
        <v>0</v>
      </c>
      <c r="I735" s="9">
        <v>1253.1800000000012</v>
      </c>
      <c r="J735" s="9">
        <v>1253.1800000000003</v>
      </c>
      <c r="K735" s="9">
        <v>99.999999999999929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t="e">
        <v>#REF!</v>
      </c>
      <c r="V735" t="e">
        <v>#REF!</v>
      </c>
      <c r="W735" t="e">
        <v>#REF!</v>
      </c>
    </row>
    <row r="736" spans="1:26" ht="15" hidden="1" customHeight="1" x14ac:dyDescent="0.25">
      <c r="A736" s="25"/>
      <c r="B736" s="4" t="s">
        <v>17</v>
      </c>
      <c r="C736" s="27"/>
      <c r="D736" s="27"/>
      <c r="E736" s="27"/>
      <c r="F736" s="27" t="e">
        <v>#DIV/0!</v>
      </c>
      <c r="G736" s="27"/>
      <c r="H736" s="27"/>
      <c r="I736" s="27"/>
      <c r="J736" s="27"/>
      <c r="K736" s="27" t="e">
        <v>#DIV/0!</v>
      </c>
      <c r="L736" s="27"/>
      <c r="M736" s="27"/>
      <c r="N736" s="27" t="e">
        <v>#VALUE!</v>
      </c>
      <c r="O736" s="40"/>
      <c r="R736" s="8" t="e">
        <v>#REF!</v>
      </c>
      <c r="S736" s="8" t="e">
        <v>#REF!</v>
      </c>
      <c r="T736" s="8" t="e">
        <v>#REF!</v>
      </c>
      <c r="U736" t="e">
        <v>#REF!</v>
      </c>
      <c r="V736" t="e">
        <v>#REF!</v>
      </c>
      <c r="W736" t="e">
        <v>#REF!</v>
      </c>
    </row>
    <row r="737" spans="1:152" s="5" customFormat="1" ht="15" hidden="1" customHeight="1" x14ac:dyDescent="0.25">
      <c r="A737" s="24"/>
      <c r="B737" s="3" t="s">
        <v>11</v>
      </c>
      <c r="C737" s="9">
        <v>3219.56</v>
      </c>
      <c r="D737" s="9">
        <v>703197.55000000016</v>
      </c>
      <c r="E737" s="9">
        <v>349901.95999999996</v>
      </c>
      <c r="F737" s="9">
        <v>49.758700097860107</v>
      </c>
      <c r="G737" s="9">
        <v>353295.5900000002</v>
      </c>
      <c r="H737" s="9">
        <v>294853.48000000016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356515.1500000002</v>
      </c>
      <c r="N737" s="9"/>
      <c r="O737" s="9">
        <v>0</v>
      </c>
      <c r="P737" s="9">
        <v>0</v>
      </c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</row>
    <row r="738" spans="1:152" s="21" customFormat="1" ht="15" hidden="1" customHeight="1" x14ac:dyDescent="0.25">
      <c r="A738" s="26">
        <v>8143</v>
      </c>
      <c r="B738" s="19" t="s">
        <v>97</v>
      </c>
      <c r="C738" s="20">
        <v>0</v>
      </c>
      <c r="D738" s="20">
        <v>85519.74</v>
      </c>
      <c r="E738" s="20">
        <v>53264.219999999994</v>
      </c>
      <c r="F738" s="20">
        <v>62.28295361983092</v>
      </c>
      <c r="G738" s="20">
        <v>32255.520000000011</v>
      </c>
      <c r="H738" s="20">
        <v>24191.640000000007</v>
      </c>
      <c r="I738" s="20">
        <v>8063.88</v>
      </c>
      <c r="J738" s="20">
        <v>0</v>
      </c>
      <c r="K738" s="20">
        <v>0</v>
      </c>
      <c r="L738" s="20">
        <v>8063.88</v>
      </c>
      <c r="M738" s="20">
        <v>32255.520000000008</v>
      </c>
      <c r="N738" s="20">
        <v>0</v>
      </c>
      <c r="O738" s="40"/>
      <c r="P738" s="18"/>
      <c r="R738" s="8" t="e">
        <v>#REF!</v>
      </c>
      <c r="S738" s="8" t="e">
        <v>#REF!</v>
      </c>
      <c r="T738" s="8" t="e">
        <v>#REF!</v>
      </c>
      <c r="U738" s="21" t="e">
        <v>#REF!</v>
      </c>
      <c r="V738" s="21" t="e">
        <v>#REF!</v>
      </c>
      <c r="W738" s="21" t="e">
        <v>#REF!</v>
      </c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5"/>
      <c r="CH738" s="5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  <c r="DA738" s="5"/>
      <c r="DB738" s="5"/>
      <c r="DC738" s="5"/>
      <c r="DD738" s="5"/>
      <c r="DE738" s="5"/>
      <c r="DF738" s="5"/>
      <c r="DG738" s="5"/>
      <c r="DH738" s="5"/>
      <c r="DI738" s="5"/>
      <c r="DJ738" s="5"/>
      <c r="DK738" s="5"/>
      <c r="DL738" s="5"/>
      <c r="DM738" s="5"/>
      <c r="DN738" s="5"/>
      <c r="DO738" s="5"/>
      <c r="DP738" s="5"/>
      <c r="DQ738" s="5"/>
      <c r="DR738" s="5"/>
      <c r="DS738" s="5"/>
      <c r="DT738" s="5"/>
      <c r="DU738" s="5"/>
      <c r="DV738" s="5"/>
      <c r="DW738" s="5"/>
      <c r="DX738" s="5"/>
      <c r="DY738" s="5"/>
      <c r="DZ738" s="5"/>
      <c r="EA738" s="5"/>
      <c r="EB738" s="5"/>
      <c r="EC738" s="5"/>
      <c r="ED738" s="5"/>
      <c r="EE738" s="5"/>
      <c r="EF738" s="5"/>
      <c r="EG738" s="5"/>
      <c r="EH738" s="5"/>
      <c r="EI738" s="5"/>
      <c r="EJ738" s="5"/>
      <c r="EK738" s="5"/>
      <c r="EL738" s="5"/>
      <c r="EM738" s="5"/>
      <c r="EN738" s="5"/>
      <c r="EO738" s="5"/>
      <c r="EP738" s="5"/>
      <c r="EQ738" s="5"/>
      <c r="ER738" s="5"/>
      <c r="ES738" s="5"/>
      <c r="ET738" s="5"/>
      <c r="EU738" s="5"/>
      <c r="EV738" s="5"/>
    </row>
    <row r="739" spans="1:152" s="21" customFormat="1" ht="15" hidden="1" customHeight="1" x14ac:dyDescent="0.25">
      <c r="A739" s="190">
        <v>8152</v>
      </c>
      <c r="B739" s="191" t="s">
        <v>98</v>
      </c>
      <c r="C739" s="192">
        <v>3128.47</v>
      </c>
      <c r="D739" s="192">
        <v>523049.05000000016</v>
      </c>
      <c r="E739" s="192">
        <v>259311.66999999998</v>
      </c>
      <c r="F739" s="192">
        <v>49.576931647232684</v>
      </c>
      <c r="G739" s="192">
        <v>263737.38000000018</v>
      </c>
      <c r="H739" s="192">
        <v>222833.69000000012</v>
      </c>
      <c r="I739" s="192">
        <v>44032.160000000025</v>
      </c>
      <c r="J739" s="192">
        <v>0</v>
      </c>
      <c r="K739" s="192">
        <v>0</v>
      </c>
      <c r="L739" s="192">
        <v>44032.160000000025</v>
      </c>
      <c r="M739" s="192">
        <v>266865.85000000015</v>
      </c>
      <c r="N739" s="20">
        <v>0</v>
      </c>
      <c r="O739" s="40"/>
      <c r="P739" s="18"/>
      <c r="R739" s="8" t="e">
        <v>#REF!</v>
      </c>
      <c r="S739" s="8" t="e">
        <v>#REF!</v>
      </c>
      <c r="T739" s="8" t="e">
        <v>#REF!</v>
      </c>
      <c r="U739" s="21" t="e">
        <v>#REF!</v>
      </c>
      <c r="V739" s="21" t="e">
        <v>#REF!</v>
      </c>
      <c r="W739" s="21" t="e">
        <v>#REF!</v>
      </c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5"/>
      <c r="CH739" s="5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  <c r="DA739" s="5"/>
      <c r="DB739" s="5"/>
      <c r="DC739" s="5"/>
      <c r="DD739" s="5"/>
      <c r="DE739" s="5"/>
      <c r="DF739" s="5"/>
      <c r="DG739" s="5"/>
      <c r="DH739" s="5"/>
      <c r="DI739" s="5"/>
      <c r="DJ739" s="5"/>
      <c r="DK739" s="5"/>
      <c r="DL739" s="5"/>
      <c r="DM739" s="5"/>
      <c r="DN739" s="5"/>
      <c r="DO739" s="5"/>
      <c r="DP739" s="5"/>
      <c r="DQ739" s="5"/>
      <c r="DR739" s="5"/>
      <c r="DS739" s="5"/>
      <c r="DT739" s="5"/>
      <c r="DU739" s="5"/>
      <c r="DV739" s="5"/>
      <c r="DW739" s="5"/>
      <c r="DX739" s="5"/>
      <c r="DY739" s="5"/>
      <c r="DZ739" s="5"/>
      <c r="EA739" s="5"/>
      <c r="EB739" s="5"/>
      <c r="EC739" s="5"/>
      <c r="ED739" s="5"/>
      <c r="EE739" s="5"/>
      <c r="EF739" s="5"/>
      <c r="EG739" s="5"/>
      <c r="EH739" s="5"/>
      <c r="EI739" s="5"/>
      <c r="EJ739" s="5"/>
      <c r="EK739" s="5"/>
      <c r="EL739" s="5"/>
      <c r="EM739" s="5"/>
      <c r="EN739" s="5"/>
      <c r="EO739" s="5"/>
      <c r="EP739" s="5"/>
      <c r="EQ739" s="5"/>
      <c r="ER739" s="5"/>
      <c r="ES739" s="5"/>
      <c r="ET739" s="5"/>
      <c r="EU739" s="5"/>
      <c r="EV739" s="5"/>
    </row>
    <row r="740" spans="1:152" s="21" customFormat="1" ht="15.75" hidden="1" customHeight="1" x14ac:dyDescent="0.25">
      <c r="A740" s="190">
        <v>8155</v>
      </c>
      <c r="B740" s="191" t="s">
        <v>99</v>
      </c>
      <c r="C740" s="192">
        <v>91.09</v>
      </c>
      <c r="D740" s="192">
        <v>94628.760000000024</v>
      </c>
      <c r="E740" s="192">
        <v>37326.07</v>
      </c>
      <c r="F740" s="192">
        <v>39.444741746589507</v>
      </c>
      <c r="G740" s="192">
        <v>57302.690000000024</v>
      </c>
      <c r="H740" s="192">
        <v>47828.150000000016</v>
      </c>
      <c r="I740" s="192">
        <v>9565.6300000000028</v>
      </c>
      <c r="J740" s="192">
        <v>0</v>
      </c>
      <c r="K740" s="192">
        <v>0</v>
      </c>
      <c r="L740" s="192">
        <v>9565.6300000000028</v>
      </c>
      <c r="M740" s="193">
        <v>57393.780000000021</v>
      </c>
      <c r="N740" s="20">
        <v>0</v>
      </c>
      <c r="O740" s="40"/>
      <c r="P740" s="18"/>
      <c r="R740" s="8" t="e">
        <v>#REF!</v>
      </c>
      <c r="S740" s="8" t="e">
        <v>#REF!</v>
      </c>
      <c r="T740" s="8" t="e">
        <v>#REF!</v>
      </c>
      <c r="U740" s="21" t="e">
        <v>#REF!</v>
      </c>
      <c r="V740" s="21" t="e">
        <v>#REF!</v>
      </c>
      <c r="W740" s="21" t="e">
        <v>#REF!</v>
      </c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5"/>
      <c r="CH740" s="5"/>
      <c r="CI740" s="5"/>
      <c r="CJ740" s="5"/>
      <c r="CK740" s="5"/>
      <c r="CL740" s="5"/>
      <c r="CM740" s="5"/>
      <c r="CN740" s="5"/>
      <c r="CO740" s="5"/>
      <c r="CP740" s="5"/>
      <c r="CQ740" s="5"/>
      <c r="CR740" s="5"/>
      <c r="CS740" s="5"/>
      <c r="CT740" s="5"/>
      <c r="CU740" s="5"/>
      <c r="CV740" s="5"/>
      <c r="CW740" s="5"/>
      <c r="CX740" s="5"/>
      <c r="CY740" s="5"/>
      <c r="CZ740" s="5"/>
      <c r="DA740" s="5"/>
      <c r="DB740" s="5"/>
      <c r="DC740" s="5"/>
      <c r="DD740" s="5"/>
      <c r="DE740" s="5"/>
      <c r="DF740" s="5"/>
      <c r="DG740" s="5"/>
      <c r="DH740" s="5"/>
      <c r="DI740" s="5"/>
      <c r="DJ740" s="5"/>
      <c r="DK740" s="5"/>
      <c r="DL740" s="5"/>
      <c r="DM740" s="5"/>
      <c r="DN740" s="5"/>
      <c r="DO740" s="5"/>
      <c r="DP740" s="5"/>
      <c r="DQ740" s="5"/>
      <c r="DR740" s="5"/>
      <c r="DS740" s="5"/>
      <c r="DT740" s="5"/>
      <c r="DU740" s="5"/>
      <c r="DV740" s="5"/>
      <c r="DW740" s="5"/>
      <c r="DX740" s="5"/>
      <c r="DY740" s="5"/>
      <c r="DZ740" s="5"/>
      <c r="EA740" s="5"/>
      <c r="EB740" s="5"/>
      <c r="EC740" s="5"/>
      <c r="ED740" s="5"/>
      <c r="EE740" s="5"/>
      <c r="EF740" s="5"/>
      <c r="EG740" s="5"/>
      <c r="EH740" s="5"/>
      <c r="EI740" s="5"/>
      <c r="EJ740" s="5"/>
      <c r="EK740" s="5"/>
      <c r="EL740" s="5"/>
      <c r="EM740" s="5"/>
      <c r="EN740" s="5"/>
      <c r="EO740" s="5"/>
      <c r="EP740" s="5"/>
      <c r="EQ740" s="5"/>
      <c r="ER740" s="5"/>
      <c r="ES740" s="5"/>
      <c r="ET740" s="5"/>
      <c r="EU740" s="5"/>
      <c r="EV740" s="5"/>
    </row>
    <row r="741" spans="1:152" s="5" customFormat="1" ht="15" hidden="1" customHeight="1" x14ac:dyDescent="0.25">
      <c r="A741" s="24"/>
      <c r="B741" s="3" t="s">
        <v>4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</row>
    <row r="742" spans="1:152" ht="15" hidden="1" customHeight="1" x14ac:dyDescent="0.25">
      <c r="A742" s="24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8" t="e">
        <v>#REF!</v>
      </c>
      <c r="S742" s="8" t="e">
        <v>#REF!</v>
      </c>
      <c r="T742" s="8" t="e">
        <v>#REF!</v>
      </c>
    </row>
    <row r="743" spans="1:152" s="5" customFormat="1" ht="15" hidden="1" customHeight="1" x14ac:dyDescent="0.25">
      <c r="A743" s="24"/>
      <c r="B743" s="3" t="s">
        <v>80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</row>
    <row r="744" spans="1:152" ht="15" hidden="1" customHeight="1" x14ac:dyDescent="0.25">
      <c r="A744" s="24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8" t="e">
        <v>#REF!</v>
      </c>
      <c r="S744" s="8" t="e">
        <v>#REF!</v>
      </c>
      <c r="T744" s="8" t="e">
        <v>#REF!</v>
      </c>
    </row>
    <row r="745" spans="1:152" ht="15" hidden="1" customHeight="1" x14ac:dyDescent="0.25">
      <c r="A745" s="24"/>
      <c r="B745" s="3" t="s">
        <v>100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>
        <v>0</v>
      </c>
      <c r="V745">
        <v>0</v>
      </c>
      <c r="W745">
        <v>0</v>
      </c>
    </row>
    <row r="746" spans="1:152" ht="15" hidden="1" customHeight="1" x14ac:dyDescent="0.25">
      <c r="A746" s="24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8" t="e">
        <v>#REF!</v>
      </c>
      <c r="S746" s="8" t="e">
        <v>#REF!</v>
      </c>
      <c r="T746" s="8" t="e">
        <v>#REF!</v>
      </c>
    </row>
    <row r="747" spans="1:152" ht="15" hidden="1" customHeight="1" x14ac:dyDescent="0.25">
      <c r="A747" s="24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8" t="e">
        <v>#REF!</v>
      </c>
      <c r="S747" s="8" t="e">
        <v>#REF!</v>
      </c>
      <c r="T747" s="8" t="e">
        <v>#REF!</v>
      </c>
    </row>
    <row r="748" spans="1:152" ht="15" hidden="1" customHeight="1" x14ac:dyDescent="0.25">
      <c r="A748" s="24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8" t="e">
        <v>#REF!</v>
      </c>
      <c r="S748" s="8" t="e">
        <v>#REF!</v>
      </c>
      <c r="T748" s="8" t="e">
        <v>#REF!</v>
      </c>
    </row>
    <row r="749" spans="1:152" ht="15" hidden="1" customHeight="1" x14ac:dyDescent="0.25">
      <c r="A749" s="24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8" t="e">
        <v>#REF!</v>
      </c>
      <c r="S749" s="8" t="e">
        <v>#REF!</v>
      </c>
      <c r="T749" s="8" t="e">
        <v>#REF!</v>
      </c>
    </row>
    <row r="750" spans="1:152" ht="15" hidden="1" customHeight="1" x14ac:dyDescent="0.25">
      <c r="A750" s="24"/>
      <c r="B750" s="3" t="s">
        <v>101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8" t="e">
        <v>#REF!</v>
      </c>
      <c r="S750" s="8" t="e">
        <v>#REF!</v>
      </c>
      <c r="T750" s="8" t="e">
        <v>#REF!</v>
      </c>
    </row>
    <row r="751" spans="1:152" ht="15" hidden="1" customHeight="1" x14ac:dyDescent="0.25">
      <c r="A751" s="24">
        <v>8183</v>
      </c>
      <c r="B751" s="1" t="s">
        <v>102</v>
      </c>
      <c r="C751" s="20">
        <v>0</v>
      </c>
      <c r="D751" s="20">
        <v>0</v>
      </c>
      <c r="E751" s="20">
        <v>0</v>
      </c>
      <c r="F751" s="20" t="e">
        <v>#DIV/0!</v>
      </c>
      <c r="G751" s="20">
        <v>0</v>
      </c>
      <c r="H751" s="20">
        <v>0</v>
      </c>
      <c r="I751" s="20">
        <v>0</v>
      </c>
      <c r="J751" s="20">
        <v>0</v>
      </c>
      <c r="K751" s="20" t="e">
        <v>#DIV/0!</v>
      </c>
      <c r="L751" s="20">
        <v>0</v>
      </c>
      <c r="M751" s="20">
        <v>0</v>
      </c>
      <c r="N751" s="20">
        <v>0</v>
      </c>
      <c r="O751" s="2"/>
      <c r="P751" s="2"/>
      <c r="R751" s="8" t="e">
        <v>#REF!</v>
      </c>
      <c r="S751" s="8" t="e">
        <v>#REF!</v>
      </c>
      <c r="T751" s="8" t="e">
        <v>#REF!</v>
      </c>
    </row>
    <row r="752" spans="1:152" ht="15" hidden="1" customHeight="1" x14ac:dyDescent="0.25">
      <c r="A752" s="24"/>
      <c r="B752" s="15" t="s">
        <v>18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>
        <v>0</v>
      </c>
      <c r="V752">
        <v>0</v>
      </c>
      <c r="W752">
        <v>0</v>
      </c>
    </row>
    <row r="753" spans="1:152" s="28" customFormat="1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R753" s="8" t="e">
        <v>#REF!</v>
      </c>
      <c r="S753" s="8" t="e">
        <v>#REF!</v>
      </c>
      <c r="T753" s="8" t="e">
        <v>#REF!</v>
      </c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5"/>
      <c r="CH753" s="5"/>
      <c r="CI753" s="5"/>
      <c r="CJ753" s="5"/>
      <c r="CK753" s="5"/>
      <c r="CL753" s="5"/>
      <c r="CM753" s="5"/>
      <c r="CN753" s="5"/>
      <c r="CO753" s="5"/>
      <c r="CP753" s="5"/>
      <c r="CQ753" s="5"/>
      <c r="CR753" s="5"/>
      <c r="CS753" s="5"/>
      <c r="CT753" s="5"/>
      <c r="CU753" s="5"/>
      <c r="CV753" s="5"/>
      <c r="CW753" s="5"/>
      <c r="CX753" s="5"/>
      <c r="CY753" s="5"/>
      <c r="CZ753" s="5"/>
      <c r="DA753" s="5"/>
      <c r="DB753" s="5"/>
      <c r="DC753" s="5"/>
      <c r="DD753" s="5"/>
      <c r="DE753" s="5"/>
      <c r="DF753" s="5"/>
      <c r="DG753" s="5"/>
      <c r="DH753" s="5"/>
      <c r="DI753" s="5"/>
      <c r="DJ753" s="5"/>
      <c r="DK753" s="5"/>
      <c r="DL753" s="5"/>
      <c r="DM753" s="5"/>
      <c r="DN753" s="5"/>
      <c r="DO753" s="5"/>
      <c r="DP753" s="5"/>
      <c r="DQ753" s="5"/>
      <c r="DR753" s="5"/>
      <c r="DS753" s="5"/>
      <c r="DT753" s="5"/>
      <c r="DU753" s="5"/>
      <c r="DV753" s="5"/>
      <c r="DW753" s="5"/>
      <c r="DX753" s="5"/>
      <c r="DY753" s="5"/>
      <c r="DZ753" s="5"/>
      <c r="EA753" s="5"/>
      <c r="EB753" s="5"/>
      <c r="EC753" s="5"/>
      <c r="ED753" s="5"/>
      <c r="EE753" s="5"/>
      <c r="EF753" s="5"/>
      <c r="EG753" s="5"/>
      <c r="EH753" s="5"/>
      <c r="EI753" s="5"/>
      <c r="EJ753" s="5"/>
      <c r="EK753" s="5"/>
      <c r="EL753" s="5"/>
      <c r="EM753" s="5"/>
      <c r="EN753" s="5"/>
      <c r="EO753" s="5"/>
      <c r="EP753" s="5"/>
      <c r="EQ753" s="5"/>
      <c r="ER753" s="5"/>
      <c r="ES753" s="5"/>
      <c r="ET753" s="5"/>
      <c r="EU753" s="5"/>
      <c r="EV753" s="5"/>
    </row>
    <row r="754" spans="1:152" ht="15" hidden="1" customHeight="1" x14ac:dyDescent="0.25">
      <c r="A754" s="24"/>
      <c r="B754" s="3" t="s">
        <v>103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t="e">
        <v>#REF!</v>
      </c>
      <c r="V754" t="e">
        <v>#REF!</v>
      </c>
      <c r="W754" t="e">
        <v>#REF!</v>
      </c>
    </row>
    <row r="755" spans="1:152" ht="15" hidden="1" customHeight="1" x14ac:dyDescent="0.25">
      <c r="A755" s="24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40"/>
      <c r="R755" s="8" t="e">
        <v>#REF!</v>
      </c>
      <c r="S755" s="8" t="e">
        <v>#REF!</v>
      </c>
      <c r="T755" s="8" t="e">
        <v>#REF!</v>
      </c>
      <c r="U755" t="e">
        <v>#REF!</v>
      </c>
      <c r="V755" t="e">
        <v>#REF!</v>
      </c>
      <c r="W755" t="e">
        <v>#REF!</v>
      </c>
    </row>
    <row r="756" spans="1:152" ht="15" hidden="1" customHeight="1" x14ac:dyDescent="0.25">
      <c r="A756" s="24"/>
      <c r="B756" s="15" t="s">
        <v>2</v>
      </c>
      <c r="C756" s="9">
        <v>15340.82</v>
      </c>
      <c r="D756" s="9">
        <v>785680.82000000007</v>
      </c>
      <c r="E756" s="9">
        <v>761492.37999999989</v>
      </c>
      <c r="F756" s="9">
        <v>96.921340144207647</v>
      </c>
      <c r="G756" s="9">
        <v>24188.440000000002</v>
      </c>
      <c r="H756" s="9">
        <v>15340.81999999998</v>
      </c>
      <c r="I756" s="9">
        <v>188371.73</v>
      </c>
      <c r="J756" s="9">
        <v>164183.29</v>
      </c>
      <c r="K756" s="9">
        <v>87.15919846359111</v>
      </c>
      <c r="L756" s="9">
        <v>24188.439999999981</v>
      </c>
      <c r="M756" s="9">
        <v>39529.259999999995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t="e">
        <v>#REF!</v>
      </c>
      <c r="V756" t="e">
        <v>#REF!</v>
      </c>
      <c r="W756" t="e">
        <v>#REF!</v>
      </c>
    </row>
    <row r="757" spans="1:152" ht="15.75" hidden="1" customHeight="1" x14ac:dyDescent="0.25">
      <c r="A757" s="191"/>
      <c r="B757" s="19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40"/>
      <c r="R757" s="8" t="e">
        <v>#REF!</v>
      </c>
      <c r="S757" s="8" t="e">
        <v>#REF!</v>
      </c>
      <c r="T757" s="8" t="e">
        <v>#REF!</v>
      </c>
      <c r="U757" t="e">
        <v>#REF!</v>
      </c>
      <c r="V757" t="e">
        <v>#REF!</v>
      </c>
      <c r="W757" t="e">
        <v>#REF!</v>
      </c>
    </row>
    <row r="758" spans="1:152" s="196" customFormat="1" x14ac:dyDescent="0.25">
      <c r="A758" s="194">
        <v>8013</v>
      </c>
      <c r="B758" s="1" t="s">
        <v>104</v>
      </c>
      <c r="C758" s="2">
        <v>4633.47</v>
      </c>
      <c r="D758" s="2">
        <v>238610.3</v>
      </c>
      <c r="E758" s="2">
        <v>214421.86</v>
      </c>
      <c r="F758" s="2">
        <v>89.862784632515854</v>
      </c>
      <c r="G758" s="2">
        <v>24188.440000000002</v>
      </c>
      <c r="H758" s="2">
        <v>4633.4700000000012</v>
      </c>
      <c r="I758" s="2">
        <v>61442.529999999992</v>
      </c>
      <c r="J758" s="2">
        <v>37254.090000000011</v>
      </c>
      <c r="K758" s="2">
        <v>60.632415364406413</v>
      </c>
      <c r="L758" s="2">
        <v>24188.439999999981</v>
      </c>
      <c r="M758" s="2">
        <v>28821.909999999989</v>
      </c>
      <c r="N758" s="2">
        <v>0</v>
      </c>
      <c r="O758" s="40"/>
      <c r="P758" s="195"/>
      <c r="R758" s="8" t="e">
        <v>#REF!</v>
      </c>
      <c r="S758" s="8" t="e">
        <v>#REF!</v>
      </c>
      <c r="T758" s="8" t="e">
        <v>#REF!</v>
      </c>
      <c r="U758" s="196" t="e">
        <v>#REF!</v>
      </c>
      <c r="V758" s="196" t="e">
        <v>#REF!</v>
      </c>
      <c r="W758" s="196" t="e">
        <v>#REF!</v>
      </c>
      <c r="X758" s="195"/>
      <c r="Y758" s="195"/>
      <c r="Z758" s="197"/>
      <c r="AA758" s="195"/>
      <c r="AB758" s="195"/>
      <c r="AC758" s="195"/>
      <c r="AD758" s="195"/>
      <c r="AE758" s="195"/>
      <c r="AF758" s="195"/>
      <c r="AG758" s="195"/>
      <c r="AH758" s="195"/>
      <c r="AI758" s="195"/>
      <c r="AJ758" s="195"/>
      <c r="AK758" s="195"/>
      <c r="AL758" s="195"/>
      <c r="AM758" s="195"/>
      <c r="AN758" s="195"/>
      <c r="AO758" s="195"/>
      <c r="AP758" s="195"/>
      <c r="AQ758" s="195"/>
      <c r="AR758" s="195"/>
      <c r="AS758" s="195"/>
      <c r="AT758" s="195"/>
      <c r="AU758" s="195"/>
      <c r="AV758" s="195"/>
      <c r="AW758" s="195"/>
      <c r="AX758" s="195"/>
      <c r="AY758" s="195"/>
      <c r="AZ758" s="195"/>
      <c r="BA758" s="195"/>
      <c r="BB758" s="195"/>
      <c r="BC758" s="195"/>
      <c r="BD758" s="131"/>
      <c r="BE758" s="131"/>
      <c r="BF758" s="131"/>
      <c r="BG758" s="131"/>
      <c r="BH758" s="131"/>
      <c r="BI758" s="131"/>
      <c r="BJ758" s="131"/>
      <c r="BK758" s="131"/>
      <c r="BL758" s="131"/>
      <c r="BM758" s="131"/>
      <c r="BN758" s="131"/>
      <c r="BO758" s="131"/>
      <c r="BP758" s="131"/>
      <c r="BQ758" s="131"/>
      <c r="BR758" s="131"/>
      <c r="BS758" s="131"/>
      <c r="BT758" s="131"/>
      <c r="BU758" s="131"/>
      <c r="BV758" s="131"/>
      <c r="BW758" s="131"/>
      <c r="BX758" s="131"/>
      <c r="BY758" s="131"/>
      <c r="BZ758" s="131"/>
      <c r="CA758" s="131"/>
      <c r="CB758" s="131"/>
      <c r="CC758" s="131"/>
      <c r="CD758" s="131"/>
      <c r="CE758" s="131"/>
      <c r="CF758" s="131"/>
      <c r="CG758" s="131"/>
      <c r="CH758" s="131"/>
      <c r="CI758" s="131"/>
      <c r="CJ758" s="131"/>
      <c r="CK758" s="131"/>
      <c r="CL758" s="131"/>
      <c r="CM758" s="131"/>
      <c r="CN758" s="131"/>
      <c r="CO758" s="131"/>
      <c r="CP758" s="131"/>
      <c r="CQ758" s="131"/>
      <c r="CR758" s="131"/>
      <c r="CS758" s="131"/>
      <c r="CT758" s="131"/>
      <c r="CU758" s="131"/>
      <c r="CV758" s="131"/>
      <c r="CW758" s="131"/>
      <c r="CX758" s="131"/>
      <c r="CY758" s="131"/>
      <c r="CZ758" s="131"/>
      <c r="DA758" s="131"/>
      <c r="DB758" s="131"/>
      <c r="DC758" s="131"/>
      <c r="DD758" s="131"/>
      <c r="DE758" s="131"/>
      <c r="DF758" s="131"/>
      <c r="DG758" s="131"/>
      <c r="DH758" s="131"/>
      <c r="DI758" s="131"/>
      <c r="DJ758" s="131"/>
      <c r="DK758" s="131"/>
      <c r="DL758" s="131"/>
      <c r="DM758" s="131"/>
      <c r="DN758" s="131"/>
      <c r="DO758" s="131"/>
      <c r="DP758" s="131"/>
      <c r="DQ758" s="131"/>
      <c r="DR758" s="131"/>
      <c r="DS758" s="131"/>
      <c r="DT758" s="131"/>
      <c r="DU758" s="131"/>
      <c r="DV758" s="131"/>
      <c r="DW758" s="131"/>
      <c r="DX758" s="131"/>
      <c r="DY758" s="131"/>
      <c r="DZ758" s="131"/>
      <c r="EA758" s="131"/>
      <c r="EB758" s="131"/>
      <c r="EC758" s="131"/>
      <c r="ED758" s="131"/>
      <c r="EE758" s="131"/>
      <c r="EF758" s="131"/>
      <c r="EG758" s="131"/>
      <c r="EH758" s="131"/>
      <c r="EI758" s="131"/>
      <c r="EJ758" s="131"/>
      <c r="EK758" s="131"/>
      <c r="EL758" s="131"/>
      <c r="EM758" s="131"/>
      <c r="EN758" s="131"/>
      <c r="EO758" s="131"/>
      <c r="EP758" s="131"/>
      <c r="EQ758" s="131"/>
      <c r="ER758" s="131"/>
      <c r="ES758" s="131"/>
      <c r="ET758" s="131"/>
      <c r="EU758" s="131"/>
      <c r="EV758" s="131"/>
    </row>
    <row r="759" spans="1:152" s="196" customFormat="1" ht="15" hidden="1" customHeight="1" x14ac:dyDescent="0.25">
      <c r="A759" s="106">
        <v>8020</v>
      </c>
      <c r="B759" s="1" t="s">
        <v>105</v>
      </c>
      <c r="C759" s="2">
        <v>0</v>
      </c>
      <c r="D759" s="2">
        <v>29106.11</v>
      </c>
      <c r="E759" s="2">
        <v>29106.11</v>
      </c>
      <c r="F759" s="2">
        <v>100</v>
      </c>
      <c r="G759" s="2">
        <v>0</v>
      </c>
      <c r="H759" s="2">
        <v>0</v>
      </c>
      <c r="I759" s="2">
        <v>6041.1399999999994</v>
      </c>
      <c r="J759" s="2">
        <v>6041.14</v>
      </c>
      <c r="K759" s="2">
        <v>100.00000000000003</v>
      </c>
      <c r="L759" s="2">
        <v>0</v>
      </c>
      <c r="M759" s="2">
        <v>0</v>
      </c>
      <c r="N759" s="2">
        <v>0</v>
      </c>
      <c r="O759" s="40"/>
      <c r="P759" s="195"/>
      <c r="R759" s="8" t="e">
        <v>#REF!</v>
      </c>
      <c r="S759" s="8" t="e">
        <v>#REF!</v>
      </c>
      <c r="T759" s="8" t="e">
        <v>#REF!</v>
      </c>
      <c r="U759" s="196" t="e">
        <v>#REF!</v>
      </c>
      <c r="V759" s="196" t="e">
        <v>#REF!</v>
      </c>
      <c r="W759" s="196" t="e">
        <v>#REF!</v>
      </c>
      <c r="X759" s="195"/>
      <c r="Y759" s="195"/>
      <c r="Z759" s="197"/>
      <c r="AA759" s="195"/>
      <c r="AB759" s="195"/>
      <c r="AC759" s="195"/>
      <c r="AD759" s="195"/>
      <c r="AE759" s="195"/>
      <c r="AF759" s="195"/>
      <c r="AG759" s="195"/>
      <c r="AH759" s="195"/>
      <c r="AI759" s="195"/>
      <c r="AJ759" s="195"/>
      <c r="AK759" s="195"/>
      <c r="AL759" s="195"/>
      <c r="AM759" s="195"/>
      <c r="AN759" s="195"/>
      <c r="AO759" s="195"/>
      <c r="AP759" s="195"/>
      <c r="AQ759" s="195"/>
      <c r="AR759" s="195"/>
      <c r="AS759" s="195"/>
      <c r="AT759" s="195"/>
      <c r="AU759" s="195"/>
      <c r="AV759" s="195"/>
      <c r="AW759" s="195"/>
      <c r="AX759" s="195"/>
      <c r="AY759" s="195"/>
      <c r="AZ759" s="195"/>
      <c r="BA759" s="195"/>
      <c r="BB759" s="195"/>
      <c r="BC759" s="195"/>
      <c r="BD759" s="131"/>
      <c r="BE759" s="131"/>
      <c r="BF759" s="131"/>
      <c r="BG759" s="131"/>
      <c r="BH759" s="131"/>
      <c r="BI759" s="131"/>
      <c r="BJ759" s="131"/>
      <c r="BK759" s="131"/>
      <c r="BL759" s="131"/>
      <c r="BM759" s="131"/>
      <c r="BN759" s="131"/>
      <c r="BO759" s="131"/>
      <c r="BP759" s="131"/>
      <c r="BQ759" s="131"/>
      <c r="BR759" s="131"/>
      <c r="BS759" s="131"/>
      <c r="BT759" s="131"/>
      <c r="BU759" s="131"/>
      <c r="BV759" s="131"/>
      <c r="BW759" s="131"/>
      <c r="BX759" s="131"/>
      <c r="BY759" s="131"/>
      <c r="BZ759" s="131"/>
      <c r="CA759" s="131"/>
      <c r="CB759" s="131"/>
      <c r="CC759" s="131"/>
      <c r="CD759" s="131"/>
      <c r="CE759" s="131"/>
      <c r="CF759" s="131"/>
      <c r="CG759" s="131"/>
      <c r="CH759" s="131"/>
      <c r="CI759" s="131"/>
      <c r="CJ759" s="131"/>
      <c r="CK759" s="131"/>
      <c r="CL759" s="131"/>
      <c r="CM759" s="131"/>
      <c r="CN759" s="131"/>
      <c r="CO759" s="131"/>
      <c r="CP759" s="131"/>
      <c r="CQ759" s="131"/>
      <c r="CR759" s="131"/>
      <c r="CS759" s="131"/>
      <c r="CT759" s="131"/>
      <c r="CU759" s="131"/>
      <c r="CV759" s="131"/>
      <c r="CW759" s="131"/>
      <c r="CX759" s="131"/>
      <c r="CY759" s="131"/>
      <c r="CZ759" s="131"/>
      <c r="DA759" s="131"/>
      <c r="DB759" s="131"/>
      <c r="DC759" s="131"/>
      <c r="DD759" s="131"/>
      <c r="DE759" s="131"/>
      <c r="DF759" s="131"/>
      <c r="DG759" s="131"/>
      <c r="DH759" s="131"/>
      <c r="DI759" s="131"/>
      <c r="DJ759" s="131"/>
      <c r="DK759" s="131"/>
      <c r="DL759" s="131"/>
      <c r="DM759" s="131"/>
      <c r="DN759" s="131"/>
      <c r="DO759" s="131"/>
      <c r="DP759" s="131"/>
      <c r="DQ759" s="131"/>
      <c r="DR759" s="131"/>
      <c r="DS759" s="131"/>
      <c r="DT759" s="131"/>
      <c r="DU759" s="131"/>
      <c r="DV759" s="131"/>
      <c r="DW759" s="131"/>
      <c r="DX759" s="131"/>
      <c r="DY759" s="131"/>
      <c r="DZ759" s="131"/>
      <c r="EA759" s="131"/>
      <c r="EB759" s="131"/>
      <c r="EC759" s="131"/>
      <c r="ED759" s="131"/>
      <c r="EE759" s="131"/>
      <c r="EF759" s="131"/>
      <c r="EG759" s="131"/>
      <c r="EH759" s="131"/>
      <c r="EI759" s="131"/>
      <c r="EJ759" s="131"/>
      <c r="EK759" s="131"/>
      <c r="EL759" s="131"/>
      <c r="EM759" s="131"/>
      <c r="EN759" s="131"/>
      <c r="EO759" s="131"/>
      <c r="EP759" s="131"/>
      <c r="EQ759" s="131"/>
      <c r="ER759" s="131"/>
      <c r="ES759" s="131"/>
      <c r="ET759" s="131"/>
      <c r="EU759" s="131"/>
      <c r="EV759" s="131"/>
    </row>
    <row r="760" spans="1:152" s="196" customFormat="1" ht="15" hidden="1" customHeight="1" x14ac:dyDescent="0.25">
      <c r="A760" s="106">
        <v>8023</v>
      </c>
      <c r="B760" s="1" t="s">
        <v>106</v>
      </c>
      <c r="C760" s="2">
        <v>10707.35</v>
      </c>
      <c r="D760" s="2">
        <v>517964.41000000003</v>
      </c>
      <c r="E760" s="2">
        <v>517964.41</v>
      </c>
      <c r="F760" s="2">
        <v>99.999999999999986</v>
      </c>
      <c r="G760" s="2">
        <v>0</v>
      </c>
      <c r="H760" s="2">
        <v>10707.349999999979</v>
      </c>
      <c r="I760" s="2">
        <v>120888.06000000003</v>
      </c>
      <c r="J760" s="2">
        <v>120888.06</v>
      </c>
      <c r="K760" s="2">
        <v>99.999999999999972</v>
      </c>
      <c r="L760" s="2">
        <v>0</v>
      </c>
      <c r="M760" s="2">
        <v>10707.350000000006</v>
      </c>
      <c r="N760" s="2">
        <v>0</v>
      </c>
      <c r="O760" s="40"/>
      <c r="P760" s="195"/>
      <c r="R760" s="8" t="e">
        <v>#REF!</v>
      </c>
      <c r="S760" s="8" t="e">
        <v>#REF!</v>
      </c>
      <c r="T760" s="8" t="e">
        <v>#REF!</v>
      </c>
      <c r="U760" s="196" t="e">
        <v>#REF!</v>
      </c>
      <c r="V760" s="196" t="e">
        <v>#REF!</v>
      </c>
      <c r="W760" s="196" t="e">
        <v>#REF!</v>
      </c>
      <c r="X760" s="195"/>
      <c r="Y760" s="195"/>
      <c r="Z760" s="197"/>
      <c r="AA760" s="195"/>
      <c r="AB760" s="195"/>
      <c r="AC760" s="195"/>
      <c r="AD760" s="195"/>
      <c r="AE760" s="195"/>
      <c r="AF760" s="195"/>
      <c r="AG760" s="195"/>
      <c r="AH760" s="195"/>
      <c r="AI760" s="195"/>
      <c r="AJ760" s="195"/>
      <c r="AK760" s="195"/>
      <c r="AL760" s="195"/>
      <c r="AM760" s="195"/>
      <c r="AN760" s="195"/>
      <c r="AO760" s="195"/>
      <c r="AP760" s="195"/>
      <c r="AQ760" s="195"/>
      <c r="AR760" s="195"/>
      <c r="AS760" s="195"/>
      <c r="AT760" s="195"/>
      <c r="AU760" s="195"/>
      <c r="AV760" s="195"/>
      <c r="AW760" s="195"/>
      <c r="AX760" s="195"/>
      <c r="AY760" s="195"/>
      <c r="AZ760" s="195"/>
      <c r="BA760" s="195"/>
      <c r="BB760" s="195"/>
      <c r="BC760" s="195"/>
      <c r="BD760" s="131"/>
      <c r="BE760" s="131"/>
      <c r="BF760" s="131"/>
      <c r="BG760" s="131"/>
      <c r="BH760" s="131"/>
      <c r="BI760" s="131"/>
      <c r="BJ760" s="131"/>
      <c r="BK760" s="131"/>
      <c r="BL760" s="131"/>
      <c r="BM760" s="131"/>
      <c r="BN760" s="131"/>
      <c r="BO760" s="131"/>
      <c r="BP760" s="131"/>
      <c r="BQ760" s="131"/>
      <c r="BR760" s="131"/>
      <c r="BS760" s="131"/>
      <c r="BT760" s="131"/>
      <c r="BU760" s="131"/>
      <c r="BV760" s="131"/>
      <c r="BW760" s="131"/>
      <c r="BX760" s="131"/>
      <c r="BY760" s="131"/>
      <c r="BZ760" s="131"/>
      <c r="CA760" s="131"/>
      <c r="CB760" s="131"/>
      <c r="CC760" s="131"/>
      <c r="CD760" s="131"/>
      <c r="CE760" s="131"/>
      <c r="CF760" s="131"/>
      <c r="CG760" s="131"/>
      <c r="CH760" s="131"/>
      <c r="CI760" s="131"/>
      <c r="CJ760" s="131"/>
      <c r="CK760" s="131"/>
      <c r="CL760" s="131"/>
      <c r="CM760" s="131"/>
      <c r="CN760" s="131"/>
      <c r="CO760" s="131"/>
      <c r="CP760" s="131"/>
      <c r="CQ760" s="131"/>
      <c r="CR760" s="131"/>
      <c r="CS760" s="131"/>
      <c r="CT760" s="131"/>
      <c r="CU760" s="131"/>
      <c r="CV760" s="131"/>
      <c r="CW760" s="131"/>
      <c r="CX760" s="131"/>
      <c r="CY760" s="131"/>
      <c r="CZ760" s="131"/>
      <c r="DA760" s="131"/>
      <c r="DB760" s="131"/>
      <c r="DC760" s="131"/>
      <c r="DD760" s="131"/>
      <c r="DE760" s="131"/>
      <c r="DF760" s="131"/>
      <c r="DG760" s="131"/>
      <c r="DH760" s="131"/>
      <c r="DI760" s="131"/>
      <c r="DJ760" s="131"/>
      <c r="DK760" s="131"/>
      <c r="DL760" s="131"/>
      <c r="DM760" s="131"/>
      <c r="DN760" s="131"/>
      <c r="DO760" s="131"/>
      <c r="DP760" s="131"/>
      <c r="DQ760" s="131"/>
      <c r="DR760" s="131"/>
      <c r="DS760" s="131"/>
      <c r="DT760" s="131"/>
      <c r="DU760" s="131"/>
      <c r="DV760" s="131"/>
      <c r="DW760" s="131"/>
      <c r="DX760" s="131"/>
      <c r="DY760" s="131"/>
      <c r="DZ760" s="131"/>
      <c r="EA760" s="131"/>
      <c r="EB760" s="131"/>
      <c r="EC760" s="131"/>
      <c r="ED760" s="131"/>
      <c r="EE760" s="131"/>
      <c r="EF760" s="131"/>
      <c r="EG760" s="131"/>
      <c r="EH760" s="131"/>
      <c r="EI760" s="131"/>
      <c r="EJ760" s="131"/>
      <c r="EK760" s="131"/>
      <c r="EL760" s="131"/>
      <c r="EM760" s="131"/>
      <c r="EN760" s="131"/>
      <c r="EO760" s="131"/>
      <c r="EP760" s="131"/>
      <c r="EQ760" s="131"/>
      <c r="ER760" s="131"/>
      <c r="ES760" s="131"/>
      <c r="ET760" s="131"/>
      <c r="EU760" s="131"/>
      <c r="EV760" s="131"/>
    </row>
    <row r="761" spans="1:152" ht="15" hidden="1" customHeight="1" x14ac:dyDescent="0.25">
      <c r="A761" s="24"/>
      <c r="B761" s="3" t="s">
        <v>19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t="e">
        <v>#REF!</v>
      </c>
      <c r="V761" t="e">
        <v>#REF!</v>
      </c>
      <c r="W761" t="e">
        <v>#REF!</v>
      </c>
    </row>
    <row r="762" spans="1:152" ht="15" hidden="1" customHeight="1" x14ac:dyDescent="0.25">
      <c r="A762" s="24"/>
      <c r="B762" s="3" t="s">
        <v>9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0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t="e">
        <v>#REF!</v>
      </c>
      <c r="V762" t="e">
        <v>#REF!</v>
      </c>
      <c r="W762" t="e">
        <v>#REF!</v>
      </c>
    </row>
    <row r="763" spans="1:152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198">
        <v>0</v>
      </c>
      <c r="P763" s="199"/>
      <c r="R763" s="8" t="e">
        <v>#REF!</v>
      </c>
      <c r="S763" s="8" t="e">
        <v>#REF!</v>
      </c>
      <c r="T763" s="8" t="e">
        <v>#REF!</v>
      </c>
      <c r="U763" t="e">
        <v>#REF!</v>
      </c>
      <c r="V763" t="e">
        <v>#REF!</v>
      </c>
      <c r="W763" t="e">
        <v>#REF!</v>
      </c>
    </row>
    <row r="764" spans="1:152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198">
        <v>0</v>
      </c>
      <c r="P764" s="199"/>
      <c r="R764" s="8" t="e">
        <v>#REF!</v>
      </c>
      <c r="S764" s="8" t="e">
        <v>#REF!</v>
      </c>
      <c r="T764" s="8" t="e">
        <v>#REF!</v>
      </c>
      <c r="U764" t="e">
        <v>#REF!</v>
      </c>
      <c r="V764" t="e">
        <v>#REF!</v>
      </c>
      <c r="W764" t="e">
        <v>#REF!</v>
      </c>
    </row>
    <row r="765" spans="1:152" ht="15" hidden="1" customHeight="1" x14ac:dyDescent="0.25">
      <c r="B765" s="15" t="s">
        <v>107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200">
        <v>0</v>
      </c>
      <c r="O765" s="200">
        <v>0</v>
      </c>
      <c r="P765" s="200">
        <v>0</v>
      </c>
      <c r="R765" s="200" t="e">
        <v>#REF!</v>
      </c>
      <c r="S765" s="200" t="e">
        <v>#REF!</v>
      </c>
      <c r="T765" s="200" t="e">
        <v>#REF!</v>
      </c>
      <c r="U765" t="e">
        <v>#REF!</v>
      </c>
      <c r="V765" t="e">
        <v>#REF!</v>
      </c>
      <c r="W765" t="e">
        <v>#REF!</v>
      </c>
    </row>
    <row r="766" spans="1:152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8" t="e">
        <v>#REF!</v>
      </c>
      <c r="S766" s="8" t="e">
        <v>#REF!</v>
      </c>
      <c r="T766" s="8" t="e">
        <v>#REF!</v>
      </c>
    </row>
    <row r="767" spans="1:152" ht="15" hidden="1" customHeight="1" x14ac:dyDescent="0.25">
      <c r="B767" s="15" t="s">
        <v>108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200">
        <v>0</v>
      </c>
      <c r="O767" s="200">
        <v>0</v>
      </c>
      <c r="P767" s="200">
        <v>0</v>
      </c>
      <c r="R767" s="200" t="e">
        <v>#REF!</v>
      </c>
      <c r="S767" s="200" t="e">
        <v>#REF!</v>
      </c>
      <c r="T767" s="200" t="e">
        <v>#REF!</v>
      </c>
      <c r="U767" t="e">
        <v>#REF!</v>
      </c>
      <c r="V767" t="e">
        <v>#REF!</v>
      </c>
      <c r="W767" t="e">
        <v>#REF!</v>
      </c>
    </row>
    <row r="768" spans="1:152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5"/>
      <c r="O768" s="15"/>
      <c r="P768" s="15"/>
      <c r="R768" s="8" t="e">
        <v>#REF!</v>
      </c>
      <c r="S768" s="8" t="e">
        <v>#REF!</v>
      </c>
      <c r="T768" s="8" t="e">
        <v>#REF!</v>
      </c>
    </row>
    <row r="769" spans="2:23" ht="15" hidden="1" customHeight="1" x14ac:dyDescent="0.25">
      <c r="B769" s="15" t="s">
        <v>109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201">
        <v>0</v>
      </c>
      <c r="O769" s="201">
        <v>0</v>
      </c>
      <c r="P769" s="201">
        <v>0</v>
      </c>
      <c r="R769" s="201" t="e">
        <v>#REF!</v>
      </c>
      <c r="S769" s="201" t="e">
        <v>#REF!</v>
      </c>
      <c r="T769" s="201" t="e">
        <v>#REF!</v>
      </c>
      <c r="U769" t="e">
        <v>#REF!</v>
      </c>
      <c r="V769" t="e">
        <v>#REF!</v>
      </c>
      <c r="W769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202">
        <v>0</v>
      </c>
      <c r="P770" s="199">
        <v>0</v>
      </c>
      <c r="R770" s="8" t="e">
        <v>#REF!</v>
      </c>
      <c r="S770" s="8" t="e">
        <v>#REF!</v>
      </c>
      <c r="T770" s="8" t="e">
        <v>#REF!</v>
      </c>
      <c r="U770" t="e">
        <v>#REF!</v>
      </c>
      <c r="V770" t="e">
        <v>#REF!</v>
      </c>
      <c r="W770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8" t="e">
        <v>#REF!</v>
      </c>
      <c r="S771" s="8" t="e">
        <v>#REF!</v>
      </c>
      <c r="T771" s="8" t="e">
        <v>#REF!</v>
      </c>
      <c r="U771" t="e">
        <v>#REF!</v>
      </c>
      <c r="V771" t="e">
        <v>#REF!</v>
      </c>
      <c r="W771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8" t="e">
        <v>#REF!</v>
      </c>
      <c r="S772" s="8" t="e">
        <v>#REF!</v>
      </c>
      <c r="T772" s="8" t="e">
        <v>#REF!</v>
      </c>
      <c r="U772" t="e">
        <v>#REF!</v>
      </c>
      <c r="V772" t="e">
        <v>#REF!</v>
      </c>
      <c r="W772" t="e">
        <v>#REF!</v>
      </c>
    </row>
    <row r="773" spans="2:23" ht="15" hidden="1" customHeight="1" x14ac:dyDescent="0.25">
      <c r="B773" s="203" t="s">
        <v>110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204">
        <v>0</v>
      </c>
      <c r="O773" s="204">
        <v>0</v>
      </c>
      <c r="P773" s="204">
        <v>0</v>
      </c>
      <c r="R773" s="204" t="e">
        <v>#REF!</v>
      </c>
      <c r="S773" s="204" t="e">
        <v>#REF!</v>
      </c>
      <c r="T773" s="204" t="e">
        <v>#REF!</v>
      </c>
      <c r="U773" t="e">
        <v>#REF!</v>
      </c>
      <c r="V773" t="e">
        <v>#REF!</v>
      </c>
      <c r="W773" t="e">
        <v>#REF!</v>
      </c>
    </row>
    <row r="774" spans="2:23" ht="15.75" hidden="1" customHeight="1" thickBot="1" x14ac:dyDescent="0.3">
      <c r="B774" s="205" t="s">
        <v>4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206">
        <v>0</v>
      </c>
      <c r="O774" s="206">
        <v>0</v>
      </c>
      <c r="P774" s="206">
        <v>0</v>
      </c>
      <c r="R774" s="206" t="e">
        <v>#REF!</v>
      </c>
      <c r="S774" s="206" t="e">
        <v>#REF!</v>
      </c>
      <c r="T774" s="206" t="e">
        <v>#REF!</v>
      </c>
      <c r="U774" t="e">
        <v>#REF!</v>
      </c>
      <c r="V774" t="e">
        <v>#REF!</v>
      </c>
      <c r="W774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207"/>
      <c r="O775" s="207"/>
      <c r="P775" s="207"/>
      <c r="R775" s="8" t="e">
        <v>#REF!</v>
      </c>
      <c r="S775" s="8" t="e">
        <v>#REF!</v>
      </c>
      <c r="T775" s="8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207">
        <v>0</v>
      </c>
      <c r="O776" s="207">
        <v>0</v>
      </c>
      <c r="P776" s="207">
        <v>0</v>
      </c>
      <c r="R776" s="207" t="e">
        <v>#REF!</v>
      </c>
      <c r="S776" s="207" t="e">
        <v>#REF!</v>
      </c>
      <c r="T776" s="207" t="e">
        <v>#REF!</v>
      </c>
      <c r="U776" t="e">
        <v>#REF!</v>
      </c>
      <c r="V776" t="e">
        <v>#REF!</v>
      </c>
      <c r="W776" t="e">
        <v>#REF!</v>
      </c>
    </row>
    <row r="777" spans="2:23" ht="15" hidden="1" customHeight="1" x14ac:dyDescent="0.25">
      <c r="B777" s="203" t="s">
        <v>111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208">
        <v>0</v>
      </c>
      <c r="O777" s="208">
        <v>0</v>
      </c>
      <c r="P777" s="208">
        <v>0</v>
      </c>
      <c r="R777" s="208" t="e">
        <v>#REF!</v>
      </c>
      <c r="S777" s="208" t="e">
        <v>#REF!</v>
      </c>
      <c r="T777" s="208" t="e">
        <v>#REF!</v>
      </c>
      <c r="U777" t="e">
        <v>#REF!</v>
      </c>
      <c r="V777" t="e">
        <v>#REF!</v>
      </c>
      <c r="W777" t="e">
        <v>#REF!</v>
      </c>
    </row>
    <row r="778" spans="2:23" ht="15" hidden="1" customHeight="1" x14ac:dyDescent="0.25">
      <c r="B778" s="209" t="s">
        <v>112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210">
        <v>0</v>
      </c>
      <c r="O778" s="210">
        <v>0</v>
      </c>
      <c r="P778" s="210">
        <v>0</v>
      </c>
      <c r="R778" s="210" t="e">
        <v>#REF!</v>
      </c>
      <c r="S778" s="210" t="e">
        <v>#REF!</v>
      </c>
      <c r="T778" s="210" t="e">
        <v>#REF!</v>
      </c>
      <c r="U778" t="e">
        <v>#REF!</v>
      </c>
      <c r="V778" t="e">
        <v>#REF!</v>
      </c>
      <c r="W778" t="e">
        <v>#REF!</v>
      </c>
    </row>
    <row r="779" spans="2:23" ht="15" hidden="1" customHeight="1" x14ac:dyDescent="0.25">
      <c r="B779" s="209" t="s">
        <v>113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210">
        <v>0</v>
      </c>
      <c r="O779" s="210">
        <v>0</v>
      </c>
      <c r="P779" s="210">
        <v>0</v>
      </c>
      <c r="R779" s="210" t="e">
        <v>#REF!</v>
      </c>
      <c r="S779" s="210" t="e">
        <v>#REF!</v>
      </c>
      <c r="T779" s="210" t="e">
        <v>#REF!</v>
      </c>
      <c r="U779" t="e">
        <v>#REF!</v>
      </c>
      <c r="V779" t="e">
        <v>#REF!</v>
      </c>
      <c r="W779" t="e">
        <v>#REF!</v>
      </c>
    </row>
    <row r="780" spans="2:23" ht="15" hidden="1" customHeight="1" x14ac:dyDescent="0.25">
      <c r="B780" s="209" t="s">
        <v>114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210">
        <v>0</v>
      </c>
      <c r="O780" s="210">
        <v>0</v>
      </c>
      <c r="P780" s="210">
        <v>0</v>
      </c>
      <c r="R780" s="210" t="e">
        <v>#REF!</v>
      </c>
      <c r="S780" s="210" t="e">
        <v>#REF!</v>
      </c>
      <c r="T780" s="210" t="e">
        <v>#REF!</v>
      </c>
      <c r="U780" t="e">
        <v>#REF!</v>
      </c>
      <c r="V780" t="e">
        <v>#REF!</v>
      </c>
      <c r="W780" t="e">
        <v>#REF!</v>
      </c>
    </row>
    <row r="781" spans="2:23" ht="15.75" hidden="1" customHeight="1" thickBot="1" x14ac:dyDescent="0.3">
      <c r="B781" s="211" t="s">
        <v>115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212">
        <v>0</v>
      </c>
      <c r="O781" s="212">
        <v>0</v>
      </c>
      <c r="P781" s="212">
        <v>0</v>
      </c>
      <c r="R781" s="212" t="e">
        <v>#REF!</v>
      </c>
      <c r="S781" s="212" t="e">
        <v>#REF!</v>
      </c>
      <c r="T781" s="212" t="e">
        <v>#REF!</v>
      </c>
      <c r="U781" t="e">
        <v>#REF!</v>
      </c>
      <c r="V781" t="e">
        <v>#REF!</v>
      </c>
      <c r="W781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8" t="e">
        <v>#REF!</v>
      </c>
      <c r="S782" s="8" t="e">
        <v>#REF!</v>
      </c>
      <c r="T782" s="8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8" t="e">
        <v>#REF!</v>
      </c>
      <c r="S783" s="8" t="e">
        <v>#REF!</v>
      </c>
      <c r="T783" s="8" t="e">
        <v>#REF!</v>
      </c>
    </row>
    <row r="784" spans="2:23" ht="15.75" hidden="1" customHeight="1" thickBot="1" x14ac:dyDescent="0.3">
      <c r="B784" s="213" t="s">
        <v>116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214">
        <v>0</v>
      </c>
      <c r="O784" s="214">
        <v>0</v>
      </c>
      <c r="P784" s="214">
        <v>0</v>
      </c>
      <c r="R784" s="214" t="e">
        <v>#REF!</v>
      </c>
      <c r="S784" s="214" t="e">
        <v>#REF!</v>
      </c>
      <c r="T784" s="214" t="e">
        <v>#REF!</v>
      </c>
      <c r="U784" t="e">
        <v>#REF!</v>
      </c>
      <c r="V784" t="e">
        <v>#REF!</v>
      </c>
      <c r="W784" t="e">
        <v>#REF!</v>
      </c>
    </row>
    <row r="785" spans="1:152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t="e">
        <v>#REF!</v>
      </c>
      <c r="V785" t="e">
        <v>#REF!</v>
      </c>
      <c r="W785" t="e">
        <v>#REF!</v>
      </c>
    </row>
    <row r="786" spans="1:152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t="e">
        <v>#REF!</v>
      </c>
      <c r="V786" t="e">
        <v>#REF!</v>
      </c>
      <c r="W786" t="e">
        <v>#REF!</v>
      </c>
    </row>
    <row r="787" spans="1:152" s="218" customFormat="1" ht="15" hidden="1" customHeight="1" x14ac:dyDescent="0.25">
      <c r="A787" s="215"/>
      <c r="B787" s="216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217"/>
      <c r="O787" s="18"/>
      <c r="P787" s="18"/>
      <c r="U787" s="218" t="e">
        <v>#REF!</v>
      </c>
      <c r="V787" s="218" t="e">
        <v>#REF!</v>
      </c>
      <c r="W787" s="218" t="e">
        <v>#REF!</v>
      </c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  <c r="CK787" s="5"/>
      <c r="CL787" s="5"/>
      <c r="CM787" s="5"/>
      <c r="CN787" s="5"/>
      <c r="CO787" s="5"/>
      <c r="CP787" s="5"/>
      <c r="CQ787" s="5"/>
      <c r="CR787" s="5"/>
      <c r="CS787" s="5"/>
      <c r="CT787" s="5"/>
      <c r="CU787" s="5"/>
      <c r="CV787" s="5"/>
      <c r="CW787" s="5"/>
      <c r="CX787" s="5"/>
      <c r="CY787" s="5"/>
      <c r="CZ787" s="5"/>
      <c r="DA787" s="5"/>
      <c r="DB787" s="5"/>
      <c r="DC787" s="5"/>
      <c r="DD787" s="5"/>
      <c r="DE787" s="5"/>
      <c r="DF787" s="5"/>
      <c r="DG787" s="5"/>
      <c r="DH787" s="5"/>
      <c r="DI787" s="5"/>
      <c r="DJ787" s="5"/>
      <c r="DK787" s="5"/>
      <c r="DL787" s="5"/>
      <c r="DM787" s="5"/>
      <c r="DN787" s="5"/>
      <c r="DO787" s="5"/>
      <c r="DP787" s="5"/>
      <c r="DQ787" s="5"/>
      <c r="DR787" s="5"/>
      <c r="DS787" s="5"/>
      <c r="DT787" s="5"/>
      <c r="DU787" s="5"/>
      <c r="DV787" s="5"/>
      <c r="DW787" s="5"/>
      <c r="DX787" s="5"/>
      <c r="DY787" s="5"/>
      <c r="DZ787" s="5"/>
      <c r="EA787" s="5"/>
      <c r="EB787" s="5"/>
      <c r="EC787" s="5"/>
      <c r="ED787" s="5"/>
      <c r="EE787" s="5"/>
      <c r="EF787" s="5"/>
      <c r="EG787" s="5"/>
      <c r="EH787" s="5"/>
      <c r="EI787" s="5"/>
      <c r="EJ787" s="5"/>
      <c r="EK787" s="5"/>
      <c r="EL787" s="5"/>
      <c r="EM787" s="5"/>
      <c r="EN787" s="5"/>
      <c r="EO787" s="5"/>
      <c r="EP787" s="5"/>
      <c r="EQ787" s="5"/>
      <c r="ER787" s="5"/>
      <c r="ES787" s="5"/>
      <c r="ET787" s="5"/>
      <c r="EU787" s="5"/>
      <c r="EV787" s="5"/>
    </row>
    <row r="788" spans="1:152" s="218" customFormat="1" ht="15" hidden="1" customHeight="1" x14ac:dyDescent="0.25">
      <c r="A788" s="215"/>
      <c r="B788" s="216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217"/>
      <c r="O788" s="18"/>
      <c r="P788" s="18"/>
      <c r="U788" s="218" t="e">
        <v>#REF!</v>
      </c>
      <c r="V788" s="218" t="e">
        <v>#REF!</v>
      </c>
      <c r="W788" s="218" t="e">
        <v>#REF!</v>
      </c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  <c r="CK788" s="5"/>
      <c r="CL788" s="5"/>
      <c r="CM788" s="5"/>
      <c r="CN788" s="5"/>
      <c r="CO788" s="5"/>
      <c r="CP788" s="5"/>
      <c r="CQ788" s="5"/>
      <c r="CR788" s="5"/>
      <c r="CS788" s="5"/>
      <c r="CT788" s="5"/>
      <c r="CU788" s="5"/>
      <c r="CV788" s="5"/>
      <c r="CW788" s="5"/>
      <c r="CX788" s="5"/>
      <c r="CY788" s="5"/>
      <c r="CZ788" s="5"/>
      <c r="DA788" s="5"/>
      <c r="DB788" s="5"/>
      <c r="DC788" s="5"/>
      <c r="DD788" s="5"/>
      <c r="DE788" s="5"/>
      <c r="DF788" s="5"/>
      <c r="DG788" s="5"/>
      <c r="DH788" s="5"/>
      <c r="DI788" s="5"/>
      <c r="DJ788" s="5"/>
      <c r="DK788" s="5"/>
      <c r="DL788" s="5"/>
      <c r="DM788" s="5"/>
      <c r="DN788" s="5"/>
      <c r="DO788" s="5"/>
      <c r="DP788" s="5"/>
      <c r="DQ788" s="5"/>
      <c r="DR788" s="5"/>
      <c r="DS788" s="5"/>
      <c r="DT788" s="5"/>
      <c r="DU788" s="5"/>
      <c r="DV788" s="5"/>
      <c r="DW788" s="5"/>
      <c r="DX788" s="5"/>
      <c r="DY788" s="5"/>
      <c r="DZ788" s="5"/>
      <c r="EA788" s="5"/>
      <c r="EB788" s="5"/>
      <c r="EC788" s="5"/>
      <c r="ED788" s="5"/>
      <c r="EE788" s="5"/>
      <c r="EF788" s="5"/>
      <c r="EG788" s="5"/>
      <c r="EH788" s="5"/>
      <c r="EI788" s="5"/>
      <c r="EJ788" s="5"/>
      <c r="EK788" s="5"/>
      <c r="EL788" s="5"/>
      <c r="EM788" s="5"/>
      <c r="EN788" s="5"/>
      <c r="EO788" s="5"/>
      <c r="EP788" s="5"/>
      <c r="EQ788" s="5"/>
      <c r="ER788" s="5"/>
      <c r="ES788" s="5"/>
      <c r="ET788" s="5"/>
      <c r="EU788" s="5"/>
      <c r="EV788" s="5"/>
    </row>
    <row r="789" spans="1:152" s="218" customFormat="1" ht="15" hidden="1" customHeight="1" x14ac:dyDescent="0.25">
      <c r="A789" s="215"/>
      <c r="B789" s="216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217"/>
      <c r="O789" s="18"/>
      <c r="P789" s="18"/>
      <c r="U789" s="218" t="e">
        <v>#REF!</v>
      </c>
      <c r="V789" s="218" t="e">
        <v>#REF!</v>
      </c>
      <c r="W789" s="218" t="e">
        <v>#REF!</v>
      </c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  <c r="CM789" s="5"/>
      <c r="CN789" s="5"/>
      <c r="CO789" s="5"/>
      <c r="CP789" s="5"/>
      <c r="CQ789" s="5"/>
      <c r="CR789" s="5"/>
      <c r="CS789" s="5"/>
      <c r="CT789" s="5"/>
      <c r="CU789" s="5"/>
      <c r="CV789" s="5"/>
      <c r="CW789" s="5"/>
      <c r="CX789" s="5"/>
      <c r="CY789" s="5"/>
      <c r="CZ789" s="5"/>
      <c r="DA789" s="5"/>
      <c r="DB789" s="5"/>
      <c r="DC789" s="5"/>
      <c r="DD789" s="5"/>
      <c r="DE789" s="5"/>
      <c r="DF789" s="5"/>
      <c r="DG789" s="5"/>
      <c r="DH789" s="5"/>
      <c r="DI789" s="5"/>
      <c r="DJ789" s="5"/>
      <c r="DK789" s="5"/>
      <c r="DL789" s="5"/>
      <c r="DM789" s="5"/>
      <c r="DN789" s="5"/>
      <c r="DO789" s="5"/>
      <c r="DP789" s="5"/>
      <c r="DQ789" s="5"/>
      <c r="DR789" s="5"/>
      <c r="DS789" s="5"/>
      <c r="DT789" s="5"/>
      <c r="DU789" s="5"/>
      <c r="DV789" s="5"/>
      <c r="DW789" s="5"/>
      <c r="DX789" s="5"/>
      <c r="DY789" s="5"/>
      <c r="DZ789" s="5"/>
      <c r="EA789" s="5"/>
      <c r="EB789" s="5"/>
      <c r="EC789" s="5"/>
      <c r="ED789" s="5"/>
      <c r="EE789" s="5"/>
      <c r="EF789" s="5"/>
      <c r="EG789" s="5"/>
      <c r="EH789" s="5"/>
      <c r="EI789" s="5"/>
      <c r="EJ789" s="5"/>
      <c r="EK789" s="5"/>
      <c r="EL789" s="5"/>
      <c r="EM789" s="5"/>
      <c r="EN789" s="5"/>
      <c r="EO789" s="5"/>
      <c r="EP789" s="5"/>
      <c r="EQ789" s="5"/>
      <c r="ER789" s="5"/>
      <c r="ES789" s="5"/>
      <c r="ET789" s="5"/>
      <c r="EU789" s="5"/>
      <c r="EV789" s="5"/>
    </row>
    <row r="790" spans="1:152" s="218" customFormat="1" ht="15" hidden="1" customHeight="1" x14ac:dyDescent="0.25">
      <c r="A790" s="215"/>
      <c r="B790" s="216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217"/>
      <c r="O790" s="18"/>
      <c r="P790" s="18"/>
      <c r="U790" s="218" t="e">
        <v>#REF!</v>
      </c>
      <c r="V790" s="218" t="e">
        <v>#REF!</v>
      </c>
      <c r="W790" s="218" t="e">
        <v>#REF!</v>
      </c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  <c r="CK790" s="5"/>
      <c r="CL790" s="5"/>
      <c r="CM790" s="5"/>
      <c r="CN790" s="5"/>
      <c r="CO790" s="5"/>
      <c r="CP790" s="5"/>
      <c r="CQ790" s="5"/>
      <c r="CR790" s="5"/>
      <c r="CS790" s="5"/>
      <c r="CT790" s="5"/>
      <c r="CU790" s="5"/>
      <c r="CV790" s="5"/>
      <c r="CW790" s="5"/>
      <c r="CX790" s="5"/>
      <c r="CY790" s="5"/>
      <c r="CZ790" s="5"/>
      <c r="DA790" s="5"/>
      <c r="DB790" s="5"/>
      <c r="DC790" s="5"/>
      <c r="DD790" s="5"/>
      <c r="DE790" s="5"/>
      <c r="DF790" s="5"/>
      <c r="DG790" s="5"/>
      <c r="DH790" s="5"/>
      <c r="DI790" s="5"/>
      <c r="DJ790" s="5"/>
      <c r="DK790" s="5"/>
      <c r="DL790" s="5"/>
      <c r="DM790" s="5"/>
      <c r="DN790" s="5"/>
      <c r="DO790" s="5"/>
      <c r="DP790" s="5"/>
      <c r="DQ790" s="5"/>
      <c r="DR790" s="5"/>
      <c r="DS790" s="5"/>
      <c r="DT790" s="5"/>
      <c r="DU790" s="5"/>
      <c r="DV790" s="5"/>
      <c r="DW790" s="5"/>
      <c r="DX790" s="5"/>
      <c r="DY790" s="5"/>
      <c r="DZ790" s="5"/>
      <c r="EA790" s="5"/>
      <c r="EB790" s="5"/>
      <c r="EC790" s="5"/>
      <c r="ED790" s="5"/>
      <c r="EE790" s="5"/>
      <c r="EF790" s="5"/>
      <c r="EG790" s="5"/>
      <c r="EH790" s="5"/>
      <c r="EI790" s="5"/>
      <c r="EJ790" s="5"/>
      <c r="EK790" s="5"/>
      <c r="EL790" s="5"/>
      <c r="EM790" s="5"/>
      <c r="EN790" s="5"/>
      <c r="EO790" s="5"/>
      <c r="EP790" s="5"/>
      <c r="EQ790" s="5"/>
      <c r="ER790" s="5"/>
      <c r="ES790" s="5"/>
      <c r="ET790" s="5"/>
      <c r="EU790" s="5"/>
      <c r="EV790" s="5"/>
    </row>
    <row r="791" spans="1:152" s="218" customFormat="1" ht="15" hidden="1" customHeight="1" x14ac:dyDescent="0.25">
      <c r="A791" s="215"/>
      <c r="B791" s="216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217"/>
      <c r="O791" s="18"/>
      <c r="P791" s="18"/>
      <c r="U791" s="218" t="e">
        <v>#REF!</v>
      </c>
      <c r="V791" s="218" t="e">
        <v>#REF!</v>
      </c>
      <c r="W791" s="218" t="e">
        <v>#REF!</v>
      </c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  <c r="CM791" s="5"/>
      <c r="CN791" s="5"/>
      <c r="CO791" s="5"/>
      <c r="CP791" s="5"/>
      <c r="CQ791" s="5"/>
      <c r="CR791" s="5"/>
      <c r="CS791" s="5"/>
      <c r="CT791" s="5"/>
      <c r="CU791" s="5"/>
      <c r="CV791" s="5"/>
      <c r="CW791" s="5"/>
      <c r="CX791" s="5"/>
      <c r="CY791" s="5"/>
      <c r="CZ791" s="5"/>
      <c r="DA791" s="5"/>
      <c r="DB791" s="5"/>
      <c r="DC791" s="5"/>
      <c r="DD791" s="5"/>
      <c r="DE791" s="5"/>
      <c r="DF791" s="5"/>
      <c r="DG791" s="5"/>
      <c r="DH791" s="5"/>
      <c r="DI791" s="5"/>
      <c r="DJ791" s="5"/>
      <c r="DK791" s="5"/>
      <c r="DL791" s="5"/>
      <c r="DM791" s="5"/>
      <c r="DN791" s="5"/>
      <c r="DO791" s="5"/>
      <c r="DP791" s="5"/>
      <c r="DQ791" s="5"/>
      <c r="DR791" s="5"/>
      <c r="DS791" s="5"/>
      <c r="DT791" s="5"/>
      <c r="DU791" s="5"/>
      <c r="DV791" s="5"/>
      <c r="DW791" s="5"/>
      <c r="DX791" s="5"/>
      <c r="DY791" s="5"/>
      <c r="DZ791" s="5"/>
      <c r="EA791" s="5"/>
      <c r="EB791" s="5"/>
      <c r="EC791" s="5"/>
      <c r="ED791" s="5"/>
      <c r="EE791" s="5"/>
      <c r="EF791" s="5"/>
      <c r="EG791" s="5"/>
      <c r="EH791" s="5"/>
      <c r="EI791" s="5"/>
      <c r="EJ791" s="5"/>
      <c r="EK791" s="5"/>
      <c r="EL791" s="5"/>
      <c r="EM791" s="5"/>
      <c r="EN791" s="5"/>
      <c r="EO791" s="5"/>
      <c r="EP791" s="5"/>
      <c r="EQ791" s="5"/>
      <c r="ER791" s="5"/>
      <c r="ES791" s="5"/>
      <c r="ET791" s="5"/>
      <c r="EU791" s="5"/>
      <c r="EV791" s="5"/>
    </row>
    <row r="792" spans="1:152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t="e">
        <v>#REF!</v>
      </c>
      <c r="V792" t="e">
        <v>#REF!</v>
      </c>
      <c r="W792" t="e">
        <v>#REF!</v>
      </c>
    </row>
    <row r="793" spans="1:152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t="e">
        <v>#REF!</v>
      </c>
      <c r="V793" t="e">
        <v>#REF!</v>
      </c>
      <c r="W793" t="e">
        <v>#REF!</v>
      </c>
    </row>
    <row r="794" spans="1:152" ht="15" hidden="1" customHeight="1" x14ac:dyDescent="0.25">
      <c r="B794" s="219" t="s">
        <v>117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220">
        <v>0</v>
      </c>
      <c r="O794" s="220">
        <v>0</v>
      </c>
      <c r="P794" s="220">
        <v>0</v>
      </c>
      <c r="R794" s="220" t="e">
        <v>#REF!</v>
      </c>
      <c r="S794" s="220" t="e">
        <v>#REF!</v>
      </c>
      <c r="T794" s="220" t="e">
        <v>#REF!</v>
      </c>
      <c r="U794" t="e">
        <v>#REF!</v>
      </c>
      <c r="V794" t="e">
        <v>#REF!</v>
      </c>
      <c r="W794" t="e">
        <v>#REF!</v>
      </c>
    </row>
    <row r="795" spans="1:152" ht="15" hidden="1" customHeight="1" x14ac:dyDescent="0.25">
      <c r="B795" s="221" t="s">
        <v>118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222">
        <v>0</v>
      </c>
      <c r="O795" s="222">
        <v>0</v>
      </c>
      <c r="P795" s="222">
        <v>0</v>
      </c>
      <c r="R795" s="222" t="e">
        <v>#REF!</v>
      </c>
      <c r="S795" s="222" t="e">
        <v>#REF!</v>
      </c>
      <c r="T795" s="222" t="e">
        <v>#REF!</v>
      </c>
      <c r="U795" t="e">
        <v>#REF!</v>
      </c>
      <c r="V795" t="e">
        <v>#REF!</v>
      </c>
      <c r="W795" t="e">
        <v>#REF!</v>
      </c>
    </row>
    <row r="796" spans="1:152" ht="15" hidden="1" customHeight="1" x14ac:dyDescent="0.25">
      <c r="B796" s="221" t="s">
        <v>119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222">
        <v>0</v>
      </c>
      <c r="O796" s="222">
        <v>0</v>
      </c>
      <c r="P796" s="222">
        <v>0</v>
      </c>
      <c r="R796" s="222" t="e">
        <v>#REF!</v>
      </c>
      <c r="S796" s="222" t="e">
        <v>#REF!</v>
      </c>
      <c r="T796" s="222" t="e">
        <v>#REF!</v>
      </c>
      <c r="U796" t="e">
        <v>#REF!</v>
      </c>
      <c r="V796" t="e">
        <v>#REF!</v>
      </c>
      <c r="W796" t="e">
        <v>#REF!</v>
      </c>
    </row>
    <row r="797" spans="1:152" ht="15" hidden="1" customHeight="1" x14ac:dyDescent="0.25">
      <c r="B797" s="223" t="s">
        <v>114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224">
        <v>0</v>
      </c>
      <c r="O797" s="224">
        <v>0</v>
      </c>
      <c r="P797" s="224">
        <v>0</v>
      </c>
      <c r="R797" s="224" t="e">
        <v>#REF!</v>
      </c>
      <c r="S797" s="224" t="e">
        <v>#REF!</v>
      </c>
      <c r="T797" s="224" t="e">
        <v>#REF!</v>
      </c>
      <c r="U797" t="e">
        <v>#REF!</v>
      </c>
      <c r="V797" t="e">
        <v>#REF!</v>
      </c>
      <c r="W797" t="e">
        <v>#REF!</v>
      </c>
    </row>
    <row r="798" spans="1:152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207"/>
      <c r="O798" s="207"/>
      <c r="P798" s="207"/>
    </row>
    <row r="799" spans="1:152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225">
        <v>0</v>
      </c>
      <c r="O799" s="225">
        <v>0</v>
      </c>
      <c r="P799" s="225">
        <v>0</v>
      </c>
      <c r="R799" t="e">
        <v>#REF!</v>
      </c>
      <c r="S799" t="e">
        <v>#REF!</v>
      </c>
      <c r="T799" t="e">
        <v>#REF!</v>
      </c>
      <c r="U799" t="e">
        <v>#REF!</v>
      </c>
      <c r="V799" t="e">
        <v>#REF!</v>
      </c>
      <c r="W799" t="e">
        <v>#REF!</v>
      </c>
    </row>
    <row r="800" spans="1:152" ht="15" hidden="1" customHeight="1" x14ac:dyDescent="0.25">
      <c r="B800" s="5" t="s">
        <v>120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0</v>
      </c>
      <c r="O800" s="18">
        <v>0</v>
      </c>
      <c r="P800" s="18">
        <v>0</v>
      </c>
      <c r="R800" s="226" t="e">
        <v>#REF!</v>
      </c>
      <c r="S800" s="226" t="e">
        <v>#REF!</v>
      </c>
      <c r="T800" s="226" t="e">
        <v>#REF!</v>
      </c>
      <c r="U800" s="226" t="e">
        <v>#REF!</v>
      </c>
      <c r="V800" s="226" t="e">
        <v>#REF!</v>
      </c>
      <c r="W800" s="226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207"/>
      <c r="U802" t="e">
        <v>#REF!</v>
      </c>
      <c r="V802" t="e">
        <v>#REF!</v>
      </c>
      <c r="W802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207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207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207"/>
    </row>
    <row r="807" spans="1:23" ht="15" hidden="1" customHeight="1" x14ac:dyDescent="0.25">
      <c r="A807" s="24">
        <v>8023</v>
      </c>
      <c r="B807" s="1" t="s">
        <v>121</v>
      </c>
      <c r="C807" s="2">
        <v>10707.35</v>
      </c>
      <c r="D807" s="2">
        <v>517964.41000000003</v>
      </c>
      <c r="E807" s="2">
        <v>517964.41</v>
      </c>
      <c r="F807" s="2">
        <v>99.999999999999986</v>
      </c>
      <c r="G807" s="2">
        <v>0</v>
      </c>
      <c r="H807" s="2">
        <v>10707.349999999979</v>
      </c>
      <c r="I807" s="2">
        <v>120888.06000000003</v>
      </c>
      <c r="J807" s="2">
        <v>120888.06</v>
      </c>
      <c r="K807" s="2">
        <v>99.999999999999972</v>
      </c>
      <c r="L807" s="2">
        <v>0</v>
      </c>
      <c r="M807" s="2">
        <v>10707.350000000006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4">
        <v>8023</v>
      </c>
      <c r="B809" s="1" t="s">
        <v>122</v>
      </c>
      <c r="C809" s="2">
        <v>10707.35</v>
      </c>
      <c r="D809" s="2">
        <v>517964.41000000003</v>
      </c>
      <c r="E809" s="2">
        <v>517964.41</v>
      </c>
      <c r="F809" s="2">
        <v>99.999999999999986</v>
      </c>
      <c r="G809" s="2">
        <v>0</v>
      </c>
      <c r="H809" s="2">
        <v>10707.349999999979</v>
      </c>
      <c r="I809" s="2">
        <v>120888.06000000003</v>
      </c>
      <c r="J809" s="2">
        <v>120888.06</v>
      </c>
      <c r="K809" s="2">
        <v>99.999999999999972</v>
      </c>
      <c r="L809" s="2">
        <v>0</v>
      </c>
      <c r="M809" s="2">
        <v>10707.350000000006</v>
      </c>
    </row>
    <row r="810" spans="1:23" ht="15" hidden="1" customHeight="1" x14ac:dyDescent="0.25">
      <c r="A810" s="24">
        <v>8759</v>
      </c>
      <c r="B810" s="1" t="s">
        <v>123</v>
      </c>
      <c r="C810" s="2">
        <v>0</v>
      </c>
      <c r="D810" s="2">
        <v>211379.28</v>
      </c>
      <c r="E810" s="2">
        <v>211379.28</v>
      </c>
      <c r="F810" s="2">
        <v>100</v>
      </c>
      <c r="G810" s="2">
        <v>0</v>
      </c>
      <c r="H810" s="2">
        <v>0</v>
      </c>
      <c r="I810" s="2">
        <v>38718.910000000003</v>
      </c>
      <c r="J810" s="2">
        <v>38718.909999999989</v>
      </c>
      <c r="K810" s="2">
        <v>99.999999999999972</v>
      </c>
      <c r="L810" s="2">
        <v>0</v>
      </c>
      <c r="M810" s="2">
        <v>0</v>
      </c>
    </row>
    <row r="811" spans="1:23" ht="15" hidden="1" customHeight="1" x14ac:dyDescent="0.25">
      <c r="A811" s="24">
        <v>8632</v>
      </c>
      <c r="B811" s="1" t="s">
        <v>124</v>
      </c>
      <c r="C811" s="2">
        <v>0</v>
      </c>
      <c r="D811" s="2">
        <v>211580.96000000002</v>
      </c>
      <c r="E811" s="2">
        <v>211580.96000000002</v>
      </c>
      <c r="F811" s="2">
        <v>100</v>
      </c>
      <c r="G811" s="2">
        <v>0</v>
      </c>
      <c r="H811" s="2">
        <v>36343.160000000003</v>
      </c>
      <c r="I811" s="2">
        <v>63891.999999999985</v>
      </c>
      <c r="J811" s="2">
        <v>100235.16</v>
      </c>
      <c r="K811" s="2">
        <v>156.8821761722908</v>
      </c>
      <c r="L811" s="2">
        <v>-36343.160000000018</v>
      </c>
      <c r="M811" s="2">
        <v>0</v>
      </c>
    </row>
    <row r="812" spans="1:23" ht="15" hidden="1" customHeight="1" x14ac:dyDescent="0.25">
      <c r="A812" s="24">
        <v>8155</v>
      </c>
      <c r="B812" s="1" t="s">
        <v>125</v>
      </c>
      <c r="C812" s="1">
        <v>91.09</v>
      </c>
      <c r="D812" s="1">
        <v>30705.4</v>
      </c>
      <c r="E812" s="1">
        <v>30796.489999999998</v>
      </c>
      <c r="F812" s="1">
        <v>100.2966579168485</v>
      </c>
      <c r="G812" s="1">
        <v>-91.089999999996508</v>
      </c>
      <c r="H812" s="1">
        <v>952.65999999999985</v>
      </c>
      <c r="I812" s="1">
        <v>7245.6600000000017</v>
      </c>
      <c r="J812" s="1">
        <v>8198.32</v>
      </c>
      <c r="K812" s="1">
        <v>113.14800860101077</v>
      </c>
      <c r="L812" s="1">
        <v>-952.65999999999804</v>
      </c>
      <c r="M812" s="1">
        <v>0</v>
      </c>
    </row>
    <row r="813" spans="1:23" ht="15" hidden="1" customHeight="1" x14ac:dyDescent="0.25">
      <c r="A813" s="24">
        <v>8152</v>
      </c>
      <c r="B813" s="1" t="s">
        <v>126</v>
      </c>
      <c r="C813" s="1">
        <v>3128.47</v>
      </c>
      <c r="D813" s="1">
        <v>208745.59</v>
      </c>
      <c r="E813" s="1">
        <v>211874.06</v>
      </c>
      <c r="F813" s="1">
        <v>101.49869992463074</v>
      </c>
      <c r="G813" s="1">
        <v>-3128.4700000000012</v>
      </c>
      <c r="H813" s="1">
        <v>0</v>
      </c>
      <c r="I813" s="1">
        <v>48995.309999999969</v>
      </c>
      <c r="J813" s="1">
        <v>48995.31</v>
      </c>
      <c r="K813" s="1">
        <v>100.00000000000007</v>
      </c>
      <c r="L813" s="1">
        <v>0</v>
      </c>
      <c r="M813" s="1">
        <v>0</v>
      </c>
    </row>
    <row r="814" spans="1:23" ht="15" hidden="1" customHeight="1" x14ac:dyDescent="0.25">
      <c r="A814" s="227">
        <v>8143</v>
      </c>
      <c r="B814" s="227" t="s">
        <v>97</v>
      </c>
      <c r="C814" s="1">
        <v>0</v>
      </c>
      <c r="D814" s="1">
        <v>42792.04</v>
      </c>
      <c r="E814" s="1">
        <v>42792.039999999994</v>
      </c>
      <c r="F814" s="1">
        <v>99.999999999999972</v>
      </c>
      <c r="G814" s="1">
        <v>0</v>
      </c>
      <c r="H814" s="1">
        <v>0</v>
      </c>
      <c r="I814" s="1">
        <v>9494.769999999995</v>
      </c>
      <c r="J814" s="1">
        <v>9494.77</v>
      </c>
      <c r="K814" s="1">
        <v>100.00000000000007</v>
      </c>
      <c r="L814" s="1">
        <v>0</v>
      </c>
      <c r="M814" s="1">
        <v>0</v>
      </c>
    </row>
    <row r="815" spans="1:23" ht="15" hidden="1" customHeight="1" x14ac:dyDescent="0.25">
      <c r="A815" s="24">
        <v>8109</v>
      </c>
      <c r="B815" s="1" t="s">
        <v>127</v>
      </c>
      <c r="C815" s="1">
        <v>0</v>
      </c>
      <c r="D815" s="1">
        <v>7666.18</v>
      </c>
      <c r="E815" s="1">
        <v>7666.18</v>
      </c>
      <c r="F815" s="1">
        <v>100</v>
      </c>
      <c r="G815" s="1">
        <v>0</v>
      </c>
      <c r="H815" s="1">
        <v>51.579999999999927</v>
      </c>
      <c r="I815" s="1">
        <v>-46.07</v>
      </c>
      <c r="J815" s="1">
        <v>5.5099999999998346</v>
      </c>
      <c r="K815" s="1">
        <v>-11.960060777077999</v>
      </c>
      <c r="L815" s="1">
        <v>-51.579999999999835</v>
      </c>
      <c r="M815" s="1">
        <v>9.2370555648813024E-14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9"/>
  <sheetViews>
    <sheetView tabSelected="1" topLeftCell="A22" zoomScale="145" zoomScaleNormal="145" workbookViewId="0">
      <selection activeCell="B29" sqref="B29:R29"/>
    </sheetView>
  </sheetViews>
  <sheetFormatPr defaultRowHeight="15" x14ac:dyDescent="0.25"/>
  <cols>
    <col min="1" max="1" width="5.28515625" style="296" customWidth="1"/>
    <col min="2" max="2" width="18.7109375" style="296" customWidth="1"/>
    <col min="3" max="3" width="5.28515625" style="296" customWidth="1"/>
    <col min="4" max="4" width="9.140625" style="296"/>
    <col min="5" max="5" width="9.42578125" style="296" customWidth="1"/>
    <col min="6" max="6" width="9.5703125" style="296" customWidth="1"/>
    <col min="7" max="7" width="0.42578125" style="296" customWidth="1"/>
    <col min="8" max="8" width="10.7109375" style="296" customWidth="1"/>
    <col min="9" max="9" width="9" style="296" customWidth="1"/>
    <col min="10" max="10" width="10.5703125" style="296" customWidth="1"/>
    <col min="11" max="11" width="10" style="296" customWidth="1"/>
    <col min="12" max="12" width="9.5703125" style="296" customWidth="1"/>
    <col min="13" max="13" width="9.7109375" style="296" customWidth="1"/>
    <col min="14" max="14" width="0.85546875" style="296" customWidth="1"/>
    <col min="15" max="15" width="9.7109375" style="296" customWidth="1"/>
    <col min="16" max="16" width="4.28515625" style="296" customWidth="1"/>
    <col min="17" max="17" width="8.5703125" style="296" customWidth="1"/>
    <col min="18" max="18" width="8.42578125" style="296" customWidth="1"/>
    <col min="19" max="19" width="9.85546875" style="296" hidden="1" customWidth="1"/>
    <col min="20" max="24" width="0" style="296" hidden="1" customWidth="1"/>
    <col min="25" max="16384" width="9.140625" style="296"/>
  </cols>
  <sheetData>
    <row r="1" spans="1:24" ht="18" customHeight="1" x14ac:dyDescent="0.25">
      <c r="A1" s="294" t="s">
        <v>128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5">
        <v>46168.430543981478</v>
      </c>
      <c r="P1" s="295"/>
      <c r="Q1" s="295"/>
      <c r="R1" s="295"/>
    </row>
    <row r="2" spans="1:24" ht="15" customHeight="1" x14ac:dyDescent="0.25">
      <c r="A2" s="256" t="s">
        <v>129</v>
      </c>
      <c r="B2" s="256" t="s">
        <v>130</v>
      </c>
      <c r="C2" s="256"/>
      <c r="D2" s="257" t="s">
        <v>131</v>
      </c>
      <c r="E2" s="258" t="s">
        <v>132</v>
      </c>
      <c r="F2" s="259" t="s">
        <v>133</v>
      </c>
      <c r="G2" s="259"/>
      <c r="H2" s="258" t="s">
        <v>134</v>
      </c>
      <c r="I2" s="260" t="s">
        <v>135</v>
      </c>
      <c r="J2" s="261" t="s">
        <v>136</v>
      </c>
      <c r="K2" s="261" t="s">
        <v>137</v>
      </c>
      <c r="L2" s="262" t="s">
        <v>138</v>
      </c>
      <c r="M2" s="261" t="s">
        <v>136</v>
      </c>
      <c r="N2" s="256" t="s">
        <v>137</v>
      </c>
      <c r="O2" s="256"/>
      <c r="P2" s="256" t="s">
        <v>5</v>
      </c>
      <c r="Q2" s="261" t="s">
        <v>139</v>
      </c>
      <c r="R2" s="256" t="s">
        <v>140</v>
      </c>
      <c r="S2" s="228" t="s">
        <v>141</v>
      </c>
      <c r="T2" s="229" t="s">
        <v>142</v>
      </c>
      <c r="U2" s="230" t="s">
        <v>143</v>
      </c>
      <c r="V2" s="231" t="s">
        <v>144</v>
      </c>
      <c r="W2" s="232" t="s">
        <v>145</v>
      </c>
      <c r="X2" s="233" t="s">
        <v>146</v>
      </c>
    </row>
    <row r="3" spans="1:24" ht="14.1" customHeight="1" x14ac:dyDescent="0.25">
      <c r="A3" s="256"/>
      <c r="B3" s="256"/>
      <c r="C3" s="256"/>
      <c r="D3" s="261" t="s">
        <v>147</v>
      </c>
      <c r="E3" s="261" t="s">
        <v>148</v>
      </c>
      <c r="F3" s="256" t="s">
        <v>147</v>
      </c>
      <c r="G3" s="256"/>
      <c r="H3" s="261" t="s">
        <v>149</v>
      </c>
      <c r="I3" s="260"/>
      <c r="J3" s="263" t="s">
        <v>150</v>
      </c>
      <c r="K3" s="264" t="s">
        <v>150</v>
      </c>
      <c r="L3" s="262"/>
      <c r="M3" s="265" t="s">
        <v>151</v>
      </c>
      <c r="N3" s="262" t="s">
        <v>151</v>
      </c>
      <c r="O3" s="262"/>
      <c r="P3" s="256"/>
      <c r="Q3" s="264" t="s">
        <v>151</v>
      </c>
      <c r="R3" s="256"/>
      <c r="S3" s="234"/>
      <c r="T3" s="235"/>
      <c r="U3" s="236"/>
      <c r="V3" s="237"/>
      <c r="W3" s="238"/>
      <c r="X3" s="239"/>
    </row>
    <row r="4" spans="1:24" ht="15" customHeight="1" x14ac:dyDescent="0.25">
      <c r="A4" s="266" t="s">
        <v>152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40"/>
      <c r="T4" s="241"/>
      <c r="U4" s="242"/>
      <c r="V4" s="243"/>
      <c r="W4" s="244"/>
      <c r="X4" s="245"/>
    </row>
    <row r="5" spans="1:24" ht="15" customHeight="1" x14ac:dyDescent="0.25">
      <c r="A5" s="267">
        <v>31003</v>
      </c>
      <c r="B5" s="268" t="s">
        <v>153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46"/>
      <c r="T5" s="247"/>
      <c r="U5" s="248"/>
      <c r="V5" s="249"/>
      <c r="W5" s="248"/>
      <c r="X5" s="250"/>
    </row>
    <row r="6" spans="1:24" ht="12" customHeight="1" x14ac:dyDescent="0.25">
      <c r="A6" s="269" t="s">
        <v>154</v>
      </c>
      <c r="B6" s="270" t="s">
        <v>155</v>
      </c>
      <c r="C6" s="271" t="s">
        <v>156</v>
      </c>
      <c r="D6" s="272">
        <v>20541.580000000002</v>
      </c>
      <c r="E6" s="273">
        <v>0</v>
      </c>
      <c r="F6" s="273">
        <v>122845.43</v>
      </c>
      <c r="G6" s="274">
        <v>0</v>
      </c>
      <c r="H6" s="274"/>
      <c r="I6" s="273">
        <v>0</v>
      </c>
      <c r="J6" s="273">
        <v>551477.76000000001</v>
      </c>
      <c r="K6" s="273">
        <v>335108.03999999998</v>
      </c>
      <c r="L6" s="275">
        <f t="shared" ref="L6:L9" si="0">E6+F6+J6-R6+D6</f>
        <v>457953.45999999996</v>
      </c>
      <c r="M6" s="274">
        <v>114065.88</v>
      </c>
      <c r="N6" s="274"/>
      <c r="O6" s="273">
        <v>0</v>
      </c>
      <c r="P6" s="276">
        <v>0</v>
      </c>
      <c r="Q6" s="273">
        <v>114065.88</v>
      </c>
      <c r="R6" s="272">
        <v>236911.31</v>
      </c>
      <c r="S6" s="246">
        <f>F6+G6+I6+M6-O6</f>
        <v>236911.31</v>
      </c>
      <c r="T6" s="247">
        <f>R6-S6</f>
        <v>0</v>
      </c>
      <c r="U6" s="248">
        <f>M6-O6</f>
        <v>114065.88</v>
      </c>
      <c r="V6" s="249">
        <f>M6-O6</f>
        <v>114065.88</v>
      </c>
      <c r="W6" s="248">
        <f>E6+F6+J6-L6</f>
        <v>216369.72999999998</v>
      </c>
      <c r="X6" s="250">
        <f>R6-W6</f>
        <v>20541.580000000016</v>
      </c>
    </row>
    <row r="7" spans="1:24" ht="12" customHeight="1" x14ac:dyDescent="0.25">
      <c r="A7" s="269"/>
      <c r="B7" s="270"/>
      <c r="C7" s="271" t="s">
        <v>157</v>
      </c>
      <c r="D7" s="272">
        <v>0</v>
      </c>
      <c r="E7" s="273">
        <v>0</v>
      </c>
      <c r="F7" s="277">
        <v>0</v>
      </c>
      <c r="G7" s="278">
        <v>0</v>
      </c>
      <c r="H7" s="278"/>
      <c r="I7" s="273">
        <v>0</v>
      </c>
      <c r="J7" s="273">
        <v>0</v>
      </c>
      <c r="K7" s="273">
        <v>0</v>
      </c>
      <c r="L7" s="275">
        <f t="shared" si="0"/>
        <v>0</v>
      </c>
      <c r="M7" s="274">
        <v>0</v>
      </c>
      <c r="N7" s="274"/>
      <c r="O7" s="273">
        <v>0</v>
      </c>
      <c r="P7" s="276">
        <v>0</v>
      </c>
      <c r="Q7" s="273">
        <v>0</v>
      </c>
      <c r="R7" s="279">
        <v>0</v>
      </c>
      <c r="S7" s="246">
        <f t="shared" ref="S7:S70" si="1">F7+G7+I7+M7-O7</f>
        <v>0</v>
      </c>
      <c r="T7" s="247">
        <f t="shared" ref="T7:T70" si="2">R7-S7</f>
        <v>0</v>
      </c>
      <c r="U7" s="248">
        <f t="shared" ref="U7:U70" si="3">M7-O7</f>
        <v>0</v>
      </c>
      <c r="V7" s="249">
        <f t="shared" ref="V7:V70" si="4">M7-O7</f>
        <v>0</v>
      </c>
      <c r="W7" s="248">
        <f t="shared" ref="W7:W70" si="5">E7+F7+J7-L7</f>
        <v>0</v>
      </c>
      <c r="X7" s="250">
        <f t="shared" ref="X7:X70" si="6">R7-W7</f>
        <v>0</v>
      </c>
    </row>
    <row r="8" spans="1:24" ht="12" customHeight="1" x14ac:dyDescent="0.25">
      <c r="A8" s="269" t="s">
        <v>158</v>
      </c>
      <c r="B8" s="270" t="s">
        <v>159</v>
      </c>
      <c r="C8" s="271" t="s">
        <v>156</v>
      </c>
      <c r="D8" s="272">
        <v>0</v>
      </c>
      <c r="E8" s="273">
        <v>-8651.11</v>
      </c>
      <c r="F8" s="273">
        <v>0</v>
      </c>
      <c r="G8" s="274">
        <v>-4031.38</v>
      </c>
      <c r="H8" s="274"/>
      <c r="I8" s="273">
        <v>0</v>
      </c>
      <c r="J8" s="273">
        <v>40966.149999999994</v>
      </c>
      <c r="K8" s="273">
        <v>33031.379999999997</v>
      </c>
      <c r="L8" s="275">
        <f t="shared" si="0"/>
        <v>28999.999999999993</v>
      </c>
      <c r="M8" s="274">
        <v>7346.42</v>
      </c>
      <c r="N8" s="274"/>
      <c r="O8" s="273">
        <v>0</v>
      </c>
      <c r="P8" s="276">
        <v>0</v>
      </c>
      <c r="Q8" s="273">
        <v>3315.04</v>
      </c>
      <c r="R8" s="272">
        <v>3315.04</v>
      </c>
      <c r="S8" s="246">
        <f t="shared" si="1"/>
        <v>3315.04</v>
      </c>
      <c r="T8" s="247">
        <f t="shared" si="2"/>
        <v>0</v>
      </c>
      <c r="U8" s="248">
        <f t="shared" si="3"/>
        <v>7346.42</v>
      </c>
      <c r="V8" s="249">
        <f t="shared" si="4"/>
        <v>7346.42</v>
      </c>
      <c r="W8" s="248">
        <f t="shared" si="5"/>
        <v>3315.0400000000009</v>
      </c>
      <c r="X8" s="250">
        <f t="shared" si="6"/>
        <v>0</v>
      </c>
    </row>
    <row r="9" spans="1:24" ht="12" customHeight="1" x14ac:dyDescent="0.25">
      <c r="A9" s="269"/>
      <c r="B9" s="270"/>
      <c r="C9" s="271" t="s">
        <v>157</v>
      </c>
      <c r="D9" s="272">
        <v>0</v>
      </c>
      <c r="E9" s="273">
        <v>0</v>
      </c>
      <c r="F9" s="277">
        <v>0</v>
      </c>
      <c r="G9" s="278">
        <v>0</v>
      </c>
      <c r="H9" s="278"/>
      <c r="I9" s="273">
        <v>0</v>
      </c>
      <c r="J9" s="273">
        <v>0</v>
      </c>
      <c r="K9" s="273">
        <v>0</v>
      </c>
      <c r="L9" s="275">
        <f t="shared" si="0"/>
        <v>0</v>
      </c>
      <c r="M9" s="274">
        <v>0</v>
      </c>
      <c r="N9" s="274"/>
      <c r="O9" s="273">
        <v>0</v>
      </c>
      <c r="P9" s="276">
        <v>0</v>
      </c>
      <c r="Q9" s="273">
        <v>0</v>
      </c>
      <c r="R9" s="279">
        <v>0</v>
      </c>
      <c r="S9" s="246">
        <f t="shared" si="1"/>
        <v>0</v>
      </c>
      <c r="T9" s="247">
        <f t="shared" si="2"/>
        <v>0</v>
      </c>
      <c r="U9" s="248">
        <f t="shared" si="3"/>
        <v>0</v>
      </c>
      <c r="V9" s="249">
        <f t="shared" si="4"/>
        <v>0</v>
      </c>
      <c r="W9" s="248">
        <f t="shared" si="5"/>
        <v>0</v>
      </c>
      <c r="X9" s="250">
        <f t="shared" si="6"/>
        <v>0</v>
      </c>
    </row>
    <row r="10" spans="1:24" ht="15" customHeight="1" x14ac:dyDescent="0.25">
      <c r="A10" s="267">
        <v>53002</v>
      </c>
      <c r="B10" s="268" t="s">
        <v>160</v>
      </c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46">
        <f t="shared" si="1"/>
        <v>0</v>
      </c>
      <c r="T10" s="247">
        <f t="shared" si="2"/>
        <v>0</v>
      </c>
      <c r="U10" s="248">
        <f t="shared" si="3"/>
        <v>0</v>
      </c>
      <c r="V10" s="249">
        <f t="shared" si="4"/>
        <v>0</v>
      </c>
      <c r="W10" s="248">
        <f t="shared" si="5"/>
        <v>0</v>
      </c>
      <c r="X10" s="250">
        <f t="shared" si="6"/>
        <v>0</v>
      </c>
    </row>
    <row r="11" spans="1:24" ht="12" customHeight="1" x14ac:dyDescent="0.25">
      <c r="A11" s="269" t="s">
        <v>161</v>
      </c>
      <c r="B11" s="270" t="s">
        <v>162</v>
      </c>
      <c r="C11" s="271" t="s">
        <v>156</v>
      </c>
      <c r="D11" s="272">
        <v>0</v>
      </c>
      <c r="E11" s="273">
        <v>-127.55</v>
      </c>
      <c r="F11" s="273">
        <v>9556.68</v>
      </c>
      <c r="G11" s="274">
        <v>0</v>
      </c>
      <c r="H11" s="274"/>
      <c r="I11" s="273">
        <v>0</v>
      </c>
      <c r="J11" s="273">
        <v>424300.11000000004</v>
      </c>
      <c r="K11" s="273">
        <v>441624.9</v>
      </c>
      <c r="L11" s="275">
        <f t="shared" ref="L11:L18" si="7">E11+F11+J11-R11+D11</f>
        <v>370115.87000000005</v>
      </c>
      <c r="M11" s="274">
        <v>63613.37</v>
      </c>
      <c r="N11" s="274"/>
      <c r="O11" s="273">
        <v>9556.68</v>
      </c>
      <c r="P11" s="276">
        <v>15</v>
      </c>
      <c r="Q11" s="273">
        <v>54056.69</v>
      </c>
      <c r="R11" s="272">
        <v>63613.37</v>
      </c>
      <c r="S11" s="246">
        <f t="shared" si="1"/>
        <v>63613.37</v>
      </c>
      <c r="T11" s="247">
        <f t="shared" si="2"/>
        <v>0</v>
      </c>
      <c r="U11" s="248">
        <f t="shared" si="3"/>
        <v>54056.69</v>
      </c>
      <c r="V11" s="249">
        <f t="shared" si="4"/>
        <v>54056.69</v>
      </c>
      <c r="W11" s="248">
        <f t="shared" si="5"/>
        <v>63613.369999999995</v>
      </c>
      <c r="X11" s="250">
        <f t="shared" si="6"/>
        <v>0</v>
      </c>
    </row>
    <row r="12" spans="1:24" ht="12" customHeight="1" x14ac:dyDescent="0.25">
      <c r="A12" s="269"/>
      <c r="B12" s="270"/>
      <c r="C12" s="271" t="s">
        <v>157</v>
      </c>
      <c r="D12" s="272">
        <v>0</v>
      </c>
      <c r="E12" s="273">
        <v>0</v>
      </c>
      <c r="F12" s="277">
        <v>0</v>
      </c>
      <c r="G12" s="278">
        <v>0</v>
      </c>
      <c r="H12" s="278"/>
      <c r="I12" s="273">
        <v>0</v>
      </c>
      <c r="J12" s="273">
        <v>0</v>
      </c>
      <c r="K12" s="273">
        <v>0</v>
      </c>
      <c r="L12" s="275">
        <f t="shared" si="7"/>
        <v>0</v>
      </c>
      <c r="M12" s="274">
        <v>0</v>
      </c>
      <c r="N12" s="274"/>
      <c r="O12" s="273">
        <v>0</v>
      </c>
      <c r="P12" s="276">
        <v>0</v>
      </c>
      <c r="Q12" s="273">
        <v>0</v>
      </c>
      <c r="R12" s="279">
        <v>0</v>
      </c>
      <c r="S12" s="246">
        <f t="shared" si="1"/>
        <v>0</v>
      </c>
      <c r="T12" s="247">
        <f t="shared" si="2"/>
        <v>0</v>
      </c>
      <c r="U12" s="248">
        <f t="shared" si="3"/>
        <v>0</v>
      </c>
      <c r="V12" s="249">
        <f t="shared" si="4"/>
        <v>0</v>
      </c>
      <c r="W12" s="248">
        <f t="shared" si="5"/>
        <v>0</v>
      </c>
      <c r="X12" s="250">
        <f t="shared" si="6"/>
        <v>0</v>
      </c>
    </row>
    <row r="13" spans="1:24" ht="12" customHeight="1" x14ac:dyDescent="0.25">
      <c r="A13" s="280">
        <v>3808</v>
      </c>
      <c r="B13" s="270" t="s">
        <v>163</v>
      </c>
      <c r="C13" s="271" t="s">
        <v>156</v>
      </c>
      <c r="D13" s="272">
        <v>730.51</v>
      </c>
      <c r="E13" s="273">
        <v>0</v>
      </c>
      <c r="F13" s="273">
        <v>0</v>
      </c>
      <c r="G13" s="274">
        <v>-1024.3699999999999</v>
      </c>
      <c r="H13" s="274"/>
      <c r="I13" s="273">
        <v>0</v>
      </c>
      <c r="J13" s="273">
        <v>141432.34</v>
      </c>
      <c r="K13" s="273">
        <v>142192.41</v>
      </c>
      <c r="L13" s="275">
        <f t="shared" si="7"/>
        <v>141168.05000000002</v>
      </c>
      <c r="M13" s="274">
        <v>13216.3</v>
      </c>
      <c r="N13" s="274"/>
      <c r="O13" s="273">
        <v>11197.13</v>
      </c>
      <c r="P13" s="276">
        <v>85</v>
      </c>
      <c r="Q13" s="273">
        <v>994.79999999999927</v>
      </c>
      <c r="R13" s="272">
        <v>994.8</v>
      </c>
      <c r="S13" s="246">
        <f t="shared" si="1"/>
        <v>994.80000000000109</v>
      </c>
      <c r="T13" s="247">
        <f t="shared" si="2"/>
        <v>-1.1368683772161603E-12</v>
      </c>
      <c r="U13" s="248">
        <f t="shared" si="3"/>
        <v>2019.17</v>
      </c>
      <c r="V13" s="249">
        <f t="shared" si="4"/>
        <v>2019.17</v>
      </c>
      <c r="W13" s="248">
        <f t="shared" si="5"/>
        <v>264.28999999997905</v>
      </c>
      <c r="X13" s="250">
        <f t="shared" si="6"/>
        <v>730.51000000002091</v>
      </c>
    </row>
    <row r="14" spans="1:24" ht="12" customHeight="1" x14ac:dyDescent="0.25">
      <c r="A14" s="280"/>
      <c r="B14" s="270"/>
      <c r="C14" s="271" t="s">
        <v>157</v>
      </c>
      <c r="D14" s="272">
        <v>0</v>
      </c>
      <c r="E14" s="273">
        <v>0</v>
      </c>
      <c r="F14" s="277">
        <v>0</v>
      </c>
      <c r="G14" s="278">
        <v>0</v>
      </c>
      <c r="H14" s="278"/>
      <c r="I14" s="273">
        <v>0</v>
      </c>
      <c r="J14" s="273">
        <v>0</v>
      </c>
      <c r="K14" s="273">
        <v>0</v>
      </c>
      <c r="L14" s="275">
        <f t="shared" si="7"/>
        <v>0</v>
      </c>
      <c r="M14" s="274">
        <v>0</v>
      </c>
      <c r="N14" s="274"/>
      <c r="O14" s="273">
        <v>0</v>
      </c>
      <c r="P14" s="276">
        <v>0</v>
      </c>
      <c r="Q14" s="273">
        <v>0</v>
      </c>
      <c r="R14" s="279">
        <v>0</v>
      </c>
      <c r="S14" s="246">
        <f t="shared" si="1"/>
        <v>0</v>
      </c>
      <c r="T14" s="247">
        <f t="shared" si="2"/>
        <v>0</v>
      </c>
      <c r="U14" s="248">
        <f t="shared" si="3"/>
        <v>0</v>
      </c>
      <c r="V14" s="249">
        <f t="shared" si="4"/>
        <v>0</v>
      </c>
      <c r="W14" s="248">
        <f t="shared" si="5"/>
        <v>0</v>
      </c>
      <c r="X14" s="250">
        <f t="shared" si="6"/>
        <v>0</v>
      </c>
    </row>
    <row r="15" spans="1:24" ht="12" customHeight="1" x14ac:dyDescent="0.25">
      <c r="A15" s="280">
        <v>5624</v>
      </c>
      <c r="B15" s="270" t="s">
        <v>164</v>
      </c>
      <c r="C15" s="271" t="s">
        <v>156</v>
      </c>
      <c r="D15" s="272">
        <v>0</v>
      </c>
      <c r="E15" s="273">
        <v>-1595.74</v>
      </c>
      <c r="F15" s="273">
        <v>0</v>
      </c>
      <c r="G15" s="274">
        <v>-1848.45</v>
      </c>
      <c r="H15" s="274"/>
      <c r="I15" s="273">
        <v>0</v>
      </c>
      <c r="J15" s="273">
        <v>116719.49</v>
      </c>
      <c r="K15" s="273">
        <v>113318.28</v>
      </c>
      <c r="L15" s="275">
        <f t="shared" si="7"/>
        <v>109874.08</v>
      </c>
      <c r="M15" s="274">
        <v>7363.66</v>
      </c>
      <c r="N15" s="274"/>
      <c r="O15" s="273">
        <v>265.54000000000002</v>
      </c>
      <c r="P15" s="276">
        <v>4</v>
      </c>
      <c r="Q15" s="273">
        <v>5249.67</v>
      </c>
      <c r="R15" s="272">
        <v>5249.67</v>
      </c>
      <c r="S15" s="246">
        <f t="shared" si="1"/>
        <v>5249.67</v>
      </c>
      <c r="T15" s="247">
        <f t="shared" si="2"/>
        <v>0</v>
      </c>
      <c r="U15" s="248">
        <f t="shared" si="3"/>
        <v>7098.12</v>
      </c>
      <c r="V15" s="249">
        <f t="shared" si="4"/>
        <v>7098.12</v>
      </c>
      <c r="W15" s="248">
        <f t="shared" si="5"/>
        <v>5249.6699999999983</v>
      </c>
      <c r="X15" s="250">
        <f t="shared" si="6"/>
        <v>0</v>
      </c>
    </row>
    <row r="16" spans="1:24" ht="12" customHeight="1" x14ac:dyDescent="0.25">
      <c r="A16" s="280"/>
      <c r="B16" s="270"/>
      <c r="C16" s="271" t="s">
        <v>157</v>
      </c>
      <c r="D16" s="272">
        <v>0</v>
      </c>
      <c r="E16" s="273">
        <v>0</v>
      </c>
      <c r="F16" s="277">
        <v>0</v>
      </c>
      <c r="G16" s="278">
        <v>0</v>
      </c>
      <c r="H16" s="278"/>
      <c r="I16" s="273">
        <v>0</v>
      </c>
      <c r="J16" s="273">
        <v>0</v>
      </c>
      <c r="K16" s="273">
        <v>0</v>
      </c>
      <c r="L16" s="275">
        <f t="shared" si="7"/>
        <v>0</v>
      </c>
      <c r="M16" s="274">
        <v>0</v>
      </c>
      <c r="N16" s="274"/>
      <c r="O16" s="273">
        <v>0</v>
      </c>
      <c r="P16" s="276">
        <v>0</v>
      </c>
      <c r="Q16" s="273">
        <v>0</v>
      </c>
      <c r="R16" s="279">
        <v>0</v>
      </c>
      <c r="S16" s="246">
        <f t="shared" si="1"/>
        <v>0</v>
      </c>
      <c r="T16" s="247">
        <f t="shared" si="2"/>
        <v>0</v>
      </c>
      <c r="U16" s="248">
        <f t="shared" si="3"/>
        <v>0</v>
      </c>
      <c r="V16" s="249">
        <f t="shared" si="4"/>
        <v>0</v>
      </c>
      <c r="W16" s="248">
        <f t="shared" si="5"/>
        <v>0</v>
      </c>
      <c r="X16" s="250">
        <f t="shared" si="6"/>
        <v>0</v>
      </c>
    </row>
    <row r="17" spans="1:25" ht="12" customHeight="1" x14ac:dyDescent="0.25">
      <c r="A17" s="280">
        <v>5943</v>
      </c>
      <c r="B17" s="270" t="s">
        <v>165</v>
      </c>
      <c r="C17" s="271" t="s">
        <v>156</v>
      </c>
      <c r="D17" s="272">
        <v>0</v>
      </c>
      <c r="E17" s="273">
        <v>-261.19</v>
      </c>
      <c r="F17" s="273">
        <v>0</v>
      </c>
      <c r="G17" s="274">
        <v>-398.24</v>
      </c>
      <c r="H17" s="274"/>
      <c r="I17" s="273">
        <v>0</v>
      </c>
      <c r="J17" s="273">
        <v>52429.13</v>
      </c>
      <c r="K17" s="273">
        <v>54311.27</v>
      </c>
      <c r="L17" s="275">
        <f t="shared" si="7"/>
        <v>50370.859999999993</v>
      </c>
      <c r="M17" s="274">
        <v>2252.36</v>
      </c>
      <c r="N17" s="274"/>
      <c r="O17" s="273">
        <v>57.04</v>
      </c>
      <c r="P17" s="276">
        <v>3</v>
      </c>
      <c r="Q17" s="273">
        <v>1797.0800000000002</v>
      </c>
      <c r="R17" s="272">
        <v>1797.08</v>
      </c>
      <c r="S17" s="246">
        <f t="shared" si="1"/>
        <v>1797.0800000000002</v>
      </c>
      <c r="T17" s="247">
        <f t="shared" si="2"/>
        <v>0</v>
      </c>
      <c r="U17" s="248">
        <f t="shared" si="3"/>
        <v>2195.3200000000002</v>
      </c>
      <c r="V17" s="249">
        <f t="shared" si="4"/>
        <v>2195.3200000000002</v>
      </c>
      <c r="W17" s="248">
        <f t="shared" si="5"/>
        <v>1797.0800000000017</v>
      </c>
      <c r="X17" s="250">
        <f t="shared" si="6"/>
        <v>-1.8189894035458565E-12</v>
      </c>
    </row>
    <row r="18" spans="1:25" ht="12" customHeight="1" x14ac:dyDescent="0.25">
      <c r="A18" s="280"/>
      <c r="B18" s="270"/>
      <c r="C18" s="271" t="s">
        <v>157</v>
      </c>
      <c r="D18" s="272">
        <v>0</v>
      </c>
      <c r="E18" s="273">
        <v>0</v>
      </c>
      <c r="F18" s="277">
        <v>0</v>
      </c>
      <c r="G18" s="278">
        <v>0</v>
      </c>
      <c r="H18" s="278"/>
      <c r="I18" s="273">
        <v>0</v>
      </c>
      <c r="J18" s="273">
        <v>0</v>
      </c>
      <c r="K18" s="273">
        <v>0</v>
      </c>
      <c r="L18" s="275">
        <f t="shared" si="7"/>
        <v>0</v>
      </c>
      <c r="M18" s="274">
        <v>0</v>
      </c>
      <c r="N18" s="274"/>
      <c r="O18" s="273">
        <v>0</v>
      </c>
      <c r="P18" s="276">
        <v>0</v>
      </c>
      <c r="Q18" s="273">
        <v>0</v>
      </c>
      <c r="R18" s="279">
        <v>0</v>
      </c>
      <c r="S18" s="246">
        <f t="shared" si="1"/>
        <v>0</v>
      </c>
      <c r="T18" s="247">
        <f t="shared" si="2"/>
        <v>0</v>
      </c>
      <c r="U18" s="248">
        <f t="shared" si="3"/>
        <v>0</v>
      </c>
      <c r="V18" s="249">
        <f t="shared" si="4"/>
        <v>0</v>
      </c>
      <c r="W18" s="248">
        <f t="shared" si="5"/>
        <v>0</v>
      </c>
      <c r="X18" s="250">
        <f t="shared" si="6"/>
        <v>0</v>
      </c>
    </row>
    <row r="19" spans="1:25" ht="15" customHeight="1" x14ac:dyDescent="0.25">
      <c r="A19" s="267">
        <v>53600</v>
      </c>
      <c r="B19" s="268" t="s">
        <v>166</v>
      </c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46">
        <f t="shared" si="1"/>
        <v>0</v>
      </c>
      <c r="T19" s="247">
        <f t="shared" si="2"/>
        <v>0</v>
      </c>
      <c r="U19" s="248">
        <f t="shared" si="3"/>
        <v>0</v>
      </c>
      <c r="V19" s="249">
        <f t="shared" si="4"/>
        <v>0</v>
      </c>
      <c r="W19" s="248">
        <f t="shared" si="5"/>
        <v>0</v>
      </c>
      <c r="X19" s="250">
        <f t="shared" si="6"/>
        <v>0</v>
      </c>
    </row>
    <row r="20" spans="1:25" ht="12" customHeight="1" x14ac:dyDescent="0.25">
      <c r="A20" s="280">
        <v>7133</v>
      </c>
      <c r="B20" s="270" t="s">
        <v>167</v>
      </c>
      <c r="C20" s="271" t="s">
        <v>156</v>
      </c>
      <c r="D20" s="272">
        <v>0</v>
      </c>
      <c r="E20" s="273">
        <v>-4097.45</v>
      </c>
      <c r="F20" s="273">
        <v>0</v>
      </c>
      <c r="G20" s="274">
        <v>-4992.66</v>
      </c>
      <c r="H20" s="274"/>
      <c r="I20" s="273">
        <v>0</v>
      </c>
      <c r="J20" s="273">
        <v>92196.719999999987</v>
      </c>
      <c r="K20" s="273">
        <v>85192.08</v>
      </c>
      <c r="L20" s="275">
        <f t="shared" ref="L20:L21" si="8">E20+F20+J20-R20+D20</f>
        <v>80199.419999999984</v>
      </c>
      <c r="M20" s="274">
        <v>12892.51</v>
      </c>
      <c r="N20" s="274"/>
      <c r="O20" s="273">
        <v>0</v>
      </c>
      <c r="P20" s="276">
        <v>0</v>
      </c>
      <c r="Q20" s="273">
        <v>7899.85</v>
      </c>
      <c r="R20" s="272">
        <v>7899.85</v>
      </c>
      <c r="S20" s="246">
        <f t="shared" si="1"/>
        <v>7899.85</v>
      </c>
      <c r="T20" s="247">
        <f t="shared" si="2"/>
        <v>0</v>
      </c>
      <c r="U20" s="248">
        <f t="shared" si="3"/>
        <v>12892.51</v>
      </c>
      <c r="V20" s="249">
        <f t="shared" si="4"/>
        <v>12892.51</v>
      </c>
      <c r="W20" s="248">
        <f t="shared" si="5"/>
        <v>7899.8500000000058</v>
      </c>
      <c r="X20" s="250">
        <f t="shared" si="6"/>
        <v>0</v>
      </c>
    </row>
    <row r="21" spans="1:25" ht="12" customHeight="1" x14ac:dyDescent="0.25">
      <c r="A21" s="280"/>
      <c r="B21" s="270"/>
      <c r="C21" s="271" t="s">
        <v>157</v>
      </c>
      <c r="D21" s="272">
        <v>0</v>
      </c>
      <c r="E21" s="273">
        <v>0</v>
      </c>
      <c r="F21" s="277">
        <v>0</v>
      </c>
      <c r="G21" s="278">
        <v>0</v>
      </c>
      <c r="H21" s="278"/>
      <c r="I21" s="273">
        <v>0</v>
      </c>
      <c r="J21" s="273">
        <v>0</v>
      </c>
      <c r="K21" s="273">
        <v>0</v>
      </c>
      <c r="L21" s="275">
        <f t="shared" si="8"/>
        <v>0</v>
      </c>
      <c r="M21" s="274">
        <v>0</v>
      </c>
      <c r="N21" s="274"/>
      <c r="O21" s="273">
        <v>0</v>
      </c>
      <c r="P21" s="276">
        <v>0</v>
      </c>
      <c r="Q21" s="273">
        <v>0</v>
      </c>
      <c r="R21" s="279">
        <v>0</v>
      </c>
      <c r="S21" s="246">
        <f t="shared" si="1"/>
        <v>0</v>
      </c>
      <c r="T21" s="247">
        <f t="shared" si="2"/>
        <v>0</v>
      </c>
      <c r="U21" s="248">
        <f t="shared" si="3"/>
        <v>0</v>
      </c>
      <c r="V21" s="249">
        <f t="shared" si="4"/>
        <v>0</v>
      </c>
      <c r="W21" s="248">
        <f t="shared" si="5"/>
        <v>0</v>
      </c>
      <c r="X21" s="250">
        <f t="shared" si="6"/>
        <v>0</v>
      </c>
    </row>
    <row r="22" spans="1:25" ht="15" customHeight="1" x14ac:dyDescent="0.25">
      <c r="A22" s="267">
        <v>53601</v>
      </c>
      <c r="B22" s="268" t="s">
        <v>168</v>
      </c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46">
        <f t="shared" si="1"/>
        <v>0</v>
      </c>
      <c r="T22" s="247">
        <f t="shared" si="2"/>
        <v>0</v>
      </c>
      <c r="U22" s="248">
        <f t="shared" si="3"/>
        <v>0</v>
      </c>
      <c r="V22" s="249">
        <f t="shared" si="4"/>
        <v>0</v>
      </c>
      <c r="W22" s="248">
        <f t="shared" si="5"/>
        <v>0</v>
      </c>
      <c r="X22" s="250">
        <f t="shared" si="6"/>
        <v>0</v>
      </c>
    </row>
    <row r="23" spans="1:25" ht="12" customHeight="1" x14ac:dyDescent="0.25">
      <c r="A23" s="280">
        <v>6896</v>
      </c>
      <c r="B23" s="270" t="s">
        <v>169</v>
      </c>
      <c r="C23" s="271" t="s">
        <v>156</v>
      </c>
      <c r="D23" s="272">
        <v>10911.74</v>
      </c>
      <c r="E23" s="273">
        <v>0</v>
      </c>
      <c r="F23" s="273">
        <v>0</v>
      </c>
      <c r="G23" s="274">
        <v>-522.02</v>
      </c>
      <c r="H23" s="274"/>
      <c r="I23" s="273">
        <v>0</v>
      </c>
      <c r="J23" s="273">
        <v>110383.96000000002</v>
      </c>
      <c r="K23" s="273">
        <v>106573.2</v>
      </c>
      <c r="L23" s="275">
        <f t="shared" ref="L23:L24" si="9">E23+F23+J23-R23+D23</f>
        <v>106051.18000000002</v>
      </c>
      <c r="M23" s="274">
        <v>15766.54</v>
      </c>
      <c r="N23" s="274"/>
      <c r="O23" s="273">
        <v>0</v>
      </c>
      <c r="P23" s="276">
        <v>0</v>
      </c>
      <c r="Q23" s="273">
        <v>15244.52</v>
      </c>
      <c r="R23" s="272">
        <v>15244.52</v>
      </c>
      <c r="S23" s="246">
        <f t="shared" si="1"/>
        <v>15244.52</v>
      </c>
      <c r="T23" s="247">
        <f t="shared" si="2"/>
        <v>0</v>
      </c>
      <c r="U23" s="248">
        <f t="shared" si="3"/>
        <v>15766.54</v>
      </c>
      <c r="V23" s="249">
        <f t="shared" si="4"/>
        <v>15766.54</v>
      </c>
      <c r="W23" s="248">
        <f t="shared" si="5"/>
        <v>4332.7799999999988</v>
      </c>
      <c r="X23" s="250">
        <f t="shared" si="6"/>
        <v>10911.740000000002</v>
      </c>
    </row>
    <row r="24" spans="1:25" ht="12" customHeight="1" x14ac:dyDescent="0.25">
      <c r="A24" s="280"/>
      <c r="B24" s="270"/>
      <c r="C24" s="271" t="s">
        <v>157</v>
      </c>
      <c r="D24" s="272">
        <v>0</v>
      </c>
      <c r="E24" s="273">
        <v>0</v>
      </c>
      <c r="F24" s="277">
        <v>0</v>
      </c>
      <c r="G24" s="278">
        <v>0</v>
      </c>
      <c r="H24" s="278"/>
      <c r="I24" s="273">
        <v>0</v>
      </c>
      <c r="J24" s="273">
        <v>0</v>
      </c>
      <c r="K24" s="273">
        <v>0</v>
      </c>
      <c r="L24" s="275">
        <f t="shared" si="9"/>
        <v>0</v>
      </c>
      <c r="M24" s="274">
        <v>0</v>
      </c>
      <c r="N24" s="274"/>
      <c r="O24" s="273">
        <v>0</v>
      </c>
      <c r="P24" s="276">
        <v>0</v>
      </c>
      <c r="Q24" s="273">
        <v>0</v>
      </c>
      <c r="R24" s="279">
        <v>0</v>
      </c>
      <c r="S24" s="246">
        <f t="shared" si="1"/>
        <v>0</v>
      </c>
      <c r="T24" s="247">
        <f t="shared" si="2"/>
        <v>0</v>
      </c>
      <c r="U24" s="248">
        <f t="shared" si="3"/>
        <v>0</v>
      </c>
      <c r="V24" s="249">
        <f t="shared" si="4"/>
        <v>0</v>
      </c>
      <c r="W24" s="248">
        <f t="shared" si="5"/>
        <v>0</v>
      </c>
      <c r="X24" s="250">
        <f t="shared" si="6"/>
        <v>0</v>
      </c>
    </row>
    <row r="25" spans="1:25" ht="15" customHeight="1" x14ac:dyDescent="0.25">
      <c r="A25" s="266" t="s">
        <v>170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46">
        <f t="shared" si="1"/>
        <v>0</v>
      </c>
      <c r="T25" s="247">
        <f t="shared" si="2"/>
        <v>0</v>
      </c>
      <c r="U25" s="248">
        <f t="shared" si="3"/>
        <v>0</v>
      </c>
      <c r="V25" s="249">
        <f t="shared" si="4"/>
        <v>0</v>
      </c>
      <c r="W25" s="248">
        <f t="shared" si="5"/>
        <v>0</v>
      </c>
      <c r="X25" s="250">
        <f t="shared" si="6"/>
        <v>0</v>
      </c>
    </row>
    <row r="26" spans="1:25" ht="15" customHeight="1" x14ac:dyDescent="0.25">
      <c r="A26" s="267">
        <v>53002</v>
      </c>
      <c r="B26" s="268" t="s">
        <v>160</v>
      </c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46">
        <f t="shared" si="1"/>
        <v>0</v>
      </c>
      <c r="T26" s="247">
        <f t="shared" si="2"/>
        <v>0</v>
      </c>
      <c r="U26" s="248">
        <f t="shared" si="3"/>
        <v>0</v>
      </c>
      <c r="V26" s="249">
        <f t="shared" si="4"/>
        <v>0</v>
      </c>
      <c r="W26" s="248">
        <f t="shared" si="5"/>
        <v>0</v>
      </c>
      <c r="X26" s="250">
        <f t="shared" si="6"/>
        <v>0</v>
      </c>
    </row>
    <row r="27" spans="1:25" ht="12" customHeight="1" x14ac:dyDescent="0.25">
      <c r="A27" s="280">
        <v>5408</v>
      </c>
      <c r="B27" s="270" t="s">
        <v>171</v>
      </c>
      <c r="C27" s="271" t="s">
        <v>156</v>
      </c>
      <c r="D27" s="272">
        <v>0</v>
      </c>
      <c r="E27" s="273">
        <v>-2731.57</v>
      </c>
      <c r="F27" s="273">
        <v>0</v>
      </c>
      <c r="G27" s="274">
        <v>-14.29</v>
      </c>
      <c r="H27" s="274"/>
      <c r="I27" s="273">
        <v>0</v>
      </c>
      <c r="J27" s="273">
        <v>46349.38</v>
      </c>
      <c r="K27" s="273">
        <v>44825.17</v>
      </c>
      <c r="L27" s="275">
        <f t="shared" ref="L27:L28" si="10">E27+F27+J27-R27+D27</f>
        <v>42079.299999999996</v>
      </c>
      <c r="M27" s="274">
        <v>2702.83</v>
      </c>
      <c r="N27" s="274"/>
      <c r="O27" s="273">
        <v>1150.03</v>
      </c>
      <c r="P27" s="276">
        <v>43</v>
      </c>
      <c r="Q27" s="273">
        <v>1538.51</v>
      </c>
      <c r="R27" s="272">
        <v>1538.51</v>
      </c>
      <c r="S27" s="246">
        <f t="shared" si="1"/>
        <v>1538.51</v>
      </c>
      <c r="T27" s="247">
        <f t="shared" si="2"/>
        <v>0</v>
      </c>
      <c r="U27" s="248">
        <f t="shared" si="3"/>
        <v>1552.8</v>
      </c>
      <c r="V27" s="249">
        <f t="shared" si="4"/>
        <v>1552.8</v>
      </c>
      <c r="W27" s="248">
        <f t="shared" si="5"/>
        <v>1538.510000000002</v>
      </c>
      <c r="X27" s="250">
        <f t="shared" si="6"/>
        <v>-2.0463630789890885E-12</v>
      </c>
      <c r="Y27" s="296" t="s">
        <v>172</v>
      </c>
    </row>
    <row r="28" spans="1:25" ht="12" customHeight="1" x14ac:dyDescent="0.25">
      <c r="A28" s="280"/>
      <c r="B28" s="270"/>
      <c r="C28" s="271" t="s">
        <v>157</v>
      </c>
      <c r="D28" s="272">
        <v>0</v>
      </c>
      <c r="E28" s="273">
        <v>0</v>
      </c>
      <c r="F28" s="277">
        <v>0</v>
      </c>
      <c r="G28" s="278">
        <v>0</v>
      </c>
      <c r="H28" s="278"/>
      <c r="I28" s="273">
        <v>0</v>
      </c>
      <c r="J28" s="273">
        <v>0</v>
      </c>
      <c r="K28" s="273">
        <v>0</v>
      </c>
      <c r="L28" s="275">
        <f t="shared" si="10"/>
        <v>0</v>
      </c>
      <c r="M28" s="274">
        <v>0</v>
      </c>
      <c r="N28" s="274"/>
      <c r="O28" s="273">
        <v>0</v>
      </c>
      <c r="P28" s="276">
        <v>0</v>
      </c>
      <c r="Q28" s="273">
        <v>0</v>
      </c>
      <c r="R28" s="279">
        <v>0</v>
      </c>
      <c r="S28" s="246">
        <f t="shared" si="1"/>
        <v>0</v>
      </c>
      <c r="T28" s="247">
        <f t="shared" si="2"/>
        <v>0</v>
      </c>
      <c r="U28" s="248">
        <f t="shared" si="3"/>
        <v>0</v>
      </c>
      <c r="V28" s="249">
        <f t="shared" si="4"/>
        <v>0</v>
      </c>
      <c r="W28" s="248">
        <f t="shared" si="5"/>
        <v>0</v>
      </c>
      <c r="X28" s="250">
        <f t="shared" si="6"/>
        <v>0</v>
      </c>
    </row>
    <row r="29" spans="1:25" ht="15" customHeight="1" x14ac:dyDescent="0.25">
      <c r="A29" s="267">
        <v>53601</v>
      </c>
      <c r="B29" s="268" t="s">
        <v>168</v>
      </c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46">
        <f t="shared" si="1"/>
        <v>0</v>
      </c>
      <c r="T29" s="247">
        <f t="shared" si="2"/>
        <v>0</v>
      </c>
      <c r="U29" s="248">
        <f t="shared" si="3"/>
        <v>0</v>
      </c>
      <c r="V29" s="249">
        <f t="shared" si="4"/>
        <v>0</v>
      </c>
      <c r="W29" s="248">
        <f t="shared" si="5"/>
        <v>0</v>
      </c>
      <c r="X29" s="250">
        <f t="shared" si="6"/>
        <v>0</v>
      </c>
    </row>
    <row r="30" spans="1:25" ht="12" customHeight="1" x14ac:dyDescent="0.25">
      <c r="A30" s="280">
        <v>1089</v>
      </c>
      <c r="B30" s="270" t="s">
        <v>173</v>
      </c>
      <c r="C30" s="271" t="s">
        <v>156</v>
      </c>
      <c r="D30" s="272">
        <v>2146.35</v>
      </c>
      <c r="E30" s="273">
        <v>0</v>
      </c>
      <c r="F30" s="273">
        <v>0</v>
      </c>
      <c r="G30" s="274">
        <v>-1529.07</v>
      </c>
      <c r="H30" s="274"/>
      <c r="I30" s="273">
        <v>0</v>
      </c>
      <c r="J30" s="273">
        <v>42114.559999999998</v>
      </c>
      <c r="K30" s="273">
        <v>43021.55</v>
      </c>
      <c r="L30" s="275">
        <f t="shared" ref="L30:L31" si="11">E30+F30+J30-R30+D30</f>
        <v>41492.479999999996</v>
      </c>
      <c r="M30" s="274">
        <v>4297.5</v>
      </c>
      <c r="N30" s="274"/>
      <c r="O30" s="273">
        <v>0</v>
      </c>
      <c r="P30" s="276">
        <v>0</v>
      </c>
      <c r="Q30" s="273">
        <v>2768.4300000000003</v>
      </c>
      <c r="R30" s="272">
        <v>2768.43</v>
      </c>
      <c r="S30" s="246">
        <f t="shared" si="1"/>
        <v>2768.4300000000003</v>
      </c>
      <c r="T30" s="247">
        <f t="shared" si="2"/>
        <v>0</v>
      </c>
      <c r="U30" s="248">
        <f t="shared" si="3"/>
        <v>4297.5</v>
      </c>
      <c r="V30" s="249">
        <f t="shared" si="4"/>
        <v>4297.5</v>
      </c>
      <c r="W30" s="248">
        <f t="shared" si="5"/>
        <v>622.08000000000175</v>
      </c>
      <c r="X30" s="250">
        <f t="shared" si="6"/>
        <v>2146.3499999999981</v>
      </c>
      <c r="Y30" s="296" t="s">
        <v>172</v>
      </c>
    </row>
    <row r="31" spans="1:25" ht="12" customHeight="1" x14ac:dyDescent="0.25">
      <c r="A31" s="280"/>
      <c r="B31" s="270"/>
      <c r="C31" s="271" t="s">
        <v>157</v>
      </c>
      <c r="D31" s="272">
        <v>0</v>
      </c>
      <c r="E31" s="273">
        <v>0</v>
      </c>
      <c r="F31" s="277">
        <v>0</v>
      </c>
      <c r="G31" s="278">
        <v>0</v>
      </c>
      <c r="H31" s="278"/>
      <c r="I31" s="273">
        <v>0</v>
      </c>
      <c r="J31" s="273">
        <v>0</v>
      </c>
      <c r="K31" s="273">
        <v>0</v>
      </c>
      <c r="L31" s="275">
        <f t="shared" si="11"/>
        <v>0</v>
      </c>
      <c r="M31" s="274">
        <v>0</v>
      </c>
      <c r="N31" s="274"/>
      <c r="O31" s="273">
        <v>0</v>
      </c>
      <c r="P31" s="276">
        <v>0</v>
      </c>
      <c r="Q31" s="273">
        <v>0</v>
      </c>
      <c r="R31" s="279">
        <v>0</v>
      </c>
      <c r="S31" s="246">
        <f t="shared" si="1"/>
        <v>0</v>
      </c>
      <c r="T31" s="247">
        <f t="shared" si="2"/>
        <v>0</v>
      </c>
      <c r="U31" s="248">
        <f t="shared" si="3"/>
        <v>0</v>
      </c>
      <c r="V31" s="249">
        <f t="shared" si="4"/>
        <v>0</v>
      </c>
      <c r="W31" s="248">
        <f t="shared" si="5"/>
        <v>0</v>
      </c>
      <c r="X31" s="250">
        <f t="shared" si="6"/>
        <v>0</v>
      </c>
    </row>
    <row r="32" spans="1:25" ht="15" customHeight="1" x14ac:dyDescent="0.25">
      <c r="A32" s="267">
        <v>53901</v>
      </c>
      <c r="B32" s="268" t="s">
        <v>174</v>
      </c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46">
        <f t="shared" si="1"/>
        <v>0</v>
      </c>
      <c r="T32" s="247">
        <f t="shared" si="2"/>
        <v>0</v>
      </c>
      <c r="U32" s="248">
        <f t="shared" si="3"/>
        <v>0</v>
      </c>
      <c r="V32" s="249">
        <f t="shared" si="4"/>
        <v>0</v>
      </c>
      <c r="W32" s="248">
        <f t="shared" si="5"/>
        <v>0</v>
      </c>
      <c r="X32" s="250">
        <f t="shared" si="6"/>
        <v>0</v>
      </c>
    </row>
    <row r="33" spans="1:37" ht="12" customHeight="1" x14ac:dyDescent="0.25">
      <c r="A33" s="269" t="s">
        <v>175</v>
      </c>
      <c r="B33" s="270" t="s">
        <v>176</v>
      </c>
      <c r="C33" s="271" t="s">
        <v>156</v>
      </c>
      <c r="D33" s="272">
        <v>0</v>
      </c>
      <c r="E33" s="273">
        <v>-1157.26</v>
      </c>
      <c r="F33" s="273">
        <v>149.63</v>
      </c>
      <c r="G33" s="274">
        <v>0</v>
      </c>
      <c r="H33" s="274"/>
      <c r="I33" s="273">
        <v>0</v>
      </c>
      <c r="J33" s="273">
        <v>20384.79</v>
      </c>
      <c r="K33" s="273">
        <v>17614.61</v>
      </c>
      <c r="L33" s="275">
        <f t="shared" ref="L33:L36" si="12">E33+F33+J33-R33+D33</f>
        <v>17764.239999999998</v>
      </c>
      <c r="M33" s="274">
        <v>1612.92</v>
      </c>
      <c r="N33" s="274"/>
      <c r="O33" s="273">
        <v>149.63</v>
      </c>
      <c r="P33" s="276">
        <v>9</v>
      </c>
      <c r="Q33" s="273">
        <v>1463.29</v>
      </c>
      <c r="R33" s="272">
        <v>1612.92</v>
      </c>
      <c r="S33" s="246">
        <f t="shared" si="1"/>
        <v>1612.92</v>
      </c>
      <c r="T33" s="247">
        <f t="shared" si="2"/>
        <v>0</v>
      </c>
      <c r="U33" s="248">
        <f t="shared" si="3"/>
        <v>1463.29</v>
      </c>
      <c r="V33" s="249">
        <f t="shared" si="4"/>
        <v>1463.29</v>
      </c>
      <c r="W33" s="248">
        <f t="shared" si="5"/>
        <v>1612.9200000000019</v>
      </c>
      <c r="X33" s="250">
        <f t="shared" si="6"/>
        <v>-1.8189894035458565E-12</v>
      </c>
    </row>
    <row r="34" spans="1:37" ht="12" customHeight="1" x14ac:dyDescent="0.25">
      <c r="A34" s="269"/>
      <c r="B34" s="270"/>
      <c r="C34" s="271" t="s">
        <v>157</v>
      </c>
      <c r="D34" s="272">
        <v>0</v>
      </c>
      <c r="E34" s="273">
        <v>0</v>
      </c>
      <c r="F34" s="277">
        <v>0</v>
      </c>
      <c r="G34" s="278">
        <v>0</v>
      </c>
      <c r="H34" s="278"/>
      <c r="I34" s="273">
        <v>0</v>
      </c>
      <c r="J34" s="273">
        <v>0</v>
      </c>
      <c r="K34" s="273">
        <v>0</v>
      </c>
      <c r="L34" s="275">
        <f t="shared" si="12"/>
        <v>0</v>
      </c>
      <c r="M34" s="274">
        <v>0</v>
      </c>
      <c r="N34" s="274"/>
      <c r="O34" s="273">
        <v>0</v>
      </c>
      <c r="P34" s="276">
        <v>0</v>
      </c>
      <c r="Q34" s="273">
        <v>0</v>
      </c>
      <c r="R34" s="279">
        <v>0</v>
      </c>
      <c r="S34" s="246">
        <f t="shared" si="1"/>
        <v>0</v>
      </c>
      <c r="T34" s="247">
        <f t="shared" si="2"/>
        <v>0</v>
      </c>
      <c r="U34" s="248">
        <f t="shared" si="3"/>
        <v>0</v>
      </c>
      <c r="V34" s="249">
        <f t="shared" si="4"/>
        <v>0</v>
      </c>
      <c r="W34" s="248">
        <f t="shared" si="5"/>
        <v>0</v>
      </c>
      <c r="X34" s="250">
        <f t="shared" si="6"/>
        <v>0</v>
      </c>
    </row>
    <row r="35" spans="1:37" ht="12" customHeight="1" x14ac:dyDescent="0.25">
      <c r="A35" s="281">
        <v>3807</v>
      </c>
      <c r="B35" s="282" t="s">
        <v>177</v>
      </c>
      <c r="C35" s="271" t="s">
        <v>156</v>
      </c>
      <c r="D35" s="272">
        <v>0</v>
      </c>
      <c r="E35" s="273">
        <v>-1157.17</v>
      </c>
      <c r="F35" s="273">
        <v>0</v>
      </c>
      <c r="G35" s="274">
        <v>-1713.83</v>
      </c>
      <c r="H35" s="274"/>
      <c r="I35" s="273">
        <v>0</v>
      </c>
      <c r="J35" s="273">
        <v>14518.99</v>
      </c>
      <c r="K35" s="273">
        <v>16957.32</v>
      </c>
      <c r="L35" s="275">
        <f t="shared" si="12"/>
        <v>13361.82</v>
      </c>
      <c r="M35" s="274">
        <v>532.12</v>
      </c>
      <c r="N35" s="274"/>
      <c r="O35" s="273">
        <v>700</v>
      </c>
      <c r="P35" s="276">
        <v>132</v>
      </c>
      <c r="Q35" s="273">
        <v>-1881.71</v>
      </c>
      <c r="R35" s="272">
        <v>0</v>
      </c>
      <c r="S35" s="246">
        <f t="shared" si="1"/>
        <v>-1881.71</v>
      </c>
      <c r="T35" s="247">
        <f t="shared" si="2"/>
        <v>1881.71</v>
      </c>
      <c r="U35" s="248">
        <f t="shared" si="3"/>
        <v>-167.88</v>
      </c>
      <c r="V35" s="249">
        <f t="shared" si="4"/>
        <v>-167.88</v>
      </c>
      <c r="W35" s="248">
        <f t="shared" si="5"/>
        <v>0</v>
      </c>
      <c r="X35" s="250">
        <f t="shared" si="6"/>
        <v>0</v>
      </c>
    </row>
    <row r="36" spans="1:37" s="299" customFormat="1" ht="31.5" customHeight="1" x14ac:dyDescent="0.2">
      <c r="A36" s="281"/>
      <c r="B36" s="282"/>
      <c r="C36" s="283" t="s">
        <v>157</v>
      </c>
      <c r="D36" s="284">
        <v>21995.4</v>
      </c>
      <c r="E36" s="275">
        <v>0</v>
      </c>
      <c r="F36" s="285">
        <v>21968.53</v>
      </c>
      <c r="G36" s="286">
        <v>0</v>
      </c>
      <c r="H36" s="286"/>
      <c r="I36" s="275">
        <v>0</v>
      </c>
      <c r="J36" s="275">
        <v>96252.26</v>
      </c>
      <c r="K36" s="275">
        <v>96279.13</v>
      </c>
      <c r="L36" s="275">
        <f t="shared" si="12"/>
        <v>118247.66</v>
      </c>
      <c r="M36" s="287">
        <v>0</v>
      </c>
      <c r="N36" s="287"/>
      <c r="O36" s="275">
        <v>0</v>
      </c>
      <c r="P36" s="288">
        <v>0</v>
      </c>
      <c r="Q36" s="275">
        <v>0</v>
      </c>
      <c r="R36" s="289">
        <v>21968.53</v>
      </c>
      <c r="S36" s="251">
        <f t="shared" si="1"/>
        <v>21968.53</v>
      </c>
      <c r="T36" s="252">
        <f t="shared" si="2"/>
        <v>0</v>
      </c>
      <c r="U36" s="253">
        <f t="shared" si="3"/>
        <v>0</v>
      </c>
      <c r="V36" s="254">
        <f t="shared" si="4"/>
        <v>0</v>
      </c>
      <c r="W36" s="253">
        <f t="shared" si="5"/>
        <v>-26.870000000009895</v>
      </c>
      <c r="X36" s="255">
        <f t="shared" si="6"/>
        <v>21995.400000000009</v>
      </c>
      <c r="Y36" s="297" t="s">
        <v>178</v>
      </c>
      <c r="Z36" s="298"/>
      <c r="AA36" s="298"/>
      <c r="AB36" s="298"/>
      <c r="AC36" s="298"/>
      <c r="AD36" s="298"/>
      <c r="AE36" s="298"/>
      <c r="AF36" s="298"/>
      <c r="AG36" s="298"/>
      <c r="AH36" s="298"/>
      <c r="AI36" s="298"/>
      <c r="AJ36" s="298"/>
      <c r="AK36" s="298"/>
    </row>
    <row r="37" spans="1:37" ht="15" customHeight="1" x14ac:dyDescent="0.25">
      <c r="A37" s="267">
        <v>58004</v>
      </c>
      <c r="B37" s="268" t="s">
        <v>179</v>
      </c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46">
        <f t="shared" si="1"/>
        <v>0</v>
      </c>
      <c r="T37" s="247">
        <f t="shared" si="2"/>
        <v>0</v>
      </c>
      <c r="U37" s="248">
        <f t="shared" si="3"/>
        <v>0</v>
      </c>
      <c r="V37" s="249">
        <f t="shared" si="4"/>
        <v>0</v>
      </c>
      <c r="W37" s="248">
        <f t="shared" si="5"/>
        <v>0</v>
      </c>
      <c r="X37" s="250">
        <f t="shared" si="6"/>
        <v>0</v>
      </c>
    </row>
    <row r="38" spans="1:37" ht="12" customHeight="1" x14ac:dyDescent="0.25">
      <c r="A38" s="280">
        <v>1771</v>
      </c>
      <c r="B38" s="270" t="s">
        <v>180</v>
      </c>
      <c r="C38" s="271" t="s">
        <v>156</v>
      </c>
      <c r="D38" s="272">
        <v>0</v>
      </c>
      <c r="E38" s="273">
        <v>-2402.0700000000002</v>
      </c>
      <c r="F38" s="273">
        <v>0</v>
      </c>
      <c r="G38" s="274">
        <v>-1645.56</v>
      </c>
      <c r="H38" s="274"/>
      <c r="I38" s="273">
        <v>0</v>
      </c>
      <c r="J38" s="273">
        <v>65106.61</v>
      </c>
      <c r="K38" s="273">
        <v>63478.57</v>
      </c>
      <c r="L38" s="275">
        <f t="shared" ref="L38:L39" si="13">E38+F38+J38-R38+D38</f>
        <v>59430.94</v>
      </c>
      <c r="M38" s="274">
        <v>4919.16</v>
      </c>
      <c r="N38" s="274"/>
      <c r="O38" s="273">
        <v>0</v>
      </c>
      <c r="P38" s="276">
        <v>0</v>
      </c>
      <c r="Q38" s="273">
        <v>3273.6</v>
      </c>
      <c r="R38" s="272">
        <v>3273.6</v>
      </c>
      <c r="S38" s="246">
        <f t="shared" si="1"/>
        <v>3273.6</v>
      </c>
      <c r="T38" s="247">
        <f t="shared" si="2"/>
        <v>0</v>
      </c>
      <c r="U38" s="248">
        <f t="shared" si="3"/>
        <v>4919.16</v>
      </c>
      <c r="V38" s="249">
        <f t="shared" si="4"/>
        <v>4919.16</v>
      </c>
      <c r="W38" s="248">
        <f t="shared" si="5"/>
        <v>3273.5999999999985</v>
      </c>
      <c r="X38" s="250">
        <f t="shared" si="6"/>
        <v>0</v>
      </c>
    </row>
    <row r="39" spans="1:37" ht="12" customHeight="1" x14ac:dyDescent="0.25">
      <c r="A39" s="280"/>
      <c r="B39" s="270"/>
      <c r="C39" s="271" t="s">
        <v>157</v>
      </c>
      <c r="D39" s="272">
        <v>0</v>
      </c>
      <c r="E39" s="273">
        <v>0</v>
      </c>
      <c r="F39" s="277">
        <v>0</v>
      </c>
      <c r="G39" s="278">
        <v>0</v>
      </c>
      <c r="H39" s="278"/>
      <c r="I39" s="273">
        <v>0</v>
      </c>
      <c r="J39" s="273">
        <v>0</v>
      </c>
      <c r="K39" s="273">
        <v>0</v>
      </c>
      <c r="L39" s="275">
        <f t="shared" si="13"/>
        <v>0</v>
      </c>
      <c r="M39" s="274">
        <v>0</v>
      </c>
      <c r="N39" s="274"/>
      <c r="O39" s="273">
        <v>0</v>
      </c>
      <c r="P39" s="276">
        <v>0</v>
      </c>
      <c r="Q39" s="273">
        <v>0</v>
      </c>
      <c r="R39" s="279">
        <v>0</v>
      </c>
      <c r="S39" s="246">
        <f t="shared" si="1"/>
        <v>0</v>
      </c>
      <c r="T39" s="247">
        <f t="shared" si="2"/>
        <v>0</v>
      </c>
      <c r="U39" s="248">
        <f t="shared" si="3"/>
        <v>0</v>
      </c>
      <c r="V39" s="249">
        <f t="shared" si="4"/>
        <v>0</v>
      </c>
      <c r="W39" s="248">
        <f t="shared" si="5"/>
        <v>0</v>
      </c>
      <c r="X39" s="250">
        <f t="shared" si="6"/>
        <v>0</v>
      </c>
    </row>
    <row r="40" spans="1:37" ht="15" customHeight="1" x14ac:dyDescent="0.25">
      <c r="A40" s="266" t="s">
        <v>181</v>
      </c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46">
        <f t="shared" si="1"/>
        <v>0</v>
      </c>
      <c r="T40" s="247">
        <f t="shared" si="2"/>
        <v>0</v>
      </c>
      <c r="U40" s="248">
        <f t="shared" si="3"/>
        <v>0</v>
      </c>
      <c r="V40" s="249">
        <f t="shared" si="4"/>
        <v>0</v>
      </c>
      <c r="W40" s="248">
        <f t="shared" si="5"/>
        <v>0</v>
      </c>
      <c r="X40" s="250">
        <f t="shared" si="6"/>
        <v>0</v>
      </c>
    </row>
    <row r="41" spans="1:37" ht="15" customHeight="1" x14ac:dyDescent="0.25">
      <c r="A41" s="267">
        <v>53002</v>
      </c>
      <c r="B41" s="268" t="s">
        <v>160</v>
      </c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46">
        <f t="shared" si="1"/>
        <v>0</v>
      </c>
      <c r="T41" s="247">
        <f t="shared" si="2"/>
        <v>0</v>
      </c>
      <c r="U41" s="248">
        <f t="shared" si="3"/>
        <v>0</v>
      </c>
      <c r="V41" s="249">
        <f t="shared" si="4"/>
        <v>0</v>
      </c>
      <c r="W41" s="248">
        <f t="shared" si="5"/>
        <v>0</v>
      </c>
      <c r="X41" s="250">
        <f t="shared" si="6"/>
        <v>0</v>
      </c>
    </row>
    <row r="42" spans="1:37" ht="12" customHeight="1" x14ac:dyDescent="0.25">
      <c r="A42" s="280">
        <v>2516</v>
      </c>
      <c r="B42" s="270" t="s">
        <v>182</v>
      </c>
      <c r="C42" s="271" t="s">
        <v>156</v>
      </c>
      <c r="D42" s="257"/>
      <c r="E42" s="271"/>
      <c r="F42" s="273">
        <v>1002.83</v>
      </c>
      <c r="G42" s="274">
        <v>0</v>
      </c>
      <c r="H42" s="274"/>
      <c r="I42" s="273">
        <v>0</v>
      </c>
      <c r="J42" s="273">
        <v>31848.85</v>
      </c>
      <c r="K42" s="273">
        <v>28602.67</v>
      </c>
      <c r="L42" s="275">
        <f t="shared" ref="L42:L43" si="14">E42+F42+J42-R42+D42</f>
        <v>29605.5</v>
      </c>
      <c r="M42" s="274">
        <v>2243.35</v>
      </c>
      <c r="N42" s="274"/>
      <c r="O42" s="273">
        <v>0</v>
      </c>
      <c r="P42" s="276">
        <v>0</v>
      </c>
      <c r="Q42" s="273">
        <v>2243.35</v>
      </c>
      <c r="R42" s="272">
        <v>3246.18</v>
      </c>
      <c r="S42" s="246">
        <f t="shared" si="1"/>
        <v>3246.18</v>
      </c>
      <c r="T42" s="247">
        <f t="shared" si="2"/>
        <v>0</v>
      </c>
      <c r="U42" s="248">
        <f t="shared" si="3"/>
        <v>2243.35</v>
      </c>
      <c r="V42" s="249">
        <f t="shared" si="4"/>
        <v>2243.35</v>
      </c>
      <c r="W42" s="248">
        <f t="shared" si="5"/>
        <v>3246.1800000000003</v>
      </c>
      <c r="X42" s="250">
        <f t="shared" si="6"/>
        <v>0</v>
      </c>
    </row>
    <row r="43" spans="1:37" ht="12" customHeight="1" x14ac:dyDescent="0.25">
      <c r="A43" s="280"/>
      <c r="B43" s="270"/>
      <c r="C43" s="271" t="s">
        <v>157</v>
      </c>
      <c r="D43" s="257"/>
      <c r="E43" s="271"/>
      <c r="F43" s="277">
        <v>0</v>
      </c>
      <c r="G43" s="278">
        <v>0</v>
      </c>
      <c r="H43" s="278"/>
      <c r="I43" s="273">
        <v>0</v>
      </c>
      <c r="J43" s="273">
        <v>0</v>
      </c>
      <c r="K43" s="273">
        <v>0</v>
      </c>
      <c r="L43" s="275">
        <f t="shared" si="14"/>
        <v>0</v>
      </c>
      <c r="M43" s="274">
        <v>0</v>
      </c>
      <c r="N43" s="274"/>
      <c r="O43" s="273">
        <v>0</v>
      </c>
      <c r="P43" s="276">
        <v>0</v>
      </c>
      <c r="Q43" s="273">
        <v>0</v>
      </c>
      <c r="R43" s="279">
        <v>0</v>
      </c>
      <c r="S43" s="246">
        <f t="shared" si="1"/>
        <v>0</v>
      </c>
      <c r="T43" s="247">
        <f t="shared" si="2"/>
        <v>0</v>
      </c>
      <c r="U43" s="248">
        <f t="shared" si="3"/>
        <v>0</v>
      </c>
      <c r="V43" s="249">
        <f t="shared" si="4"/>
        <v>0</v>
      </c>
      <c r="W43" s="248">
        <f t="shared" si="5"/>
        <v>0</v>
      </c>
      <c r="X43" s="250">
        <f t="shared" si="6"/>
        <v>0</v>
      </c>
    </row>
    <row r="44" spans="1:37" ht="15" customHeight="1" x14ac:dyDescent="0.25">
      <c r="A44" s="267">
        <v>53601</v>
      </c>
      <c r="B44" s="268" t="s">
        <v>168</v>
      </c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46">
        <f t="shared" si="1"/>
        <v>0</v>
      </c>
      <c r="T44" s="247">
        <f t="shared" si="2"/>
        <v>0</v>
      </c>
      <c r="U44" s="248">
        <f t="shared" si="3"/>
        <v>0</v>
      </c>
      <c r="V44" s="249">
        <f t="shared" si="4"/>
        <v>0</v>
      </c>
      <c r="W44" s="248">
        <f t="shared" si="5"/>
        <v>0</v>
      </c>
      <c r="X44" s="250">
        <f t="shared" si="6"/>
        <v>0</v>
      </c>
    </row>
    <row r="45" spans="1:37" ht="12" customHeight="1" x14ac:dyDescent="0.25">
      <c r="A45" s="280">
        <v>1121</v>
      </c>
      <c r="B45" s="270" t="s">
        <v>183</v>
      </c>
      <c r="C45" s="271" t="s">
        <v>156</v>
      </c>
      <c r="D45" s="272">
        <v>0</v>
      </c>
      <c r="E45" s="273">
        <v>-7498.38</v>
      </c>
      <c r="F45" s="273">
        <v>827.51</v>
      </c>
      <c r="G45" s="274">
        <v>0</v>
      </c>
      <c r="H45" s="274"/>
      <c r="I45" s="273">
        <v>0</v>
      </c>
      <c r="J45" s="273">
        <v>244740.61</v>
      </c>
      <c r="K45" s="273">
        <v>216604.11</v>
      </c>
      <c r="L45" s="275">
        <f t="shared" ref="L45:L53" si="15">E45+F45+J45-R45+D45</f>
        <v>209933.24</v>
      </c>
      <c r="M45" s="274">
        <v>28136.5</v>
      </c>
      <c r="N45" s="274"/>
      <c r="O45" s="273">
        <v>827.51</v>
      </c>
      <c r="P45" s="276">
        <v>3</v>
      </c>
      <c r="Q45" s="273">
        <v>27308.99</v>
      </c>
      <c r="R45" s="272">
        <v>28136.5</v>
      </c>
      <c r="S45" s="246">
        <f t="shared" si="1"/>
        <v>28136.5</v>
      </c>
      <c r="T45" s="247">
        <f t="shared" si="2"/>
        <v>0</v>
      </c>
      <c r="U45" s="248">
        <f t="shared" si="3"/>
        <v>27308.99</v>
      </c>
      <c r="V45" s="249">
        <f t="shared" si="4"/>
        <v>27308.99</v>
      </c>
      <c r="W45" s="248">
        <f t="shared" si="5"/>
        <v>28136.5</v>
      </c>
      <c r="X45" s="250">
        <f t="shared" si="6"/>
        <v>0</v>
      </c>
    </row>
    <row r="46" spans="1:37" ht="12" customHeight="1" x14ac:dyDescent="0.25">
      <c r="A46" s="280"/>
      <c r="B46" s="270"/>
      <c r="C46" s="271" t="s">
        <v>157</v>
      </c>
      <c r="D46" s="272">
        <v>0</v>
      </c>
      <c r="E46" s="273">
        <v>0</v>
      </c>
      <c r="F46" s="277">
        <v>0</v>
      </c>
      <c r="G46" s="278">
        <v>0</v>
      </c>
      <c r="H46" s="278"/>
      <c r="I46" s="273">
        <v>0</v>
      </c>
      <c r="J46" s="273">
        <v>0</v>
      </c>
      <c r="K46" s="273">
        <v>0</v>
      </c>
      <c r="L46" s="275">
        <f t="shared" si="15"/>
        <v>0</v>
      </c>
      <c r="M46" s="274">
        <v>0</v>
      </c>
      <c r="N46" s="274"/>
      <c r="O46" s="273">
        <v>0</v>
      </c>
      <c r="P46" s="276">
        <v>0</v>
      </c>
      <c r="Q46" s="273">
        <v>0</v>
      </c>
      <c r="R46" s="279">
        <v>0</v>
      </c>
      <c r="S46" s="246">
        <f t="shared" si="1"/>
        <v>0</v>
      </c>
      <c r="T46" s="247">
        <f t="shared" si="2"/>
        <v>0</v>
      </c>
      <c r="U46" s="248">
        <f t="shared" si="3"/>
        <v>0</v>
      </c>
      <c r="V46" s="249">
        <f t="shared" si="4"/>
        <v>0</v>
      </c>
      <c r="W46" s="248">
        <f t="shared" si="5"/>
        <v>0</v>
      </c>
      <c r="X46" s="250">
        <f t="shared" si="6"/>
        <v>0</v>
      </c>
    </row>
    <row r="47" spans="1:37" ht="15" customHeight="1" x14ac:dyDescent="0.25">
      <c r="A47" s="267">
        <v>58004</v>
      </c>
      <c r="B47" s="268" t="s">
        <v>179</v>
      </c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46">
        <f t="shared" si="1"/>
        <v>0</v>
      </c>
      <c r="T47" s="247">
        <f t="shared" si="2"/>
        <v>0</v>
      </c>
      <c r="U47" s="248">
        <f t="shared" si="3"/>
        <v>0</v>
      </c>
      <c r="V47" s="249">
        <f t="shared" si="4"/>
        <v>0</v>
      </c>
      <c r="W47" s="248">
        <f t="shared" si="5"/>
        <v>0</v>
      </c>
      <c r="X47" s="250">
        <f t="shared" si="6"/>
        <v>0</v>
      </c>
    </row>
    <row r="48" spans="1:37" ht="12" customHeight="1" x14ac:dyDescent="0.25">
      <c r="A48" s="269" t="s">
        <v>184</v>
      </c>
      <c r="B48" s="270" t="s">
        <v>185</v>
      </c>
      <c r="C48" s="271" t="s">
        <v>156</v>
      </c>
      <c r="D48" s="272">
        <v>0</v>
      </c>
      <c r="E48" s="273">
        <v>-71010.179999999993</v>
      </c>
      <c r="F48" s="273">
        <v>0</v>
      </c>
      <c r="G48" s="274">
        <v>-17179.91</v>
      </c>
      <c r="H48" s="274"/>
      <c r="I48" s="273">
        <v>0</v>
      </c>
      <c r="J48" s="273">
        <v>1144107.22</v>
      </c>
      <c r="K48" s="273">
        <v>1030220.33</v>
      </c>
      <c r="L48" s="275">
        <f t="shared" si="15"/>
        <v>942030.22</v>
      </c>
      <c r="M48" s="274">
        <v>148246.73000000001</v>
      </c>
      <c r="N48" s="274"/>
      <c r="O48" s="273">
        <v>0</v>
      </c>
      <c r="P48" s="276">
        <v>0</v>
      </c>
      <c r="Q48" s="273">
        <v>131066.82</v>
      </c>
      <c r="R48" s="272">
        <v>131066.82</v>
      </c>
      <c r="S48" s="246">
        <f t="shared" si="1"/>
        <v>131066.82</v>
      </c>
      <c r="T48" s="247">
        <f t="shared" si="2"/>
        <v>0</v>
      </c>
      <c r="U48" s="248">
        <f t="shared" si="3"/>
        <v>148246.73000000001</v>
      </c>
      <c r="V48" s="249">
        <f t="shared" si="4"/>
        <v>148246.73000000001</v>
      </c>
      <c r="W48" s="248">
        <f t="shared" si="5"/>
        <v>131066.82000000007</v>
      </c>
      <c r="X48" s="250">
        <f t="shared" si="6"/>
        <v>0</v>
      </c>
    </row>
    <row r="49" spans="1:24" ht="12" customHeight="1" x14ac:dyDescent="0.25">
      <c r="A49" s="269"/>
      <c r="B49" s="270"/>
      <c r="C49" s="271" t="s">
        <v>157</v>
      </c>
      <c r="D49" s="272">
        <v>0</v>
      </c>
      <c r="E49" s="273">
        <v>0</v>
      </c>
      <c r="F49" s="277">
        <v>0</v>
      </c>
      <c r="G49" s="278">
        <v>0</v>
      </c>
      <c r="H49" s="278"/>
      <c r="I49" s="273">
        <v>0</v>
      </c>
      <c r="J49" s="273">
        <v>0</v>
      </c>
      <c r="K49" s="273">
        <v>0</v>
      </c>
      <c r="L49" s="275">
        <f t="shared" si="15"/>
        <v>0</v>
      </c>
      <c r="M49" s="274">
        <v>0</v>
      </c>
      <c r="N49" s="274"/>
      <c r="O49" s="273">
        <v>0</v>
      </c>
      <c r="P49" s="276">
        <v>0</v>
      </c>
      <c r="Q49" s="273">
        <v>0</v>
      </c>
      <c r="R49" s="279">
        <v>0</v>
      </c>
      <c r="S49" s="246">
        <f t="shared" si="1"/>
        <v>0</v>
      </c>
      <c r="T49" s="247">
        <f t="shared" si="2"/>
        <v>0</v>
      </c>
      <c r="U49" s="248">
        <f t="shared" si="3"/>
        <v>0</v>
      </c>
      <c r="V49" s="249">
        <f t="shared" si="4"/>
        <v>0</v>
      </c>
      <c r="W49" s="248">
        <f t="shared" si="5"/>
        <v>0</v>
      </c>
      <c r="X49" s="250">
        <f t="shared" si="6"/>
        <v>0</v>
      </c>
    </row>
    <row r="50" spans="1:24" ht="12" customHeight="1" x14ac:dyDescent="0.25">
      <c r="A50" s="280">
        <v>2132</v>
      </c>
      <c r="B50" s="270" t="s">
        <v>186</v>
      </c>
      <c r="C50" s="271" t="s">
        <v>156</v>
      </c>
      <c r="D50" s="272">
        <v>0</v>
      </c>
      <c r="E50" s="273">
        <v>-2918.26</v>
      </c>
      <c r="F50" s="273">
        <v>0</v>
      </c>
      <c r="G50" s="274">
        <v>-2856.01</v>
      </c>
      <c r="H50" s="274"/>
      <c r="I50" s="273">
        <v>0</v>
      </c>
      <c r="J50" s="273">
        <v>69261.12999999999</v>
      </c>
      <c r="K50" s="273">
        <v>71594.600000000006</v>
      </c>
      <c r="L50" s="275">
        <f t="shared" si="15"/>
        <v>65820.34</v>
      </c>
      <c r="M50" s="274">
        <v>3378.54</v>
      </c>
      <c r="N50" s="274"/>
      <c r="O50" s="273">
        <v>0</v>
      </c>
      <c r="P50" s="276">
        <v>0</v>
      </c>
      <c r="Q50" s="273">
        <v>522.52999999999975</v>
      </c>
      <c r="R50" s="272">
        <v>522.53</v>
      </c>
      <c r="S50" s="246">
        <f t="shared" si="1"/>
        <v>522.52999999999975</v>
      </c>
      <c r="T50" s="247">
        <f t="shared" si="2"/>
        <v>0</v>
      </c>
      <c r="U50" s="248">
        <f t="shared" si="3"/>
        <v>3378.54</v>
      </c>
      <c r="V50" s="249">
        <f t="shared" si="4"/>
        <v>3378.54</v>
      </c>
      <c r="W50" s="248">
        <f t="shared" si="5"/>
        <v>522.52999999999884</v>
      </c>
      <c r="X50" s="250">
        <f t="shared" si="6"/>
        <v>1.1368683772161603E-12</v>
      </c>
    </row>
    <row r="51" spans="1:24" ht="12" customHeight="1" x14ac:dyDescent="0.25">
      <c r="A51" s="280"/>
      <c r="B51" s="270"/>
      <c r="C51" s="271" t="s">
        <v>157</v>
      </c>
      <c r="D51" s="272">
        <v>0</v>
      </c>
      <c r="E51" s="273">
        <v>0</v>
      </c>
      <c r="F51" s="277">
        <v>0</v>
      </c>
      <c r="G51" s="278">
        <v>0</v>
      </c>
      <c r="H51" s="278"/>
      <c r="I51" s="273">
        <v>0</v>
      </c>
      <c r="J51" s="273">
        <v>0</v>
      </c>
      <c r="K51" s="273">
        <v>0</v>
      </c>
      <c r="L51" s="275">
        <f t="shared" si="15"/>
        <v>0</v>
      </c>
      <c r="M51" s="274">
        <v>0</v>
      </c>
      <c r="N51" s="274"/>
      <c r="O51" s="273">
        <v>0</v>
      </c>
      <c r="P51" s="276">
        <v>0</v>
      </c>
      <c r="Q51" s="273">
        <v>0</v>
      </c>
      <c r="R51" s="279">
        <v>0</v>
      </c>
      <c r="S51" s="246">
        <f t="shared" si="1"/>
        <v>0</v>
      </c>
      <c r="T51" s="247">
        <f t="shared" si="2"/>
        <v>0</v>
      </c>
      <c r="U51" s="248">
        <f t="shared" si="3"/>
        <v>0</v>
      </c>
      <c r="V51" s="249">
        <f t="shared" si="4"/>
        <v>0</v>
      </c>
      <c r="W51" s="248">
        <f t="shared" si="5"/>
        <v>0</v>
      </c>
      <c r="X51" s="250">
        <f t="shared" si="6"/>
        <v>0</v>
      </c>
    </row>
    <row r="52" spans="1:24" ht="12" customHeight="1" x14ac:dyDescent="0.25">
      <c r="A52" s="280">
        <v>8452</v>
      </c>
      <c r="B52" s="270" t="s">
        <v>187</v>
      </c>
      <c r="C52" s="271" t="s">
        <v>156</v>
      </c>
      <c r="D52" s="272">
        <v>0</v>
      </c>
      <c r="E52" s="273">
        <v>-5401.52</v>
      </c>
      <c r="F52" s="273">
        <v>0</v>
      </c>
      <c r="G52" s="274">
        <v>-499.94</v>
      </c>
      <c r="H52" s="274"/>
      <c r="I52" s="273">
        <v>0</v>
      </c>
      <c r="J52" s="273">
        <v>152907.92000000001</v>
      </c>
      <c r="K52" s="273">
        <v>134143.32999999999</v>
      </c>
      <c r="L52" s="275">
        <f t="shared" si="15"/>
        <v>128241.87000000002</v>
      </c>
      <c r="M52" s="274">
        <v>19764.47</v>
      </c>
      <c r="N52" s="274"/>
      <c r="O52" s="273">
        <v>0</v>
      </c>
      <c r="P52" s="276">
        <v>0</v>
      </c>
      <c r="Q52" s="273">
        <v>19264.530000000002</v>
      </c>
      <c r="R52" s="272">
        <v>19264.53</v>
      </c>
      <c r="S52" s="246">
        <f t="shared" si="1"/>
        <v>19264.530000000002</v>
      </c>
      <c r="T52" s="247">
        <f t="shared" si="2"/>
        <v>0</v>
      </c>
      <c r="U52" s="248">
        <f t="shared" si="3"/>
        <v>19764.47</v>
      </c>
      <c r="V52" s="249">
        <f t="shared" si="4"/>
        <v>19764.47</v>
      </c>
      <c r="W52" s="248">
        <f t="shared" si="5"/>
        <v>19264.53</v>
      </c>
      <c r="X52" s="250">
        <f t="shared" si="6"/>
        <v>0</v>
      </c>
    </row>
    <row r="53" spans="1:24" ht="12" customHeight="1" x14ac:dyDescent="0.25">
      <c r="A53" s="280"/>
      <c r="B53" s="270"/>
      <c r="C53" s="271" t="s">
        <v>157</v>
      </c>
      <c r="D53" s="272">
        <v>0</v>
      </c>
      <c r="E53" s="273">
        <v>0</v>
      </c>
      <c r="F53" s="277">
        <v>0</v>
      </c>
      <c r="G53" s="278">
        <v>0</v>
      </c>
      <c r="H53" s="278"/>
      <c r="I53" s="273">
        <v>0</v>
      </c>
      <c r="J53" s="273">
        <v>0</v>
      </c>
      <c r="K53" s="273">
        <v>0</v>
      </c>
      <c r="L53" s="275">
        <f t="shared" si="15"/>
        <v>0</v>
      </c>
      <c r="M53" s="274">
        <v>0</v>
      </c>
      <c r="N53" s="274"/>
      <c r="O53" s="273">
        <v>0</v>
      </c>
      <c r="P53" s="276">
        <v>0</v>
      </c>
      <c r="Q53" s="273">
        <v>0</v>
      </c>
      <c r="R53" s="279">
        <v>0</v>
      </c>
      <c r="S53" s="246">
        <f t="shared" si="1"/>
        <v>0</v>
      </c>
      <c r="T53" s="247">
        <f t="shared" si="2"/>
        <v>0</v>
      </c>
      <c r="U53" s="248">
        <f t="shared" si="3"/>
        <v>0</v>
      </c>
      <c r="V53" s="249">
        <f t="shared" si="4"/>
        <v>0</v>
      </c>
      <c r="W53" s="248">
        <f t="shared" si="5"/>
        <v>0</v>
      </c>
      <c r="X53" s="250">
        <f t="shared" si="6"/>
        <v>0</v>
      </c>
    </row>
    <row r="54" spans="1:24" ht="15" customHeight="1" x14ac:dyDescent="0.25">
      <c r="A54" s="266" t="s">
        <v>188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46">
        <f t="shared" si="1"/>
        <v>0</v>
      </c>
      <c r="T54" s="247">
        <f t="shared" si="2"/>
        <v>0</v>
      </c>
      <c r="U54" s="248">
        <f t="shared" si="3"/>
        <v>0</v>
      </c>
      <c r="V54" s="249">
        <f t="shared" si="4"/>
        <v>0</v>
      </c>
      <c r="W54" s="248">
        <f t="shared" si="5"/>
        <v>0</v>
      </c>
      <c r="X54" s="250">
        <f t="shared" si="6"/>
        <v>0</v>
      </c>
    </row>
    <row r="55" spans="1:24" ht="15" customHeight="1" x14ac:dyDescent="0.25">
      <c r="A55" s="267">
        <v>58004</v>
      </c>
      <c r="B55" s="268" t="s">
        <v>179</v>
      </c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46">
        <f t="shared" si="1"/>
        <v>0</v>
      </c>
      <c r="T55" s="247">
        <f t="shared" si="2"/>
        <v>0</v>
      </c>
      <c r="U55" s="248">
        <f t="shared" si="3"/>
        <v>0</v>
      </c>
      <c r="V55" s="249">
        <f t="shared" si="4"/>
        <v>0</v>
      </c>
      <c r="W55" s="248">
        <f t="shared" si="5"/>
        <v>0</v>
      </c>
      <c r="X55" s="250">
        <f t="shared" si="6"/>
        <v>0</v>
      </c>
    </row>
    <row r="56" spans="1:24" ht="12" customHeight="1" x14ac:dyDescent="0.25">
      <c r="A56" s="269" t="s">
        <v>189</v>
      </c>
      <c r="B56" s="270" t="s">
        <v>190</v>
      </c>
      <c r="C56" s="271" t="s">
        <v>156</v>
      </c>
      <c r="D56" s="272">
        <v>0</v>
      </c>
      <c r="E56" s="273">
        <v>-221203.41</v>
      </c>
      <c r="F56" s="273">
        <v>0</v>
      </c>
      <c r="G56" s="274">
        <v>-90584.07</v>
      </c>
      <c r="H56" s="274"/>
      <c r="I56" s="273">
        <v>0</v>
      </c>
      <c r="J56" s="273">
        <v>2874025.92</v>
      </c>
      <c r="K56" s="273">
        <v>2667688.7599999998</v>
      </c>
      <c r="L56" s="275">
        <f t="shared" ref="L56:L61" si="16">E56+F56+J56-R56+D56</f>
        <v>2355901.2799999998</v>
      </c>
      <c r="M56" s="274">
        <v>387505.3</v>
      </c>
      <c r="N56" s="274"/>
      <c r="O56" s="273">
        <v>0</v>
      </c>
      <c r="P56" s="276">
        <v>0</v>
      </c>
      <c r="Q56" s="273">
        <v>296921.23</v>
      </c>
      <c r="R56" s="272">
        <v>296921.23</v>
      </c>
      <c r="S56" s="246">
        <f t="shared" si="1"/>
        <v>296921.23</v>
      </c>
      <c r="T56" s="247">
        <f t="shared" si="2"/>
        <v>0</v>
      </c>
      <c r="U56" s="248">
        <f t="shared" si="3"/>
        <v>387505.3</v>
      </c>
      <c r="V56" s="249">
        <f t="shared" si="4"/>
        <v>387505.3</v>
      </c>
      <c r="W56" s="248">
        <f t="shared" si="5"/>
        <v>296921.23</v>
      </c>
      <c r="X56" s="250">
        <f t="shared" si="6"/>
        <v>0</v>
      </c>
    </row>
    <row r="57" spans="1:24" ht="12" customHeight="1" x14ac:dyDescent="0.25">
      <c r="A57" s="269"/>
      <c r="B57" s="270"/>
      <c r="C57" s="271" t="s">
        <v>157</v>
      </c>
      <c r="D57" s="272">
        <v>0</v>
      </c>
      <c r="E57" s="273">
        <v>0</v>
      </c>
      <c r="F57" s="277">
        <v>0</v>
      </c>
      <c r="G57" s="278">
        <v>0</v>
      </c>
      <c r="H57" s="278"/>
      <c r="I57" s="273">
        <v>0</v>
      </c>
      <c r="J57" s="273">
        <v>0</v>
      </c>
      <c r="K57" s="273">
        <v>0</v>
      </c>
      <c r="L57" s="275">
        <f t="shared" si="16"/>
        <v>0</v>
      </c>
      <c r="M57" s="274">
        <v>0</v>
      </c>
      <c r="N57" s="274"/>
      <c r="O57" s="273">
        <v>0</v>
      </c>
      <c r="P57" s="276">
        <v>0</v>
      </c>
      <c r="Q57" s="273">
        <v>0</v>
      </c>
      <c r="R57" s="279">
        <v>0</v>
      </c>
      <c r="S57" s="246">
        <f t="shared" si="1"/>
        <v>0</v>
      </c>
      <c r="T57" s="247">
        <f t="shared" si="2"/>
        <v>0</v>
      </c>
      <c r="U57" s="248">
        <f t="shared" si="3"/>
        <v>0</v>
      </c>
      <c r="V57" s="249">
        <f t="shared" si="4"/>
        <v>0</v>
      </c>
      <c r="W57" s="248">
        <f t="shared" si="5"/>
        <v>0</v>
      </c>
      <c r="X57" s="250">
        <f t="shared" si="6"/>
        <v>0</v>
      </c>
    </row>
    <row r="58" spans="1:24" ht="12" customHeight="1" x14ac:dyDescent="0.25">
      <c r="A58" s="280">
        <v>1515</v>
      </c>
      <c r="B58" s="270" t="s">
        <v>191</v>
      </c>
      <c r="C58" s="271" t="s">
        <v>156</v>
      </c>
      <c r="D58" s="272">
        <v>0</v>
      </c>
      <c r="E58" s="273">
        <v>-24.61</v>
      </c>
      <c r="F58" s="273">
        <v>0</v>
      </c>
      <c r="G58" s="274">
        <v>-6185.73</v>
      </c>
      <c r="H58" s="274"/>
      <c r="I58" s="273">
        <v>0</v>
      </c>
      <c r="J58" s="273">
        <v>123679.15</v>
      </c>
      <c r="K58" s="273">
        <v>122448.61</v>
      </c>
      <c r="L58" s="275">
        <f t="shared" si="16"/>
        <v>116238.26</v>
      </c>
      <c r="M58" s="274">
        <v>13602.01</v>
      </c>
      <c r="N58" s="274"/>
      <c r="O58" s="273">
        <v>0</v>
      </c>
      <c r="P58" s="276">
        <v>0</v>
      </c>
      <c r="Q58" s="273">
        <v>7416.2800000000007</v>
      </c>
      <c r="R58" s="272">
        <v>7416.28</v>
      </c>
      <c r="S58" s="246">
        <f t="shared" si="1"/>
        <v>7416.2800000000007</v>
      </c>
      <c r="T58" s="247">
        <f t="shared" si="2"/>
        <v>0</v>
      </c>
      <c r="U58" s="248">
        <f t="shared" si="3"/>
        <v>13602.01</v>
      </c>
      <c r="V58" s="249">
        <f t="shared" si="4"/>
        <v>13602.01</v>
      </c>
      <c r="W58" s="248">
        <f t="shared" si="5"/>
        <v>7416.2799999999988</v>
      </c>
      <c r="X58" s="250">
        <f t="shared" si="6"/>
        <v>0</v>
      </c>
    </row>
    <row r="59" spans="1:24" ht="12" customHeight="1" x14ac:dyDescent="0.25">
      <c r="A59" s="280"/>
      <c r="B59" s="270"/>
      <c r="C59" s="271" t="s">
        <v>157</v>
      </c>
      <c r="D59" s="272">
        <v>0</v>
      </c>
      <c r="E59" s="273">
        <v>0</v>
      </c>
      <c r="F59" s="277">
        <v>0</v>
      </c>
      <c r="G59" s="278">
        <v>0</v>
      </c>
      <c r="H59" s="278"/>
      <c r="I59" s="273">
        <v>0</v>
      </c>
      <c r="J59" s="273">
        <v>0</v>
      </c>
      <c r="K59" s="273">
        <v>0</v>
      </c>
      <c r="L59" s="275">
        <f t="shared" si="16"/>
        <v>0</v>
      </c>
      <c r="M59" s="274">
        <v>0</v>
      </c>
      <c r="N59" s="274"/>
      <c r="O59" s="273">
        <v>0</v>
      </c>
      <c r="P59" s="276">
        <v>0</v>
      </c>
      <c r="Q59" s="273">
        <v>0</v>
      </c>
      <c r="R59" s="279">
        <v>0</v>
      </c>
      <c r="S59" s="246">
        <f t="shared" si="1"/>
        <v>0</v>
      </c>
      <c r="T59" s="247">
        <f t="shared" si="2"/>
        <v>0</v>
      </c>
      <c r="U59" s="248">
        <f t="shared" si="3"/>
        <v>0</v>
      </c>
      <c r="V59" s="249">
        <f t="shared" si="4"/>
        <v>0</v>
      </c>
      <c r="W59" s="248">
        <f t="shared" si="5"/>
        <v>0</v>
      </c>
      <c r="X59" s="250">
        <f t="shared" si="6"/>
        <v>0</v>
      </c>
    </row>
    <row r="60" spans="1:24" ht="12" customHeight="1" x14ac:dyDescent="0.25">
      <c r="A60" s="280">
        <v>3648</v>
      </c>
      <c r="B60" s="270" t="s">
        <v>192</v>
      </c>
      <c r="C60" s="271" t="s">
        <v>156</v>
      </c>
      <c r="D60" s="272">
        <v>0</v>
      </c>
      <c r="E60" s="273">
        <v>-468.01</v>
      </c>
      <c r="F60" s="273">
        <v>0</v>
      </c>
      <c r="G60" s="274">
        <v>-4785.22</v>
      </c>
      <c r="H60" s="274"/>
      <c r="I60" s="273">
        <v>0</v>
      </c>
      <c r="J60" s="273">
        <v>81396.12</v>
      </c>
      <c r="K60" s="273">
        <v>81216.09</v>
      </c>
      <c r="L60" s="275">
        <f t="shared" si="16"/>
        <v>75962.86</v>
      </c>
      <c r="M60" s="274">
        <v>9750.4699999999993</v>
      </c>
      <c r="N60" s="274"/>
      <c r="O60" s="273">
        <v>0</v>
      </c>
      <c r="P60" s="276">
        <v>0</v>
      </c>
      <c r="Q60" s="273">
        <v>4965.2499999999991</v>
      </c>
      <c r="R60" s="272">
        <v>4965.25</v>
      </c>
      <c r="S60" s="246">
        <f t="shared" si="1"/>
        <v>4965.2499999999991</v>
      </c>
      <c r="T60" s="247">
        <f t="shared" si="2"/>
        <v>0</v>
      </c>
      <c r="U60" s="248">
        <f t="shared" si="3"/>
        <v>9750.4699999999993</v>
      </c>
      <c r="V60" s="249">
        <f t="shared" si="4"/>
        <v>9750.4699999999993</v>
      </c>
      <c r="W60" s="248">
        <f t="shared" si="5"/>
        <v>4965.25</v>
      </c>
      <c r="X60" s="250">
        <f t="shared" si="6"/>
        <v>0</v>
      </c>
    </row>
    <row r="61" spans="1:24" ht="12" customHeight="1" x14ac:dyDescent="0.25">
      <c r="A61" s="280"/>
      <c r="B61" s="270"/>
      <c r="C61" s="271" t="s">
        <v>157</v>
      </c>
      <c r="D61" s="272">
        <v>0</v>
      </c>
      <c r="E61" s="273">
        <v>0</v>
      </c>
      <c r="F61" s="277">
        <v>0</v>
      </c>
      <c r="G61" s="278">
        <v>0</v>
      </c>
      <c r="H61" s="278"/>
      <c r="I61" s="273">
        <v>0</v>
      </c>
      <c r="J61" s="273">
        <v>0</v>
      </c>
      <c r="K61" s="273">
        <v>0</v>
      </c>
      <c r="L61" s="275">
        <f t="shared" si="16"/>
        <v>0</v>
      </c>
      <c r="M61" s="274">
        <v>0</v>
      </c>
      <c r="N61" s="274"/>
      <c r="O61" s="273">
        <v>0</v>
      </c>
      <c r="P61" s="276">
        <v>0</v>
      </c>
      <c r="Q61" s="273">
        <v>0</v>
      </c>
      <c r="R61" s="279">
        <v>0</v>
      </c>
      <c r="S61" s="246">
        <f t="shared" si="1"/>
        <v>0</v>
      </c>
      <c r="T61" s="247">
        <f t="shared" si="2"/>
        <v>0</v>
      </c>
      <c r="U61" s="248">
        <f t="shared" si="3"/>
        <v>0</v>
      </c>
      <c r="V61" s="249">
        <f t="shared" si="4"/>
        <v>0</v>
      </c>
      <c r="W61" s="248">
        <f t="shared" si="5"/>
        <v>0</v>
      </c>
      <c r="X61" s="250">
        <f t="shared" si="6"/>
        <v>0</v>
      </c>
    </row>
    <row r="62" spans="1:24" ht="15" customHeight="1" x14ac:dyDescent="0.25">
      <c r="A62" s="266" t="s">
        <v>193</v>
      </c>
      <c r="B62" s="266"/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46">
        <f t="shared" si="1"/>
        <v>0</v>
      </c>
      <c r="T62" s="247">
        <f t="shared" si="2"/>
        <v>0</v>
      </c>
      <c r="U62" s="248">
        <f t="shared" si="3"/>
        <v>0</v>
      </c>
      <c r="V62" s="249">
        <f t="shared" si="4"/>
        <v>0</v>
      </c>
      <c r="W62" s="248">
        <f t="shared" si="5"/>
        <v>0</v>
      </c>
      <c r="X62" s="250">
        <f t="shared" si="6"/>
        <v>0</v>
      </c>
    </row>
    <row r="63" spans="1:24" ht="15" customHeight="1" x14ac:dyDescent="0.25">
      <c r="A63" s="267">
        <v>53002</v>
      </c>
      <c r="B63" s="268" t="s">
        <v>160</v>
      </c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46">
        <f t="shared" si="1"/>
        <v>0</v>
      </c>
      <c r="T63" s="247">
        <f t="shared" si="2"/>
        <v>0</v>
      </c>
      <c r="U63" s="248">
        <f t="shared" si="3"/>
        <v>0</v>
      </c>
      <c r="V63" s="249">
        <f t="shared" si="4"/>
        <v>0</v>
      </c>
      <c r="W63" s="248">
        <f t="shared" si="5"/>
        <v>0</v>
      </c>
      <c r="X63" s="250">
        <f t="shared" si="6"/>
        <v>0</v>
      </c>
    </row>
    <row r="64" spans="1:24" ht="12" customHeight="1" x14ac:dyDescent="0.25">
      <c r="A64" s="269" t="s">
        <v>194</v>
      </c>
      <c r="B64" s="270" t="s">
        <v>195</v>
      </c>
      <c r="C64" s="271" t="s">
        <v>156</v>
      </c>
      <c r="D64" s="272">
        <v>0</v>
      </c>
      <c r="E64" s="273">
        <v>-1595.53</v>
      </c>
      <c r="F64" s="273">
        <v>0</v>
      </c>
      <c r="G64" s="274">
        <v>-1098.93</v>
      </c>
      <c r="H64" s="274"/>
      <c r="I64" s="273">
        <v>0</v>
      </c>
      <c r="J64" s="273">
        <v>165077.87999999998</v>
      </c>
      <c r="K64" s="273">
        <v>163680.95000000001</v>
      </c>
      <c r="L64" s="275">
        <f t="shared" ref="L64:L69" si="17">E64+F64+J64-R64+D64</f>
        <v>160986.50999999998</v>
      </c>
      <c r="M64" s="274">
        <v>3594.77</v>
      </c>
      <c r="N64" s="274"/>
      <c r="O64" s="273">
        <v>0</v>
      </c>
      <c r="P64" s="276">
        <v>0</v>
      </c>
      <c r="Q64" s="273">
        <v>2495.84</v>
      </c>
      <c r="R64" s="272">
        <v>2495.84</v>
      </c>
      <c r="S64" s="246">
        <f t="shared" si="1"/>
        <v>2495.84</v>
      </c>
      <c r="T64" s="247">
        <f t="shared" si="2"/>
        <v>0</v>
      </c>
      <c r="U64" s="248">
        <f t="shared" si="3"/>
        <v>3594.77</v>
      </c>
      <c r="V64" s="249">
        <f t="shared" si="4"/>
        <v>3594.77</v>
      </c>
      <c r="W64" s="248">
        <f t="shared" si="5"/>
        <v>2495.8399999999965</v>
      </c>
      <c r="X64" s="250">
        <f t="shared" si="6"/>
        <v>3.637978807091713E-12</v>
      </c>
    </row>
    <row r="65" spans="1:24" ht="12" customHeight="1" x14ac:dyDescent="0.25">
      <c r="A65" s="269"/>
      <c r="B65" s="270"/>
      <c r="C65" s="271" t="s">
        <v>157</v>
      </c>
      <c r="D65" s="272">
        <v>0</v>
      </c>
      <c r="E65" s="273">
        <v>0</v>
      </c>
      <c r="F65" s="277">
        <v>0</v>
      </c>
      <c r="G65" s="278">
        <v>0</v>
      </c>
      <c r="H65" s="278"/>
      <c r="I65" s="273">
        <v>0</v>
      </c>
      <c r="J65" s="273">
        <v>0</v>
      </c>
      <c r="K65" s="273">
        <v>0</v>
      </c>
      <c r="L65" s="275">
        <f t="shared" si="17"/>
        <v>0</v>
      </c>
      <c r="M65" s="274">
        <v>0</v>
      </c>
      <c r="N65" s="274"/>
      <c r="O65" s="273">
        <v>0</v>
      </c>
      <c r="P65" s="276">
        <v>0</v>
      </c>
      <c r="Q65" s="273">
        <v>0</v>
      </c>
      <c r="R65" s="279">
        <v>0</v>
      </c>
      <c r="S65" s="246">
        <f t="shared" si="1"/>
        <v>0</v>
      </c>
      <c r="T65" s="247">
        <f t="shared" si="2"/>
        <v>0</v>
      </c>
      <c r="U65" s="248">
        <f t="shared" si="3"/>
        <v>0</v>
      </c>
      <c r="V65" s="249">
        <f t="shared" si="4"/>
        <v>0</v>
      </c>
      <c r="W65" s="248">
        <f t="shared" si="5"/>
        <v>0</v>
      </c>
      <c r="X65" s="250">
        <f t="shared" si="6"/>
        <v>0</v>
      </c>
    </row>
    <row r="66" spans="1:24" ht="12" customHeight="1" x14ac:dyDescent="0.25">
      <c r="A66" s="269" t="s">
        <v>196</v>
      </c>
      <c r="B66" s="270" t="s">
        <v>197</v>
      </c>
      <c r="C66" s="271" t="s">
        <v>156</v>
      </c>
      <c r="D66" s="272">
        <v>230.12</v>
      </c>
      <c r="E66" s="273">
        <v>0</v>
      </c>
      <c r="F66" s="273">
        <v>0</v>
      </c>
      <c r="G66" s="274">
        <v>-306.51</v>
      </c>
      <c r="H66" s="274"/>
      <c r="I66" s="273">
        <v>0</v>
      </c>
      <c r="J66" s="273">
        <v>8867.36</v>
      </c>
      <c r="K66" s="273">
        <v>8801.7000000000007</v>
      </c>
      <c r="L66" s="275">
        <f t="shared" si="17"/>
        <v>8495.19</v>
      </c>
      <c r="M66" s="274">
        <v>908.8</v>
      </c>
      <c r="N66" s="274"/>
      <c r="O66" s="273">
        <v>0</v>
      </c>
      <c r="P66" s="276">
        <v>0</v>
      </c>
      <c r="Q66" s="273">
        <v>602.29</v>
      </c>
      <c r="R66" s="272">
        <v>602.29</v>
      </c>
      <c r="S66" s="246">
        <f t="shared" si="1"/>
        <v>602.29</v>
      </c>
      <c r="T66" s="247">
        <f t="shared" si="2"/>
        <v>0</v>
      </c>
      <c r="U66" s="248">
        <f t="shared" si="3"/>
        <v>908.8</v>
      </c>
      <c r="V66" s="249">
        <f t="shared" si="4"/>
        <v>908.8</v>
      </c>
      <c r="W66" s="248">
        <f t="shared" si="5"/>
        <v>372.17000000000007</v>
      </c>
      <c r="X66" s="250">
        <f t="shared" si="6"/>
        <v>230.11999999999989</v>
      </c>
    </row>
    <row r="67" spans="1:24" ht="12" customHeight="1" x14ac:dyDescent="0.25">
      <c r="A67" s="269"/>
      <c r="B67" s="270"/>
      <c r="C67" s="271" t="s">
        <v>157</v>
      </c>
      <c r="D67" s="272">
        <v>0</v>
      </c>
      <c r="E67" s="273">
        <v>0</v>
      </c>
      <c r="F67" s="277">
        <v>0</v>
      </c>
      <c r="G67" s="278">
        <v>0</v>
      </c>
      <c r="H67" s="278"/>
      <c r="I67" s="273">
        <v>0</v>
      </c>
      <c r="J67" s="273">
        <v>0</v>
      </c>
      <c r="K67" s="273">
        <v>0</v>
      </c>
      <c r="L67" s="275">
        <f t="shared" si="17"/>
        <v>0</v>
      </c>
      <c r="M67" s="274">
        <v>0</v>
      </c>
      <c r="N67" s="274"/>
      <c r="O67" s="273">
        <v>0</v>
      </c>
      <c r="P67" s="276">
        <v>0</v>
      </c>
      <c r="Q67" s="273">
        <v>0</v>
      </c>
      <c r="R67" s="279">
        <v>0</v>
      </c>
      <c r="S67" s="246">
        <f t="shared" si="1"/>
        <v>0</v>
      </c>
      <c r="T67" s="247">
        <f t="shared" si="2"/>
        <v>0</v>
      </c>
      <c r="U67" s="248">
        <f t="shared" si="3"/>
        <v>0</v>
      </c>
      <c r="V67" s="249">
        <f t="shared" si="4"/>
        <v>0</v>
      </c>
      <c r="W67" s="248">
        <f t="shared" si="5"/>
        <v>0</v>
      </c>
      <c r="X67" s="250">
        <f t="shared" si="6"/>
        <v>0</v>
      </c>
    </row>
    <row r="68" spans="1:24" ht="12" customHeight="1" x14ac:dyDescent="0.25">
      <c r="A68" s="280">
        <v>2097</v>
      </c>
      <c r="B68" s="270" t="s">
        <v>198</v>
      </c>
      <c r="C68" s="271" t="s">
        <v>156</v>
      </c>
      <c r="D68" s="272">
        <v>0</v>
      </c>
      <c r="E68" s="273">
        <v>-548.74</v>
      </c>
      <c r="F68" s="273">
        <v>641</v>
      </c>
      <c r="G68" s="274">
        <v>0</v>
      </c>
      <c r="H68" s="274"/>
      <c r="I68" s="273">
        <v>0</v>
      </c>
      <c r="J68" s="273">
        <v>105394.56000000001</v>
      </c>
      <c r="K68" s="273">
        <v>91030.58</v>
      </c>
      <c r="L68" s="275">
        <f t="shared" si="17"/>
        <v>91122.83</v>
      </c>
      <c r="M68" s="274">
        <v>14363.99</v>
      </c>
      <c r="N68" s="274"/>
      <c r="O68" s="273">
        <v>641</v>
      </c>
      <c r="P68" s="276">
        <v>4</v>
      </c>
      <c r="Q68" s="273">
        <v>13722.99</v>
      </c>
      <c r="R68" s="272">
        <v>14363.99</v>
      </c>
      <c r="S68" s="246">
        <f t="shared" si="1"/>
        <v>14363.99</v>
      </c>
      <c r="T68" s="247">
        <f t="shared" si="2"/>
        <v>0</v>
      </c>
      <c r="U68" s="248">
        <f t="shared" si="3"/>
        <v>13722.99</v>
      </c>
      <c r="V68" s="249">
        <f t="shared" si="4"/>
        <v>13722.99</v>
      </c>
      <c r="W68" s="248">
        <f t="shared" si="5"/>
        <v>14363.990000000005</v>
      </c>
      <c r="X68" s="250">
        <f t="shared" si="6"/>
        <v>0</v>
      </c>
    </row>
    <row r="69" spans="1:24" ht="12" customHeight="1" x14ac:dyDescent="0.25">
      <c r="A69" s="280"/>
      <c r="B69" s="270"/>
      <c r="C69" s="271" t="s">
        <v>157</v>
      </c>
      <c r="D69" s="272">
        <v>0</v>
      </c>
      <c r="E69" s="273">
        <v>0</v>
      </c>
      <c r="F69" s="277">
        <v>0</v>
      </c>
      <c r="G69" s="278">
        <v>0</v>
      </c>
      <c r="H69" s="278"/>
      <c r="I69" s="273">
        <v>0</v>
      </c>
      <c r="J69" s="273">
        <v>0</v>
      </c>
      <c r="K69" s="273">
        <v>0</v>
      </c>
      <c r="L69" s="275">
        <f t="shared" si="17"/>
        <v>0</v>
      </c>
      <c r="M69" s="274">
        <v>0</v>
      </c>
      <c r="N69" s="274"/>
      <c r="O69" s="273">
        <v>0</v>
      </c>
      <c r="P69" s="276">
        <v>0</v>
      </c>
      <c r="Q69" s="273">
        <v>0</v>
      </c>
      <c r="R69" s="279">
        <v>0</v>
      </c>
      <c r="S69" s="246">
        <f t="shared" si="1"/>
        <v>0</v>
      </c>
      <c r="T69" s="247">
        <f t="shared" si="2"/>
        <v>0</v>
      </c>
      <c r="U69" s="248">
        <f t="shared" si="3"/>
        <v>0</v>
      </c>
      <c r="V69" s="249">
        <f t="shared" si="4"/>
        <v>0</v>
      </c>
      <c r="W69" s="248">
        <f t="shared" si="5"/>
        <v>0</v>
      </c>
      <c r="X69" s="250">
        <f t="shared" si="6"/>
        <v>0</v>
      </c>
    </row>
    <row r="70" spans="1:24" ht="15" customHeight="1" x14ac:dyDescent="0.25">
      <c r="A70" s="267">
        <v>58004</v>
      </c>
      <c r="B70" s="268" t="s">
        <v>179</v>
      </c>
      <c r="C70" s="268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46">
        <f t="shared" si="1"/>
        <v>0</v>
      </c>
      <c r="T70" s="247">
        <f t="shared" si="2"/>
        <v>0</v>
      </c>
      <c r="U70" s="248">
        <f t="shared" si="3"/>
        <v>0</v>
      </c>
      <c r="V70" s="249">
        <f t="shared" si="4"/>
        <v>0</v>
      </c>
      <c r="W70" s="248">
        <f t="shared" si="5"/>
        <v>0</v>
      </c>
      <c r="X70" s="250">
        <f t="shared" si="6"/>
        <v>0</v>
      </c>
    </row>
    <row r="71" spans="1:24" ht="12" customHeight="1" x14ac:dyDescent="0.25">
      <c r="A71" s="269" t="s">
        <v>199</v>
      </c>
      <c r="B71" s="270" t="s">
        <v>200</v>
      </c>
      <c r="C71" s="271" t="s">
        <v>156</v>
      </c>
      <c r="D71" s="272">
        <v>12655.07</v>
      </c>
      <c r="E71" s="273">
        <v>0</v>
      </c>
      <c r="F71" s="273">
        <v>0</v>
      </c>
      <c r="G71" s="274">
        <v>-12057.8</v>
      </c>
      <c r="H71" s="274"/>
      <c r="I71" s="273">
        <v>0</v>
      </c>
      <c r="J71" s="273">
        <v>2035127.0699999998</v>
      </c>
      <c r="K71" s="273">
        <v>1798500.57</v>
      </c>
      <c r="L71" s="275">
        <f t="shared" ref="L71:L74" si="18">E71+F71+J71-R71+D71</f>
        <v>1786442.8099999998</v>
      </c>
      <c r="M71" s="274">
        <v>280016.64000000001</v>
      </c>
      <c r="N71" s="274"/>
      <c r="O71" s="273">
        <v>6619.51</v>
      </c>
      <c r="P71" s="276">
        <v>2</v>
      </c>
      <c r="Q71" s="273">
        <v>261339.33000000002</v>
      </c>
      <c r="R71" s="272">
        <v>261339.33</v>
      </c>
      <c r="S71" s="246">
        <f t="shared" ref="S71:S134" si="19">F71+G71+I71+M71-O71</f>
        <v>261339.33000000002</v>
      </c>
      <c r="T71" s="247">
        <f t="shared" ref="T71:T134" si="20">R71-S71</f>
        <v>0</v>
      </c>
      <c r="U71" s="248">
        <f t="shared" ref="U71:U134" si="21">M71-O71</f>
        <v>273397.13</v>
      </c>
      <c r="V71" s="249">
        <f t="shared" ref="V71:V134" si="22">M71-O71</f>
        <v>273397.13</v>
      </c>
      <c r="W71" s="248">
        <f t="shared" ref="W71:W134" si="23">E71+F71+J71-L71</f>
        <v>248684.26</v>
      </c>
      <c r="X71" s="250">
        <f t="shared" ref="X71:X134" si="24">R71-W71</f>
        <v>12655.069999999978</v>
      </c>
    </row>
    <row r="72" spans="1:24" ht="12" customHeight="1" x14ac:dyDescent="0.25">
      <c r="A72" s="269"/>
      <c r="B72" s="270"/>
      <c r="C72" s="271" t="s">
        <v>157</v>
      </c>
      <c r="D72" s="272">
        <v>0</v>
      </c>
      <c r="E72" s="273">
        <v>0</v>
      </c>
      <c r="F72" s="277">
        <v>0</v>
      </c>
      <c r="G72" s="278">
        <v>0</v>
      </c>
      <c r="H72" s="278"/>
      <c r="I72" s="273">
        <v>0</v>
      </c>
      <c r="J72" s="273">
        <v>0</v>
      </c>
      <c r="K72" s="273">
        <v>0</v>
      </c>
      <c r="L72" s="275">
        <f t="shared" si="18"/>
        <v>0</v>
      </c>
      <c r="M72" s="274">
        <v>0</v>
      </c>
      <c r="N72" s="274"/>
      <c r="O72" s="273">
        <v>0</v>
      </c>
      <c r="P72" s="276">
        <v>0</v>
      </c>
      <c r="Q72" s="273">
        <v>0</v>
      </c>
      <c r="R72" s="279">
        <v>0</v>
      </c>
      <c r="S72" s="246">
        <f t="shared" si="19"/>
        <v>0</v>
      </c>
      <c r="T72" s="247">
        <f t="shared" si="20"/>
        <v>0</v>
      </c>
      <c r="U72" s="248">
        <f t="shared" si="21"/>
        <v>0</v>
      </c>
      <c r="V72" s="249">
        <f t="shared" si="22"/>
        <v>0</v>
      </c>
      <c r="W72" s="248">
        <f t="shared" si="23"/>
        <v>0</v>
      </c>
      <c r="X72" s="250">
        <f t="shared" si="24"/>
        <v>0</v>
      </c>
    </row>
    <row r="73" spans="1:24" ht="12" customHeight="1" x14ac:dyDescent="0.25">
      <c r="A73" s="280">
        <v>6998</v>
      </c>
      <c r="B73" s="270" t="s">
        <v>201</v>
      </c>
      <c r="C73" s="271" t="s">
        <v>156</v>
      </c>
      <c r="D73" s="272">
        <v>0</v>
      </c>
      <c r="E73" s="273">
        <v>-2201.54</v>
      </c>
      <c r="F73" s="273">
        <v>0</v>
      </c>
      <c r="G73" s="274">
        <v>-1417.46</v>
      </c>
      <c r="H73" s="274"/>
      <c r="I73" s="273">
        <v>0</v>
      </c>
      <c r="J73" s="273">
        <v>143840.22</v>
      </c>
      <c r="K73" s="273">
        <v>143852.96</v>
      </c>
      <c r="L73" s="275">
        <f t="shared" si="18"/>
        <v>140233.93</v>
      </c>
      <c r="M73" s="274">
        <v>2822.21</v>
      </c>
      <c r="N73" s="274"/>
      <c r="O73" s="273">
        <v>0</v>
      </c>
      <c r="P73" s="276">
        <v>0</v>
      </c>
      <c r="Q73" s="273">
        <v>1404.75</v>
      </c>
      <c r="R73" s="272">
        <v>1404.75</v>
      </c>
      <c r="S73" s="246">
        <f t="shared" si="19"/>
        <v>1404.75</v>
      </c>
      <c r="T73" s="247">
        <f t="shared" si="20"/>
        <v>0</v>
      </c>
      <c r="U73" s="248">
        <f t="shared" si="21"/>
        <v>2822.21</v>
      </c>
      <c r="V73" s="249">
        <f t="shared" si="22"/>
        <v>2822.21</v>
      </c>
      <c r="W73" s="248">
        <f t="shared" si="23"/>
        <v>1404.75</v>
      </c>
      <c r="X73" s="250">
        <f t="shared" si="24"/>
        <v>0</v>
      </c>
    </row>
    <row r="74" spans="1:24" ht="12" customHeight="1" x14ac:dyDescent="0.25">
      <c r="A74" s="280"/>
      <c r="B74" s="270"/>
      <c r="C74" s="271" t="s">
        <v>157</v>
      </c>
      <c r="D74" s="272">
        <v>3538.43</v>
      </c>
      <c r="E74" s="273">
        <v>0</v>
      </c>
      <c r="F74" s="277">
        <v>0</v>
      </c>
      <c r="G74" s="278">
        <v>-1.69</v>
      </c>
      <c r="H74" s="278"/>
      <c r="I74" s="273">
        <v>0</v>
      </c>
      <c r="J74" s="273">
        <v>16428.739999999998</v>
      </c>
      <c r="K74" s="273">
        <v>18374.62</v>
      </c>
      <c r="L74" s="275">
        <f t="shared" si="18"/>
        <v>18372.929999999997</v>
      </c>
      <c r="M74" s="274">
        <v>1595.93</v>
      </c>
      <c r="N74" s="274"/>
      <c r="O74" s="273">
        <v>0</v>
      </c>
      <c r="P74" s="276">
        <v>0</v>
      </c>
      <c r="Q74" s="273">
        <v>1595.93</v>
      </c>
      <c r="R74" s="279">
        <v>1594.24</v>
      </c>
      <c r="S74" s="246">
        <f t="shared" si="19"/>
        <v>1594.24</v>
      </c>
      <c r="T74" s="247">
        <f t="shared" si="20"/>
        <v>0</v>
      </c>
      <c r="U74" s="248">
        <f t="shared" si="21"/>
        <v>1595.93</v>
      </c>
      <c r="V74" s="249">
        <f t="shared" si="22"/>
        <v>1595.93</v>
      </c>
      <c r="W74" s="248">
        <f t="shared" si="23"/>
        <v>-1944.1899999999987</v>
      </c>
      <c r="X74" s="250">
        <f t="shared" si="24"/>
        <v>3538.4299999999985</v>
      </c>
    </row>
    <row r="75" spans="1:24" ht="15" customHeight="1" x14ac:dyDescent="0.25">
      <c r="A75" s="266" t="s">
        <v>202</v>
      </c>
      <c r="B75" s="266"/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46">
        <f t="shared" si="19"/>
        <v>0</v>
      </c>
      <c r="T75" s="247">
        <f t="shared" si="20"/>
        <v>0</v>
      </c>
      <c r="U75" s="248">
        <f t="shared" si="21"/>
        <v>0</v>
      </c>
      <c r="V75" s="249">
        <f t="shared" si="22"/>
        <v>0</v>
      </c>
      <c r="W75" s="248">
        <f t="shared" si="23"/>
        <v>0</v>
      </c>
      <c r="X75" s="250">
        <f t="shared" si="24"/>
        <v>0</v>
      </c>
    </row>
    <row r="76" spans="1:24" ht="15" customHeight="1" x14ac:dyDescent="0.25">
      <c r="A76" s="267">
        <v>31003</v>
      </c>
      <c r="B76" s="268" t="s">
        <v>153</v>
      </c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46">
        <f t="shared" si="19"/>
        <v>0</v>
      </c>
      <c r="T76" s="247">
        <f t="shared" si="20"/>
        <v>0</v>
      </c>
      <c r="U76" s="248">
        <f t="shared" si="21"/>
        <v>0</v>
      </c>
      <c r="V76" s="249">
        <f t="shared" si="22"/>
        <v>0</v>
      </c>
      <c r="W76" s="248">
        <f t="shared" si="23"/>
        <v>0</v>
      </c>
      <c r="X76" s="250">
        <f t="shared" si="24"/>
        <v>0</v>
      </c>
    </row>
    <row r="77" spans="1:24" ht="12" customHeight="1" x14ac:dyDescent="0.25">
      <c r="A77" s="280">
        <v>1319</v>
      </c>
      <c r="B77" s="270" t="s">
        <v>203</v>
      </c>
      <c r="C77" s="271" t="s">
        <v>156</v>
      </c>
      <c r="D77" s="272">
        <v>0</v>
      </c>
      <c r="E77" s="273">
        <v>-20609.91</v>
      </c>
      <c r="F77" s="273">
        <v>0</v>
      </c>
      <c r="G77" s="274">
        <v>-609.91</v>
      </c>
      <c r="H77" s="274"/>
      <c r="I77" s="273">
        <v>0</v>
      </c>
      <c r="J77" s="273">
        <v>5853.31</v>
      </c>
      <c r="K77" s="273">
        <v>-19390.09</v>
      </c>
      <c r="L77" s="275">
        <f t="shared" ref="L77:L80" si="25">E77+F77+J77-R77+D77</f>
        <v>-20000</v>
      </c>
      <c r="M77" s="274">
        <v>5853.31</v>
      </c>
      <c r="N77" s="274"/>
      <c r="O77" s="273">
        <v>0</v>
      </c>
      <c r="P77" s="276">
        <v>0</v>
      </c>
      <c r="Q77" s="273">
        <v>5243.4000000000005</v>
      </c>
      <c r="R77" s="272">
        <v>5243.4</v>
      </c>
      <c r="S77" s="246">
        <f t="shared" si="19"/>
        <v>5243.4000000000005</v>
      </c>
      <c r="T77" s="247">
        <f t="shared" si="20"/>
        <v>0</v>
      </c>
      <c r="U77" s="248">
        <f t="shared" si="21"/>
        <v>5853.31</v>
      </c>
      <c r="V77" s="249">
        <f t="shared" si="22"/>
        <v>5853.31</v>
      </c>
      <c r="W77" s="248">
        <f t="shared" si="23"/>
        <v>5243.4000000000015</v>
      </c>
      <c r="X77" s="250">
        <f t="shared" si="24"/>
        <v>0</v>
      </c>
    </row>
    <row r="78" spans="1:24" ht="12" customHeight="1" x14ac:dyDescent="0.25">
      <c r="A78" s="280"/>
      <c r="B78" s="270"/>
      <c r="C78" s="271" t="s">
        <v>157</v>
      </c>
      <c r="D78" s="272">
        <v>0</v>
      </c>
      <c r="E78" s="273">
        <v>0</v>
      </c>
      <c r="F78" s="277">
        <v>0</v>
      </c>
      <c r="G78" s="278">
        <v>0</v>
      </c>
      <c r="H78" s="278"/>
      <c r="I78" s="273">
        <v>0</v>
      </c>
      <c r="J78" s="273">
        <v>0</v>
      </c>
      <c r="K78" s="273">
        <v>0</v>
      </c>
      <c r="L78" s="275">
        <f t="shared" si="25"/>
        <v>0</v>
      </c>
      <c r="M78" s="274">
        <v>0</v>
      </c>
      <c r="N78" s="274"/>
      <c r="O78" s="273">
        <v>0</v>
      </c>
      <c r="P78" s="276">
        <v>0</v>
      </c>
      <c r="Q78" s="273">
        <v>0</v>
      </c>
      <c r="R78" s="279">
        <v>0</v>
      </c>
      <c r="S78" s="246">
        <f t="shared" si="19"/>
        <v>0</v>
      </c>
      <c r="T78" s="247">
        <f t="shared" si="20"/>
        <v>0</v>
      </c>
      <c r="U78" s="248">
        <f t="shared" si="21"/>
        <v>0</v>
      </c>
      <c r="V78" s="249">
        <f t="shared" si="22"/>
        <v>0</v>
      </c>
      <c r="W78" s="248">
        <f t="shared" si="23"/>
        <v>0</v>
      </c>
      <c r="X78" s="250">
        <f t="shared" si="24"/>
        <v>0</v>
      </c>
    </row>
    <row r="79" spans="1:24" ht="12" customHeight="1" x14ac:dyDescent="0.25">
      <c r="A79" s="280">
        <v>2065</v>
      </c>
      <c r="B79" s="270" t="s">
        <v>204</v>
      </c>
      <c r="C79" s="271" t="s">
        <v>156</v>
      </c>
      <c r="D79" s="257"/>
      <c r="E79" s="271"/>
      <c r="F79" s="271"/>
      <c r="G79" s="290"/>
      <c r="H79" s="290"/>
      <c r="I79" s="273">
        <v>0</v>
      </c>
      <c r="J79" s="273">
        <v>598.34</v>
      </c>
      <c r="K79" s="273">
        <v>0</v>
      </c>
      <c r="L79" s="275">
        <f t="shared" si="25"/>
        <v>0</v>
      </c>
      <c r="M79" s="274">
        <v>598.34</v>
      </c>
      <c r="N79" s="274"/>
      <c r="O79" s="273">
        <v>0</v>
      </c>
      <c r="P79" s="276">
        <v>0</v>
      </c>
      <c r="Q79" s="273">
        <v>598.34</v>
      </c>
      <c r="R79" s="272">
        <v>598.34</v>
      </c>
      <c r="S79" s="246">
        <f t="shared" si="19"/>
        <v>598.34</v>
      </c>
      <c r="T79" s="247">
        <f t="shared" si="20"/>
        <v>0</v>
      </c>
      <c r="U79" s="248">
        <f t="shared" si="21"/>
        <v>598.34</v>
      </c>
      <c r="V79" s="249">
        <f t="shared" si="22"/>
        <v>598.34</v>
      </c>
      <c r="W79" s="248">
        <f t="shared" si="23"/>
        <v>598.34</v>
      </c>
      <c r="X79" s="250">
        <f t="shared" si="24"/>
        <v>0</v>
      </c>
    </row>
    <row r="80" spans="1:24" ht="12" customHeight="1" x14ac:dyDescent="0.25">
      <c r="A80" s="280"/>
      <c r="B80" s="270"/>
      <c r="C80" s="271" t="s">
        <v>157</v>
      </c>
      <c r="D80" s="257"/>
      <c r="E80" s="271"/>
      <c r="F80" s="291"/>
      <c r="G80" s="292"/>
      <c r="H80" s="292"/>
      <c r="I80" s="273">
        <v>0</v>
      </c>
      <c r="J80" s="273">
        <v>0</v>
      </c>
      <c r="K80" s="273">
        <v>0</v>
      </c>
      <c r="L80" s="275">
        <f t="shared" si="25"/>
        <v>0</v>
      </c>
      <c r="M80" s="274">
        <v>0</v>
      </c>
      <c r="N80" s="274"/>
      <c r="O80" s="273">
        <v>0</v>
      </c>
      <c r="P80" s="276">
        <v>0</v>
      </c>
      <c r="Q80" s="273">
        <v>0</v>
      </c>
      <c r="R80" s="279">
        <v>0</v>
      </c>
      <c r="S80" s="246">
        <f t="shared" si="19"/>
        <v>0</v>
      </c>
      <c r="T80" s="247">
        <f t="shared" si="20"/>
        <v>0</v>
      </c>
      <c r="U80" s="248">
        <f t="shared" si="21"/>
        <v>0</v>
      </c>
      <c r="V80" s="249">
        <f t="shared" si="22"/>
        <v>0</v>
      </c>
      <c r="W80" s="248">
        <f t="shared" si="23"/>
        <v>0</v>
      </c>
      <c r="X80" s="250">
        <f t="shared" si="24"/>
        <v>0</v>
      </c>
    </row>
    <row r="81" spans="1:25" ht="15" customHeight="1" x14ac:dyDescent="0.25">
      <c r="A81" s="267">
        <v>51404</v>
      </c>
      <c r="B81" s="268" t="s">
        <v>205</v>
      </c>
      <c r="C81" s="268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268"/>
      <c r="R81" s="268"/>
      <c r="S81" s="246">
        <f t="shared" si="19"/>
        <v>0</v>
      </c>
      <c r="T81" s="247">
        <f t="shared" si="20"/>
        <v>0</v>
      </c>
      <c r="U81" s="248">
        <f t="shared" si="21"/>
        <v>0</v>
      </c>
      <c r="V81" s="249">
        <f t="shared" si="22"/>
        <v>0</v>
      </c>
      <c r="W81" s="248">
        <f t="shared" si="23"/>
        <v>0</v>
      </c>
      <c r="X81" s="250">
        <f t="shared" si="24"/>
        <v>0</v>
      </c>
    </row>
    <row r="82" spans="1:25" ht="12" customHeight="1" x14ac:dyDescent="0.25">
      <c r="A82" s="269" t="s">
        <v>206</v>
      </c>
      <c r="B82" s="270" t="s">
        <v>207</v>
      </c>
      <c r="C82" s="271" t="s">
        <v>156</v>
      </c>
      <c r="D82" s="272">
        <v>0</v>
      </c>
      <c r="E82" s="273">
        <v>-47907.26</v>
      </c>
      <c r="F82" s="273">
        <v>0</v>
      </c>
      <c r="G82" s="274">
        <v>-1667.88</v>
      </c>
      <c r="H82" s="274"/>
      <c r="I82" s="273">
        <v>0</v>
      </c>
      <c r="J82" s="273">
        <v>573788.95000000007</v>
      </c>
      <c r="K82" s="273">
        <v>516496.23</v>
      </c>
      <c r="L82" s="275">
        <f t="shared" ref="L82:L83" si="26">E82+F82+J82-R82+D82</f>
        <v>514828.36000000004</v>
      </c>
      <c r="M82" s="274">
        <v>12721.21</v>
      </c>
      <c r="N82" s="274"/>
      <c r="O82" s="273">
        <v>0</v>
      </c>
      <c r="P82" s="276">
        <v>0</v>
      </c>
      <c r="Q82" s="273">
        <v>11053.329999999998</v>
      </c>
      <c r="R82" s="272">
        <v>11053.33</v>
      </c>
      <c r="S82" s="246">
        <f t="shared" si="19"/>
        <v>11053.329999999998</v>
      </c>
      <c r="T82" s="247">
        <f t="shared" si="20"/>
        <v>0</v>
      </c>
      <c r="U82" s="248">
        <f t="shared" si="21"/>
        <v>12721.21</v>
      </c>
      <c r="V82" s="249">
        <f t="shared" si="22"/>
        <v>12721.21</v>
      </c>
      <c r="W82" s="248">
        <f t="shared" si="23"/>
        <v>11053.330000000016</v>
      </c>
      <c r="X82" s="250">
        <f t="shared" si="24"/>
        <v>-1.6370904631912708E-11</v>
      </c>
    </row>
    <row r="83" spans="1:25" ht="12" customHeight="1" x14ac:dyDescent="0.25">
      <c r="A83" s="269"/>
      <c r="B83" s="270"/>
      <c r="C83" s="271" t="s">
        <v>157</v>
      </c>
      <c r="D83" s="272">
        <v>0</v>
      </c>
      <c r="E83" s="273">
        <v>0</v>
      </c>
      <c r="F83" s="277">
        <v>0</v>
      </c>
      <c r="G83" s="278">
        <v>0</v>
      </c>
      <c r="H83" s="278"/>
      <c r="I83" s="273">
        <v>0</v>
      </c>
      <c r="J83" s="273">
        <v>0</v>
      </c>
      <c r="K83" s="273">
        <v>0</v>
      </c>
      <c r="L83" s="275">
        <f t="shared" si="26"/>
        <v>0</v>
      </c>
      <c r="M83" s="274">
        <v>0</v>
      </c>
      <c r="N83" s="274"/>
      <c r="O83" s="273">
        <v>0</v>
      </c>
      <c r="P83" s="276">
        <v>0</v>
      </c>
      <c r="Q83" s="273">
        <v>0</v>
      </c>
      <c r="R83" s="279">
        <v>0</v>
      </c>
      <c r="S83" s="246">
        <f t="shared" si="19"/>
        <v>0</v>
      </c>
      <c r="T83" s="247">
        <f t="shared" si="20"/>
        <v>0</v>
      </c>
      <c r="U83" s="248">
        <f t="shared" si="21"/>
        <v>0</v>
      </c>
      <c r="V83" s="249">
        <f t="shared" si="22"/>
        <v>0</v>
      </c>
      <c r="W83" s="248">
        <f t="shared" si="23"/>
        <v>0</v>
      </c>
      <c r="X83" s="250">
        <f t="shared" si="24"/>
        <v>0</v>
      </c>
    </row>
    <row r="84" spans="1:25" ht="15" customHeight="1" x14ac:dyDescent="0.25">
      <c r="A84" s="267">
        <v>53002</v>
      </c>
      <c r="B84" s="268" t="s">
        <v>160</v>
      </c>
      <c r="C84" s="268"/>
      <c r="D84" s="268"/>
      <c r="E84" s="268"/>
      <c r="F84" s="268"/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46">
        <f t="shared" si="19"/>
        <v>0</v>
      </c>
      <c r="T84" s="247">
        <f t="shared" si="20"/>
        <v>0</v>
      </c>
      <c r="U84" s="248">
        <f t="shared" si="21"/>
        <v>0</v>
      </c>
      <c r="V84" s="249">
        <f t="shared" si="22"/>
        <v>0</v>
      </c>
      <c r="W84" s="248">
        <f t="shared" si="23"/>
        <v>0</v>
      </c>
      <c r="X84" s="250">
        <f t="shared" si="24"/>
        <v>0</v>
      </c>
    </row>
    <row r="85" spans="1:25" ht="12" customHeight="1" x14ac:dyDescent="0.25">
      <c r="A85" s="269" t="s">
        <v>208</v>
      </c>
      <c r="B85" s="270" t="s">
        <v>209</v>
      </c>
      <c r="C85" s="271" t="s">
        <v>156</v>
      </c>
      <c r="D85" s="272">
        <v>4824.8500000000004</v>
      </c>
      <c r="E85" s="273">
        <v>0</v>
      </c>
      <c r="F85" s="273">
        <v>0</v>
      </c>
      <c r="G85" s="274">
        <v>-1254.18</v>
      </c>
      <c r="H85" s="274"/>
      <c r="I85" s="273">
        <v>1254.18</v>
      </c>
      <c r="J85" s="273">
        <v>156534.72</v>
      </c>
      <c r="K85" s="273">
        <v>167974.56</v>
      </c>
      <c r="L85" s="275">
        <f t="shared" ref="L85:L90" si="27">E85+F85+J85-R85+D85</f>
        <v>139895.64000000001</v>
      </c>
      <c r="M85" s="274">
        <v>21463.93</v>
      </c>
      <c r="N85" s="274"/>
      <c r="O85" s="273">
        <v>0</v>
      </c>
      <c r="P85" s="276">
        <v>0</v>
      </c>
      <c r="Q85" s="273">
        <v>21463.93</v>
      </c>
      <c r="R85" s="272">
        <v>21463.93</v>
      </c>
      <c r="S85" s="246">
        <f t="shared" si="19"/>
        <v>21463.93</v>
      </c>
      <c r="T85" s="247">
        <f t="shared" si="20"/>
        <v>0</v>
      </c>
      <c r="U85" s="248">
        <f t="shared" si="21"/>
        <v>21463.93</v>
      </c>
      <c r="V85" s="249">
        <f t="shared" si="22"/>
        <v>21463.93</v>
      </c>
      <c r="W85" s="248">
        <f t="shared" si="23"/>
        <v>16639.079999999987</v>
      </c>
      <c r="X85" s="250">
        <f t="shared" si="24"/>
        <v>4824.8500000000131</v>
      </c>
    </row>
    <row r="86" spans="1:25" ht="12" customHeight="1" x14ac:dyDescent="0.25">
      <c r="A86" s="269"/>
      <c r="B86" s="270"/>
      <c r="C86" s="271" t="s">
        <v>157</v>
      </c>
      <c r="D86" s="272">
        <v>0</v>
      </c>
      <c r="E86" s="273">
        <v>0</v>
      </c>
      <c r="F86" s="277">
        <v>0</v>
      </c>
      <c r="G86" s="278">
        <v>0</v>
      </c>
      <c r="H86" s="278"/>
      <c r="I86" s="273">
        <v>0</v>
      </c>
      <c r="J86" s="273">
        <v>0</v>
      </c>
      <c r="K86" s="273">
        <v>0</v>
      </c>
      <c r="L86" s="275">
        <f t="shared" si="27"/>
        <v>0</v>
      </c>
      <c r="M86" s="274">
        <v>0</v>
      </c>
      <c r="N86" s="274"/>
      <c r="O86" s="273">
        <v>0</v>
      </c>
      <c r="P86" s="276">
        <v>0</v>
      </c>
      <c r="Q86" s="273">
        <v>0</v>
      </c>
      <c r="R86" s="279">
        <v>0</v>
      </c>
      <c r="S86" s="246">
        <f t="shared" si="19"/>
        <v>0</v>
      </c>
      <c r="T86" s="247">
        <f t="shared" si="20"/>
        <v>0</v>
      </c>
      <c r="U86" s="248">
        <f t="shared" si="21"/>
        <v>0</v>
      </c>
      <c r="V86" s="249">
        <f t="shared" si="22"/>
        <v>0</v>
      </c>
      <c r="W86" s="248">
        <f t="shared" si="23"/>
        <v>0</v>
      </c>
      <c r="X86" s="250">
        <f t="shared" si="24"/>
        <v>0</v>
      </c>
    </row>
    <row r="87" spans="1:25" ht="12" customHeight="1" x14ac:dyDescent="0.25">
      <c r="A87" s="280">
        <v>1620</v>
      </c>
      <c r="B87" s="270" t="s">
        <v>210</v>
      </c>
      <c r="C87" s="271" t="s">
        <v>156</v>
      </c>
      <c r="D87" s="272">
        <v>174.73</v>
      </c>
      <c r="E87" s="273">
        <v>0</v>
      </c>
      <c r="F87" s="273">
        <v>22.72</v>
      </c>
      <c r="G87" s="274">
        <v>0</v>
      </c>
      <c r="H87" s="274"/>
      <c r="I87" s="273">
        <v>0</v>
      </c>
      <c r="J87" s="273">
        <v>28902.58</v>
      </c>
      <c r="K87" s="273">
        <v>26802.23</v>
      </c>
      <c r="L87" s="275">
        <f t="shared" si="27"/>
        <v>26824.95</v>
      </c>
      <c r="M87" s="274">
        <v>2252.36</v>
      </c>
      <c r="N87" s="274"/>
      <c r="O87" s="273">
        <v>0</v>
      </c>
      <c r="P87" s="276">
        <v>0</v>
      </c>
      <c r="Q87" s="273">
        <v>2252.36</v>
      </c>
      <c r="R87" s="272">
        <v>2275.08</v>
      </c>
      <c r="S87" s="246">
        <f t="shared" si="19"/>
        <v>2275.08</v>
      </c>
      <c r="T87" s="247">
        <f t="shared" si="20"/>
        <v>0</v>
      </c>
      <c r="U87" s="248">
        <f t="shared" si="21"/>
        <v>2252.36</v>
      </c>
      <c r="V87" s="249">
        <f t="shared" si="22"/>
        <v>2252.36</v>
      </c>
      <c r="W87" s="248">
        <f t="shared" si="23"/>
        <v>2100.3500000000022</v>
      </c>
      <c r="X87" s="250">
        <f t="shared" si="24"/>
        <v>174.72999999999774</v>
      </c>
    </row>
    <row r="88" spans="1:25" ht="12" customHeight="1" x14ac:dyDescent="0.25">
      <c r="A88" s="280"/>
      <c r="B88" s="270"/>
      <c r="C88" s="271" t="s">
        <v>157</v>
      </c>
      <c r="D88" s="272">
        <v>0</v>
      </c>
      <c r="E88" s="273">
        <v>0</v>
      </c>
      <c r="F88" s="277">
        <v>0</v>
      </c>
      <c r="G88" s="278">
        <v>0</v>
      </c>
      <c r="H88" s="278"/>
      <c r="I88" s="273">
        <v>0</v>
      </c>
      <c r="J88" s="273">
        <v>0</v>
      </c>
      <c r="K88" s="273">
        <v>0</v>
      </c>
      <c r="L88" s="275">
        <f t="shared" si="27"/>
        <v>0</v>
      </c>
      <c r="M88" s="274">
        <v>0</v>
      </c>
      <c r="N88" s="274"/>
      <c r="O88" s="273">
        <v>0</v>
      </c>
      <c r="P88" s="276">
        <v>0</v>
      </c>
      <c r="Q88" s="273">
        <v>0</v>
      </c>
      <c r="R88" s="279">
        <v>0</v>
      </c>
      <c r="S88" s="246">
        <f t="shared" si="19"/>
        <v>0</v>
      </c>
      <c r="T88" s="247">
        <f t="shared" si="20"/>
        <v>0</v>
      </c>
      <c r="U88" s="248">
        <f t="shared" si="21"/>
        <v>0</v>
      </c>
      <c r="V88" s="249">
        <f t="shared" si="22"/>
        <v>0</v>
      </c>
      <c r="W88" s="248">
        <f t="shared" si="23"/>
        <v>0</v>
      </c>
      <c r="X88" s="250">
        <f t="shared" si="24"/>
        <v>0</v>
      </c>
    </row>
    <row r="89" spans="1:25" ht="12" customHeight="1" x14ac:dyDescent="0.25">
      <c r="A89" s="280">
        <v>2427</v>
      </c>
      <c r="B89" s="270" t="s">
        <v>211</v>
      </c>
      <c r="C89" s="271" t="s">
        <v>156</v>
      </c>
      <c r="D89" s="272">
        <v>0.28000000000000003</v>
      </c>
      <c r="E89" s="273">
        <v>0</v>
      </c>
      <c r="F89" s="273">
        <v>12481.3</v>
      </c>
      <c r="G89" s="274">
        <v>0</v>
      </c>
      <c r="H89" s="274"/>
      <c r="I89" s="273">
        <v>0</v>
      </c>
      <c r="J89" s="273">
        <v>226507.55</v>
      </c>
      <c r="K89" s="273">
        <v>193139.09</v>
      </c>
      <c r="L89" s="275">
        <f t="shared" si="27"/>
        <v>205620.38999999998</v>
      </c>
      <c r="M89" s="274">
        <v>33776.39</v>
      </c>
      <c r="N89" s="274"/>
      <c r="O89" s="273">
        <v>12888.949999999999</v>
      </c>
      <c r="P89" s="276">
        <v>38</v>
      </c>
      <c r="Q89" s="273">
        <v>20887.439999999999</v>
      </c>
      <c r="R89" s="272">
        <v>33368.74</v>
      </c>
      <c r="S89" s="246">
        <f t="shared" si="19"/>
        <v>33368.740000000005</v>
      </c>
      <c r="T89" s="247">
        <f t="shared" si="20"/>
        <v>0</v>
      </c>
      <c r="U89" s="248">
        <f t="shared" si="21"/>
        <v>20887.440000000002</v>
      </c>
      <c r="V89" s="249">
        <f t="shared" si="22"/>
        <v>20887.440000000002</v>
      </c>
      <c r="W89" s="248">
        <f t="shared" si="23"/>
        <v>33368.459999999992</v>
      </c>
      <c r="X89" s="250">
        <f t="shared" si="24"/>
        <v>0.2800000000061118</v>
      </c>
    </row>
    <row r="90" spans="1:25" ht="12" customHeight="1" x14ac:dyDescent="0.25">
      <c r="A90" s="280"/>
      <c r="B90" s="270"/>
      <c r="C90" s="271" t="s">
        <v>157</v>
      </c>
      <c r="D90" s="272">
        <v>0</v>
      </c>
      <c r="E90" s="273">
        <v>0</v>
      </c>
      <c r="F90" s="277">
        <v>0</v>
      </c>
      <c r="G90" s="278">
        <v>0</v>
      </c>
      <c r="H90" s="278"/>
      <c r="I90" s="273">
        <v>0</v>
      </c>
      <c r="J90" s="273">
        <v>0</v>
      </c>
      <c r="K90" s="273">
        <v>0</v>
      </c>
      <c r="L90" s="275">
        <f t="shared" si="27"/>
        <v>0</v>
      </c>
      <c r="M90" s="274">
        <v>0</v>
      </c>
      <c r="N90" s="274"/>
      <c r="O90" s="273">
        <v>0</v>
      </c>
      <c r="P90" s="276">
        <v>0</v>
      </c>
      <c r="Q90" s="273">
        <v>0</v>
      </c>
      <c r="R90" s="279">
        <v>0</v>
      </c>
      <c r="S90" s="246">
        <f t="shared" si="19"/>
        <v>0</v>
      </c>
      <c r="T90" s="247">
        <f t="shared" si="20"/>
        <v>0</v>
      </c>
      <c r="U90" s="248">
        <f t="shared" si="21"/>
        <v>0</v>
      </c>
      <c r="V90" s="249">
        <f t="shared" si="22"/>
        <v>0</v>
      </c>
      <c r="W90" s="248">
        <f t="shared" si="23"/>
        <v>0</v>
      </c>
      <c r="X90" s="250">
        <f t="shared" si="24"/>
        <v>0</v>
      </c>
    </row>
    <row r="91" spans="1:25" ht="15" customHeight="1" x14ac:dyDescent="0.25">
      <c r="A91" s="267">
        <v>53601</v>
      </c>
      <c r="B91" s="268" t="s">
        <v>168</v>
      </c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46">
        <f t="shared" si="19"/>
        <v>0</v>
      </c>
      <c r="T91" s="247">
        <f t="shared" si="20"/>
        <v>0</v>
      </c>
      <c r="U91" s="248">
        <f t="shared" si="21"/>
        <v>0</v>
      </c>
      <c r="V91" s="249">
        <f t="shared" si="22"/>
        <v>0</v>
      </c>
      <c r="W91" s="248">
        <f t="shared" si="23"/>
        <v>0</v>
      </c>
      <c r="X91" s="250">
        <f t="shared" si="24"/>
        <v>0</v>
      </c>
    </row>
    <row r="92" spans="1:25" ht="12" customHeight="1" x14ac:dyDescent="0.25">
      <c r="A92" s="280">
        <v>1551</v>
      </c>
      <c r="B92" s="270" t="s">
        <v>212</v>
      </c>
      <c r="C92" s="271" t="s">
        <v>156</v>
      </c>
      <c r="D92" s="272">
        <v>2894.04</v>
      </c>
      <c r="E92" s="273">
        <v>0</v>
      </c>
      <c r="F92" s="273">
        <v>0</v>
      </c>
      <c r="G92" s="274">
        <v>-124.32</v>
      </c>
      <c r="H92" s="274"/>
      <c r="I92" s="273">
        <v>0</v>
      </c>
      <c r="J92" s="273">
        <v>55840.909999999996</v>
      </c>
      <c r="K92" s="273">
        <v>54476.17</v>
      </c>
      <c r="L92" s="275">
        <f t="shared" ref="L92:L93" si="28">E92+F92+J92-R92+D92</f>
        <v>54351.839999999997</v>
      </c>
      <c r="M92" s="274">
        <v>4507.43</v>
      </c>
      <c r="N92" s="274"/>
      <c r="O92" s="273">
        <v>0</v>
      </c>
      <c r="P92" s="276">
        <v>0</v>
      </c>
      <c r="Q92" s="273">
        <v>4383.1100000000006</v>
      </c>
      <c r="R92" s="272">
        <v>4383.1099999999997</v>
      </c>
      <c r="S92" s="246">
        <f t="shared" si="19"/>
        <v>4383.1100000000006</v>
      </c>
      <c r="T92" s="247">
        <f t="shared" si="20"/>
        <v>0</v>
      </c>
      <c r="U92" s="248">
        <f t="shared" si="21"/>
        <v>4507.43</v>
      </c>
      <c r="V92" s="249">
        <f t="shared" si="22"/>
        <v>4507.43</v>
      </c>
      <c r="W92" s="248">
        <f t="shared" si="23"/>
        <v>1489.0699999999997</v>
      </c>
      <c r="X92" s="250">
        <f t="shared" si="24"/>
        <v>2894.04</v>
      </c>
    </row>
    <row r="93" spans="1:25" ht="12" customHeight="1" x14ac:dyDescent="0.25">
      <c r="A93" s="280"/>
      <c r="B93" s="270"/>
      <c r="C93" s="271" t="s">
        <v>157</v>
      </c>
      <c r="D93" s="272">
        <v>0</v>
      </c>
      <c r="E93" s="273">
        <v>0</v>
      </c>
      <c r="F93" s="277">
        <v>0</v>
      </c>
      <c r="G93" s="278">
        <v>0</v>
      </c>
      <c r="H93" s="278"/>
      <c r="I93" s="273">
        <v>0</v>
      </c>
      <c r="J93" s="273">
        <v>0</v>
      </c>
      <c r="K93" s="273">
        <v>0</v>
      </c>
      <c r="L93" s="275">
        <f t="shared" si="28"/>
        <v>0</v>
      </c>
      <c r="M93" s="274">
        <v>0</v>
      </c>
      <c r="N93" s="274"/>
      <c r="O93" s="273">
        <v>0</v>
      </c>
      <c r="P93" s="276">
        <v>0</v>
      </c>
      <c r="Q93" s="273">
        <v>0</v>
      </c>
      <c r="R93" s="279">
        <v>0</v>
      </c>
      <c r="S93" s="246">
        <f t="shared" si="19"/>
        <v>0</v>
      </c>
      <c r="T93" s="247">
        <f t="shared" si="20"/>
        <v>0</v>
      </c>
      <c r="U93" s="248">
        <f t="shared" si="21"/>
        <v>0</v>
      </c>
      <c r="V93" s="249">
        <f t="shared" si="22"/>
        <v>0</v>
      </c>
      <c r="W93" s="248">
        <f t="shared" si="23"/>
        <v>0</v>
      </c>
      <c r="X93" s="250">
        <f t="shared" si="24"/>
        <v>0</v>
      </c>
    </row>
    <row r="94" spans="1:25" ht="15" customHeight="1" x14ac:dyDescent="0.25">
      <c r="A94" s="267">
        <v>58004</v>
      </c>
      <c r="B94" s="268" t="s">
        <v>179</v>
      </c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46">
        <f t="shared" si="19"/>
        <v>0</v>
      </c>
      <c r="T94" s="247">
        <f t="shared" si="20"/>
        <v>0</v>
      </c>
      <c r="U94" s="248">
        <f t="shared" si="21"/>
        <v>0</v>
      </c>
      <c r="V94" s="249">
        <f t="shared" si="22"/>
        <v>0</v>
      </c>
      <c r="W94" s="248">
        <f t="shared" si="23"/>
        <v>0</v>
      </c>
      <c r="X94" s="250">
        <f t="shared" si="24"/>
        <v>0</v>
      </c>
    </row>
    <row r="95" spans="1:25" ht="12" customHeight="1" x14ac:dyDescent="0.25">
      <c r="A95" s="269" t="s">
        <v>213</v>
      </c>
      <c r="B95" s="270" t="s">
        <v>214</v>
      </c>
      <c r="C95" s="271" t="s">
        <v>156</v>
      </c>
      <c r="D95" s="272">
        <v>0</v>
      </c>
      <c r="E95" s="273">
        <v>-21125.11</v>
      </c>
      <c r="F95" s="273">
        <v>0</v>
      </c>
      <c r="G95" s="274">
        <v>-36058.54</v>
      </c>
      <c r="H95" s="274"/>
      <c r="I95" s="273">
        <v>0</v>
      </c>
      <c r="J95" s="273">
        <v>2569379.4099999997</v>
      </c>
      <c r="K95" s="273">
        <v>2329432.7200000002</v>
      </c>
      <c r="L95" s="275">
        <f t="shared" ref="L95:L108" si="29">E95+F95+J95-R95+D95</f>
        <v>2272249.09</v>
      </c>
      <c r="M95" s="274">
        <v>322524.11</v>
      </c>
      <c r="N95" s="274"/>
      <c r="O95" s="273">
        <v>10460.36</v>
      </c>
      <c r="P95" s="276">
        <v>3</v>
      </c>
      <c r="Q95" s="273">
        <v>276005.20999999996</v>
      </c>
      <c r="R95" s="272">
        <v>276005.21000000002</v>
      </c>
      <c r="S95" s="246">
        <f t="shared" si="19"/>
        <v>276005.21000000002</v>
      </c>
      <c r="T95" s="247">
        <f t="shared" si="20"/>
        <v>0</v>
      </c>
      <c r="U95" s="248">
        <f t="shared" si="21"/>
        <v>312063.75</v>
      </c>
      <c r="V95" s="249">
        <f t="shared" si="22"/>
        <v>312063.75</v>
      </c>
      <c r="W95" s="248">
        <f t="shared" si="23"/>
        <v>276005.20999999996</v>
      </c>
      <c r="X95" s="250">
        <f t="shared" si="24"/>
        <v>0</v>
      </c>
      <c r="Y95" s="296" t="s">
        <v>172</v>
      </c>
    </row>
    <row r="96" spans="1:25" ht="12" customHeight="1" x14ac:dyDescent="0.25">
      <c r="A96" s="269"/>
      <c r="B96" s="270"/>
      <c r="C96" s="271" t="s">
        <v>157</v>
      </c>
      <c r="D96" s="272">
        <v>0</v>
      </c>
      <c r="E96" s="273">
        <v>-37.31</v>
      </c>
      <c r="F96" s="277">
        <v>0</v>
      </c>
      <c r="G96" s="278">
        <v>0</v>
      </c>
      <c r="H96" s="278"/>
      <c r="I96" s="273">
        <v>0</v>
      </c>
      <c r="J96" s="273">
        <v>1584.7</v>
      </c>
      <c r="K96" s="273">
        <v>1584.7000000000007</v>
      </c>
      <c r="L96" s="275">
        <f t="shared" si="29"/>
        <v>1547.39</v>
      </c>
      <c r="M96" s="274">
        <v>0</v>
      </c>
      <c r="N96" s="274"/>
      <c r="O96" s="273">
        <v>0</v>
      </c>
      <c r="P96" s="276">
        <v>0</v>
      </c>
      <c r="Q96" s="273">
        <v>0</v>
      </c>
      <c r="R96" s="279">
        <v>0</v>
      </c>
      <c r="S96" s="246">
        <f t="shared" si="19"/>
        <v>0</v>
      </c>
      <c r="T96" s="247">
        <f t="shared" si="20"/>
        <v>0</v>
      </c>
      <c r="U96" s="248">
        <f t="shared" si="21"/>
        <v>0</v>
      </c>
      <c r="V96" s="249">
        <f t="shared" si="22"/>
        <v>0</v>
      </c>
      <c r="W96" s="248">
        <f t="shared" si="23"/>
        <v>0</v>
      </c>
      <c r="X96" s="250">
        <f t="shared" si="24"/>
        <v>0</v>
      </c>
    </row>
    <row r="97" spans="1:25" ht="12" customHeight="1" x14ac:dyDescent="0.25">
      <c r="A97" s="269" t="s">
        <v>215</v>
      </c>
      <c r="B97" s="270" t="s">
        <v>216</v>
      </c>
      <c r="C97" s="271" t="s">
        <v>156</v>
      </c>
      <c r="D97" s="272">
        <v>0</v>
      </c>
      <c r="E97" s="273">
        <v>-190.69</v>
      </c>
      <c r="F97" s="273">
        <v>0</v>
      </c>
      <c r="G97" s="274">
        <v>-57.44</v>
      </c>
      <c r="H97" s="274"/>
      <c r="I97" s="273">
        <v>0</v>
      </c>
      <c r="J97" s="273">
        <v>353258.99</v>
      </c>
      <c r="K97" s="273">
        <v>307435.43</v>
      </c>
      <c r="L97" s="275">
        <f t="shared" si="29"/>
        <v>307187.3</v>
      </c>
      <c r="M97" s="274">
        <v>50009.18</v>
      </c>
      <c r="N97" s="274"/>
      <c r="O97" s="273">
        <v>4070.74</v>
      </c>
      <c r="P97" s="276">
        <v>8</v>
      </c>
      <c r="Q97" s="273">
        <v>45881</v>
      </c>
      <c r="R97" s="272">
        <v>45881</v>
      </c>
      <c r="S97" s="246">
        <f t="shared" si="19"/>
        <v>45881</v>
      </c>
      <c r="T97" s="247">
        <f t="shared" si="20"/>
        <v>0</v>
      </c>
      <c r="U97" s="248">
        <f t="shared" si="21"/>
        <v>45938.44</v>
      </c>
      <c r="V97" s="249">
        <f t="shared" si="22"/>
        <v>45938.44</v>
      </c>
      <c r="W97" s="248">
        <f t="shared" si="23"/>
        <v>45881</v>
      </c>
      <c r="X97" s="250">
        <f t="shared" si="24"/>
        <v>0</v>
      </c>
    </row>
    <row r="98" spans="1:25" ht="12" customHeight="1" x14ac:dyDescent="0.25">
      <c r="A98" s="269"/>
      <c r="B98" s="270"/>
      <c r="C98" s="271" t="s">
        <v>157</v>
      </c>
      <c r="D98" s="272">
        <v>0</v>
      </c>
      <c r="E98" s="273">
        <v>0</v>
      </c>
      <c r="F98" s="277">
        <v>0</v>
      </c>
      <c r="G98" s="278">
        <v>0</v>
      </c>
      <c r="H98" s="278"/>
      <c r="I98" s="273">
        <v>0</v>
      </c>
      <c r="J98" s="273">
        <v>0</v>
      </c>
      <c r="K98" s="273">
        <v>0</v>
      </c>
      <c r="L98" s="275">
        <f t="shared" si="29"/>
        <v>0</v>
      </c>
      <c r="M98" s="274">
        <v>0</v>
      </c>
      <c r="N98" s="274"/>
      <c r="O98" s="273">
        <v>0</v>
      </c>
      <c r="P98" s="276">
        <v>0</v>
      </c>
      <c r="Q98" s="273">
        <v>0</v>
      </c>
      <c r="R98" s="279">
        <v>0</v>
      </c>
      <c r="S98" s="246">
        <f t="shared" si="19"/>
        <v>0</v>
      </c>
      <c r="T98" s="247">
        <f t="shared" si="20"/>
        <v>0</v>
      </c>
      <c r="U98" s="248">
        <f t="shared" si="21"/>
        <v>0</v>
      </c>
      <c r="V98" s="249">
        <f t="shared" si="22"/>
        <v>0</v>
      </c>
      <c r="W98" s="248">
        <f t="shared" si="23"/>
        <v>0</v>
      </c>
      <c r="X98" s="250">
        <f t="shared" si="24"/>
        <v>0</v>
      </c>
    </row>
    <row r="99" spans="1:25" ht="12" customHeight="1" x14ac:dyDescent="0.25">
      <c r="A99" s="280">
        <v>3823</v>
      </c>
      <c r="B99" s="270" t="s">
        <v>217</v>
      </c>
      <c r="C99" s="271" t="s">
        <v>156</v>
      </c>
      <c r="D99" s="272">
        <v>298.19</v>
      </c>
      <c r="E99" s="273">
        <v>0</v>
      </c>
      <c r="F99" s="273">
        <v>0</v>
      </c>
      <c r="G99" s="274">
        <v>-933.84</v>
      </c>
      <c r="H99" s="274"/>
      <c r="I99" s="273">
        <v>0</v>
      </c>
      <c r="J99" s="273">
        <v>87025.34</v>
      </c>
      <c r="K99" s="273">
        <v>79441.58</v>
      </c>
      <c r="L99" s="275">
        <f t="shared" si="29"/>
        <v>78507.739999999991</v>
      </c>
      <c r="M99" s="274">
        <v>10608.62</v>
      </c>
      <c r="N99" s="274"/>
      <c r="O99" s="273">
        <v>858.99</v>
      </c>
      <c r="P99" s="276">
        <v>8</v>
      </c>
      <c r="Q99" s="273">
        <v>8815.7900000000009</v>
      </c>
      <c r="R99" s="272">
        <v>8815.7900000000009</v>
      </c>
      <c r="S99" s="246">
        <f t="shared" si="19"/>
        <v>8815.7900000000009</v>
      </c>
      <c r="T99" s="247">
        <f t="shared" si="20"/>
        <v>0</v>
      </c>
      <c r="U99" s="248">
        <f t="shared" si="21"/>
        <v>9749.630000000001</v>
      </c>
      <c r="V99" s="249">
        <f t="shared" si="22"/>
        <v>9749.630000000001</v>
      </c>
      <c r="W99" s="248">
        <f t="shared" si="23"/>
        <v>8517.6000000000058</v>
      </c>
      <c r="X99" s="250">
        <f t="shared" si="24"/>
        <v>298.18999999999505</v>
      </c>
    </row>
    <row r="100" spans="1:25" ht="12" customHeight="1" x14ac:dyDescent="0.25">
      <c r="A100" s="280"/>
      <c r="B100" s="270"/>
      <c r="C100" s="271" t="s">
        <v>157</v>
      </c>
      <c r="D100" s="272">
        <v>0</v>
      </c>
      <c r="E100" s="273">
        <v>0</v>
      </c>
      <c r="F100" s="277">
        <v>0</v>
      </c>
      <c r="G100" s="278">
        <v>0</v>
      </c>
      <c r="H100" s="278"/>
      <c r="I100" s="273">
        <v>0</v>
      </c>
      <c r="J100" s="273">
        <v>0</v>
      </c>
      <c r="K100" s="273">
        <v>0</v>
      </c>
      <c r="L100" s="275">
        <f t="shared" si="29"/>
        <v>0</v>
      </c>
      <c r="M100" s="274">
        <v>0</v>
      </c>
      <c r="N100" s="274"/>
      <c r="O100" s="273">
        <v>0</v>
      </c>
      <c r="P100" s="276">
        <v>0</v>
      </c>
      <c r="Q100" s="273">
        <v>0</v>
      </c>
      <c r="R100" s="279">
        <v>0</v>
      </c>
      <c r="S100" s="246">
        <f t="shared" si="19"/>
        <v>0</v>
      </c>
      <c r="T100" s="247">
        <f t="shared" si="20"/>
        <v>0</v>
      </c>
      <c r="U100" s="248">
        <f t="shared" si="21"/>
        <v>0</v>
      </c>
      <c r="V100" s="249">
        <f t="shared" si="22"/>
        <v>0</v>
      </c>
      <c r="W100" s="248">
        <f t="shared" si="23"/>
        <v>0</v>
      </c>
      <c r="X100" s="250">
        <f t="shared" si="24"/>
        <v>0</v>
      </c>
    </row>
    <row r="101" spans="1:25" ht="12" customHeight="1" x14ac:dyDescent="0.25">
      <c r="A101" s="280">
        <v>6661</v>
      </c>
      <c r="B101" s="270" t="s">
        <v>218</v>
      </c>
      <c r="C101" s="271" t="s">
        <v>156</v>
      </c>
      <c r="D101" s="272">
        <v>0</v>
      </c>
      <c r="E101" s="273">
        <v>-1553.82</v>
      </c>
      <c r="F101" s="273">
        <v>0</v>
      </c>
      <c r="G101" s="274">
        <v>-3155.43</v>
      </c>
      <c r="H101" s="274"/>
      <c r="I101" s="273">
        <v>0</v>
      </c>
      <c r="J101" s="273">
        <v>121592.08</v>
      </c>
      <c r="K101" s="273">
        <v>112710.36</v>
      </c>
      <c r="L101" s="275">
        <f t="shared" si="29"/>
        <v>108001.12</v>
      </c>
      <c r="M101" s="274">
        <v>16115.65</v>
      </c>
      <c r="N101" s="274"/>
      <c r="O101" s="273">
        <v>923.08</v>
      </c>
      <c r="P101" s="276">
        <v>6</v>
      </c>
      <c r="Q101" s="273">
        <v>12037.14</v>
      </c>
      <c r="R101" s="272">
        <v>12037.14</v>
      </c>
      <c r="S101" s="246">
        <f t="shared" si="19"/>
        <v>12037.14</v>
      </c>
      <c r="T101" s="247">
        <f t="shared" si="20"/>
        <v>0</v>
      </c>
      <c r="U101" s="248">
        <f t="shared" si="21"/>
        <v>15192.57</v>
      </c>
      <c r="V101" s="249">
        <f t="shared" si="22"/>
        <v>15192.57</v>
      </c>
      <c r="W101" s="248">
        <f t="shared" si="23"/>
        <v>12037.14</v>
      </c>
      <c r="X101" s="250">
        <f t="shared" si="24"/>
        <v>0</v>
      </c>
      <c r="Y101" s="296" t="s">
        <v>172</v>
      </c>
    </row>
    <row r="102" spans="1:25" ht="12" customHeight="1" x14ac:dyDescent="0.25">
      <c r="A102" s="280"/>
      <c r="B102" s="270"/>
      <c r="C102" s="271" t="s">
        <v>157</v>
      </c>
      <c r="D102" s="272">
        <v>0</v>
      </c>
      <c r="E102" s="273">
        <v>0</v>
      </c>
      <c r="F102" s="277">
        <v>0</v>
      </c>
      <c r="G102" s="278">
        <v>0</v>
      </c>
      <c r="H102" s="278"/>
      <c r="I102" s="273">
        <v>0</v>
      </c>
      <c r="J102" s="273">
        <v>0</v>
      </c>
      <c r="K102" s="273">
        <v>0</v>
      </c>
      <c r="L102" s="275">
        <f t="shared" si="29"/>
        <v>0</v>
      </c>
      <c r="M102" s="274">
        <v>0</v>
      </c>
      <c r="N102" s="274"/>
      <c r="O102" s="273">
        <v>0</v>
      </c>
      <c r="P102" s="276">
        <v>0</v>
      </c>
      <c r="Q102" s="273">
        <v>0</v>
      </c>
      <c r="R102" s="279">
        <v>0</v>
      </c>
      <c r="S102" s="246">
        <f t="shared" si="19"/>
        <v>0</v>
      </c>
      <c r="T102" s="247">
        <f t="shared" si="20"/>
        <v>0</v>
      </c>
      <c r="U102" s="248">
        <f t="shared" si="21"/>
        <v>0</v>
      </c>
      <c r="V102" s="249">
        <f t="shared" si="22"/>
        <v>0</v>
      </c>
      <c r="W102" s="248">
        <f t="shared" si="23"/>
        <v>0</v>
      </c>
      <c r="X102" s="250">
        <f t="shared" si="24"/>
        <v>0</v>
      </c>
    </row>
    <row r="103" spans="1:25" ht="12" customHeight="1" x14ac:dyDescent="0.25">
      <c r="A103" s="280">
        <v>6663</v>
      </c>
      <c r="B103" s="270" t="s">
        <v>219</v>
      </c>
      <c r="C103" s="271" t="s">
        <v>156</v>
      </c>
      <c r="D103" s="272">
        <v>0</v>
      </c>
      <c r="E103" s="273">
        <v>-11490.4</v>
      </c>
      <c r="F103" s="273">
        <v>0</v>
      </c>
      <c r="G103" s="274">
        <v>-1610.64</v>
      </c>
      <c r="H103" s="274"/>
      <c r="I103" s="273">
        <v>0</v>
      </c>
      <c r="J103" s="273">
        <v>208767.12999999998</v>
      </c>
      <c r="K103" s="273">
        <v>184358.15</v>
      </c>
      <c r="L103" s="275">
        <f t="shared" si="29"/>
        <v>171257.11</v>
      </c>
      <c r="M103" s="274">
        <v>28359.48</v>
      </c>
      <c r="N103" s="274"/>
      <c r="O103" s="273">
        <v>729.22</v>
      </c>
      <c r="P103" s="276">
        <v>3</v>
      </c>
      <c r="Q103" s="273">
        <v>26019.62</v>
      </c>
      <c r="R103" s="272">
        <v>26019.62</v>
      </c>
      <c r="S103" s="246">
        <f t="shared" si="19"/>
        <v>26019.62</v>
      </c>
      <c r="T103" s="247">
        <f t="shared" si="20"/>
        <v>0</v>
      </c>
      <c r="U103" s="248">
        <f t="shared" si="21"/>
        <v>27630.26</v>
      </c>
      <c r="V103" s="249">
        <f t="shared" si="22"/>
        <v>27630.26</v>
      </c>
      <c r="W103" s="248">
        <f t="shared" si="23"/>
        <v>26019.619999999995</v>
      </c>
      <c r="X103" s="250">
        <f t="shared" si="24"/>
        <v>0</v>
      </c>
      <c r="Y103" s="296" t="s">
        <v>172</v>
      </c>
    </row>
    <row r="104" spans="1:25" ht="12" customHeight="1" x14ac:dyDescent="0.25">
      <c r="A104" s="280"/>
      <c r="B104" s="270"/>
      <c r="C104" s="271" t="s">
        <v>157</v>
      </c>
      <c r="D104" s="272">
        <v>0</v>
      </c>
      <c r="E104" s="273">
        <v>0</v>
      </c>
      <c r="F104" s="277">
        <v>0</v>
      </c>
      <c r="G104" s="278">
        <v>0</v>
      </c>
      <c r="H104" s="278"/>
      <c r="I104" s="273">
        <v>0</v>
      </c>
      <c r="J104" s="273">
        <v>0</v>
      </c>
      <c r="K104" s="273">
        <v>0</v>
      </c>
      <c r="L104" s="275">
        <f t="shared" si="29"/>
        <v>0</v>
      </c>
      <c r="M104" s="274">
        <v>0</v>
      </c>
      <c r="N104" s="274"/>
      <c r="O104" s="273">
        <v>0</v>
      </c>
      <c r="P104" s="276">
        <v>0</v>
      </c>
      <c r="Q104" s="273">
        <v>0</v>
      </c>
      <c r="R104" s="279">
        <v>0</v>
      </c>
      <c r="S104" s="246">
        <f t="shared" si="19"/>
        <v>0</v>
      </c>
      <c r="T104" s="247">
        <f t="shared" si="20"/>
        <v>0</v>
      </c>
      <c r="U104" s="248">
        <f t="shared" si="21"/>
        <v>0</v>
      </c>
      <c r="V104" s="249">
        <f t="shared" si="22"/>
        <v>0</v>
      </c>
      <c r="W104" s="248">
        <f t="shared" si="23"/>
        <v>0</v>
      </c>
      <c r="X104" s="250">
        <f t="shared" si="24"/>
        <v>0</v>
      </c>
    </row>
    <row r="105" spans="1:25" ht="12" customHeight="1" x14ac:dyDescent="0.25">
      <c r="A105" s="280">
        <v>6664</v>
      </c>
      <c r="B105" s="270" t="s">
        <v>220</v>
      </c>
      <c r="C105" s="271" t="s">
        <v>156</v>
      </c>
      <c r="D105" s="272">
        <v>0</v>
      </c>
      <c r="E105" s="273">
        <v>-475.54</v>
      </c>
      <c r="F105" s="273">
        <v>290.19</v>
      </c>
      <c r="G105" s="274">
        <v>0</v>
      </c>
      <c r="H105" s="274"/>
      <c r="I105" s="273">
        <v>0</v>
      </c>
      <c r="J105" s="273">
        <v>89861.599999999991</v>
      </c>
      <c r="K105" s="273">
        <v>77364.13</v>
      </c>
      <c r="L105" s="275">
        <f t="shared" si="29"/>
        <v>77178.779999999984</v>
      </c>
      <c r="M105" s="274">
        <v>12770.89</v>
      </c>
      <c r="N105" s="274"/>
      <c r="O105" s="273">
        <v>563.61</v>
      </c>
      <c r="P105" s="276">
        <v>4</v>
      </c>
      <c r="Q105" s="273">
        <v>12207.279999999999</v>
      </c>
      <c r="R105" s="272">
        <v>12497.47</v>
      </c>
      <c r="S105" s="246">
        <f t="shared" si="19"/>
        <v>12497.47</v>
      </c>
      <c r="T105" s="247">
        <f t="shared" si="20"/>
        <v>0</v>
      </c>
      <c r="U105" s="248">
        <f t="shared" si="21"/>
        <v>12207.279999999999</v>
      </c>
      <c r="V105" s="249">
        <f t="shared" si="22"/>
        <v>12207.279999999999</v>
      </c>
      <c r="W105" s="248">
        <f t="shared" si="23"/>
        <v>12497.470000000001</v>
      </c>
      <c r="X105" s="250">
        <f t="shared" si="24"/>
        <v>0</v>
      </c>
      <c r="Y105" s="296" t="s">
        <v>172</v>
      </c>
    </row>
    <row r="106" spans="1:25" ht="12" customHeight="1" x14ac:dyDescent="0.25">
      <c r="A106" s="280"/>
      <c r="B106" s="270"/>
      <c r="C106" s="271" t="s">
        <v>157</v>
      </c>
      <c r="D106" s="272">
        <v>0</v>
      </c>
      <c r="E106" s="273">
        <v>0</v>
      </c>
      <c r="F106" s="277">
        <v>0</v>
      </c>
      <c r="G106" s="278">
        <v>0</v>
      </c>
      <c r="H106" s="278"/>
      <c r="I106" s="273">
        <v>0</v>
      </c>
      <c r="J106" s="273">
        <v>0</v>
      </c>
      <c r="K106" s="273">
        <v>0</v>
      </c>
      <c r="L106" s="275">
        <f t="shared" si="29"/>
        <v>0</v>
      </c>
      <c r="M106" s="274">
        <v>0</v>
      </c>
      <c r="N106" s="274"/>
      <c r="O106" s="273">
        <v>0</v>
      </c>
      <c r="P106" s="276">
        <v>0</v>
      </c>
      <c r="Q106" s="273">
        <v>0</v>
      </c>
      <c r="R106" s="279">
        <v>0</v>
      </c>
      <c r="S106" s="246">
        <f t="shared" si="19"/>
        <v>0</v>
      </c>
      <c r="T106" s="247">
        <f t="shared" si="20"/>
        <v>0</v>
      </c>
      <c r="U106" s="248">
        <f t="shared" si="21"/>
        <v>0</v>
      </c>
      <c r="V106" s="249">
        <f t="shared" si="22"/>
        <v>0</v>
      </c>
      <c r="W106" s="248">
        <f t="shared" si="23"/>
        <v>0</v>
      </c>
      <c r="X106" s="250">
        <f t="shared" si="24"/>
        <v>0</v>
      </c>
    </row>
    <row r="107" spans="1:25" ht="12" customHeight="1" x14ac:dyDescent="0.25">
      <c r="A107" s="280">
        <v>7003</v>
      </c>
      <c r="B107" s="270" t="s">
        <v>221</v>
      </c>
      <c r="C107" s="271" t="s">
        <v>156</v>
      </c>
      <c r="D107" s="272">
        <v>0</v>
      </c>
      <c r="E107" s="273">
        <v>-1421.29</v>
      </c>
      <c r="F107" s="273">
        <v>0</v>
      </c>
      <c r="G107" s="274">
        <v>-3989.46</v>
      </c>
      <c r="H107" s="274"/>
      <c r="I107" s="273">
        <v>0</v>
      </c>
      <c r="J107" s="273">
        <v>140220.42000000001</v>
      </c>
      <c r="K107" s="273">
        <v>147787.82</v>
      </c>
      <c r="L107" s="275">
        <f t="shared" si="29"/>
        <v>138799.13</v>
      </c>
      <c r="M107" s="274">
        <v>411.5</v>
      </c>
      <c r="N107" s="274"/>
      <c r="O107" s="273">
        <v>0</v>
      </c>
      <c r="P107" s="276">
        <v>0</v>
      </c>
      <c r="Q107" s="273">
        <v>-3577.96</v>
      </c>
      <c r="R107" s="272">
        <v>0</v>
      </c>
      <c r="S107" s="246">
        <f t="shared" si="19"/>
        <v>-3577.96</v>
      </c>
      <c r="T107" s="247">
        <f t="shared" si="20"/>
        <v>3577.96</v>
      </c>
      <c r="U107" s="248">
        <f t="shared" si="21"/>
        <v>411.5</v>
      </c>
      <c r="V107" s="249">
        <f t="shared" si="22"/>
        <v>411.5</v>
      </c>
      <c r="W107" s="248">
        <f t="shared" si="23"/>
        <v>0</v>
      </c>
      <c r="X107" s="250">
        <f t="shared" si="24"/>
        <v>0</v>
      </c>
      <c r="Y107" s="296" t="s">
        <v>172</v>
      </c>
    </row>
    <row r="108" spans="1:25" ht="12" customHeight="1" x14ac:dyDescent="0.25">
      <c r="A108" s="280"/>
      <c r="B108" s="270"/>
      <c r="C108" s="271" t="s">
        <v>157</v>
      </c>
      <c r="D108" s="272">
        <v>0</v>
      </c>
      <c r="E108" s="273">
        <v>-1398.41</v>
      </c>
      <c r="F108" s="277">
        <v>0</v>
      </c>
      <c r="G108" s="278">
        <v>-165.46</v>
      </c>
      <c r="H108" s="278"/>
      <c r="I108" s="273">
        <v>0</v>
      </c>
      <c r="J108" s="273">
        <v>7453.5</v>
      </c>
      <c r="K108" s="273">
        <v>7092.2300000000005</v>
      </c>
      <c r="L108" s="275">
        <f t="shared" si="29"/>
        <v>5528.3600000000006</v>
      </c>
      <c r="M108" s="274">
        <v>692.19</v>
      </c>
      <c r="N108" s="274"/>
      <c r="O108" s="273">
        <v>0</v>
      </c>
      <c r="P108" s="276">
        <v>0</v>
      </c>
      <c r="Q108" s="273">
        <v>692.19</v>
      </c>
      <c r="R108" s="279">
        <v>526.73</v>
      </c>
      <c r="S108" s="246">
        <f t="shared" si="19"/>
        <v>526.73</v>
      </c>
      <c r="T108" s="247">
        <f t="shared" si="20"/>
        <v>0</v>
      </c>
      <c r="U108" s="248">
        <f t="shared" si="21"/>
        <v>692.19</v>
      </c>
      <c r="V108" s="249">
        <f t="shared" si="22"/>
        <v>692.19</v>
      </c>
      <c r="W108" s="248">
        <f t="shared" si="23"/>
        <v>526.72999999999956</v>
      </c>
      <c r="X108" s="250">
        <f t="shared" si="24"/>
        <v>0</v>
      </c>
    </row>
    <row r="109" spans="1:25" ht="15" customHeight="1" x14ac:dyDescent="0.25">
      <c r="A109" s="266" t="s">
        <v>222</v>
      </c>
      <c r="B109" s="266"/>
      <c r="C109" s="266"/>
      <c r="D109" s="266"/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46">
        <f t="shared" si="19"/>
        <v>0</v>
      </c>
      <c r="T109" s="247">
        <f t="shared" si="20"/>
        <v>0</v>
      </c>
      <c r="U109" s="248">
        <f t="shared" si="21"/>
        <v>0</v>
      </c>
      <c r="V109" s="249">
        <f t="shared" si="22"/>
        <v>0</v>
      </c>
      <c r="W109" s="248">
        <f t="shared" si="23"/>
        <v>0</v>
      </c>
      <c r="X109" s="250">
        <f t="shared" si="24"/>
        <v>0</v>
      </c>
    </row>
    <row r="110" spans="1:25" ht="15" customHeight="1" x14ac:dyDescent="0.25">
      <c r="A110" s="267">
        <v>53002</v>
      </c>
      <c r="B110" s="268" t="s">
        <v>160</v>
      </c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268"/>
      <c r="R110" s="268"/>
      <c r="S110" s="246">
        <f t="shared" si="19"/>
        <v>0</v>
      </c>
      <c r="T110" s="247">
        <f t="shared" si="20"/>
        <v>0</v>
      </c>
      <c r="U110" s="248">
        <f t="shared" si="21"/>
        <v>0</v>
      </c>
      <c r="V110" s="249">
        <f t="shared" si="22"/>
        <v>0</v>
      </c>
      <c r="W110" s="248">
        <f t="shared" si="23"/>
        <v>0</v>
      </c>
      <c r="X110" s="250">
        <f t="shared" si="24"/>
        <v>0</v>
      </c>
    </row>
    <row r="111" spans="1:25" ht="12" customHeight="1" x14ac:dyDescent="0.25">
      <c r="A111" s="280">
        <v>1428</v>
      </c>
      <c r="B111" s="270" t="s">
        <v>223</v>
      </c>
      <c r="C111" s="271" t="s">
        <v>156</v>
      </c>
      <c r="D111" s="272">
        <v>3093.1</v>
      </c>
      <c r="E111" s="273">
        <v>0</v>
      </c>
      <c r="F111" s="273">
        <v>15198.18</v>
      </c>
      <c r="G111" s="274">
        <v>0</v>
      </c>
      <c r="H111" s="274"/>
      <c r="I111" s="273">
        <v>0</v>
      </c>
      <c r="J111" s="273">
        <v>30048.920000000002</v>
      </c>
      <c r="K111" s="273">
        <v>17943.830000000002</v>
      </c>
      <c r="L111" s="275">
        <f t="shared" ref="L111:L114" si="30">E111+F111+J111-R111+D111</f>
        <v>33142.020000000004</v>
      </c>
      <c r="M111" s="274">
        <v>1214.6600000000001</v>
      </c>
      <c r="N111" s="274"/>
      <c r="O111" s="273">
        <v>1214.6599999999999</v>
      </c>
      <c r="P111" s="276">
        <v>100</v>
      </c>
      <c r="Q111" s="273">
        <v>0</v>
      </c>
      <c r="R111" s="272">
        <v>15198.18</v>
      </c>
      <c r="S111" s="246">
        <f t="shared" si="19"/>
        <v>15198.18</v>
      </c>
      <c r="T111" s="247">
        <f t="shared" si="20"/>
        <v>0</v>
      </c>
      <c r="U111" s="248">
        <f t="shared" si="21"/>
        <v>0</v>
      </c>
      <c r="V111" s="249">
        <f t="shared" si="22"/>
        <v>0</v>
      </c>
      <c r="W111" s="248">
        <f t="shared" si="23"/>
        <v>12105.080000000002</v>
      </c>
      <c r="X111" s="250">
        <f t="shared" si="24"/>
        <v>3093.0999999999985</v>
      </c>
      <c r="Y111" s="296" t="s">
        <v>172</v>
      </c>
    </row>
    <row r="112" spans="1:25" ht="12" customHeight="1" x14ac:dyDescent="0.25">
      <c r="A112" s="280"/>
      <c r="B112" s="270"/>
      <c r="C112" s="271" t="s">
        <v>157</v>
      </c>
      <c r="D112" s="272">
        <v>0</v>
      </c>
      <c r="E112" s="273">
        <v>0</v>
      </c>
      <c r="F112" s="277">
        <v>0</v>
      </c>
      <c r="G112" s="278">
        <v>0</v>
      </c>
      <c r="H112" s="278"/>
      <c r="I112" s="273">
        <v>0</v>
      </c>
      <c r="J112" s="273">
        <v>0</v>
      </c>
      <c r="K112" s="273">
        <v>0</v>
      </c>
      <c r="L112" s="275">
        <f t="shared" si="30"/>
        <v>0</v>
      </c>
      <c r="M112" s="274">
        <v>0</v>
      </c>
      <c r="N112" s="274"/>
      <c r="O112" s="273">
        <v>0</v>
      </c>
      <c r="P112" s="276">
        <v>0</v>
      </c>
      <c r="Q112" s="273">
        <v>0</v>
      </c>
      <c r="R112" s="279">
        <v>0</v>
      </c>
      <c r="S112" s="246">
        <f t="shared" si="19"/>
        <v>0</v>
      </c>
      <c r="T112" s="247">
        <f t="shared" si="20"/>
        <v>0</v>
      </c>
      <c r="U112" s="248">
        <f t="shared" si="21"/>
        <v>0</v>
      </c>
      <c r="V112" s="249">
        <f t="shared" si="22"/>
        <v>0</v>
      </c>
      <c r="W112" s="248">
        <f t="shared" si="23"/>
        <v>0</v>
      </c>
      <c r="X112" s="250">
        <f t="shared" si="24"/>
        <v>0</v>
      </c>
    </row>
    <row r="113" spans="1:37" ht="12" customHeight="1" x14ac:dyDescent="0.25">
      <c r="A113" s="280">
        <v>7064</v>
      </c>
      <c r="B113" s="270" t="s">
        <v>224</v>
      </c>
      <c r="C113" s="271" t="s">
        <v>156</v>
      </c>
      <c r="D113" s="272">
        <v>0</v>
      </c>
      <c r="E113" s="273">
        <v>-534.91</v>
      </c>
      <c r="F113" s="273">
        <v>0</v>
      </c>
      <c r="G113" s="274">
        <v>-962.05</v>
      </c>
      <c r="H113" s="274"/>
      <c r="I113" s="273">
        <v>0</v>
      </c>
      <c r="J113" s="273">
        <v>114793.32</v>
      </c>
      <c r="K113" s="273">
        <v>107707.98</v>
      </c>
      <c r="L113" s="275">
        <f t="shared" si="30"/>
        <v>106211.02</v>
      </c>
      <c r="M113" s="274">
        <v>9009.44</v>
      </c>
      <c r="N113" s="274"/>
      <c r="O113" s="273">
        <v>0</v>
      </c>
      <c r="P113" s="276">
        <v>0</v>
      </c>
      <c r="Q113" s="273">
        <v>8047.39</v>
      </c>
      <c r="R113" s="272">
        <v>8047.39</v>
      </c>
      <c r="S113" s="246">
        <f t="shared" si="19"/>
        <v>8047.39</v>
      </c>
      <c r="T113" s="247">
        <f t="shared" si="20"/>
        <v>0</v>
      </c>
      <c r="U113" s="248">
        <f t="shared" si="21"/>
        <v>9009.44</v>
      </c>
      <c r="V113" s="249">
        <f t="shared" si="22"/>
        <v>9009.44</v>
      </c>
      <c r="W113" s="248">
        <f t="shared" si="23"/>
        <v>8047.3899999999994</v>
      </c>
      <c r="X113" s="250">
        <f t="shared" si="24"/>
        <v>0</v>
      </c>
    </row>
    <row r="114" spans="1:37" ht="12" customHeight="1" x14ac:dyDescent="0.25">
      <c r="A114" s="280"/>
      <c r="B114" s="270"/>
      <c r="C114" s="271" t="s">
        <v>157</v>
      </c>
      <c r="D114" s="272">
        <v>0</v>
      </c>
      <c r="E114" s="273">
        <v>0</v>
      </c>
      <c r="F114" s="277">
        <v>0</v>
      </c>
      <c r="G114" s="278">
        <v>0</v>
      </c>
      <c r="H114" s="278"/>
      <c r="I114" s="273">
        <v>0</v>
      </c>
      <c r="J114" s="273">
        <v>0</v>
      </c>
      <c r="K114" s="273">
        <v>0</v>
      </c>
      <c r="L114" s="275">
        <f t="shared" si="30"/>
        <v>0</v>
      </c>
      <c r="M114" s="274">
        <v>0</v>
      </c>
      <c r="N114" s="274"/>
      <c r="O114" s="273">
        <v>0</v>
      </c>
      <c r="P114" s="276">
        <v>0</v>
      </c>
      <c r="Q114" s="273">
        <v>0</v>
      </c>
      <c r="R114" s="279">
        <v>0</v>
      </c>
      <c r="S114" s="246">
        <f t="shared" si="19"/>
        <v>0</v>
      </c>
      <c r="T114" s="247">
        <f t="shared" si="20"/>
        <v>0</v>
      </c>
      <c r="U114" s="248">
        <f t="shared" si="21"/>
        <v>0</v>
      </c>
      <c r="V114" s="249">
        <f t="shared" si="22"/>
        <v>0</v>
      </c>
      <c r="W114" s="248">
        <f t="shared" si="23"/>
        <v>0</v>
      </c>
      <c r="X114" s="250">
        <f t="shared" si="24"/>
        <v>0</v>
      </c>
    </row>
    <row r="115" spans="1:37" ht="15" customHeight="1" x14ac:dyDescent="0.25">
      <c r="A115" s="267">
        <v>58004</v>
      </c>
      <c r="B115" s="268" t="s">
        <v>179</v>
      </c>
      <c r="C115" s="26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268"/>
      <c r="O115" s="268"/>
      <c r="P115" s="268"/>
      <c r="Q115" s="268"/>
      <c r="R115" s="268"/>
      <c r="S115" s="246">
        <f t="shared" si="19"/>
        <v>0</v>
      </c>
      <c r="T115" s="247">
        <f t="shared" si="20"/>
        <v>0</v>
      </c>
      <c r="U115" s="248">
        <f t="shared" si="21"/>
        <v>0</v>
      </c>
      <c r="V115" s="249">
        <f t="shared" si="22"/>
        <v>0</v>
      </c>
      <c r="W115" s="248">
        <f t="shared" si="23"/>
        <v>0</v>
      </c>
      <c r="X115" s="250">
        <f t="shared" si="24"/>
        <v>0</v>
      </c>
    </row>
    <row r="116" spans="1:37" ht="12" customHeight="1" x14ac:dyDescent="0.25">
      <c r="A116" s="280">
        <v>7002</v>
      </c>
      <c r="B116" s="270" t="s">
        <v>225</v>
      </c>
      <c r="C116" s="271" t="s">
        <v>156</v>
      </c>
      <c r="D116" s="272">
        <v>0</v>
      </c>
      <c r="E116" s="273">
        <v>-3545.09</v>
      </c>
      <c r="F116" s="273">
        <v>0</v>
      </c>
      <c r="G116" s="274">
        <v>-98.43</v>
      </c>
      <c r="H116" s="274"/>
      <c r="I116" s="273">
        <v>0</v>
      </c>
      <c r="J116" s="273">
        <v>131571.07999999999</v>
      </c>
      <c r="K116" s="273">
        <v>130641.76</v>
      </c>
      <c r="L116" s="275">
        <f t="shared" ref="L116:L117" si="31">E116+F116+J116-R116+D116</f>
        <v>126998.23999999999</v>
      </c>
      <c r="M116" s="274">
        <v>1126.18</v>
      </c>
      <c r="N116" s="274"/>
      <c r="O116" s="273">
        <v>0</v>
      </c>
      <c r="P116" s="276">
        <v>0</v>
      </c>
      <c r="Q116" s="273">
        <v>1027.75</v>
      </c>
      <c r="R116" s="272">
        <v>1027.75</v>
      </c>
      <c r="S116" s="246">
        <f t="shared" si="19"/>
        <v>1027.75</v>
      </c>
      <c r="T116" s="247">
        <f t="shared" si="20"/>
        <v>0</v>
      </c>
      <c r="U116" s="248">
        <f t="shared" si="21"/>
        <v>1126.18</v>
      </c>
      <c r="V116" s="249">
        <f t="shared" si="22"/>
        <v>1126.18</v>
      </c>
      <c r="W116" s="248">
        <f t="shared" si="23"/>
        <v>1027.75</v>
      </c>
      <c r="X116" s="250">
        <f t="shared" si="24"/>
        <v>0</v>
      </c>
      <c r="Y116" s="296" t="s">
        <v>172</v>
      </c>
    </row>
    <row r="117" spans="1:37" ht="12" customHeight="1" x14ac:dyDescent="0.25">
      <c r="A117" s="280"/>
      <c r="B117" s="270"/>
      <c r="C117" s="271" t="s">
        <v>157</v>
      </c>
      <c r="D117" s="272">
        <v>0</v>
      </c>
      <c r="E117" s="273">
        <v>-534.29999999999995</v>
      </c>
      <c r="F117" s="277">
        <v>0</v>
      </c>
      <c r="G117" s="278">
        <v>0</v>
      </c>
      <c r="H117" s="278"/>
      <c r="I117" s="273">
        <v>0</v>
      </c>
      <c r="J117" s="273">
        <v>26459.200000000001</v>
      </c>
      <c r="K117" s="273">
        <v>26459.200000000001</v>
      </c>
      <c r="L117" s="275">
        <f t="shared" si="31"/>
        <v>25924.9</v>
      </c>
      <c r="M117" s="274">
        <v>3782.34</v>
      </c>
      <c r="N117" s="274"/>
      <c r="O117" s="273">
        <v>3782.34</v>
      </c>
      <c r="P117" s="276">
        <v>100</v>
      </c>
      <c r="Q117" s="273">
        <v>0</v>
      </c>
      <c r="R117" s="279">
        <v>0</v>
      </c>
      <c r="S117" s="246">
        <f t="shared" si="19"/>
        <v>0</v>
      </c>
      <c r="T117" s="247">
        <f t="shared" si="20"/>
        <v>0</v>
      </c>
      <c r="U117" s="248">
        <f t="shared" si="21"/>
        <v>0</v>
      </c>
      <c r="V117" s="249">
        <f t="shared" si="22"/>
        <v>0</v>
      </c>
      <c r="W117" s="248">
        <f t="shared" si="23"/>
        <v>0</v>
      </c>
      <c r="X117" s="250">
        <f t="shared" si="24"/>
        <v>0</v>
      </c>
    </row>
    <row r="118" spans="1:37" ht="15" customHeight="1" x14ac:dyDescent="0.25">
      <c r="A118" s="266" t="s">
        <v>226</v>
      </c>
      <c r="B118" s="266"/>
      <c r="C118" s="266"/>
      <c r="D118" s="266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46">
        <f t="shared" si="19"/>
        <v>0</v>
      </c>
      <c r="T118" s="247">
        <f t="shared" si="20"/>
        <v>0</v>
      </c>
      <c r="U118" s="248">
        <f t="shared" si="21"/>
        <v>0</v>
      </c>
      <c r="V118" s="249">
        <f t="shared" si="22"/>
        <v>0</v>
      </c>
      <c r="W118" s="248">
        <f t="shared" si="23"/>
        <v>0</v>
      </c>
      <c r="X118" s="250">
        <f t="shared" si="24"/>
        <v>0</v>
      </c>
    </row>
    <row r="119" spans="1:37" ht="15" customHeight="1" x14ac:dyDescent="0.25">
      <c r="A119" s="267">
        <v>31003</v>
      </c>
      <c r="B119" s="268" t="s">
        <v>153</v>
      </c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8"/>
      <c r="R119" s="268"/>
      <c r="S119" s="246">
        <f t="shared" si="19"/>
        <v>0</v>
      </c>
      <c r="T119" s="247">
        <f t="shared" si="20"/>
        <v>0</v>
      </c>
      <c r="U119" s="248">
        <f t="shared" si="21"/>
        <v>0</v>
      </c>
      <c r="V119" s="249">
        <f t="shared" si="22"/>
        <v>0</v>
      </c>
      <c r="W119" s="248">
        <f t="shared" si="23"/>
        <v>0</v>
      </c>
      <c r="X119" s="250">
        <f t="shared" si="24"/>
        <v>0</v>
      </c>
    </row>
    <row r="120" spans="1:37" ht="12" customHeight="1" x14ac:dyDescent="0.25">
      <c r="A120" s="269" t="s">
        <v>227</v>
      </c>
      <c r="B120" s="270" t="s">
        <v>42</v>
      </c>
      <c r="C120" s="271" t="s">
        <v>156</v>
      </c>
      <c r="D120" s="272">
        <v>113935.54</v>
      </c>
      <c r="E120" s="273">
        <v>0</v>
      </c>
      <c r="F120" s="273">
        <v>152790.33000000002</v>
      </c>
      <c r="G120" s="274">
        <v>-352.94</v>
      </c>
      <c r="H120" s="274"/>
      <c r="I120" s="273">
        <v>0</v>
      </c>
      <c r="J120" s="273">
        <v>404659.36</v>
      </c>
      <c r="K120" s="273">
        <v>366510.45</v>
      </c>
      <c r="L120" s="275">
        <f t="shared" ref="L120:L123" si="32">E120+F120+J120-R120+D120</f>
        <v>518947.83999999991</v>
      </c>
      <c r="M120" s="274">
        <v>0</v>
      </c>
      <c r="N120" s="274"/>
      <c r="O120" s="273">
        <v>0</v>
      </c>
      <c r="P120" s="276">
        <v>0</v>
      </c>
      <c r="Q120" s="273">
        <v>-352.94</v>
      </c>
      <c r="R120" s="272">
        <v>152437.39000000001</v>
      </c>
      <c r="S120" s="246">
        <f t="shared" si="19"/>
        <v>152437.39000000001</v>
      </c>
      <c r="T120" s="247">
        <f t="shared" si="20"/>
        <v>0</v>
      </c>
      <c r="U120" s="248">
        <f t="shared" si="21"/>
        <v>0</v>
      </c>
      <c r="V120" s="249">
        <f t="shared" si="22"/>
        <v>0</v>
      </c>
      <c r="W120" s="248">
        <f t="shared" si="23"/>
        <v>38501.850000000035</v>
      </c>
      <c r="X120" s="250">
        <f t="shared" si="24"/>
        <v>113935.53999999998</v>
      </c>
    </row>
    <row r="121" spans="1:37" ht="12" customHeight="1" x14ac:dyDescent="0.25">
      <c r="A121" s="269"/>
      <c r="B121" s="270"/>
      <c r="C121" s="271" t="s">
        <v>157</v>
      </c>
      <c r="D121" s="272">
        <v>0</v>
      </c>
      <c r="E121" s="273">
        <v>0</v>
      </c>
      <c r="F121" s="277">
        <v>0</v>
      </c>
      <c r="G121" s="278">
        <v>0</v>
      </c>
      <c r="H121" s="278"/>
      <c r="I121" s="273">
        <v>0</v>
      </c>
      <c r="J121" s="273">
        <v>0</v>
      </c>
      <c r="K121" s="273">
        <v>0</v>
      </c>
      <c r="L121" s="275">
        <f t="shared" si="32"/>
        <v>0</v>
      </c>
      <c r="M121" s="274">
        <v>0</v>
      </c>
      <c r="N121" s="274"/>
      <c r="O121" s="273">
        <v>0</v>
      </c>
      <c r="P121" s="276">
        <v>0</v>
      </c>
      <c r="Q121" s="273">
        <v>0</v>
      </c>
      <c r="R121" s="279">
        <v>0</v>
      </c>
      <c r="S121" s="246">
        <f t="shared" si="19"/>
        <v>0</v>
      </c>
      <c r="T121" s="247">
        <f t="shared" si="20"/>
        <v>0</v>
      </c>
      <c r="U121" s="248">
        <f t="shared" si="21"/>
        <v>0</v>
      </c>
      <c r="V121" s="249">
        <f t="shared" si="22"/>
        <v>0</v>
      </c>
      <c r="W121" s="248">
        <f t="shared" si="23"/>
        <v>0</v>
      </c>
      <c r="X121" s="250">
        <f t="shared" si="24"/>
        <v>0</v>
      </c>
    </row>
    <row r="122" spans="1:37" ht="12" customHeight="1" x14ac:dyDescent="0.25">
      <c r="A122" s="293" t="s">
        <v>228</v>
      </c>
      <c r="B122" s="282" t="s">
        <v>42</v>
      </c>
      <c r="C122" s="271" t="s">
        <v>156</v>
      </c>
      <c r="D122" s="272">
        <v>0</v>
      </c>
      <c r="E122" s="273">
        <v>0</v>
      </c>
      <c r="F122" s="273">
        <v>62.66</v>
      </c>
      <c r="G122" s="274">
        <v>0</v>
      </c>
      <c r="H122" s="274"/>
      <c r="I122" s="273">
        <v>0</v>
      </c>
      <c r="J122" s="273">
        <v>132.79</v>
      </c>
      <c r="K122" s="273">
        <v>70.13</v>
      </c>
      <c r="L122" s="275">
        <f t="shared" si="32"/>
        <v>132.79</v>
      </c>
      <c r="M122" s="274">
        <v>0</v>
      </c>
      <c r="N122" s="274"/>
      <c r="O122" s="273">
        <v>0</v>
      </c>
      <c r="P122" s="276">
        <v>0</v>
      </c>
      <c r="Q122" s="273">
        <v>0</v>
      </c>
      <c r="R122" s="272">
        <v>62.66</v>
      </c>
      <c r="S122" s="246">
        <f t="shared" si="19"/>
        <v>62.66</v>
      </c>
      <c r="T122" s="247">
        <f t="shared" si="20"/>
        <v>0</v>
      </c>
      <c r="U122" s="248">
        <f t="shared" si="21"/>
        <v>0</v>
      </c>
      <c r="V122" s="249">
        <f t="shared" si="22"/>
        <v>0</v>
      </c>
      <c r="W122" s="248">
        <f t="shared" si="23"/>
        <v>62.66</v>
      </c>
      <c r="X122" s="250">
        <f t="shared" si="24"/>
        <v>0</v>
      </c>
    </row>
    <row r="123" spans="1:37" s="299" customFormat="1" ht="32.25" customHeight="1" x14ac:dyDescent="0.2">
      <c r="A123" s="293"/>
      <c r="B123" s="282"/>
      <c r="C123" s="283" t="s">
        <v>157</v>
      </c>
      <c r="D123" s="284">
        <v>0</v>
      </c>
      <c r="E123" s="275">
        <v>-1153.8</v>
      </c>
      <c r="F123" s="285">
        <v>6574.11</v>
      </c>
      <c r="G123" s="286">
        <v>0</v>
      </c>
      <c r="H123" s="286"/>
      <c r="I123" s="275">
        <v>0</v>
      </c>
      <c r="J123" s="275">
        <v>15938.43</v>
      </c>
      <c r="K123" s="275">
        <v>8210.52</v>
      </c>
      <c r="L123" s="275">
        <f t="shared" si="32"/>
        <v>14784.629999999997</v>
      </c>
      <c r="M123" s="287">
        <v>0</v>
      </c>
      <c r="N123" s="287"/>
      <c r="O123" s="275">
        <v>0</v>
      </c>
      <c r="P123" s="288">
        <v>0</v>
      </c>
      <c r="Q123" s="275">
        <v>0</v>
      </c>
      <c r="R123" s="289">
        <v>6574.11</v>
      </c>
      <c r="S123" s="251">
        <f t="shared" si="19"/>
        <v>6574.11</v>
      </c>
      <c r="T123" s="252">
        <f t="shared" si="20"/>
        <v>0</v>
      </c>
      <c r="U123" s="253">
        <f t="shared" si="21"/>
        <v>0</v>
      </c>
      <c r="V123" s="254">
        <f t="shared" si="22"/>
        <v>0</v>
      </c>
      <c r="W123" s="253">
        <f t="shared" si="23"/>
        <v>6574.1100000000006</v>
      </c>
      <c r="X123" s="255">
        <f t="shared" si="24"/>
        <v>0</v>
      </c>
      <c r="Y123" s="297" t="s">
        <v>178</v>
      </c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</row>
    <row r="124" spans="1:37" ht="15" customHeight="1" x14ac:dyDescent="0.25">
      <c r="A124" s="267">
        <v>53002</v>
      </c>
      <c r="B124" s="268" t="s">
        <v>160</v>
      </c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46">
        <f t="shared" si="19"/>
        <v>0</v>
      </c>
      <c r="T124" s="247">
        <f t="shared" si="20"/>
        <v>0</v>
      </c>
      <c r="U124" s="248">
        <f t="shared" si="21"/>
        <v>0</v>
      </c>
      <c r="V124" s="249">
        <f t="shared" si="22"/>
        <v>0</v>
      </c>
      <c r="W124" s="248">
        <f t="shared" si="23"/>
        <v>0</v>
      </c>
      <c r="X124" s="250">
        <f t="shared" si="24"/>
        <v>0</v>
      </c>
    </row>
    <row r="125" spans="1:37" ht="12" customHeight="1" x14ac:dyDescent="0.25">
      <c r="A125" s="280">
        <v>2613</v>
      </c>
      <c r="B125" s="270" t="s">
        <v>229</v>
      </c>
      <c r="C125" s="271" t="s">
        <v>156</v>
      </c>
      <c r="D125" s="272">
        <v>0</v>
      </c>
      <c r="E125" s="273">
        <v>-5367.59</v>
      </c>
      <c r="F125" s="273">
        <v>0</v>
      </c>
      <c r="G125" s="274">
        <v>-561.42999999999995</v>
      </c>
      <c r="H125" s="274"/>
      <c r="I125" s="273">
        <v>0</v>
      </c>
      <c r="J125" s="273">
        <v>104060.72</v>
      </c>
      <c r="K125" s="273">
        <v>104021.75999999999</v>
      </c>
      <c r="L125" s="275">
        <f t="shared" ref="L125:L128" si="33">E125+F125+J125-R125+D125</f>
        <v>98092.75</v>
      </c>
      <c r="M125" s="274">
        <v>13153.79</v>
      </c>
      <c r="N125" s="274"/>
      <c r="O125" s="273">
        <v>11991.98</v>
      </c>
      <c r="P125" s="276">
        <v>91</v>
      </c>
      <c r="Q125" s="273">
        <v>600.38000000000102</v>
      </c>
      <c r="R125" s="272">
        <v>600.38</v>
      </c>
      <c r="S125" s="246">
        <f t="shared" si="19"/>
        <v>600.38000000000102</v>
      </c>
      <c r="T125" s="247">
        <f t="shared" si="20"/>
        <v>-1.0231815394945443E-12</v>
      </c>
      <c r="U125" s="248">
        <f t="shared" si="21"/>
        <v>1161.8100000000013</v>
      </c>
      <c r="V125" s="249">
        <f t="shared" si="22"/>
        <v>1161.8100000000013</v>
      </c>
      <c r="W125" s="248">
        <f t="shared" si="23"/>
        <v>600.38000000000466</v>
      </c>
      <c r="X125" s="250">
        <f t="shared" si="24"/>
        <v>-4.6611603465862572E-12</v>
      </c>
    </row>
    <row r="126" spans="1:37" ht="12" customHeight="1" x14ac:dyDescent="0.25">
      <c r="A126" s="280"/>
      <c r="B126" s="270"/>
      <c r="C126" s="271" t="s">
        <v>157</v>
      </c>
      <c r="D126" s="272">
        <v>0</v>
      </c>
      <c r="E126" s="273">
        <v>0</v>
      </c>
      <c r="F126" s="277">
        <v>0</v>
      </c>
      <c r="G126" s="278">
        <v>0</v>
      </c>
      <c r="H126" s="278"/>
      <c r="I126" s="273">
        <v>0</v>
      </c>
      <c r="J126" s="273">
        <v>0</v>
      </c>
      <c r="K126" s="273">
        <v>0</v>
      </c>
      <c r="L126" s="275">
        <f t="shared" si="33"/>
        <v>0</v>
      </c>
      <c r="M126" s="274">
        <v>0</v>
      </c>
      <c r="N126" s="274"/>
      <c r="O126" s="273">
        <v>0</v>
      </c>
      <c r="P126" s="276">
        <v>0</v>
      </c>
      <c r="Q126" s="273">
        <v>0</v>
      </c>
      <c r="R126" s="279">
        <v>0</v>
      </c>
      <c r="S126" s="246">
        <f t="shared" si="19"/>
        <v>0</v>
      </c>
      <c r="T126" s="247">
        <f t="shared" si="20"/>
        <v>0</v>
      </c>
      <c r="U126" s="248">
        <f t="shared" si="21"/>
        <v>0</v>
      </c>
      <c r="V126" s="249">
        <f t="shared" si="22"/>
        <v>0</v>
      </c>
      <c r="W126" s="248">
        <f t="shared" si="23"/>
        <v>0</v>
      </c>
      <c r="X126" s="250">
        <f t="shared" si="24"/>
        <v>0</v>
      </c>
    </row>
    <row r="127" spans="1:37" ht="12" customHeight="1" x14ac:dyDescent="0.25">
      <c r="A127" s="280">
        <v>7068</v>
      </c>
      <c r="B127" s="270" t="s">
        <v>230</v>
      </c>
      <c r="C127" s="271" t="s">
        <v>156</v>
      </c>
      <c r="D127" s="272">
        <v>0</v>
      </c>
      <c r="E127" s="273">
        <v>-153.37</v>
      </c>
      <c r="F127" s="273">
        <v>0</v>
      </c>
      <c r="G127" s="274">
        <v>-161.04</v>
      </c>
      <c r="H127" s="274"/>
      <c r="I127" s="273">
        <v>0</v>
      </c>
      <c r="J127" s="273">
        <v>31831.599999999999</v>
      </c>
      <c r="K127" s="273">
        <v>30577.02</v>
      </c>
      <c r="L127" s="275">
        <f t="shared" si="33"/>
        <v>30262.61</v>
      </c>
      <c r="M127" s="274">
        <v>1576.66</v>
      </c>
      <c r="N127" s="274"/>
      <c r="O127" s="273">
        <v>0</v>
      </c>
      <c r="P127" s="276">
        <v>0</v>
      </c>
      <c r="Q127" s="273">
        <v>1415.6200000000001</v>
      </c>
      <c r="R127" s="272">
        <v>1415.62</v>
      </c>
      <c r="S127" s="246">
        <f t="shared" si="19"/>
        <v>1415.6200000000001</v>
      </c>
      <c r="T127" s="247">
        <f t="shared" si="20"/>
        <v>0</v>
      </c>
      <c r="U127" s="248">
        <f t="shared" si="21"/>
        <v>1576.66</v>
      </c>
      <c r="V127" s="249">
        <f t="shared" si="22"/>
        <v>1576.66</v>
      </c>
      <c r="W127" s="248">
        <f t="shared" si="23"/>
        <v>1415.619999999999</v>
      </c>
      <c r="X127" s="250">
        <f t="shared" si="24"/>
        <v>0</v>
      </c>
      <c r="Y127" s="296" t="s">
        <v>172</v>
      </c>
    </row>
    <row r="128" spans="1:37" ht="12" customHeight="1" x14ac:dyDescent="0.25">
      <c r="A128" s="280"/>
      <c r="B128" s="270"/>
      <c r="C128" s="271" t="s">
        <v>157</v>
      </c>
      <c r="D128" s="272">
        <v>0</v>
      </c>
      <c r="E128" s="273">
        <v>0</v>
      </c>
      <c r="F128" s="277">
        <v>0</v>
      </c>
      <c r="G128" s="278">
        <v>0</v>
      </c>
      <c r="H128" s="278"/>
      <c r="I128" s="273">
        <v>0</v>
      </c>
      <c r="J128" s="273">
        <v>0</v>
      </c>
      <c r="K128" s="273">
        <v>0</v>
      </c>
      <c r="L128" s="275">
        <f t="shared" si="33"/>
        <v>0</v>
      </c>
      <c r="M128" s="274">
        <v>0</v>
      </c>
      <c r="N128" s="274"/>
      <c r="O128" s="273">
        <v>0</v>
      </c>
      <c r="P128" s="276">
        <v>0</v>
      </c>
      <c r="Q128" s="273">
        <v>0</v>
      </c>
      <c r="R128" s="279">
        <v>0</v>
      </c>
      <c r="S128" s="246">
        <f t="shared" si="19"/>
        <v>0</v>
      </c>
      <c r="T128" s="247">
        <f t="shared" si="20"/>
        <v>0</v>
      </c>
      <c r="U128" s="248">
        <f t="shared" si="21"/>
        <v>0</v>
      </c>
      <c r="V128" s="249">
        <f t="shared" si="22"/>
        <v>0</v>
      </c>
      <c r="W128" s="248">
        <f t="shared" si="23"/>
        <v>0</v>
      </c>
      <c r="X128" s="250">
        <f t="shared" si="24"/>
        <v>0</v>
      </c>
    </row>
    <row r="129" spans="1:24" ht="15" customHeight="1" x14ac:dyDescent="0.25">
      <c r="A129" s="266" t="s">
        <v>231</v>
      </c>
      <c r="B129" s="266"/>
      <c r="C129" s="266"/>
      <c r="D129" s="266"/>
      <c r="E129" s="266"/>
      <c r="F129" s="266"/>
      <c r="G129" s="266"/>
      <c r="H129" s="266"/>
      <c r="I129" s="266"/>
      <c r="J129" s="266"/>
      <c r="K129" s="266"/>
      <c r="L129" s="266"/>
      <c r="M129" s="266"/>
      <c r="N129" s="266"/>
      <c r="O129" s="266"/>
      <c r="P129" s="266"/>
      <c r="Q129" s="266"/>
      <c r="R129" s="266"/>
      <c r="S129" s="246">
        <f t="shared" si="19"/>
        <v>0</v>
      </c>
      <c r="T129" s="247">
        <f t="shared" si="20"/>
        <v>0</v>
      </c>
      <c r="U129" s="248">
        <f t="shared" si="21"/>
        <v>0</v>
      </c>
      <c r="V129" s="249">
        <f t="shared" si="22"/>
        <v>0</v>
      </c>
      <c r="W129" s="248">
        <f t="shared" si="23"/>
        <v>0</v>
      </c>
      <c r="X129" s="250">
        <f t="shared" si="24"/>
        <v>0</v>
      </c>
    </row>
    <row r="130" spans="1:24" ht="15" customHeight="1" x14ac:dyDescent="0.25">
      <c r="A130" s="267">
        <v>53002</v>
      </c>
      <c r="B130" s="268" t="s">
        <v>160</v>
      </c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268"/>
      <c r="O130" s="268"/>
      <c r="P130" s="268"/>
      <c r="Q130" s="268"/>
      <c r="R130" s="268"/>
      <c r="S130" s="246">
        <f t="shared" si="19"/>
        <v>0</v>
      </c>
      <c r="T130" s="247">
        <f t="shared" si="20"/>
        <v>0</v>
      </c>
      <c r="U130" s="248">
        <f t="shared" si="21"/>
        <v>0</v>
      </c>
      <c r="V130" s="249">
        <f t="shared" si="22"/>
        <v>0</v>
      </c>
      <c r="W130" s="248">
        <f t="shared" si="23"/>
        <v>0</v>
      </c>
      <c r="X130" s="250">
        <f t="shared" si="24"/>
        <v>0</v>
      </c>
    </row>
    <row r="131" spans="1:24" ht="12" customHeight="1" x14ac:dyDescent="0.25">
      <c r="A131" s="280">
        <v>4555</v>
      </c>
      <c r="B131" s="270" t="s">
        <v>232</v>
      </c>
      <c r="C131" s="271" t="s">
        <v>156</v>
      </c>
      <c r="D131" s="272">
        <v>2148.71</v>
      </c>
      <c r="E131" s="273">
        <v>0</v>
      </c>
      <c r="F131" s="273">
        <v>1337.08</v>
      </c>
      <c r="G131" s="274">
        <v>0</v>
      </c>
      <c r="H131" s="274"/>
      <c r="I131" s="273">
        <v>0</v>
      </c>
      <c r="J131" s="273">
        <v>61651.6</v>
      </c>
      <c r="K131" s="273">
        <v>59588.36</v>
      </c>
      <c r="L131" s="275">
        <f t="shared" ref="L131:L149" si="34">E131+F131+J131-R131+D131</f>
        <v>60925.4</v>
      </c>
      <c r="M131" s="274">
        <v>4211.99</v>
      </c>
      <c r="N131" s="274"/>
      <c r="O131" s="273">
        <v>1337.08</v>
      </c>
      <c r="P131" s="276">
        <v>32</v>
      </c>
      <c r="Q131" s="273">
        <v>2874.91</v>
      </c>
      <c r="R131" s="272">
        <v>4211.99</v>
      </c>
      <c r="S131" s="246">
        <f t="shared" si="19"/>
        <v>4211.99</v>
      </c>
      <c r="T131" s="247">
        <f t="shared" si="20"/>
        <v>0</v>
      </c>
      <c r="U131" s="248">
        <f t="shared" si="21"/>
        <v>2874.91</v>
      </c>
      <c r="V131" s="249">
        <f t="shared" si="22"/>
        <v>2874.91</v>
      </c>
      <c r="W131" s="248">
        <f t="shared" si="23"/>
        <v>2063.2799999999988</v>
      </c>
      <c r="X131" s="250">
        <f t="shared" si="24"/>
        <v>2148.7100000000009</v>
      </c>
    </row>
    <row r="132" spans="1:24" ht="12" customHeight="1" x14ac:dyDescent="0.25">
      <c r="A132" s="280"/>
      <c r="B132" s="270"/>
      <c r="C132" s="271" t="s">
        <v>157</v>
      </c>
      <c r="D132" s="272">
        <v>0</v>
      </c>
      <c r="E132" s="273">
        <v>0</v>
      </c>
      <c r="F132" s="277">
        <v>0</v>
      </c>
      <c r="G132" s="278">
        <v>0</v>
      </c>
      <c r="H132" s="278"/>
      <c r="I132" s="273">
        <v>0</v>
      </c>
      <c r="J132" s="273">
        <v>0</v>
      </c>
      <c r="K132" s="273">
        <v>0</v>
      </c>
      <c r="L132" s="275">
        <f t="shared" si="34"/>
        <v>0</v>
      </c>
      <c r="M132" s="274">
        <v>0</v>
      </c>
      <c r="N132" s="274"/>
      <c r="O132" s="273">
        <v>0</v>
      </c>
      <c r="P132" s="276">
        <v>0</v>
      </c>
      <c r="Q132" s="273">
        <v>0</v>
      </c>
      <c r="R132" s="279">
        <v>0</v>
      </c>
      <c r="S132" s="246">
        <f t="shared" si="19"/>
        <v>0</v>
      </c>
      <c r="T132" s="247">
        <f t="shared" si="20"/>
        <v>0</v>
      </c>
      <c r="U132" s="248">
        <f t="shared" si="21"/>
        <v>0</v>
      </c>
      <c r="V132" s="249">
        <f t="shared" si="22"/>
        <v>0</v>
      </c>
      <c r="W132" s="248">
        <f t="shared" si="23"/>
        <v>0</v>
      </c>
      <c r="X132" s="250">
        <f t="shared" si="24"/>
        <v>0</v>
      </c>
    </row>
    <row r="133" spans="1:24" ht="12" customHeight="1" x14ac:dyDescent="0.25">
      <c r="A133" s="280">
        <v>6329</v>
      </c>
      <c r="B133" s="270" t="s">
        <v>233</v>
      </c>
      <c r="C133" s="271" t="s">
        <v>156</v>
      </c>
      <c r="D133" s="272">
        <v>0</v>
      </c>
      <c r="E133" s="273">
        <v>-1301.51</v>
      </c>
      <c r="F133" s="273">
        <v>0</v>
      </c>
      <c r="G133" s="274">
        <v>-1152.92</v>
      </c>
      <c r="H133" s="274"/>
      <c r="I133" s="273">
        <v>0</v>
      </c>
      <c r="J133" s="273">
        <v>43330.66</v>
      </c>
      <c r="K133" s="273">
        <v>43663.34</v>
      </c>
      <c r="L133" s="275">
        <f t="shared" si="34"/>
        <v>41208.910000000003</v>
      </c>
      <c r="M133" s="274">
        <v>3973.16</v>
      </c>
      <c r="N133" s="274"/>
      <c r="O133" s="273">
        <v>2000</v>
      </c>
      <c r="P133" s="276">
        <v>50</v>
      </c>
      <c r="Q133" s="273">
        <v>820.23999999999978</v>
      </c>
      <c r="R133" s="272">
        <v>820.24</v>
      </c>
      <c r="S133" s="246">
        <f t="shared" si="19"/>
        <v>820.23999999999978</v>
      </c>
      <c r="T133" s="247">
        <f t="shared" si="20"/>
        <v>0</v>
      </c>
      <c r="U133" s="248">
        <f t="shared" si="21"/>
        <v>1973.1599999999999</v>
      </c>
      <c r="V133" s="249">
        <f t="shared" si="22"/>
        <v>1973.1599999999999</v>
      </c>
      <c r="W133" s="248">
        <f t="shared" si="23"/>
        <v>820.23999999999796</v>
      </c>
      <c r="X133" s="250">
        <f t="shared" si="24"/>
        <v>2.0463630789890885E-12</v>
      </c>
    </row>
    <row r="134" spans="1:24" ht="12" customHeight="1" x14ac:dyDescent="0.25">
      <c r="A134" s="280"/>
      <c r="B134" s="270"/>
      <c r="C134" s="271" t="s">
        <v>157</v>
      </c>
      <c r="D134" s="272">
        <v>0</v>
      </c>
      <c r="E134" s="273">
        <v>0</v>
      </c>
      <c r="F134" s="277">
        <v>0</v>
      </c>
      <c r="G134" s="278">
        <v>0</v>
      </c>
      <c r="H134" s="278"/>
      <c r="I134" s="273">
        <v>0</v>
      </c>
      <c r="J134" s="273">
        <v>0</v>
      </c>
      <c r="K134" s="273">
        <v>0</v>
      </c>
      <c r="L134" s="275">
        <f t="shared" si="34"/>
        <v>0</v>
      </c>
      <c r="M134" s="274">
        <v>0</v>
      </c>
      <c r="N134" s="274"/>
      <c r="O134" s="273">
        <v>0</v>
      </c>
      <c r="P134" s="276">
        <v>0</v>
      </c>
      <c r="Q134" s="273">
        <v>0</v>
      </c>
      <c r="R134" s="279">
        <v>0</v>
      </c>
      <c r="S134" s="246">
        <f t="shared" si="19"/>
        <v>0</v>
      </c>
      <c r="T134" s="247">
        <f t="shared" si="20"/>
        <v>0</v>
      </c>
      <c r="U134" s="248">
        <f t="shared" si="21"/>
        <v>0</v>
      </c>
      <c r="V134" s="249">
        <f t="shared" si="22"/>
        <v>0</v>
      </c>
      <c r="W134" s="248">
        <f t="shared" si="23"/>
        <v>0</v>
      </c>
      <c r="X134" s="250">
        <f t="shared" si="24"/>
        <v>0</v>
      </c>
    </row>
    <row r="135" spans="1:24" ht="15" customHeight="1" x14ac:dyDescent="0.25">
      <c r="A135" s="267">
        <v>53601</v>
      </c>
      <c r="B135" s="268" t="s">
        <v>168</v>
      </c>
      <c r="C135" s="268"/>
      <c r="D135" s="268"/>
      <c r="E135" s="268"/>
      <c r="F135" s="268"/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  <c r="R135" s="268"/>
      <c r="S135" s="246">
        <f t="shared" ref="S135:S155" si="35">F135+G135+I135+M135-O135</f>
        <v>0</v>
      </c>
      <c r="T135" s="247">
        <f t="shared" ref="T135:T155" si="36">R135-S135</f>
        <v>0</v>
      </c>
      <c r="U135" s="248">
        <f t="shared" ref="U135:U155" si="37">M135-O135</f>
        <v>0</v>
      </c>
      <c r="V135" s="249">
        <f t="shared" ref="V135:V155" si="38">M135-O135</f>
        <v>0</v>
      </c>
      <c r="W135" s="248">
        <f t="shared" ref="W135:W155" si="39">E135+F135+J135-L135</f>
        <v>0</v>
      </c>
      <c r="X135" s="250">
        <f t="shared" ref="X135:X155" si="40">R135-W135</f>
        <v>0</v>
      </c>
    </row>
    <row r="136" spans="1:24" ht="12" customHeight="1" x14ac:dyDescent="0.25">
      <c r="A136" s="280">
        <v>2601</v>
      </c>
      <c r="B136" s="270" t="s">
        <v>234</v>
      </c>
      <c r="C136" s="271" t="s">
        <v>156</v>
      </c>
      <c r="D136" s="272">
        <v>10267.86</v>
      </c>
      <c r="E136" s="273">
        <v>0</v>
      </c>
      <c r="F136" s="273">
        <v>29418.85</v>
      </c>
      <c r="G136" s="274">
        <v>0</v>
      </c>
      <c r="H136" s="274"/>
      <c r="I136" s="273">
        <v>0</v>
      </c>
      <c r="J136" s="273">
        <v>256555.48000000004</v>
      </c>
      <c r="K136" s="273">
        <v>260451.41</v>
      </c>
      <c r="L136" s="275">
        <f t="shared" si="34"/>
        <v>289870.26</v>
      </c>
      <c r="M136" s="274">
        <v>6371.93</v>
      </c>
      <c r="N136" s="274"/>
      <c r="O136" s="273">
        <v>29418.850000000002</v>
      </c>
      <c r="P136" s="276">
        <v>462</v>
      </c>
      <c r="Q136" s="273">
        <v>-23046.92</v>
      </c>
      <c r="R136" s="272">
        <v>6371.93</v>
      </c>
      <c r="S136" s="246">
        <f t="shared" si="35"/>
        <v>6371.9299999999967</v>
      </c>
      <c r="T136" s="247">
        <f t="shared" si="36"/>
        <v>0</v>
      </c>
      <c r="U136" s="248">
        <f t="shared" si="37"/>
        <v>-23046.920000000002</v>
      </c>
      <c r="V136" s="249">
        <f t="shared" si="38"/>
        <v>-23046.920000000002</v>
      </c>
      <c r="W136" s="248">
        <f t="shared" si="39"/>
        <v>-3895.929999999993</v>
      </c>
      <c r="X136" s="250">
        <f t="shared" si="40"/>
        <v>10267.859999999993</v>
      </c>
    </row>
    <row r="137" spans="1:24" ht="12" customHeight="1" x14ac:dyDescent="0.25">
      <c r="A137" s="280"/>
      <c r="B137" s="270"/>
      <c r="C137" s="271" t="s">
        <v>157</v>
      </c>
      <c r="D137" s="272">
        <v>0</v>
      </c>
      <c r="E137" s="273">
        <v>0</v>
      </c>
      <c r="F137" s="277">
        <v>0</v>
      </c>
      <c r="G137" s="278">
        <v>0</v>
      </c>
      <c r="H137" s="278"/>
      <c r="I137" s="273">
        <v>0</v>
      </c>
      <c r="J137" s="273">
        <v>0</v>
      </c>
      <c r="K137" s="273">
        <v>0</v>
      </c>
      <c r="L137" s="275">
        <f t="shared" si="34"/>
        <v>0</v>
      </c>
      <c r="M137" s="274">
        <v>0</v>
      </c>
      <c r="N137" s="274"/>
      <c r="O137" s="273">
        <v>0</v>
      </c>
      <c r="P137" s="276">
        <v>0</v>
      </c>
      <c r="Q137" s="273">
        <v>0</v>
      </c>
      <c r="R137" s="279">
        <v>0</v>
      </c>
      <c r="S137" s="246">
        <f t="shared" si="35"/>
        <v>0</v>
      </c>
      <c r="T137" s="247">
        <f t="shared" si="36"/>
        <v>0</v>
      </c>
      <c r="U137" s="248">
        <f t="shared" si="37"/>
        <v>0</v>
      </c>
      <c r="V137" s="249">
        <f t="shared" si="38"/>
        <v>0</v>
      </c>
      <c r="W137" s="248">
        <f t="shared" si="39"/>
        <v>0</v>
      </c>
      <c r="X137" s="250">
        <f t="shared" si="40"/>
        <v>0</v>
      </c>
    </row>
    <row r="138" spans="1:24" ht="15" customHeight="1" x14ac:dyDescent="0.25">
      <c r="A138" s="267">
        <v>56002</v>
      </c>
      <c r="B138" s="268" t="s">
        <v>235</v>
      </c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8"/>
      <c r="S138" s="246">
        <f t="shared" si="35"/>
        <v>0</v>
      </c>
      <c r="T138" s="247">
        <f t="shared" si="36"/>
        <v>0</v>
      </c>
      <c r="U138" s="248">
        <f t="shared" si="37"/>
        <v>0</v>
      </c>
      <c r="V138" s="249">
        <f t="shared" si="38"/>
        <v>0</v>
      </c>
      <c r="W138" s="248">
        <f t="shared" si="39"/>
        <v>0</v>
      </c>
      <c r="X138" s="250">
        <f t="shared" si="40"/>
        <v>0</v>
      </c>
    </row>
    <row r="139" spans="1:24" ht="12" customHeight="1" x14ac:dyDescent="0.25">
      <c r="A139" s="269" t="s">
        <v>236</v>
      </c>
      <c r="B139" s="270" t="s">
        <v>237</v>
      </c>
      <c r="C139" s="271" t="s">
        <v>156</v>
      </c>
      <c r="D139" s="272">
        <v>0</v>
      </c>
      <c r="E139" s="273">
        <v>-2708.2</v>
      </c>
      <c r="F139" s="273">
        <v>0</v>
      </c>
      <c r="G139" s="274">
        <v>-18033.38</v>
      </c>
      <c r="H139" s="274"/>
      <c r="I139" s="273">
        <v>0</v>
      </c>
      <c r="J139" s="273">
        <v>423282.86000000004</v>
      </c>
      <c r="K139" s="273">
        <v>409108.41</v>
      </c>
      <c r="L139" s="275">
        <f t="shared" si="34"/>
        <v>388366.86000000004</v>
      </c>
      <c r="M139" s="274">
        <v>50241.18</v>
      </c>
      <c r="N139" s="274"/>
      <c r="O139" s="273">
        <v>0</v>
      </c>
      <c r="P139" s="276">
        <v>0</v>
      </c>
      <c r="Q139" s="273">
        <v>32207.8</v>
      </c>
      <c r="R139" s="272">
        <v>32207.8</v>
      </c>
      <c r="S139" s="246">
        <f t="shared" si="35"/>
        <v>32207.8</v>
      </c>
      <c r="T139" s="247">
        <f t="shared" si="36"/>
        <v>0</v>
      </c>
      <c r="U139" s="248">
        <f t="shared" si="37"/>
        <v>50241.18</v>
      </c>
      <c r="V139" s="249">
        <f t="shared" si="38"/>
        <v>50241.18</v>
      </c>
      <c r="W139" s="248">
        <f t="shared" si="39"/>
        <v>32207.799999999988</v>
      </c>
      <c r="X139" s="250">
        <f t="shared" si="40"/>
        <v>0</v>
      </c>
    </row>
    <row r="140" spans="1:24" ht="12" customHeight="1" x14ac:dyDescent="0.25">
      <c r="A140" s="269"/>
      <c r="B140" s="270"/>
      <c r="C140" s="271" t="s">
        <v>157</v>
      </c>
      <c r="D140" s="272">
        <v>0</v>
      </c>
      <c r="E140" s="273">
        <v>0</v>
      </c>
      <c r="F140" s="277">
        <v>0</v>
      </c>
      <c r="G140" s="278">
        <v>0</v>
      </c>
      <c r="H140" s="278"/>
      <c r="I140" s="273">
        <v>0</v>
      </c>
      <c r="J140" s="273">
        <v>0</v>
      </c>
      <c r="K140" s="273">
        <v>0</v>
      </c>
      <c r="L140" s="275">
        <f t="shared" si="34"/>
        <v>0</v>
      </c>
      <c r="M140" s="274">
        <v>0</v>
      </c>
      <c r="N140" s="274"/>
      <c r="O140" s="273">
        <v>0</v>
      </c>
      <c r="P140" s="276">
        <v>0</v>
      </c>
      <c r="Q140" s="273">
        <v>0</v>
      </c>
      <c r="R140" s="279">
        <v>0</v>
      </c>
      <c r="S140" s="246">
        <f t="shared" si="35"/>
        <v>0</v>
      </c>
      <c r="T140" s="247">
        <f t="shared" si="36"/>
        <v>0</v>
      </c>
      <c r="U140" s="248">
        <f t="shared" si="37"/>
        <v>0</v>
      </c>
      <c r="V140" s="249">
        <f t="shared" si="38"/>
        <v>0</v>
      </c>
      <c r="W140" s="248">
        <f t="shared" si="39"/>
        <v>0</v>
      </c>
      <c r="X140" s="250">
        <f t="shared" si="40"/>
        <v>0</v>
      </c>
    </row>
    <row r="141" spans="1:24" ht="15" customHeight="1" x14ac:dyDescent="0.25">
      <c r="A141" s="267">
        <v>58004</v>
      </c>
      <c r="B141" s="268" t="s">
        <v>179</v>
      </c>
      <c r="C141" s="268"/>
      <c r="D141" s="268"/>
      <c r="E141" s="268"/>
      <c r="F141" s="268"/>
      <c r="G141" s="268"/>
      <c r="H141" s="268"/>
      <c r="I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46">
        <f t="shared" si="35"/>
        <v>0</v>
      </c>
      <c r="T141" s="247">
        <f t="shared" si="36"/>
        <v>0</v>
      </c>
      <c r="U141" s="248">
        <f t="shared" si="37"/>
        <v>0</v>
      </c>
      <c r="V141" s="249">
        <f t="shared" si="38"/>
        <v>0</v>
      </c>
      <c r="W141" s="248">
        <f t="shared" si="39"/>
        <v>0</v>
      </c>
      <c r="X141" s="250">
        <f t="shared" si="40"/>
        <v>0</v>
      </c>
    </row>
    <row r="142" spans="1:24" ht="12" customHeight="1" x14ac:dyDescent="0.25">
      <c r="A142" s="269" t="s">
        <v>238</v>
      </c>
      <c r="B142" s="270" t="s">
        <v>239</v>
      </c>
      <c r="C142" s="271" t="s">
        <v>156</v>
      </c>
      <c r="D142" s="272">
        <v>0</v>
      </c>
      <c r="E142" s="273">
        <v>-20470.29</v>
      </c>
      <c r="F142" s="273">
        <v>5683.82</v>
      </c>
      <c r="G142" s="274">
        <v>0</v>
      </c>
      <c r="H142" s="274"/>
      <c r="I142" s="273">
        <v>0</v>
      </c>
      <c r="J142" s="273">
        <v>1815136.8399999999</v>
      </c>
      <c r="K142" s="273">
        <v>1570066.37</v>
      </c>
      <c r="L142" s="275">
        <f t="shared" si="34"/>
        <v>1555279.9</v>
      </c>
      <c r="M142" s="274">
        <v>245365.97</v>
      </c>
      <c r="N142" s="274"/>
      <c r="O142" s="273">
        <v>5979.32</v>
      </c>
      <c r="P142" s="276">
        <v>2</v>
      </c>
      <c r="Q142" s="273">
        <v>239386.65</v>
      </c>
      <c r="R142" s="272">
        <v>245070.47</v>
      </c>
      <c r="S142" s="246">
        <f t="shared" si="35"/>
        <v>245070.47</v>
      </c>
      <c r="T142" s="247">
        <f t="shared" si="36"/>
        <v>0</v>
      </c>
      <c r="U142" s="248">
        <f t="shared" si="37"/>
        <v>239386.65</v>
      </c>
      <c r="V142" s="249">
        <f t="shared" si="38"/>
        <v>239386.65</v>
      </c>
      <c r="W142" s="248">
        <f t="shared" si="39"/>
        <v>245070.46999999997</v>
      </c>
      <c r="X142" s="250">
        <f t="shared" si="40"/>
        <v>0</v>
      </c>
    </row>
    <row r="143" spans="1:24" ht="12" customHeight="1" x14ac:dyDescent="0.25">
      <c r="A143" s="269"/>
      <c r="B143" s="270"/>
      <c r="C143" s="271" t="s">
        <v>157</v>
      </c>
      <c r="D143" s="272">
        <v>460.24</v>
      </c>
      <c r="E143" s="273">
        <v>0</v>
      </c>
      <c r="F143" s="277">
        <v>295.5</v>
      </c>
      <c r="G143" s="278">
        <v>0</v>
      </c>
      <c r="H143" s="278"/>
      <c r="I143" s="273">
        <v>0</v>
      </c>
      <c r="J143" s="273">
        <v>1652.69</v>
      </c>
      <c r="K143" s="273">
        <v>2112.9300000000003</v>
      </c>
      <c r="L143" s="275">
        <f t="shared" si="34"/>
        <v>2408.4300000000003</v>
      </c>
      <c r="M143" s="274">
        <v>0</v>
      </c>
      <c r="N143" s="274"/>
      <c r="O143" s="273">
        <v>295.5</v>
      </c>
      <c r="P143" s="276">
        <v>0</v>
      </c>
      <c r="Q143" s="273">
        <v>-295.5</v>
      </c>
      <c r="R143" s="279">
        <v>0</v>
      </c>
      <c r="S143" s="246">
        <f t="shared" si="35"/>
        <v>0</v>
      </c>
      <c r="T143" s="247">
        <f t="shared" si="36"/>
        <v>0</v>
      </c>
      <c r="U143" s="248">
        <f t="shared" si="37"/>
        <v>-295.5</v>
      </c>
      <c r="V143" s="249">
        <f t="shared" si="38"/>
        <v>-295.5</v>
      </c>
      <c r="W143" s="248">
        <f t="shared" si="39"/>
        <v>-460.24000000000024</v>
      </c>
      <c r="X143" s="250">
        <f t="shared" si="40"/>
        <v>460.24000000000024</v>
      </c>
    </row>
    <row r="144" spans="1:24" ht="12" customHeight="1" x14ac:dyDescent="0.25">
      <c r="A144" s="280">
        <v>1303</v>
      </c>
      <c r="B144" s="270" t="s">
        <v>240</v>
      </c>
      <c r="C144" s="271" t="s">
        <v>156</v>
      </c>
      <c r="D144" s="272">
        <v>0</v>
      </c>
      <c r="E144" s="273">
        <v>-3847.24</v>
      </c>
      <c r="F144" s="273">
        <v>0</v>
      </c>
      <c r="G144" s="274">
        <v>-1145.48</v>
      </c>
      <c r="H144" s="274"/>
      <c r="I144" s="273">
        <v>0</v>
      </c>
      <c r="J144" s="273">
        <v>119178.41</v>
      </c>
      <c r="K144" s="273">
        <v>102961.72</v>
      </c>
      <c r="L144" s="275">
        <f t="shared" si="34"/>
        <v>97968.989999999991</v>
      </c>
      <c r="M144" s="274">
        <v>18507.66</v>
      </c>
      <c r="N144" s="274"/>
      <c r="O144" s="273">
        <v>0</v>
      </c>
      <c r="P144" s="276">
        <v>0</v>
      </c>
      <c r="Q144" s="273">
        <v>17362.18</v>
      </c>
      <c r="R144" s="272">
        <v>17362.18</v>
      </c>
      <c r="S144" s="246">
        <f t="shared" si="35"/>
        <v>17362.18</v>
      </c>
      <c r="T144" s="247">
        <f t="shared" si="36"/>
        <v>0</v>
      </c>
      <c r="U144" s="248">
        <f t="shared" si="37"/>
        <v>18507.66</v>
      </c>
      <c r="V144" s="249">
        <f t="shared" si="38"/>
        <v>18507.66</v>
      </c>
      <c r="W144" s="248">
        <f t="shared" si="39"/>
        <v>17362.180000000008</v>
      </c>
      <c r="X144" s="250">
        <f t="shared" si="40"/>
        <v>0</v>
      </c>
    </row>
    <row r="145" spans="1:24" ht="12" customHeight="1" x14ac:dyDescent="0.25">
      <c r="A145" s="280"/>
      <c r="B145" s="270"/>
      <c r="C145" s="271" t="s">
        <v>157</v>
      </c>
      <c r="D145" s="272">
        <v>0</v>
      </c>
      <c r="E145" s="273">
        <v>0</v>
      </c>
      <c r="F145" s="277">
        <v>0</v>
      </c>
      <c r="G145" s="278">
        <v>0</v>
      </c>
      <c r="H145" s="278"/>
      <c r="I145" s="273">
        <v>0</v>
      </c>
      <c r="J145" s="273">
        <v>0</v>
      </c>
      <c r="K145" s="273">
        <v>0</v>
      </c>
      <c r="L145" s="275">
        <f t="shared" si="34"/>
        <v>0</v>
      </c>
      <c r="M145" s="274">
        <v>0</v>
      </c>
      <c r="N145" s="274"/>
      <c r="O145" s="273">
        <v>0</v>
      </c>
      <c r="P145" s="276">
        <v>0</v>
      </c>
      <c r="Q145" s="273">
        <v>0</v>
      </c>
      <c r="R145" s="279">
        <v>0</v>
      </c>
      <c r="S145" s="246">
        <f t="shared" si="35"/>
        <v>0</v>
      </c>
      <c r="T145" s="247">
        <f t="shared" si="36"/>
        <v>0</v>
      </c>
      <c r="U145" s="248">
        <f t="shared" si="37"/>
        <v>0</v>
      </c>
      <c r="V145" s="249">
        <f t="shared" si="38"/>
        <v>0</v>
      </c>
      <c r="W145" s="248">
        <f t="shared" si="39"/>
        <v>0</v>
      </c>
      <c r="X145" s="250">
        <f t="shared" si="40"/>
        <v>0</v>
      </c>
    </row>
    <row r="146" spans="1:24" ht="12" customHeight="1" x14ac:dyDescent="0.25">
      <c r="A146" s="280">
        <v>2840</v>
      </c>
      <c r="B146" s="270" t="s">
        <v>241</v>
      </c>
      <c r="C146" s="271" t="s">
        <v>156</v>
      </c>
      <c r="D146" s="272">
        <v>0</v>
      </c>
      <c r="E146" s="273">
        <v>-3387.78</v>
      </c>
      <c r="F146" s="273">
        <v>141456.95999999999</v>
      </c>
      <c r="G146" s="274">
        <v>0</v>
      </c>
      <c r="H146" s="274"/>
      <c r="I146" s="273">
        <v>0</v>
      </c>
      <c r="J146" s="273">
        <v>652825.36</v>
      </c>
      <c r="K146" s="273">
        <v>638185.02</v>
      </c>
      <c r="L146" s="275">
        <f t="shared" si="34"/>
        <v>776254.19000000006</v>
      </c>
      <c r="M146" s="274">
        <v>14640.35</v>
      </c>
      <c r="N146" s="274"/>
      <c r="O146" s="273">
        <v>141456.95999999999</v>
      </c>
      <c r="P146" s="276">
        <v>966</v>
      </c>
      <c r="Q146" s="273">
        <v>-126816.60999999999</v>
      </c>
      <c r="R146" s="272">
        <v>14640.35</v>
      </c>
      <c r="S146" s="246">
        <f t="shared" si="35"/>
        <v>14640.350000000006</v>
      </c>
      <c r="T146" s="247">
        <f t="shared" si="36"/>
        <v>0</v>
      </c>
      <c r="U146" s="248">
        <f t="shared" si="37"/>
        <v>-126816.60999999999</v>
      </c>
      <c r="V146" s="249">
        <f t="shared" si="38"/>
        <v>-126816.60999999999</v>
      </c>
      <c r="W146" s="248">
        <f t="shared" si="39"/>
        <v>14640.349999999977</v>
      </c>
      <c r="X146" s="250">
        <f t="shared" si="40"/>
        <v>2.3646862246096134E-11</v>
      </c>
    </row>
    <row r="147" spans="1:24" ht="12" customHeight="1" x14ac:dyDescent="0.25">
      <c r="A147" s="280"/>
      <c r="B147" s="270"/>
      <c r="C147" s="271" t="s">
        <v>157</v>
      </c>
      <c r="D147" s="272">
        <v>0</v>
      </c>
      <c r="E147" s="273">
        <v>0</v>
      </c>
      <c r="F147" s="277">
        <v>0</v>
      </c>
      <c r="G147" s="278">
        <v>0</v>
      </c>
      <c r="H147" s="278"/>
      <c r="I147" s="273">
        <v>0</v>
      </c>
      <c r="J147" s="273">
        <v>0</v>
      </c>
      <c r="K147" s="273">
        <v>0</v>
      </c>
      <c r="L147" s="275">
        <f t="shared" si="34"/>
        <v>0</v>
      </c>
      <c r="M147" s="274">
        <v>0</v>
      </c>
      <c r="N147" s="274"/>
      <c r="O147" s="273">
        <v>0</v>
      </c>
      <c r="P147" s="276">
        <v>0</v>
      </c>
      <c r="Q147" s="273">
        <v>0</v>
      </c>
      <c r="R147" s="279">
        <v>0</v>
      </c>
      <c r="S147" s="246">
        <f t="shared" si="35"/>
        <v>0</v>
      </c>
      <c r="T147" s="247">
        <f t="shared" si="36"/>
        <v>0</v>
      </c>
      <c r="U147" s="248">
        <f t="shared" si="37"/>
        <v>0</v>
      </c>
      <c r="V147" s="249">
        <f t="shared" si="38"/>
        <v>0</v>
      </c>
      <c r="W147" s="248">
        <f t="shared" si="39"/>
        <v>0</v>
      </c>
      <c r="X147" s="250">
        <f t="shared" si="40"/>
        <v>0</v>
      </c>
    </row>
    <row r="148" spans="1:24" ht="12" customHeight="1" x14ac:dyDescent="0.25">
      <c r="A148" s="280">
        <v>6344</v>
      </c>
      <c r="B148" s="270" t="s">
        <v>242</v>
      </c>
      <c r="C148" s="271" t="s">
        <v>156</v>
      </c>
      <c r="D148" s="272">
        <v>33.47</v>
      </c>
      <c r="E148" s="273">
        <v>0</v>
      </c>
      <c r="F148" s="273">
        <v>0</v>
      </c>
      <c r="G148" s="274">
        <v>-92.55</v>
      </c>
      <c r="H148" s="274"/>
      <c r="I148" s="273">
        <v>0</v>
      </c>
      <c r="J148" s="273">
        <v>21498.61</v>
      </c>
      <c r="K148" s="273">
        <v>19527.88</v>
      </c>
      <c r="L148" s="275">
        <f t="shared" si="34"/>
        <v>19435.340000000004</v>
      </c>
      <c r="M148" s="274">
        <v>2189.29</v>
      </c>
      <c r="N148" s="274"/>
      <c r="O148" s="273">
        <v>0</v>
      </c>
      <c r="P148" s="276">
        <v>0</v>
      </c>
      <c r="Q148" s="273">
        <v>2096.7399999999998</v>
      </c>
      <c r="R148" s="272">
        <v>2096.7399999999998</v>
      </c>
      <c r="S148" s="246">
        <f t="shared" si="35"/>
        <v>2096.7399999999998</v>
      </c>
      <c r="T148" s="247">
        <f t="shared" si="36"/>
        <v>0</v>
      </c>
      <c r="U148" s="248">
        <f t="shared" si="37"/>
        <v>2189.29</v>
      </c>
      <c r="V148" s="249">
        <f t="shared" si="38"/>
        <v>2189.29</v>
      </c>
      <c r="W148" s="248">
        <f t="shared" si="39"/>
        <v>2063.2699999999968</v>
      </c>
      <c r="X148" s="250">
        <f t="shared" si="40"/>
        <v>33.470000000002983</v>
      </c>
    </row>
    <row r="149" spans="1:24" ht="12" customHeight="1" x14ac:dyDescent="0.25">
      <c r="A149" s="280"/>
      <c r="B149" s="270"/>
      <c r="C149" s="271" t="s">
        <v>157</v>
      </c>
      <c r="D149" s="272">
        <v>0</v>
      </c>
      <c r="E149" s="273">
        <v>0</v>
      </c>
      <c r="F149" s="277">
        <v>0</v>
      </c>
      <c r="G149" s="278">
        <v>0</v>
      </c>
      <c r="H149" s="278"/>
      <c r="I149" s="273">
        <v>0</v>
      </c>
      <c r="J149" s="273">
        <v>0</v>
      </c>
      <c r="K149" s="273">
        <v>0</v>
      </c>
      <c r="L149" s="275">
        <f t="shared" si="34"/>
        <v>0</v>
      </c>
      <c r="M149" s="274">
        <v>0</v>
      </c>
      <c r="N149" s="274"/>
      <c r="O149" s="273">
        <v>0</v>
      </c>
      <c r="P149" s="276">
        <v>0</v>
      </c>
      <c r="Q149" s="273">
        <v>0</v>
      </c>
      <c r="R149" s="279">
        <v>0</v>
      </c>
      <c r="S149" s="246">
        <f t="shared" si="35"/>
        <v>0</v>
      </c>
      <c r="T149" s="247">
        <f t="shared" si="36"/>
        <v>0</v>
      </c>
      <c r="U149" s="248">
        <f t="shared" si="37"/>
        <v>0</v>
      </c>
      <c r="V149" s="249">
        <f t="shared" si="38"/>
        <v>0</v>
      </c>
      <c r="W149" s="248">
        <f t="shared" si="39"/>
        <v>0</v>
      </c>
      <c r="X149" s="250">
        <f t="shared" si="40"/>
        <v>0</v>
      </c>
    </row>
  </sheetData>
  <mergeCells count="386">
    <mergeCell ref="A148:A149"/>
    <mergeCell ref="B148:B149"/>
    <mergeCell ref="G148:H148"/>
    <mergeCell ref="M148:N148"/>
    <mergeCell ref="G149:H149"/>
    <mergeCell ref="M149:N149"/>
    <mergeCell ref="A146:A147"/>
    <mergeCell ref="B146:B147"/>
    <mergeCell ref="G146:H146"/>
    <mergeCell ref="M146:N146"/>
    <mergeCell ref="G147:H147"/>
    <mergeCell ref="M147:N147"/>
    <mergeCell ref="A144:A145"/>
    <mergeCell ref="B144:B145"/>
    <mergeCell ref="G144:H144"/>
    <mergeCell ref="M144:N144"/>
    <mergeCell ref="G145:H145"/>
    <mergeCell ref="M145:N145"/>
    <mergeCell ref="B141:R141"/>
    <mergeCell ref="A142:A143"/>
    <mergeCell ref="B142:B143"/>
    <mergeCell ref="G142:H142"/>
    <mergeCell ref="M142:N142"/>
    <mergeCell ref="G143:H143"/>
    <mergeCell ref="M143:N143"/>
    <mergeCell ref="B138:R138"/>
    <mergeCell ref="A139:A140"/>
    <mergeCell ref="B139:B140"/>
    <mergeCell ref="G139:H139"/>
    <mergeCell ref="M139:N139"/>
    <mergeCell ref="G140:H140"/>
    <mergeCell ref="M140:N140"/>
    <mergeCell ref="B135:R135"/>
    <mergeCell ref="A136:A137"/>
    <mergeCell ref="B136:B137"/>
    <mergeCell ref="G136:H136"/>
    <mergeCell ref="M136:N136"/>
    <mergeCell ref="G137:H137"/>
    <mergeCell ref="M137:N137"/>
    <mergeCell ref="A133:A134"/>
    <mergeCell ref="B133:B134"/>
    <mergeCell ref="G133:H133"/>
    <mergeCell ref="M133:N133"/>
    <mergeCell ref="G134:H134"/>
    <mergeCell ref="M134:N134"/>
    <mergeCell ref="A129:R129"/>
    <mergeCell ref="B130:R130"/>
    <mergeCell ref="A131:A132"/>
    <mergeCell ref="B131:B132"/>
    <mergeCell ref="G131:H131"/>
    <mergeCell ref="M131:N131"/>
    <mergeCell ref="G132:H132"/>
    <mergeCell ref="M132:N132"/>
    <mergeCell ref="A127:A128"/>
    <mergeCell ref="B127:B128"/>
    <mergeCell ref="G127:H127"/>
    <mergeCell ref="M127:N127"/>
    <mergeCell ref="G128:H128"/>
    <mergeCell ref="M128:N128"/>
    <mergeCell ref="Y123:AK123"/>
    <mergeCell ref="B124:R124"/>
    <mergeCell ref="A125:A126"/>
    <mergeCell ref="B125:B126"/>
    <mergeCell ref="G125:H125"/>
    <mergeCell ref="M125:N125"/>
    <mergeCell ref="G126:H126"/>
    <mergeCell ref="M126:N126"/>
    <mergeCell ref="A122:A123"/>
    <mergeCell ref="B122:B123"/>
    <mergeCell ref="G122:H122"/>
    <mergeCell ref="M122:N122"/>
    <mergeCell ref="G123:H123"/>
    <mergeCell ref="M123:N123"/>
    <mergeCell ref="A118:R118"/>
    <mergeCell ref="B119:R119"/>
    <mergeCell ref="A120:A121"/>
    <mergeCell ref="B120:B121"/>
    <mergeCell ref="G120:H120"/>
    <mergeCell ref="M120:N120"/>
    <mergeCell ref="G121:H121"/>
    <mergeCell ref="M121:N121"/>
    <mergeCell ref="B115:R115"/>
    <mergeCell ref="A116:A117"/>
    <mergeCell ref="B116:B117"/>
    <mergeCell ref="G116:H116"/>
    <mergeCell ref="M116:N116"/>
    <mergeCell ref="G117:H117"/>
    <mergeCell ref="M117:N117"/>
    <mergeCell ref="A113:A114"/>
    <mergeCell ref="B113:B114"/>
    <mergeCell ref="G113:H113"/>
    <mergeCell ref="M113:N113"/>
    <mergeCell ref="G114:H114"/>
    <mergeCell ref="M114:N114"/>
    <mergeCell ref="A109:R109"/>
    <mergeCell ref="B110:R110"/>
    <mergeCell ref="A111:A112"/>
    <mergeCell ref="B111:B112"/>
    <mergeCell ref="G111:H111"/>
    <mergeCell ref="M111:N111"/>
    <mergeCell ref="G112:H112"/>
    <mergeCell ref="M112:N112"/>
    <mergeCell ref="A107:A108"/>
    <mergeCell ref="B107:B108"/>
    <mergeCell ref="G107:H107"/>
    <mergeCell ref="M107:N107"/>
    <mergeCell ref="G108:H108"/>
    <mergeCell ref="M108:N108"/>
    <mergeCell ref="A105:A106"/>
    <mergeCell ref="B105:B106"/>
    <mergeCell ref="G105:H105"/>
    <mergeCell ref="M105:N105"/>
    <mergeCell ref="G106:H106"/>
    <mergeCell ref="M106:N106"/>
    <mergeCell ref="A103:A104"/>
    <mergeCell ref="B103:B104"/>
    <mergeCell ref="G103:H103"/>
    <mergeCell ref="M103:N103"/>
    <mergeCell ref="G104:H104"/>
    <mergeCell ref="M104:N104"/>
    <mergeCell ref="A101:A102"/>
    <mergeCell ref="B101:B102"/>
    <mergeCell ref="G101:H101"/>
    <mergeCell ref="M101:N101"/>
    <mergeCell ref="G102:H102"/>
    <mergeCell ref="M102:N102"/>
    <mergeCell ref="A99:A100"/>
    <mergeCell ref="B99:B100"/>
    <mergeCell ref="G99:H99"/>
    <mergeCell ref="M99:N99"/>
    <mergeCell ref="G100:H100"/>
    <mergeCell ref="M100:N100"/>
    <mergeCell ref="A97:A98"/>
    <mergeCell ref="B97:B98"/>
    <mergeCell ref="G97:H97"/>
    <mergeCell ref="M97:N97"/>
    <mergeCell ref="G98:H98"/>
    <mergeCell ref="M98:N98"/>
    <mergeCell ref="B94:R94"/>
    <mergeCell ref="A95:A96"/>
    <mergeCell ref="B95:B96"/>
    <mergeCell ref="G95:H95"/>
    <mergeCell ref="M95:N95"/>
    <mergeCell ref="G96:H96"/>
    <mergeCell ref="M96:N96"/>
    <mergeCell ref="B91:R91"/>
    <mergeCell ref="A92:A93"/>
    <mergeCell ref="B92:B93"/>
    <mergeCell ref="G92:H92"/>
    <mergeCell ref="M92:N92"/>
    <mergeCell ref="G93:H93"/>
    <mergeCell ref="M93:N93"/>
    <mergeCell ref="A89:A90"/>
    <mergeCell ref="B89:B90"/>
    <mergeCell ref="G89:H89"/>
    <mergeCell ref="M89:N89"/>
    <mergeCell ref="G90:H90"/>
    <mergeCell ref="M90:N90"/>
    <mergeCell ref="A87:A88"/>
    <mergeCell ref="B87:B88"/>
    <mergeCell ref="G87:H87"/>
    <mergeCell ref="M87:N87"/>
    <mergeCell ref="G88:H88"/>
    <mergeCell ref="M88:N88"/>
    <mergeCell ref="B84:R84"/>
    <mergeCell ref="A85:A86"/>
    <mergeCell ref="B85:B86"/>
    <mergeCell ref="G85:H85"/>
    <mergeCell ref="M85:N85"/>
    <mergeCell ref="G86:H86"/>
    <mergeCell ref="M86:N86"/>
    <mergeCell ref="B81:R81"/>
    <mergeCell ref="A82:A83"/>
    <mergeCell ref="B82:B83"/>
    <mergeCell ref="G82:H82"/>
    <mergeCell ref="M82:N82"/>
    <mergeCell ref="G83:H83"/>
    <mergeCell ref="M83:N83"/>
    <mergeCell ref="A79:A80"/>
    <mergeCell ref="B79:B80"/>
    <mergeCell ref="G79:H79"/>
    <mergeCell ref="M79:N79"/>
    <mergeCell ref="G80:H80"/>
    <mergeCell ref="M80:N80"/>
    <mergeCell ref="A75:R75"/>
    <mergeCell ref="B76:R76"/>
    <mergeCell ref="A77:A78"/>
    <mergeCell ref="B77:B78"/>
    <mergeCell ref="G77:H77"/>
    <mergeCell ref="M77:N77"/>
    <mergeCell ref="G78:H78"/>
    <mergeCell ref="M78:N78"/>
    <mergeCell ref="A73:A74"/>
    <mergeCell ref="B73:B74"/>
    <mergeCell ref="G73:H73"/>
    <mergeCell ref="M73:N73"/>
    <mergeCell ref="G74:H74"/>
    <mergeCell ref="M74:N74"/>
    <mergeCell ref="B70:R70"/>
    <mergeCell ref="A71:A72"/>
    <mergeCell ref="B71:B72"/>
    <mergeCell ref="G71:H71"/>
    <mergeCell ref="M71:N71"/>
    <mergeCell ref="G72:H72"/>
    <mergeCell ref="M72:N72"/>
    <mergeCell ref="A68:A69"/>
    <mergeCell ref="B68:B69"/>
    <mergeCell ref="G68:H68"/>
    <mergeCell ref="M68:N68"/>
    <mergeCell ref="G69:H69"/>
    <mergeCell ref="M69:N69"/>
    <mergeCell ref="A66:A67"/>
    <mergeCell ref="B66:B67"/>
    <mergeCell ref="G66:H66"/>
    <mergeCell ref="M66:N66"/>
    <mergeCell ref="G67:H67"/>
    <mergeCell ref="M67:N67"/>
    <mergeCell ref="A62:R62"/>
    <mergeCell ref="B63:R63"/>
    <mergeCell ref="A64:A65"/>
    <mergeCell ref="B64:B65"/>
    <mergeCell ref="G64:H64"/>
    <mergeCell ref="M64:N64"/>
    <mergeCell ref="G65:H65"/>
    <mergeCell ref="M65:N65"/>
    <mergeCell ref="A60:A61"/>
    <mergeCell ref="B60:B61"/>
    <mergeCell ref="G60:H60"/>
    <mergeCell ref="M60:N60"/>
    <mergeCell ref="G61:H61"/>
    <mergeCell ref="M61:N61"/>
    <mergeCell ref="A58:A59"/>
    <mergeCell ref="B58:B59"/>
    <mergeCell ref="G58:H58"/>
    <mergeCell ref="M58:N58"/>
    <mergeCell ref="G59:H59"/>
    <mergeCell ref="M59:N59"/>
    <mergeCell ref="A54:R54"/>
    <mergeCell ref="B55:R55"/>
    <mergeCell ref="A56:A57"/>
    <mergeCell ref="B56:B57"/>
    <mergeCell ref="G56:H56"/>
    <mergeCell ref="M56:N56"/>
    <mergeCell ref="G57:H57"/>
    <mergeCell ref="M57:N57"/>
    <mergeCell ref="A52:A53"/>
    <mergeCell ref="B52:B53"/>
    <mergeCell ref="G52:H52"/>
    <mergeCell ref="M52:N52"/>
    <mergeCell ref="G53:H53"/>
    <mergeCell ref="M53:N53"/>
    <mergeCell ref="A50:A51"/>
    <mergeCell ref="B50:B51"/>
    <mergeCell ref="G50:H50"/>
    <mergeCell ref="M50:N50"/>
    <mergeCell ref="G51:H51"/>
    <mergeCell ref="M51:N51"/>
    <mergeCell ref="B47:R47"/>
    <mergeCell ref="A48:A49"/>
    <mergeCell ref="B48:B49"/>
    <mergeCell ref="G48:H48"/>
    <mergeCell ref="M48:N48"/>
    <mergeCell ref="G49:H49"/>
    <mergeCell ref="M49:N49"/>
    <mergeCell ref="B44:R44"/>
    <mergeCell ref="A45:A46"/>
    <mergeCell ref="B45:B46"/>
    <mergeCell ref="G45:H45"/>
    <mergeCell ref="M45:N45"/>
    <mergeCell ref="G46:H46"/>
    <mergeCell ref="M46:N46"/>
    <mergeCell ref="A40:R40"/>
    <mergeCell ref="B41:R41"/>
    <mergeCell ref="A42:A43"/>
    <mergeCell ref="B42:B43"/>
    <mergeCell ref="G42:H42"/>
    <mergeCell ref="M42:N42"/>
    <mergeCell ref="G43:H43"/>
    <mergeCell ref="M43:N43"/>
    <mergeCell ref="Y36:AK36"/>
    <mergeCell ref="B37:R37"/>
    <mergeCell ref="A38:A39"/>
    <mergeCell ref="B38:B39"/>
    <mergeCell ref="G38:H38"/>
    <mergeCell ref="M38:N38"/>
    <mergeCell ref="G39:H39"/>
    <mergeCell ref="M39:N39"/>
    <mergeCell ref="A35:A36"/>
    <mergeCell ref="B35:B36"/>
    <mergeCell ref="G35:H35"/>
    <mergeCell ref="M35:N35"/>
    <mergeCell ref="G36:H36"/>
    <mergeCell ref="M36:N36"/>
    <mergeCell ref="B32:R32"/>
    <mergeCell ref="A33:A34"/>
    <mergeCell ref="B33:B34"/>
    <mergeCell ref="G33:H33"/>
    <mergeCell ref="M33:N33"/>
    <mergeCell ref="G34:H34"/>
    <mergeCell ref="M34:N34"/>
    <mergeCell ref="B29:R29"/>
    <mergeCell ref="A30:A31"/>
    <mergeCell ref="B30:B31"/>
    <mergeCell ref="G30:H30"/>
    <mergeCell ref="M30:N30"/>
    <mergeCell ref="G31:H31"/>
    <mergeCell ref="M31:N31"/>
    <mergeCell ref="A25:R25"/>
    <mergeCell ref="B26:R26"/>
    <mergeCell ref="A27:A28"/>
    <mergeCell ref="B27:B28"/>
    <mergeCell ref="G27:H27"/>
    <mergeCell ref="M27:N27"/>
    <mergeCell ref="G28:H28"/>
    <mergeCell ref="M28:N28"/>
    <mergeCell ref="B22:R22"/>
    <mergeCell ref="A23:A24"/>
    <mergeCell ref="B23:B24"/>
    <mergeCell ref="G23:H23"/>
    <mergeCell ref="M23:N23"/>
    <mergeCell ref="G24:H24"/>
    <mergeCell ref="M24:N24"/>
    <mergeCell ref="B19:R19"/>
    <mergeCell ref="A20:A21"/>
    <mergeCell ref="B20:B21"/>
    <mergeCell ref="G20:H20"/>
    <mergeCell ref="M20:N20"/>
    <mergeCell ref="G21:H21"/>
    <mergeCell ref="M21:N21"/>
    <mergeCell ref="A17:A18"/>
    <mergeCell ref="B17:B18"/>
    <mergeCell ref="G17:H17"/>
    <mergeCell ref="M17:N17"/>
    <mergeCell ref="G18:H18"/>
    <mergeCell ref="M18:N18"/>
    <mergeCell ref="A15:A16"/>
    <mergeCell ref="B15:B16"/>
    <mergeCell ref="G15:H15"/>
    <mergeCell ref="M15:N15"/>
    <mergeCell ref="G16:H16"/>
    <mergeCell ref="M16:N16"/>
    <mergeCell ref="A13:A14"/>
    <mergeCell ref="B13:B14"/>
    <mergeCell ref="G13:H13"/>
    <mergeCell ref="M13:N13"/>
    <mergeCell ref="G14:H14"/>
    <mergeCell ref="M14:N14"/>
    <mergeCell ref="B10:R10"/>
    <mergeCell ref="A11:A12"/>
    <mergeCell ref="B11:B12"/>
    <mergeCell ref="G11:H11"/>
    <mergeCell ref="M11:N11"/>
    <mergeCell ref="G12:H12"/>
    <mergeCell ref="M12:N12"/>
    <mergeCell ref="A8:A9"/>
    <mergeCell ref="B8:B9"/>
    <mergeCell ref="G8:H8"/>
    <mergeCell ref="M8:N8"/>
    <mergeCell ref="G9:H9"/>
    <mergeCell ref="M9:N9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0.19685039370078741" right="0" top="7.874015748031496E-2" bottom="7.874015748031496E-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район электоро</vt:lpstr>
      <vt:lpstr>Минск 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orimr-8601</cp:lastModifiedBy>
  <cp:lastPrinted>2018-06-20T11:41:02Z</cp:lastPrinted>
  <dcterms:created xsi:type="dcterms:W3CDTF">2012-03-21T05:33:57Z</dcterms:created>
  <dcterms:modified xsi:type="dcterms:W3CDTF">2026-05-26T10:50:29Z</dcterms:modified>
</cp:coreProperties>
</file>