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График платежей (Вариант 3)" sheetId="11" r:id="rId1"/>
  </sheets>
  <definedNames>
    <definedName name="_xlnm.Print_Area" localSheetId="0">'График платежей (Вариант 3)'!$A$1:$J$34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1" l="1"/>
  <c r="I21" i="11"/>
  <c r="I20" i="11"/>
  <c r="I19" i="11"/>
  <c r="I18" i="11"/>
  <c r="I16" i="11"/>
  <c r="E19" i="11"/>
  <c r="E20" i="11"/>
  <c r="E21" i="11"/>
  <c r="I23" i="11" s="1"/>
  <c r="E18" i="11"/>
  <c r="C24" i="11"/>
  <c r="E24" i="11" l="1"/>
  <c r="J21" i="11"/>
  <c r="J19" i="11"/>
  <c r="J18" i="11"/>
  <c r="J20" i="11"/>
  <c r="J22" i="11"/>
  <c r="J23" i="11"/>
  <c r="J16" i="11"/>
  <c r="J15" i="11"/>
  <c r="I24" i="11" l="1"/>
  <c r="J24" i="11"/>
</calcChain>
</file>

<file path=xl/sharedStrings.xml><?xml version="1.0" encoding="utf-8"?>
<sst xmlns="http://schemas.openxmlformats.org/spreadsheetml/2006/main" count="48" uniqueCount="46">
  <si>
    <t>№ пп</t>
  </si>
  <si>
    <t>Месяцы строительства</t>
  </si>
  <si>
    <t>в том числе</t>
  </si>
  <si>
    <t>Стоимость работ по графику, рублей</t>
  </si>
  <si>
    <t>Сумма платежей, рублей</t>
  </si>
  <si>
    <t>аванс</t>
  </si>
  <si>
    <t>текущий</t>
  </si>
  <si>
    <t>целевой</t>
  </si>
  <si>
    <t>отработка целевого аванса</t>
  </si>
  <si>
    <t>плата за выполненные работы</t>
  </si>
  <si>
    <t>общая сумма денежных средств</t>
  </si>
  <si>
    <t>2026 ФЕВРАЛЬ</t>
  </si>
  <si>
    <t>2026 МАРТ</t>
  </si>
  <si>
    <t>2026 АПРЕЛЬ</t>
  </si>
  <si>
    <t>2026 МАЙ</t>
  </si>
  <si>
    <t>2026 ИЮHЬ</t>
  </si>
  <si>
    <t>2026 ИЮЛЬ</t>
  </si>
  <si>
    <t>Стоимость прочих затрат, рублей</t>
  </si>
  <si>
    <t>Заказчик</t>
  </si>
  <si>
    <t>Генподрядчик</t>
  </si>
  <si>
    <t>к договору стротельного подряда</t>
  </si>
  <si>
    <t xml:space="preserve">Первый заместитель директора-главный инженер </t>
  </si>
  <si>
    <t>И.И. Жминько</t>
  </si>
  <si>
    <t xml:space="preserve">(должность) </t>
  </si>
  <si>
    <t xml:space="preserve"> (подпись) </t>
  </si>
  <si>
    <t xml:space="preserve"> (инициалы, фамилия)</t>
  </si>
  <si>
    <t>(должность)</t>
  </si>
  <si>
    <t xml:space="preserve"> (подпись)</t>
  </si>
  <si>
    <t>Дата</t>
  </si>
  <si>
    <t>" _____ " _______________ 20 ___ г.</t>
  </si>
  <si>
    <t>Дата " _____ " ______________ 20 ___ г.</t>
  </si>
  <si>
    <t>Е.С. Узгорок</t>
  </si>
  <si>
    <t>ИТОГО 2026 год</t>
  </si>
  <si>
    <t xml:space="preserve">от 17.11.2025 № 251117 </t>
  </si>
  <si>
    <t>УП "УКС Мингорисполкома"</t>
  </si>
  <si>
    <t>ЗАО "ПМК-55"</t>
  </si>
  <si>
    <t>График платежей на 2025 год</t>
  </si>
  <si>
    <t>по объекту: «Микрорайон Лошица–8.2». Детское дошкольное учреждение №11 по генплану»</t>
  </si>
  <si>
    <t>2026 ЯHВАРЬ</t>
  </si>
  <si>
    <t>Справочно: текущий аванс на январь 2026г. - 239 968,76 руб.</t>
  </si>
  <si>
    <t>Приложение №5</t>
  </si>
  <si>
    <t>аванс на февраль 2026г.</t>
  </si>
  <si>
    <t>аванс на март 2026г.</t>
  </si>
  <si>
    <t>Кредиторская задолженность за декабрь 2025г.</t>
  </si>
  <si>
    <t>в редакции дополнительного соглашения № 5 от</t>
  </si>
  <si>
    <t>Ведущий инженер по сметной работе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</si>
</sst>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\ \ \ "/>
    <numFmt numFmtId="165" formatCode="#,##0.00_ ;[Red]\-#,##0.00\ "/>
  </numFmts>
  <fonts count="10" x14ac:knownFonts="1">
    <font>
      <sz val="8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/>
    </xf>
    <xf numFmtId="0" fontId="0" fillId="2" borderId="3" xfId="0" applyFill="1" applyBorder="1" applyAlignment="1">
      <alignment vertical="top"/>
    </xf>
    <xf numFmtId="164" fontId="0" fillId="2" borderId="3" xfId="0" applyNumberForma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164" fontId="1" fillId="2" borderId="4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49" fontId="4" fillId="2" borderId="2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 vertical="top"/>
    </xf>
    <xf numFmtId="49" fontId="5" fillId="2" borderId="0" xfId="0" applyNumberFormat="1" applyFont="1" applyFill="1" applyAlignment="1">
      <alignment horizontal="righ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0" fillId="2" borderId="5" xfId="0" applyNumberFormat="1" applyFill="1" applyBorder="1" applyAlignment="1">
      <alignment vertical="center" wrapText="1"/>
    </xf>
    <xf numFmtId="164" fontId="0" fillId="2" borderId="7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9" fillId="2" borderId="4" xfId="0" applyNumberFormat="1" applyFont="1" applyFill="1" applyBorder="1" applyAlignment="1">
      <alignment horizontal="right" vertical="center"/>
    </xf>
    <xf numFmtId="165" fontId="0" fillId="2" borderId="3" xfId="0" applyNumberFormat="1" applyFill="1" applyBorder="1" applyAlignment="1">
      <alignment horizontal="right" vertical="top"/>
    </xf>
    <xf numFmtId="164" fontId="0" fillId="2" borderId="3" xfId="0" applyNumberFormat="1" applyFill="1" applyBorder="1" applyAlignment="1">
      <alignment horizontal="right" vertical="top"/>
    </xf>
    <xf numFmtId="165" fontId="1" fillId="2" borderId="3" xfId="0" applyNumberFormat="1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horizontal="right" vertical="top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right" vertical="center"/>
    </xf>
    <xf numFmtId="164" fontId="0" fillId="2" borderId="9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165" fontId="0" fillId="2" borderId="9" xfId="0" applyNumberFormat="1" applyFill="1" applyBorder="1" applyAlignment="1">
      <alignment horizontal="right" vertical="center"/>
    </xf>
    <xf numFmtId="164" fontId="0" fillId="2" borderId="5" xfId="0" applyNumberFormat="1" applyFill="1" applyBorder="1" applyAlignment="1">
      <alignment horizontal="center" vertical="top"/>
    </xf>
    <xf numFmtId="164" fontId="0" fillId="2" borderId="7" xfId="0" applyNumberForma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wrapText="1"/>
    </xf>
    <xf numFmtId="49" fontId="5" fillId="2" borderId="0" xfId="0" applyNumberFormat="1" applyFont="1" applyFill="1" applyAlignment="1">
      <alignment horizontal="left" wrapText="1"/>
    </xf>
    <xf numFmtId="49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left" vertical="top" wrapText="1"/>
    </xf>
    <xf numFmtId="0" fontId="0" fillId="2" borderId="3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4"/>
  <sheetViews>
    <sheetView tabSelected="1" view="pageBreakPreview" zoomScaleNormal="100" zoomScaleSheetLayoutView="100" workbookViewId="0">
      <selection activeCell="C23" sqref="C23"/>
    </sheetView>
  </sheetViews>
  <sheetFormatPr defaultColWidth="15.83203125" defaultRowHeight="12" customHeight="1" x14ac:dyDescent="0.2"/>
  <cols>
    <col min="1" max="1" width="8.83203125" style="1" customWidth="1"/>
    <col min="2" max="2" width="25.83203125" style="1" customWidth="1"/>
    <col min="3" max="16384" width="15.83203125" style="1"/>
  </cols>
  <sheetData>
    <row r="1" spans="1:10" ht="12" customHeight="1" x14ac:dyDescent="0.2">
      <c r="H1" s="1" t="s">
        <v>40</v>
      </c>
    </row>
    <row r="2" spans="1:10" ht="12" customHeight="1" x14ac:dyDescent="0.2">
      <c r="H2" s="1" t="s">
        <v>20</v>
      </c>
    </row>
    <row r="3" spans="1:10" s="2" customFormat="1" ht="12" customHeight="1" x14ac:dyDescent="0.2">
      <c r="H3" s="2" t="s">
        <v>33</v>
      </c>
    </row>
    <row r="4" spans="1:10" s="2" customFormat="1" ht="12" customHeight="1" x14ac:dyDescent="0.2">
      <c r="H4" s="2" t="s">
        <v>44</v>
      </c>
    </row>
    <row r="5" spans="1:10" s="2" customFormat="1" ht="12" customHeight="1" x14ac:dyDescent="0.2"/>
    <row r="6" spans="1:10" s="2" customFormat="1" ht="12" customHeight="1" x14ac:dyDescent="0.2">
      <c r="F6" s="3" t="s">
        <v>36</v>
      </c>
    </row>
    <row r="7" spans="1:10" s="2" customFormat="1" ht="17.25" customHeight="1" x14ac:dyDescent="0.2">
      <c r="A7" s="46" t="s">
        <v>37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2" customFormat="1" ht="12" customHeight="1" x14ac:dyDescent="0.2"/>
    <row r="9" spans="1:10" s="2" customFormat="1" ht="12" customHeight="1" x14ac:dyDescent="0.2">
      <c r="A9" s="57" t="s">
        <v>0</v>
      </c>
      <c r="B9" s="57" t="s">
        <v>1</v>
      </c>
      <c r="C9" s="57" t="s">
        <v>3</v>
      </c>
      <c r="D9" s="57" t="s">
        <v>17</v>
      </c>
      <c r="E9" s="61" t="s">
        <v>4</v>
      </c>
      <c r="F9" s="62"/>
      <c r="G9" s="62"/>
      <c r="H9" s="62"/>
      <c r="I9" s="62"/>
      <c r="J9" s="63"/>
    </row>
    <row r="10" spans="1:10" s="2" customFormat="1" ht="12" customHeight="1" x14ac:dyDescent="0.2">
      <c r="A10" s="57"/>
      <c r="B10" s="57"/>
      <c r="C10" s="57"/>
      <c r="D10" s="57"/>
      <c r="E10" s="61" t="s">
        <v>2</v>
      </c>
      <c r="F10" s="62"/>
      <c r="G10" s="62"/>
      <c r="H10" s="62"/>
      <c r="I10" s="62"/>
      <c r="J10" s="63"/>
    </row>
    <row r="11" spans="1:10" s="2" customFormat="1" ht="12" customHeight="1" x14ac:dyDescent="0.2">
      <c r="A11" s="57"/>
      <c r="B11" s="57"/>
      <c r="C11" s="57"/>
      <c r="D11" s="57"/>
      <c r="E11" s="61" t="s">
        <v>5</v>
      </c>
      <c r="F11" s="62"/>
      <c r="G11" s="63"/>
      <c r="H11" s="57" t="s">
        <v>8</v>
      </c>
      <c r="I11" s="57" t="s">
        <v>9</v>
      </c>
      <c r="J11" s="57" t="s">
        <v>10</v>
      </c>
    </row>
    <row r="12" spans="1:10" s="2" customFormat="1" ht="21" customHeight="1" x14ac:dyDescent="0.2">
      <c r="A12" s="57"/>
      <c r="B12" s="57"/>
      <c r="C12" s="57"/>
      <c r="D12" s="57"/>
      <c r="E12" s="61" t="s">
        <v>6</v>
      </c>
      <c r="F12" s="63"/>
      <c r="G12" s="4" t="s">
        <v>7</v>
      </c>
      <c r="H12" s="57"/>
      <c r="I12" s="57"/>
      <c r="J12" s="57"/>
    </row>
    <row r="13" spans="1:10" s="23" customFormat="1" ht="14.25" customHeight="1" x14ac:dyDescent="0.2">
      <c r="A13" s="21"/>
      <c r="B13" s="58" t="s">
        <v>43</v>
      </c>
      <c r="C13" s="59"/>
      <c r="D13" s="60"/>
      <c r="E13" s="42"/>
      <c r="F13" s="43"/>
      <c r="G13" s="22"/>
      <c r="H13" s="22"/>
      <c r="I13" s="22"/>
      <c r="J13" s="22">
        <v>240183.99</v>
      </c>
    </row>
    <row r="14" spans="1:10" s="23" customFormat="1" ht="14.25" customHeight="1" x14ac:dyDescent="0.2">
      <c r="A14" s="21"/>
      <c r="B14" s="58" t="s">
        <v>39</v>
      </c>
      <c r="C14" s="59"/>
      <c r="D14" s="60"/>
      <c r="E14" s="42"/>
      <c r="F14" s="43"/>
      <c r="G14" s="22"/>
      <c r="H14" s="22"/>
      <c r="I14" s="27"/>
      <c r="J14" s="27"/>
    </row>
    <row r="15" spans="1:10" s="2" customFormat="1" ht="11.25" x14ac:dyDescent="0.2">
      <c r="A15" s="5">
        <v>1</v>
      </c>
      <c r="B15" s="6" t="s">
        <v>38</v>
      </c>
      <c r="C15" s="7">
        <v>426052.21</v>
      </c>
      <c r="D15" s="7"/>
      <c r="E15" s="40"/>
      <c r="F15" s="41"/>
      <c r="G15" s="7">
        <v>0</v>
      </c>
      <c r="H15" s="6"/>
      <c r="I15" s="28">
        <v>240183.99</v>
      </c>
      <c r="J15" s="29">
        <f>I15+E15</f>
        <v>240183.99</v>
      </c>
    </row>
    <row r="16" spans="1:10" s="26" customFormat="1" ht="22.5" x14ac:dyDescent="0.2">
      <c r="A16" s="34">
        <v>2</v>
      </c>
      <c r="B16" s="34" t="s">
        <v>11</v>
      </c>
      <c r="C16" s="36">
        <v>661205.92000000004</v>
      </c>
      <c r="D16" s="32"/>
      <c r="E16" s="24" t="s">
        <v>41</v>
      </c>
      <c r="F16" s="25">
        <v>450410.21</v>
      </c>
      <c r="G16" s="32">
        <v>0</v>
      </c>
      <c r="H16" s="34"/>
      <c r="I16" s="38">
        <f>C15-239968.76</f>
        <v>186083.45</v>
      </c>
      <c r="J16" s="36">
        <f>I16+F16+F17</f>
        <v>1304839.1200000001</v>
      </c>
    </row>
    <row r="17" spans="1:11" s="26" customFormat="1" ht="22.5" x14ac:dyDescent="0.2">
      <c r="A17" s="35"/>
      <c r="B17" s="35"/>
      <c r="C17" s="37"/>
      <c r="D17" s="33"/>
      <c r="E17" s="24" t="s">
        <v>42</v>
      </c>
      <c r="F17" s="25">
        <v>668345.46</v>
      </c>
      <c r="G17" s="33"/>
      <c r="H17" s="35"/>
      <c r="I17" s="39"/>
      <c r="J17" s="37"/>
    </row>
    <row r="18" spans="1:11" s="2" customFormat="1" ht="11.25" x14ac:dyDescent="0.2">
      <c r="A18" s="5">
        <v>3</v>
      </c>
      <c r="B18" s="6" t="s">
        <v>12</v>
      </c>
      <c r="C18" s="7">
        <v>958054.77</v>
      </c>
      <c r="D18" s="7"/>
      <c r="E18" s="40">
        <f>C19*0.7</f>
        <v>686726.12</v>
      </c>
      <c r="F18" s="41"/>
      <c r="G18" s="7">
        <v>0</v>
      </c>
      <c r="H18" s="6"/>
      <c r="I18" s="28">
        <f>C16-F1</f>
        <v>661205.92000000004</v>
      </c>
      <c r="J18" s="29">
        <f>E18+I18</f>
        <v>1347932.04</v>
      </c>
    </row>
    <row r="19" spans="1:11" s="2" customFormat="1" ht="11.25" x14ac:dyDescent="0.2">
      <c r="A19" s="5">
        <v>4</v>
      </c>
      <c r="B19" s="6" t="s">
        <v>13</v>
      </c>
      <c r="C19" s="7">
        <v>981037.31</v>
      </c>
      <c r="D19" s="7"/>
      <c r="E19" s="40">
        <f t="shared" ref="E19:E21" si="0">C20*0.7</f>
        <v>852325.8</v>
      </c>
      <c r="F19" s="41"/>
      <c r="G19" s="7">
        <v>0</v>
      </c>
      <c r="H19" s="6"/>
      <c r="I19" s="28">
        <f>C18-F17</f>
        <v>289709.31</v>
      </c>
      <c r="J19" s="29">
        <f t="shared" ref="J19:J23" si="1">E19+I19</f>
        <v>1142035.1100000001</v>
      </c>
    </row>
    <row r="20" spans="1:11" s="2" customFormat="1" ht="11.25" x14ac:dyDescent="0.2">
      <c r="A20" s="5">
        <v>5</v>
      </c>
      <c r="B20" s="6" t="s">
        <v>14</v>
      </c>
      <c r="C20" s="7">
        <v>1217608.28</v>
      </c>
      <c r="D20" s="7"/>
      <c r="E20" s="40">
        <f t="shared" si="0"/>
        <v>953670.78</v>
      </c>
      <c r="F20" s="41"/>
      <c r="G20" s="7">
        <v>0</v>
      </c>
      <c r="H20" s="6"/>
      <c r="I20" s="28">
        <f>C19-E18</f>
        <v>294311.19</v>
      </c>
      <c r="J20" s="29">
        <f t="shared" si="1"/>
        <v>1247981.97</v>
      </c>
    </row>
    <row r="21" spans="1:11" s="2" customFormat="1" ht="11.25" x14ac:dyDescent="0.2">
      <c r="A21" s="5">
        <v>6</v>
      </c>
      <c r="B21" s="6" t="s">
        <v>15</v>
      </c>
      <c r="C21" s="7">
        <v>1362386.83</v>
      </c>
      <c r="D21" s="7"/>
      <c r="E21" s="40">
        <f t="shared" si="0"/>
        <v>506120.47</v>
      </c>
      <c r="F21" s="41"/>
      <c r="G21" s="7">
        <v>0</v>
      </c>
      <c r="H21" s="6"/>
      <c r="I21" s="28">
        <f>C20-E19</f>
        <v>365282.48</v>
      </c>
      <c r="J21" s="29">
        <f t="shared" si="1"/>
        <v>871402.95</v>
      </c>
    </row>
    <row r="22" spans="1:11" s="2" customFormat="1" ht="11.25" x14ac:dyDescent="0.2">
      <c r="A22" s="5">
        <v>7</v>
      </c>
      <c r="B22" s="6" t="s">
        <v>16</v>
      </c>
      <c r="C22" s="7">
        <v>723029.24</v>
      </c>
      <c r="D22" s="7"/>
      <c r="E22" s="40"/>
      <c r="F22" s="41"/>
      <c r="G22" s="7">
        <v>0</v>
      </c>
      <c r="H22" s="6"/>
      <c r="I22" s="28">
        <f>C21-E20</f>
        <v>408716.05</v>
      </c>
      <c r="J22" s="29">
        <f t="shared" si="1"/>
        <v>408716.05</v>
      </c>
    </row>
    <row r="23" spans="1:11" s="2" customFormat="1" ht="11.25" x14ac:dyDescent="0.2">
      <c r="A23" s="5">
        <v>8</v>
      </c>
      <c r="B23" s="6" t="s">
        <v>14</v>
      </c>
      <c r="C23" s="7"/>
      <c r="D23" s="7"/>
      <c r="E23" s="40"/>
      <c r="F23" s="41"/>
      <c r="G23" s="7">
        <v>0</v>
      </c>
      <c r="H23" s="6"/>
      <c r="I23" s="28">
        <f>C22-E21</f>
        <v>216908.77</v>
      </c>
      <c r="J23" s="29">
        <f t="shared" si="1"/>
        <v>216908.77</v>
      </c>
    </row>
    <row r="24" spans="1:11" s="11" customFormat="1" ht="11.25" customHeight="1" x14ac:dyDescent="0.2">
      <c r="A24" s="8"/>
      <c r="B24" s="9" t="s">
        <v>32</v>
      </c>
      <c r="C24" s="10">
        <f>SUM(C15:C23)</f>
        <v>6329374.5599999996</v>
      </c>
      <c r="D24" s="10">
        <v>0</v>
      </c>
      <c r="E24" s="44">
        <f>F16+F17+E18+E19+E20+E21</f>
        <v>4117598.84</v>
      </c>
      <c r="F24" s="45"/>
      <c r="G24" s="10">
        <v>0</v>
      </c>
      <c r="H24" s="10">
        <v>0</v>
      </c>
      <c r="I24" s="30">
        <f>SUM(I15:I23)</f>
        <v>2662401.16</v>
      </c>
      <c r="J24" s="31">
        <f>SUM(J15:J23)</f>
        <v>6780000</v>
      </c>
    </row>
    <row r="25" spans="1:11" s="2" customFormat="1" ht="12" customHeight="1" x14ac:dyDescent="0.2"/>
    <row r="26" spans="1:11" s="2" customFormat="1" ht="12" customHeight="1" x14ac:dyDescent="0.2"/>
    <row r="27" spans="1:11" s="2" customFormat="1" ht="15.75" x14ac:dyDescent="0.2">
      <c r="A27" s="48" t="s">
        <v>18</v>
      </c>
      <c r="B27" s="48"/>
      <c r="C27" s="12"/>
      <c r="D27" s="12"/>
      <c r="E27" s="12"/>
      <c r="F27" s="12"/>
      <c r="G27" s="49" t="s">
        <v>19</v>
      </c>
      <c r="H27" s="49"/>
      <c r="I27" s="12"/>
      <c r="J27" s="12"/>
      <c r="K27" s="13"/>
    </row>
    <row r="28" spans="1:11" s="2" customFormat="1" ht="37.5" customHeight="1" x14ac:dyDescent="0.2">
      <c r="A28" s="53" t="s">
        <v>34</v>
      </c>
      <c r="B28" s="53"/>
      <c r="C28" s="12"/>
      <c r="D28" s="12"/>
      <c r="E28" s="12"/>
      <c r="F28" s="12"/>
      <c r="G28" s="54" t="s">
        <v>35</v>
      </c>
      <c r="H28" s="54"/>
      <c r="I28" s="12"/>
      <c r="J28" s="12"/>
      <c r="K28" s="13"/>
    </row>
    <row r="29" spans="1:11" s="2" customFormat="1" ht="30.75" customHeight="1" x14ac:dyDescent="0.25">
      <c r="A29" s="51" t="s">
        <v>21</v>
      </c>
      <c r="B29" s="51"/>
      <c r="C29" s="15"/>
      <c r="D29" s="55" t="s">
        <v>22</v>
      </c>
      <c r="E29" s="55"/>
      <c r="F29" s="55"/>
      <c r="G29" s="51" t="s">
        <v>45</v>
      </c>
      <c r="H29" s="51"/>
      <c r="I29" s="50" t="s">
        <v>31</v>
      </c>
      <c r="J29" s="50"/>
      <c r="K29" s="14"/>
    </row>
    <row r="30" spans="1:11" s="2" customFormat="1" ht="18" customHeight="1" x14ac:dyDescent="0.2">
      <c r="A30" s="16"/>
      <c r="B30" s="16" t="s">
        <v>23</v>
      </c>
      <c r="C30" s="16" t="s">
        <v>24</v>
      </c>
      <c r="D30" s="56" t="s">
        <v>25</v>
      </c>
      <c r="E30" s="56"/>
      <c r="F30" s="56"/>
      <c r="G30" s="17" t="s">
        <v>26</v>
      </c>
      <c r="H30" s="18" t="s">
        <v>27</v>
      </c>
      <c r="I30" s="16" t="s">
        <v>25</v>
      </c>
      <c r="J30" s="16"/>
      <c r="K30" s="14"/>
    </row>
    <row r="31" spans="1:11" s="2" customFormat="1" ht="11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s="13" customFormat="1" ht="21" customHeight="1" x14ac:dyDescent="0.25">
      <c r="A32" s="19" t="s">
        <v>28</v>
      </c>
      <c r="B32" s="52" t="s">
        <v>29</v>
      </c>
      <c r="C32" s="52"/>
      <c r="D32" s="52"/>
      <c r="E32" s="52"/>
      <c r="F32" s="52"/>
      <c r="G32" s="47" t="s">
        <v>30</v>
      </c>
      <c r="H32" s="47"/>
      <c r="I32" s="47"/>
      <c r="J32" s="47"/>
      <c r="K32" s="20"/>
    </row>
    <row r="33" s="2" customFormat="1" ht="12" customHeight="1" x14ac:dyDescent="0.2"/>
    <row r="34" s="2" customFormat="1" ht="12" customHeight="1" x14ac:dyDescent="0.2"/>
  </sheetData>
  <mergeCells count="43">
    <mergeCell ref="B13:D13"/>
    <mergeCell ref="D9:D12"/>
    <mergeCell ref="H11:H12"/>
    <mergeCell ref="I11:I12"/>
    <mergeCell ref="J11:J12"/>
    <mergeCell ref="E9:J9"/>
    <mergeCell ref="E10:J10"/>
    <mergeCell ref="E11:G11"/>
    <mergeCell ref="E12:F12"/>
    <mergeCell ref="A7:J7"/>
    <mergeCell ref="G32:J32"/>
    <mergeCell ref="A27:B27"/>
    <mergeCell ref="G27:H27"/>
    <mergeCell ref="I29:J29"/>
    <mergeCell ref="G29:H29"/>
    <mergeCell ref="A29:B29"/>
    <mergeCell ref="B32:F32"/>
    <mergeCell ref="A28:B28"/>
    <mergeCell ref="G28:H28"/>
    <mergeCell ref="D29:F29"/>
    <mergeCell ref="D30:F30"/>
    <mergeCell ref="A9:A12"/>
    <mergeCell ref="B9:B12"/>
    <mergeCell ref="C9:C12"/>
    <mergeCell ref="B14:D14"/>
    <mergeCell ref="E24:F24"/>
    <mergeCell ref="E23:F23"/>
    <mergeCell ref="E22:F22"/>
    <mergeCell ref="E21:F21"/>
    <mergeCell ref="E20:F20"/>
    <mergeCell ref="E19:F19"/>
    <mergeCell ref="E18:F18"/>
    <mergeCell ref="E15:F15"/>
    <mergeCell ref="E14:F14"/>
    <mergeCell ref="E13:F13"/>
    <mergeCell ref="C16:C17"/>
    <mergeCell ref="B16:B17"/>
    <mergeCell ref="A16:A17"/>
    <mergeCell ref="J16:J17"/>
    <mergeCell ref="I16:I17"/>
    <mergeCell ref="H16:H17"/>
    <mergeCell ref="G16:G17"/>
    <mergeCell ref="D16:D17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платежей (Вариант 3)</vt:lpstr>
      <vt:lpstr>'График платежей (Вариант 3)'!Область_печати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РТО01</dc:creator>
  <cp:lastModifiedBy>РТО01</cp:lastModifiedBy>
  <cp:lastPrinted>2026-02-02T11:05:06Z</cp:lastPrinted>
  <dcterms:created xsi:type="dcterms:W3CDTF">2025-11-07T23:39:20Z</dcterms:created>
  <dcterms:modified xsi:type="dcterms:W3CDTF">2026-03-17T05:58:02Z</dcterms:modified>
</cp:coreProperties>
</file>