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glehills.sharepoint.com/sites/EagleHillsBelarus-PlanningDepartment/Shared Documents/Planning Department/Рук проекта/Kashuro/Объекты/Инженерно-транспортная инфраструктура/Письма исходящие/2025/"/>
    </mc:Choice>
  </mc:AlternateContent>
  <xr:revisionPtr revIDLastSave="442" documentId="8_{2F30FD9B-A0C9-4884-A1E6-D8D833CF4579}" xr6:coauthVersionLast="47" xr6:coauthVersionMax="47" xr10:uidLastSave="{E04C9817-117E-4BAF-8091-4C49CE4B765F}"/>
  <bookViews>
    <workbookView xWindow="-120" yWindow="-120" windowWidth="29040" windowHeight="15840" xr2:uid="{CA0378D0-3EE7-4950-8FE5-76C3B67F49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8" i="1"/>
  <c r="E40" i="1"/>
  <c r="F48" i="1"/>
  <c r="E48" i="1"/>
  <c r="F47" i="1"/>
  <c r="E47" i="1"/>
  <c r="F46" i="1"/>
  <c r="F42" i="1"/>
  <c r="E42" i="1"/>
  <c r="F43" i="1"/>
  <c r="E43" i="1"/>
  <c r="F44" i="1"/>
  <c r="E44" i="1"/>
  <c r="F45" i="1"/>
  <c r="E45" i="1"/>
  <c r="F79" i="1"/>
  <c r="E79" i="1"/>
  <c r="F77" i="1"/>
  <c r="E77" i="1"/>
  <c r="F68" i="1"/>
  <c r="E68" i="1"/>
  <c r="F67" i="1"/>
  <c r="E67" i="1"/>
  <c r="F57" i="1"/>
  <c r="E57" i="1"/>
  <c r="F75" i="1"/>
  <c r="F65" i="1"/>
  <c r="F50" i="1"/>
  <c r="F38" i="1"/>
  <c r="F21" i="1"/>
  <c r="F33" i="1"/>
  <c r="F34" i="1"/>
  <c r="F35" i="1"/>
  <c r="F36" i="1"/>
  <c r="F37" i="1"/>
  <c r="F32" i="1"/>
  <c r="E82" i="1"/>
  <c r="E46" i="1"/>
  <c r="F83" i="1"/>
  <c r="E83" i="1"/>
  <c r="F49" i="1"/>
  <c r="E49" i="1"/>
  <c r="E50" i="1"/>
  <c r="F71" i="1"/>
  <c r="E71" i="1"/>
  <c r="E32" i="1"/>
  <c r="E35" i="1"/>
  <c r="E34" i="1"/>
  <c r="F60" i="1"/>
  <c r="E60" i="1"/>
  <c r="F51" i="1"/>
  <c r="E51" i="1"/>
  <c r="F70" i="1"/>
  <c r="E70" i="1"/>
  <c r="F52" i="1"/>
  <c r="E52" i="1"/>
  <c r="F62" i="1"/>
  <c r="E62" i="1"/>
  <c r="F56" i="1"/>
  <c r="E56" i="1"/>
  <c r="F61" i="1"/>
  <c r="E61" i="1"/>
  <c r="F53" i="1"/>
  <c r="E53" i="1"/>
  <c r="F72" i="1"/>
  <c r="E72" i="1"/>
  <c r="E65" i="1"/>
  <c r="F73" i="1"/>
  <c r="E73" i="1"/>
  <c r="F55" i="1"/>
  <c r="E55" i="1"/>
  <c r="F63" i="1"/>
  <c r="E63" i="1"/>
  <c r="F54" i="1"/>
  <c r="E54" i="1"/>
  <c r="F58" i="1"/>
  <c r="E58" i="1"/>
  <c r="F74" i="1"/>
  <c r="E74" i="1"/>
  <c r="E75" i="1"/>
  <c r="F76" i="1"/>
  <c r="E76" i="1"/>
  <c r="F80" i="1"/>
  <c r="E80" i="1"/>
  <c r="F64" i="1"/>
  <c r="E64" i="1"/>
  <c r="F66" i="1"/>
  <c r="E66" i="1"/>
  <c r="F78" i="1"/>
  <c r="E78" i="1"/>
  <c r="E36" i="1" l="1"/>
  <c r="E37" i="1"/>
  <c r="E21" i="1"/>
</calcChain>
</file>

<file path=xl/sharedStrings.xml><?xml version="1.0" encoding="utf-8"?>
<sst xmlns="http://schemas.openxmlformats.org/spreadsheetml/2006/main" count="192" uniqueCount="174">
  <si>
    <t>3.3</t>
  </si>
  <si>
    <t>Наименование объекта</t>
  </si>
  <si>
    <t>Жилой дом №9 по г/п</t>
  </si>
  <si>
    <t>Жилой дом №10 по г/п</t>
  </si>
  <si>
    <t>Жилой дом №15 по г/п</t>
  </si>
  <si>
    <t>2.1</t>
  </si>
  <si>
    <t>2.2</t>
  </si>
  <si>
    <t>2.4</t>
  </si>
  <si>
    <t>2.5</t>
  </si>
  <si>
    <t>2.7</t>
  </si>
  <si>
    <t>2.8</t>
  </si>
  <si>
    <t>3.1</t>
  </si>
  <si>
    <t>3.2</t>
  </si>
  <si>
    <t>3.4</t>
  </si>
  <si>
    <t>3.5</t>
  </si>
  <si>
    <t>3.6</t>
  </si>
  <si>
    <t>№ пп</t>
  </si>
  <si>
    <t>3.7</t>
  </si>
  <si>
    <t>Жилой дом №2.1 по г/п</t>
  </si>
  <si>
    <t>Жилой дом №2.2 по г/п</t>
  </si>
  <si>
    <t>Жилой дом №2.3 по г/п</t>
  </si>
  <si>
    <t>Жилой дом №2.4 по г/п</t>
  </si>
  <si>
    <t>Жилой дом №2.5 по г/п</t>
  </si>
  <si>
    <t>Детский сад №2.8 по г/п</t>
  </si>
  <si>
    <t>Гараж стоянка №2.9 по г/п</t>
  </si>
  <si>
    <t>3.8</t>
  </si>
  <si>
    <t>3.9</t>
  </si>
  <si>
    <t>Жилой дом №2.6 по г/п</t>
  </si>
  <si>
    <t>Жилой дом №2.7 по г/п</t>
  </si>
  <si>
    <t>Жилой дом №17 по г/п</t>
  </si>
  <si>
    <t>Жилой дом №18 по г/п</t>
  </si>
  <si>
    <t>"Экспериментальный многофункциональный комплекс "Северный берег" 1 очередь строительства. Застройка в границах ул. Проектируемая №7 - ЛР2 - проезд проектируемый №2</t>
  </si>
  <si>
    <t>I квартал 2026 г.</t>
  </si>
  <si>
    <t>III квартал 2026 г.</t>
  </si>
  <si>
    <t>III квартал 2025 г.</t>
  </si>
  <si>
    <t>IV квартал 2025 г.</t>
  </si>
  <si>
    <t>Жилой дом №3.1 по г/п</t>
  </si>
  <si>
    <t>Жилой дом №3.2 по г/п</t>
  </si>
  <si>
    <t>Жилой дом №3.3 по г/п</t>
  </si>
  <si>
    <t>Жилой дом №3.4 по г/п</t>
  </si>
  <si>
    <t>Жилой дом №3.5 по г/п</t>
  </si>
  <si>
    <t>Жилой дом №3.6 по г/п</t>
  </si>
  <si>
    <t>Жилой дом №3.7 по г/п</t>
  </si>
  <si>
    <t>Жилой дом №3.8 по г/п</t>
  </si>
  <si>
    <t>Жилой дом №3.9 по г/п</t>
  </si>
  <si>
    <t>Жилой дом №3.10 по г/п</t>
  </si>
  <si>
    <t>Гараж стоянка №3.13 по г/п</t>
  </si>
  <si>
    <t>Квартал 3. «Экспериментальный многофункциональный комплекс «Северный Берег». 1 очередь строительства. Застройка в границах ул. Проектируемая №4 – ул. Проектируемая № 5 – ул. Проектируемая № 9</t>
  </si>
  <si>
    <t>Квартал 2. «Экспериментальный многофункциональный комплекс «Северный Берег». 1 очередь строительства. Застройка в границах ул. Проектируемая №4 – ул. Проектируемая № 7 – ул. Проектируемая № 5 – ул. Проектируемая № 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</si>
  <si>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</si>
  <si>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</si>
  <si>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</si>
  <si>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</si>
  <si>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</si>
  <si>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</si>
  <si>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</si>
  <si>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</si>
  <si>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</si>
  <si>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Квартал 4. «Экспериментальный многофункциональный комплекс «Северный Берег». 1 очередь строительства. Застройка в границах ул. Проектируемая №4 – ул. Проектируемая № 2 – ЛР2</t>
  </si>
  <si>
    <t>II квартал 2026 г.</t>
  </si>
  <si>
    <t>IV квартал 2026 г.</t>
  </si>
  <si>
    <t>Жилой дом №4.1 по г/п</t>
  </si>
  <si>
    <t>Жилой дом №4.2 по г/п</t>
  </si>
  <si>
    <t>Жилой дом №4.3 по г/п</t>
  </si>
  <si>
    <t>Жилой дом №4.4 по г/п</t>
  </si>
  <si>
    <t>Жилой дом №4.5 по г/п</t>
  </si>
  <si>
    <t>Жилой дом №4.6 по г/п</t>
  </si>
  <si>
    <t>Жилой дом №4.7 по г/п</t>
  </si>
  <si>
    <t>Жилой дом №4.8 по г/п</t>
  </si>
  <si>
    <t>Школа на 1020 мест №4.9 по г/п</t>
  </si>
  <si>
    <t>Ориентировочный срок предоставления фронта работ для устройства наружных инженерных сетей</t>
  </si>
  <si>
    <t>1.1</t>
  </si>
  <si>
    <t>1.2</t>
  </si>
  <si>
    <t>1.3</t>
  </si>
  <si>
    <t>1.4</t>
  </si>
  <si>
    <t>1.5</t>
  </si>
  <si>
    <t>Октябрь 2025 г.</t>
  </si>
  <si>
    <t>предоставлен</t>
  </si>
  <si>
    <t>август 2025 г.</t>
  </si>
  <si>
    <t>2.3</t>
  </si>
  <si>
    <t>2.6</t>
  </si>
  <si>
    <t>2.9</t>
  </si>
  <si>
    <t>3.10</t>
  </si>
  <si>
    <t>3.11</t>
  </si>
  <si>
    <t>«Экспериментальный многофункциональный комплекс «Северный Берег». 1 очередь строительства. Квартал № 5. Застройка в границах ул. Проектируемая № 7 - ЛР2».</t>
  </si>
  <si>
    <t>Жилой дом №5.1 по г/п</t>
  </si>
  <si>
    <t>Жилой дом №5.2 по г/п</t>
  </si>
  <si>
    <t>Жилой дом №5.3 по г/п</t>
  </si>
  <si>
    <t>Жилой дом №5.4 по г/п</t>
  </si>
  <si>
    <t>Жилой дом №5.5 по г/п</t>
  </si>
  <si>
    <t>Жилой дом №5.6 по г/п</t>
  </si>
  <si>
    <t>Жилой дом №5.7 по г/п</t>
  </si>
  <si>
    <t>Жилой дом №5.8 по г/п</t>
  </si>
  <si>
    <t>Жилой дом №5.9 по г/п</t>
  </si>
  <si>
    <t>Жилой дом №5.10 по г/п</t>
  </si>
  <si>
    <t>Жилой дом №5.11 по г/п</t>
  </si>
  <si>
    <t>Жилой дом №5.12 по г/п</t>
  </si>
  <si>
    <t>Жилой дом №5.13 по г/п</t>
  </si>
  <si>
    <t>Жилой дом №5.14 по г/п</t>
  </si>
  <si>
    <t>Жилой дом №5.15 по г/п</t>
  </si>
  <si>
    <t>Жилой дом №5.16 по г/п</t>
  </si>
  <si>
    <t>Жилой дом №5.17 по г/п</t>
  </si>
  <si>
    <t>5.1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</si>
  <si>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</si>
  <si>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</si>
  <si>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</si>
  <si>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</si>
  <si>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</si>
  <si>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</si>
  <si>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</si>
  <si>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</si>
  <si>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</si>
  <si>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</si>
  <si>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</si>
  <si>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</si>
  <si>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</si>
  <si>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</si>
  <si>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</si>
  <si>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5.2</t>
  </si>
  <si>
    <t>Жилой дом №6.1 по г/п</t>
  </si>
  <si>
    <t>Жилой дом №6.2 по г/п</t>
  </si>
  <si>
    <t>Жилой дом №6.3 по г/п</t>
  </si>
  <si>
    <t>Жилой дом №6.4 по г/п</t>
  </si>
  <si>
    <t>Жилой дом №6.5 по г/п</t>
  </si>
  <si>
    <t>Жилой дом №6.7 по г/п</t>
  </si>
  <si>
    <t>Жилой дом №6.6 по г/п</t>
  </si>
  <si>
    <t>Жилой дом №6.8 по г/п</t>
  </si>
  <si>
    <t>Жилой дом №6.9 по г/п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</si>
  <si>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</si>
  <si>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</si>
  <si>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</si>
  <si>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</si>
  <si>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</si>
  <si>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</si>
  <si>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</si>
  <si>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</si>
  <si>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</si>
  <si>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«Экспериментальный многофункциональный комплекс «Северный Берег». 1 очередь строительства. Квартал №6. Застройка в границах ул. Проектируемая №2 - ул. Проектируемая №5 - ул. Проектируемая №6 - ул. Проектируемая №7».</t>
  </si>
  <si>
    <t xml:space="preserve">«Экспериментальный многофункциональный комплекс «Северный Берег». 1 очередь строительства. Квартал №7. Застройка в границах ул. Проектируемая №2 - ул. Проектируемая №5 - ул. Проектируемая №6 - ул. Проектируемая №7». 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</si>
  <si>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</si>
  <si>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</si>
  <si>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</si>
  <si>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</si>
  <si>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</si>
  <si>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</si>
  <si>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</si>
  <si>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</si>
  <si>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</si>
  <si>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</si>
  <si>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</si>
  <si>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«Экспериментальный многофункциональный комплекс «Северный Берег» 1 очередь строительства. Квартал №8. Застройка в границах ул. Проектируемая №2- ул. Проектируемая №6-ул. Проектируемая №7- ул. Проектируемая №8».</t>
  </si>
  <si>
    <t>№№ 8.1.1-8.1.7, 8.2.1-8.2.6, 8.2.8, 8.3.1-8.3.8, 8.3.12, 8.3.13, 8.4.1-8.4.9, 8.4.11, 8.4.12, 8.2.7, 8.3.10, 8.4.10, 8.3.9, 8.3.11 по г.п</t>
  </si>
  <si>
    <t>Жилой дом №7.1 по г/п</t>
  </si>
  <si>
    <t>Жилой дом №7.2 по г/п</t>
  </si>
  <si>
    <t>Жилой дом №7.3 по г/п</t>
  </si>
  <si>
    <t>Жилой дом №7.4 по г/п</t>
  </si>
  <si>
    <t>Жилой дом №7.5 по г/п</t>
  </si>
  <si>
    <t>Жилой дом №7.6 по г/п</t>
  </si>
  <si>
    <t>Жилой дом №7.7 по г/п</t>
  </si>
  <si>
    <t>Жилой дом №7.8 по г/п</t>
  </si>
  <si>
    <t>Жилой дом №7.9 по г/п</t>
  </si>
  <si>
    <t>Жилой дом №7.10 по г/п</t>
  </si>
  <si>
    <t>Жилой дом №7.11 по г/п</t>
  </si>
  <si>
    <t>Жилой дом №8.5 по г/п</t>
  </si>
  <si>
    <t>2028</t>
  </si>
  <si>
    <t>8.1</t>
  </si>
  <si>
    <t>8.2</t>
  </si>
  <si>
    <t>II квартал 2028 г.</t>
  </si>
  <si>
    <t>Февраль 2026 г.</t>
  </si>
  <si>
    <t>Май 2026 г.</t>
  </si>
  <si>
    <t>Август 2025 г.</t>
  </si>
  <si>
    <t xml:space="preserve">Ориентировочный срок приёмки объекта в эксплуатацию </t>
  </si>
  <si>
    <t>Начало СМР/Процент строительной готовности объектов на стадии строительства</t>
  </si>
  <si>
    <t xml:space="preserve">График строительства на 2025–2028 годы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</si>
</sst>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5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6" fontId="0" fillId="0" borderId="5" xfId="0" quotePrefix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7" xfId="0" quotePrefix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164" fontId="0" fillId="0" borderId="8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quotePrefix="1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3D7B-FD18-4E72-91B0-9D67CDD8A44D}">
  <sheetPr>
    <pageSetUpPr fitToPage="1"/>
  </sheetPr>
  <dimension ref="B1:F122"/>
  <sheetViews>
    <sheetView tabSelected="1" topLeftCell="A61" zoomScale="85" zoomScaleNormal="85" workbookViewId="0">
      <selection activeCell="I7" sqref="I7"/>
    </sheetView>
  </sheetViews>
  <sheetFormatPr defaultRowHeight="15" x14ac:dyDescent="0.25"/>
  <cols>
    <col min="2" max="2" width="10.7109375" customWidth="1"/>
    <col min="3" max="3" width="90.7109375" customWidth="1"/>
    <col min="4" max="6" width="20.7109375" style="4" customWidth="1"/>
    <col min="7" max="7" width="21.42578125" customWidth="1"/>
  </cols>
  <sheetData>
    <row r="1" spans="2:6" ht="24.95" customHeight="1" x14ac:dyDescent="0.25">
      <c r="B1" s="27" t="s">
        <v>173</v>
      </c>
      <c r="C1" s="28"/>
      <c r="D1" s="28"/>
      <c r="E1" s="28"/>
      <c r="F1" s="29"/>
    </row>
    <row r="2" spans="2:6" ht="105" x14ac:dyDescent="0.25">
      <c r="B2" s="12" t="s">
        <v>16</v>
      </c>
      <c r="C2" s="17" t="s">
        <v>1</v>
      </c>
      <c r="D2" s="18" t="s">
        <v>172</v>
      </c>
      <c r="E2" s="18" t="s">
        <v>70</v>
      </c>
      <c r="F2" s="19" t="s">
        <v>171</v>
      </c>
    </row>
    <row r="3" spans="2:6" ht="45" x14ac:dyDescent="0.25">
      <c r="B3" s="20">
        <v>1</v>
      </c>
      <c r="C3" s="21" t="s">
        <v>31</v>
      </c>
      <c r="D3" s="22"/>
      <c r="E3" s="22"/>
      <c r="F3" s="23"/>
    </row>
    <row r="4" spans="2:6" ht="20.100000000000001" customHeight="1" x14ac:dyDescent="0.25">
      <c r="B4" s="3" t="s">
        <v>71</v>
      </c>
      <c r="C4" s="2" t="s">
        <v>2</v>
      </c>
      <c r="D4" s="6">
        <v>0.2</v>
      </c>
      <c r="E4" s="5" t="s">
        <v>76</v>
      </c>
      <c r="F4" s="13" t="s">
        <v>33</v>
      </c>
    </row>
    <row r="5" spans="2:6" ht="20.100000000000001" customHeight="1" x14ac:dyDescent="0.25">
      <c r="B5" s="3" t="s">
        <v>72</v>
      </c>
      <c r="C5" s="2" t="s">
        <v>3</v>
      </c>
      <c r="D5" s="6">
        <v>0.41</v>
      </c>
      <c r="E5" s="5" t="s">
        <v>170</v>
      </c>
      <c r="F5" s="13" t="s">
        <v>33</v>
      </c>
    </row>
    <row r="6" spans="2:6" ht="20.100000000000001" customHeight="1" x14ac:dyDescent="0.25">
      <c r="B6" s="3" t="s">
        <v>73</v>
      </c>
      <c r="C6" s="2" t="s">
        <v>4</v>
      </c>
      <c r="D6" s="6">
        <v>0.43</v>
      </c>
      <c r="E6" s="5" t="s">
        <v>170</v>
      </c>
      <c r="F6" s="13" t="s">
        <v>33</v>
      </c>
    </row>
    <row r="7" spans="2:6" ht="20.100000000000001" customHeight="1" x14ac:dyDescent="0.25">
      <c r="B7" s="3" t="s">
        <v>74</v>
      </c>
      <c r="C7" s="2" t="s">
        <v>29</v>
      </c>
      <c r="D7" s="6">
        <v>0.12</v>
      </c>
      <c r="E7" s="5" t="s">
        <v>76</v>
      </c>
      <c r="F7" s="13" t="s">
        <v>60</v>
      </c>
    </row>
    <row r="8" spans="2:6" ht="20.100000000000001" customHeight="1" x14ac:dyDescent="0.25">
      <c r="B8" s="3" t="s">
        <v>75</v>
      </c>
      <c r="C8" s="2" t="s">
        <v>30</v>
      </c>
      <c r="D8" s="6">
        <v>0.22</v>
      </c>
      <c r="E8" s="5" t="s">
        <v>76</v>
      </c>
      <c r="F8" s="13" t="s">
        <v>60</v>
      </c>
    </row>
    <row r="9" spans="2:6" ht="45" x14ac:dyDescent="0.25">
      <c r="B9" s="20">
        <v>2</v>
      </c>
      <c r="C9" s="21" t="s">
        <v>48</v>
      </c>
      <c r="D9" s="22"/>
      <c r="E9" s="22"/>
      <c r="F9" s="24"/>
    </row>
    <row r="10" spans="2:6" ht="20.100000000000001" customHeight="1" x14ac:dyDescent="0.25">
      <c r="B10" s="1" t="s">
        <v>5</v>
      </c>
      <c r="C10" s="2" t="s">
        <v>18</v>
      </c>
      <c r="D10" s="6">
        <v>0.91</v>
      </c>
      <c r="E10" s="5" t="s">
        <v>77</v>
      </c>
      <c r="F10" s="13" t="s">
        <v>35</v>
      </c>
    </row>
    <row r="11" spans="2:6" ht="20.100000000000001" customHeight="1" x14ac:dyDescent="0.25">
      <c r="B11" s="1" t="s">
        <v>6</v>
      </c>
      <c r="C11" s="2" t="s">
        <v>19</v>
      </c>
      <c r="D11" s="6">
        <v>0.92</v>
      </c>
      <c r="E11" s="5" t="s">
        <v>77</v>
      </c>
      <c r="F11" s="13" t="s">
        <v>34</v>
      </c>
    </row>
    <row r="12" spans="2:6" ht="20.100000000000001" customHeight="1" x14ac:dyDescent="0.25">
      <c r="B12" s="1" t="s">
        <v>79</v>
      </c>
      <c r="C12" s="2" t="s">
        <v>20</v>
      </c>
      <c r="D12" s="6">
        <v>1</v>
      </c>
      <c r="E12" s="5" t="s">
        <v>77</v>
      </c>
      <c r="F12" s="13" t="s">
        <v>78</v>
      </c>
    </row>
    <row r="13" spans="2:6" ht="20.100000000000001" customHeight="1" x14ac:dyDescent="0.25">
      <c r="B13" s="1" t="s">
        <v>7</v>
      </c>
      <c r="C13" s="2" t="s">
        <v>21</v>
      </c>
      <c r="D13" s="6">
        <v>0.85</v>
      </c>
      <c r="E13" s="5" t="s">
        <v>77</v>
      </c>
      <c r="F13" s="13" t="s">
        <v>35</v>
      </c>
    </row>
    <row r="14" spans="2:6" ht="20.100000000000001" customHeight="1" x14ac:dyDescent="0.25">
      <c r="B14" s="1" t="s">
        <v>8</v>
      </c>
      <c r="C14" s="2" t="s">
        <v>22</v>
      </c>
      <c r="D14" s="6">
        <v>1</v>
      </c>
      <c r="E14" s="5" t="s">
        <v>77</v>
      </c>
      <c r="F14" s="13" t="s">
        <v>78</v>
      </c>
    </row>
    <row r="15" spans="2:6" ht="20.100000000000001" customHeight="1" x14ac:dyDescent="0.25">
      <c r="B15" s="1" t="s">
        <v>80</v>
      </c>
      <c r="C15" s="2" t="s">
        <v>27</v>
      </c>
      <c r="D15" s="6">
        <v>0.45</v>
      </c>
      <c r="E15" s="5" t="s">
        <v>77</v>
      </c>
      <c r="F15" s="13" t="s">
        <v>59</v>
      </c>
    </row>
    <row r="16" spans="2:6" ht="20.100000000000001" customHeight="1" x14ac:dyDescent="0.25">
      <c r="B16" s="1" t="s">
        <v>9</v>
      </c>
      <c r="C16" s="2" t="s">
        <v>28</v>
      </c>
      <c r="D16" s="6">
        <v>0.67</v>
      </c>
      <c r="E16" s="5" t="s">
        <v>77</v>
      </c>
      <c r="F16" s="13" t="s">
        <v>32</v>
      </c>
    </row>
    <row r="17" spans="2:6" ht="20.100000000000001" customHeight="1" x14ac:dyDescent="0.25">
      <c r="B17" s="1" t="s">
        <v>10</v>
      </c>
      <c r="C17" s="2" t="s">
        <v>23</v>
      </c>
      <c r="D17" s="6">
        <v>1</v>
      </c>
      <c r="E17" s="5" t="s">
        <v>77</v>
      </c>
      <c r="F17" s="13" t="s">
        <v>78</v>
      </c>
    </row>
    <row r="18" spans="2:6" ht="20.100000000000001" customHeight="1" x14ac:dyDescent="0.25">
      <c r="B18" s="1" t="s">
        <v>81</v>
      </c>
      <c r="C18" s="2" t="s">
        <v>24</v>
      </c>
      <c r="D18" s="6">
        <v>0.75</v>
      </c>
      <c r="E18" s="5" t="s">
        <v>77</v>
      </c>
      <c r="F18" s="13" t="s">
        <v>34</v>
      </c>
    </row>
    <row r="19" spans="2:6" ht="45" x14ac:dyDescent="0.25">
      <c r="B19" s="20">
        <v>3</v>
      </c>
      <c r="C19" s="21" t="s">
        <v>47</v>
      </c>
      <c r="D19" s="22"/>
      <c r="E19" s="22"/>
      <c r="F19" s="24"/>
    </row>
    <row r="20" spans="2:6" ht="20.100000000000001" customHeight="1" x14ac:dyDescent="0.25">
      <c r="B20" s="1" t="s">
        <v>11</v>
      </c>
      <c r="C20" s="2" t="s">
        <v>36</v>
      </c>
      <c r="D20" s="6">
        <v>0.01</v>
      </c>
      <c r="E20" s="7">
        <v>46138.5</v>
      </c>
      <c r="F20" s="14">
        <v>46413</v>
      </c>
    </row>
    <row r="21" spans="2:6" ht="20.100000000000001" customHeight="1" x14ac:dyDescent="0.25">
      <c r="B21" s="1" t="s">
        <v>12</v>
      </c>
      <c r="C21" s="2" t="s">
        <v>37</v>
      </c>
      <c r="D21" s="7">
        <v>45915</v>
      </c>
      <c r="E21" s="7">
        <f t="shared" ref="E21" si="0">D21+9*30.5</f>
        <v>46189.5</v>
      </c>
      <c r="F21" s="14">
        <f>D21+18*30.5</f>
        <v>46464</v>
      </c>
    </row>
    <row r="22" spans="2:6" ht="20.100000000000001" customHeight="1" x14ac:dyDescent="0.25">
      <c r="B22" s="1" t="s">
        <v>0</v>
      </c>
      <c r="C22" s="2" t="s">
        <v>38</v>
      </c>
      <c r="D22" s="6">
        <v>0.05</v>
      </c>
      <c r="E22" s="7">
        <v>46097.5</v>
      </c>
      <c r="F22" s="14">
        <v>46463.5</v>
      </c>
    </row>
    <row r="23" spans="2:6" ht="20.100000000000001" customHeight="1" x14ac:dyDescent="0.25">
      <c r="B23" s="1" t="s">
        <v>13</v>
      </c>
      <c r="C23" s="2" t="s">
        <v>39</v>
      </c>
      <c r="D23" s="6">
        <v>0.12</v>
      </c>
      <c r="E23" s="7">
        <v>46097.5</v>
      </c>
      <c r="F23" s="14">
        <v>46463.5</v>
      </c>
    </row>
    <row r="24" spans="2:6" ht="20.100000000000001" customHeight="1" x14ac:dyDescent="0.25">
      <c r="B24" s="1" t="s">
        <v>14</v>
      </c>
      <c r="C24" s="2" t="s">
        <v>40</v>
      </c>
      <c r="D24" s="6">
        <v>0.15</v>
      </c>
      <c r="E24" s="7">
        <v>46068</v>
      </c>
      <c r="F24" s="14">
        <v>46706</v>
      </c>
    </row>
    <row r="25" spans="2:6" ht="20.100000000000001" customHeight="1" x14ac:dyDescent="0.25">
      <c r="B25" s="1" t="s">
        <v>15</v>
      </c>
      <c r="C25" s="2" t="s">
        <v>41</v>
      </c>
      <c r="D25" s="6">
        <v>0.2</v>
      </c>
      <c r="E25" s="7">
        <v>46068</v>
      </c>
      <c r="F25" s="14">
        <v>46280</v>
      </c>
    </row>
    <row r="26" spans="2:6" ht="20.100000000000001" customHeight="1" x14ac:dyDescent="0.25">
      <c r="B26" s="1" t="s">
        <v>17</v>
      </c>
      <c r="C26" s="2" t="s">
        <v>42</v>
      </c>
      <c r="D26" s="6">
        <v>0.2</v>
      </c>
      <c r="E26" s="7">
        <v>46068</v>
      </c>
      <c r="F26" s="14">
        <v>46310</v>
      </c>
    </row>
    <row r="27" spans="2:6" ht="20.100000000000001" customHeight="1" x14ac:dyDescent="0.25">
      <c r="B27" s="1" t="s">
        <v>25</v>
      </c>
      <c r="C27" s="2" t="s">
        <v>43</v>
      </c>
      <c r="D27" s="6">
        <v>0.09</v>
      </c>
      <c r="E27" s="7">
        <v>46068</v>
      </c>
      <c r="F27" s="14">
        <v>46371</v>
      </c>
    </row>
    <row r="28" spans="2:6" ht="20.100000000000001" customHeight="1" x14ac:dyDescent="0.25">
      <c r="B28" s="1" t="s">
        <v>26</v>
      </c>
      <c r="C28" s="2" t="s">
        <v>44</v>
      </c>
      <c r="D28" s="6">
        <v>0.12</v>
      </c>
      <c r="E28" s="7">
        <v>46068</v>
      </c>
      <c r="F28" s="14">
        <v>46310</v>
      </c>
    </row>
    <row r="29" spans="2:6" ht="20.100000000000001" customHeight="1" x14ac:dyDescent="0.25">
      <c r="B29" s="1" t="s">
        <v>82</v>
      </c>
      <c r="C29" s="2" t="s">
        <v>45</v>
      </c>
      <c r="D29" s="6">
        <v>0.01</v>
      </c>
      <c r="E29" s="7">
        <v>46157.5</v>
      </c>
      <c r="F29" s="14">
        <v>46461</v>
      </c>
    </row>
    <row r="30" spans="2:6" ht="20.100000000000001" customHeight="1" x14ac:dyDescent="0.25">
      <c r="B30" s="1" t="s">
        <v>83</v>
      </c>
      <c r="C30" s="2" t="s">
        <v>46</v>
      </c>
      <c r="D30" s="6">
        <v>0.2</v>
      </c>
      <c r="E30" s="7" t="s">
        <v>168</v>
      </c>
      <c r="F30" s="14" t="s">
        <v>169</v>
      </c>
    </row>
    <row r="31" spans="2:6" ht="45" x14ac:dyDescent="0.25">
      <c r="B31" s="20">
        <v>4</v>
      </c>
      <c r="C31" s="21" t="s">
        <v>58</v>
      </c>
      <c r="D31" s="22"/>
      <c r="E31" s="22"/>
      <c r="F31" s="24"/>
    </row>
    <row r="32" spans="2:6" ht="20.100000000000001" customHeight="1" x14ac:dyDescent="0.25">
      <c r="B32" s="1" t="s">
        <v>49</v>
      </c>
      <c r="C32" s="2" t="s">
        <v>61</v>
      </c>
      <c r="D32" s="7">
        <v>45945</v>
      </c>
      <c r="E32" s="7">
        <f t="shared" ref="E32:E36" si="1">D32+9*30.5</f>
        <v>46219.5</v>
      </c>
      <c r="F32" s="14">
        <f t="shared" ref="F32:F37" si="2">D32+18*30.5</f>
        <v>46494</v>
      </c>
    </row>
    <row r="33" spans="2:6" ht="20.100000000000001" customHeight="1" x14ac:dyDescent="0.25">
      <c r="B33" s="1" t="s">
        <v>50</v>
      </c>
      <c r="C33" s="2" t="s">
        <v>62</v>
      </c>
      <c r="D33" s="7">
        <v>45945</v>
      </c>
      <c r="E33" s="7">
        <f>D33+9*30.5</f>
        <v>46219.5</v>
      </c>
      <c r="F33" s="14">
        <f t="shared" si="2"/>
        <v>46494</v>
      </c>
    </row>
    <row r="34" spans="2:6" ht="20.100000000000001" customHeight="1" x14ac:dyDescent="0.25">
      <c r="B34" s="1" t="s">
        <v>51</v>
      </c>
      <c r="C34" s="2" t="s">
        <v>63</v>
      </c>
      <c r="D34" s="7">
        <v>45915</v>
      </c>
      <c r="E34" s="7">
        <f t="shared" si="1"/>
        <v>46189.5</v>
      </c>
      <c r="F34" s="14">
        <f t="shared" si="2"/>
        <v>46464</v>
      </c>
    </row>
    <row r="35" spans="2:6" ht="20.100000000000001" customHeight="1" x14ac:dyDescent="0.25">
      <c r="B35" s="1" t="s">
        <v>52</v>
      </c>
      <c r="C35" s="2" t="s">
        <v>64</v>
      </c>
      <c r="D35" s="7">
        <v>45915</v>
      </c>
      <c r="E35" s="7">
        <f t="shared" si="1"/>
        <v>46189.5</v>
      </c>
      <c r="F35" s="14">
        <f t="shared" si="2"/>
        <v>46464</v>
      </c>
    </row>
    <row r="36" spans="2:6" ht="20.100000000000001" customHeight="1" x14ac:dyDescent="0.25">
      <c r="B36" s="1" t="s">
        <v>53</v>
      </c>
      <c r="C36" s="2" t="s">
        <v>65</v>
      </c>
      <c r="D36" s="7">
        <v>45915</v>
      </c>
      <c r="E36" s="7">
        <f t="shared" si="1"/>
        <v>46189.5</v>
      </c>
      <c r="F36" s="14">
        <f t="shared" si="2"/>
        <v>46464</v>
      </c>
    </row>
    <row r="37" spans="2:6" ht="20.100000000000001" customHeight="1" x14ac:dyDescent="0.25">
      <c r="B37" s="1" t="s">
        <v>54</v>
      </c>
      <c r="C37" s="2" t="s">
        <v>66</v>
      </c>
      <c r="D37" s="7">
        <v>45915</v>
      </c>
      <c r="E37" s="7">
        <f t="shared" ref="E37" si="3">D37+9*30.5</f>
        <v>46189.5</v>
      </c>
      <c r="F37" s="14">
        <f t="shared" si="2"/>
        <v>46464</v>
      </c>
    </row>
    <row r="38" spans="2:6" ht="20.100000000000001" customHeight="1" x14ac:dyDescent="0.25">
      <c r="B38" s="1" t="s">
        <v>55</v>
      </c>
      <c r="C38" s="2" t="s">
        <v>67</v>
      </c>
      <c r="D38" s="7">
        <v>45976</v>
      </c>
      <c r="E38" s="7">
        <f>D38+9*30.5</f>
        <v>46250.5</v>
      </c>
      <c r="F38" s="14">
        <f>D38+21*30.5</f>
        <v>46616.5</v>
      </c>
    </row>
    <row r="39" spans="2:6" ht="20.100000000000001" customHeight="1" x14ac:dyDescent="0.25">
      <c r="B39" s="1" t="s">
        <v>56</v>
      </c>
      <c r="C39" s="2" t="s">
        <v>68</v>
      </c>
      <c r="D39" s="6">
        <v>0.01</v>
      </c>
      <c r="E39" s="7">
        <v>46162.5</v>
      </c>
      <c r="F39" s="14">
        <v>46437</v>
      </c>
    </row>
    <row r="40" spans="2:6" ht="20.100000000000001" customHeight="1" x14ac:dyDescent="0.25">
      <c r="B40" s="1" t="s">
        <v>57</v>
      </c>
      <c r="C40" s="2" t="s">
        <v>69</v>
      </c>
      <c r="D40" s="7">
        <v>45945</v>
      </c>
      <c r="E40" s="7">
        <f>D40+9*30.5</f>
        <v>46219.5</v>
      </c>
      <c r="F40" s="13" t="s">
        <v>167</v>
      </c>
    </row>
    <row r="41" spans="2:6" ht="30" customHeight="1" x14ac:dyDescent="0.25">
      <c r="B41" s="20">
        <v>5</v>
      </c>
      <c r="C41" s="25" t="s">
        <v>84</v>
      </c>
      <c r="D41" s="26"/>
      <c r="E41" s="26"/>
      <c r="F41" s="24"/>
    </row>
    <row r="42" spans="2:6" ht="20.100000000000001" customHeight="1" x14ac:dyDescent="0.25">
      <c r="B42" s="1" t="s">
        <v>102</v>
      </c>
      <c r="C42" s="2" t="s">
        <v>85</v>
      </c>
      <c r="D42" s="7">
        <v>46037</v>
      </c>
      <c r="E42" s="7">
        <f t="shared" ref="E42:E48" si="4">D42+9*30.5</f>
        <v>46311.5</v>
      </c>
      <c r="F42" s="14">
        <f>D42+24*30.5</f>
        <v>46769</v>
      </c>
    </row>
    <row r="43" spans="2:6" ht="20.100000000000001" customHeight="1" x14ac:dyDescent="0.25">
      <c r="B43" s="1" t="s">
        <v>118</v>
      </c>
      <c r="C43" s="2" t="s">
        <v>86</v>
      </c>
      <c r="D43" s="7">
        <v>46157</v>
      </c>
      <c r="E43" s="7">
        <f t="shared" si="4"/>
        <v>46431.5</v>
      </c>
      <c r="F43" s="14">
        <f>D43+24*30.5</f>
        <v>46889</v>
      </c>
    </row>
    <row r="44" spans="2:6" ht="20.100000000000001" customHeight="1" x14ac:dyDescent="0.25">
      <c r="B44" s="1" t="s">
        <v>103</v>
      </c>
      <c r="C44" s="2" t="s">
        <v>87</v>
      </c>
      <c r="D44" s="7">
        <v>46249</v>
      </c>
      <c r="E44" s="7">
        <f t="shared" si="4"/>
        <v>46523.5</v>
      </c>
      <c r="F44" s="14">
        <f>D44+24*30.5</f>
        <v>46981</v>
      </c>
    </row>
    <row r="45" spans="2:6" ht="20.100000000000001" customHeight="1" x14ac:dyDescent="0.25">
      <c r="B45" s="1" t="s">
        <v>104</v>
      </c>
      <c r="C45" s="2" t="s">
        <v>88</v>
      </c>
      <c r="D45" s="7">
        <v>46188</v>
      </c>
      <c r="E45" s="7">
        <f t="shared" si="4"/>
        <v>46462.5</v>
      </c>
      <c r="F45" s="14">
        <f>D45+24*30.5</f>
        <v>46920</v>
      </c>
    </row>
    <row r="46" spans="2:6" ht="20.100000000000001" customHeight="1" x14ac:dyDescent="0.25">
      <c r="B46" s="1" t="s">
        <v>105</v>
      </c>
      <c r="C46" s="2" t="s">
        <v>89</v>
      </c>
      <c r="D46" s="7">
        <v>46371</v>
      </c>
      <c r="E46" s="7">
        <f t="shared" si="4"/>
        <v>46645.5</v>
      </c>
      <c r="F46" s="14">
        <f>D46+18*30.5</f>
        <v>46920</v>
      </c>
    </row>
    <row r="47" spans="2:6" ht="20.100000000000001" customHeight="1" x14ac:dyDescent="0.25">
      <c r="B47" s="1" t="s">
        <v>106</v>
      </c>
      <c r="C47" s="2" t="s">
        <v>90</v>
      </c>
      <c r="D47" s="7">
        <v>46310</v>
      </c>
      <c r="E47" s="7">
        <f t="shared" si="4"/>
        <v>46584.5</v>
      </c>
      <c r="F47" s="14">
        <f>D47+18*30.5</f>
        <v>46859</v>
      </c>
    </row>
    <row r="48" spans="2:6" ht="20.100000000000001" customHeight="1" x14ac:dyDescent="0.25">
      <c r="B48" s="1" t="s">
        <v>107</v>
      </c>
      <c r="C48" s="2" t="s">
        <v>91</v>
      </c>
      <c r="D48" s="7">
        <v>46280</v>
      </c>
      <c r="E48" s="7">
        <f t="shared" si="4"/>
        <v>46554.5</v>
      </c>
      <c r="F48" s="14">
        <f>D48+18*30.5</f>
        <v>46829</v>
      </c>
    </row>
    <row r="49" spans="2:6" ht="20.100000000000001" customHeight="1" x14ac:dyDescent="0.25">
      <c r="B49" s="1" t="s">
        <v>108</v>
      </c>
      <c r="C49" s="2" t="s">
        <v>92</v>
      </c>
      <c r="D49" s="7">
        <v>46341</v>
      </c>
      <c r="E49" s="7">
        <f t="shared" ref="E49:E50" si="5">D49+9*30.5</f>
        <v>46615.5</v>
      </c>
      <c r="F49" s="14">
        <f>D49+18*30.5</f>
        <v>46890</v>
      </c>
    </row>
    <row r="50" spans="2:6" ht="20.100000000000001" customHeight="1" x14ac:dyDescent="0.25">
      <c r="B50" s="1" t="s">
        <v>109</v>
      </c>
      <c r="C50" s="2" t="s">
        <v>93</v>
      </c>
      <c r="D50" s="7">
        <v>46341</v>
      </c>
      <c r="E50" s="7">
        <f t="shared" si="5"/>
        <v>46615.5</v>
      </c>
      <c r="F50" s="14">
        <f>D50+21*30.5</f>
        <v>46981.5</v>
      </c>
    </row>
    <row r="51" spans="2:6" ht="20.100000000000001" customHeight="1" x14ac:dyDescent="0.25">
      <c r="B51" s="1" t="s">
        <v>110</v>
      </c>
      <c r="C51" s="2" t="s">
        <v>94</v>
      </c>
      <c r="D51" s="7">
        <v>46310</v>
      </c>
      <c r="E51" s="7">
        <f t="shared" ref="E51:E52" si="6">D51+9*30.5</f>
        <v>46584.5</v>
      </c>
      <c r="F51" s="14">
        <f t="shared" ref="F51:F58" si="7">D51+18*30.5</f>
        <v>46859</v>
      </c>
    </row>
    <row r="52" spans="2:6" ht="20.100000000000001" customHeight="1" x14ac:dyDescent="0.25">
      <c r="B52" s="1" t="s">
        <v>111</v>
      </c>
      <c r="C52" s="2" t="s">
        <v>95</v>
      </c>
      <c r="D52" s="7">
        <v>46280</v>
      </c>
      <c r="E52" s="7">
        <f t="shared" si="6"/>
        <v>46554.5</v>
      </c>
      <c r="F52" s="14">
        <f t="shared" si="7"/>
        <v>46829</v>
      </c>
    </row>
    <row r="53" spans="2:6" ht="20.100000000000001" customHeight="1" x14ac:dyDescent="0.25">
      <c r="B53" s="1" t="s">
        <v>112</v>
      </c>
      <c r="C53" s="2" t="s">
        <v>96</v>
      </c>
      <c r="D53" s="7">
        <v>46218</v>
      </c>
      <c r="E53" s="7">
        <f t="shared" ref="E53" si="8">D53+9*30.5</f>
        <v>46492.5</v>
      </c>
      <c r="F53" s="14">
        <f t="shared" si="7"/>
        <v>46767</v>
      </c>
    </row>
    <row r="54" spans="2:6" ht="20.100000000000001" customHeight="1" x14ac:dyDescent="0.25">
      <c r="B54" s="1" t="s">
        <v>113</v>
      </c>
      <c r="C54" s="2" t="s">
        <v>97</v>
      </c>
      <c r="D54" s="7">
        <v>46157</v>
      </c>
      <c r="E54" s="7">
        <f t="shared" ref="E54:E57" si="9">D54+9*30.5</f>
        <v>46431.5</v>
      </c>
      <c r="F54" s="14">
        <f t="shared" si="7"/>
        <v>46706</v>
      </c>
    </row>
    <row r="55" spans="2:6" ht="20.100000000000001" customHeight="1" x14ac:dyDescent="0.25">
      <c r="B55" s="1" t="s">
        <v>114</v>
      </c>
      <c r="C55" s="2" t="s">
        <v>98</v>
      </c>
      <c r="D55" s="7">
        <v>46157</v>
      </c>
      <c r="E55" s="7">
        <f t="shared" si="9"/>
        <v>46431.5</v>
      </c>
      <c r="F55" s="14">
        <f t="shared" si="7"/>
        <v>46706</v>
      </c>
    </row>
    <row r="56" spans="2:6" ht="20.100000000000001" customHeight="1" x14ac:dyDescent="0.25">
      <c r="B56" s="1" t="s">
        <v>115</v>
      </c>
      <c r="C56" s="2" t="s">
        <v>99</v>
      </c>
      <c r="D56" s="7">
        <v>46249</v>
      </c>
      <c r="E56" s="7">
        <f t="shared" si="9"/>
        <v>46523.5</v>
      </c>
      <c r="F56" s="14">
        <f t="shared" si="7"/>
        <v>46798</v>
      </c>
    </row>
    <row r="57" spans="2:6" ht="20.100000000000001" customHeight="1" x14ac:dyDescent="0.25">
      <c r="B57" s="1" t="s">
        <v>116</v>
      </c>
      <c r="C57" s="2" t="s">
        <v>100</v>
      </c>
      <c r="D57" s="7">
        <v>46096</v>
      </c>
      <c r="E57" s="7">
        <f t="shared" si="9"/>
        <v>46370.5</v>
      </c>
      <c r="F57" s="14">
        <f t="shared" si="7"/>
        <v>46645</v>
      </c>
    </row>
    <row r="58" spans="2:6" ht="20.100000000000001" customHeight="1" x14ac:dyDescent="0.25">
      <c r="B58" s="1" t="s">
        <v>117</v>
      </c>
      <c r="C58" s="2" t="s">
        <v>101</v>
      </c>
      <c r="D58" s="7">
        <v>46127</v>
      </c>
      <c r="E58" s="7">
        <f t="shared" ref="E58" si="10">D58+9*30.5</f>
        <v>46401.5</v>
      </c>
      <c r="F58" s="14">
        <f t="shared" si="7"/>
        <v>46676</v>
      </c>
    </row>
    <row r="59" spans="2:6" ht="45" customHeight="1" x14ac:dyDescent="0.25">
      <c r="B59" s="20">
        <v>6</v>
      </c>
      <c r="C59" s="25" t="s">
        <v>137</v>
      </c>
      <c r="D59" s="26"/>
      <c r="E59" s="26"/>
      <c r="F59" s="24"/>
    </row>
    <row r="60" spans="2:6" ht="20.100000000000001" customHeight="1" x14ac:dyDescent="0.25">
      <c r="B60" s="1" t="s">
        <v>128</v>
      </c>
      <c r="C60" s="2" t="s">
        <v>119</v>
      </c>
      <c r="D60" s="7">
        <v>46310</v>
      </c>
      <c r="E60" s="7">
        <f t="shared" ref="E60" si="11">D60+9*30.5</f>
        <v>46584.5</v>
      </c>
      <c r="F60" s="14">
        <f>D60+18*30.5</f>
        <v>46859</v>
      </c>
    </row>
    <row r="61" spans="2:6" ht="20.100000000000001" customHeight="1" x14ac:dyDescent="0.25">
      <c r="B61" s="1" t="s">
        <v>129</v>
      </c>
      <c r="C61" s="2" t="s">
        <v>120</v>
      </c>
      <c r="D61" s="7">
        <v>46249</v>
      </c>
      <c r="E61" s="7">
        <f t="shared" ref="E61:E62" si="12">D61+9*30.5</f>
        <v>46523.5</v>
      </c>
      <c r="F61" s="14">
        <f>D61+18*30.5</f>
        <v>46798</v>
      </c>
    </row>
    <row r="62" spans="2:6" ht="20.100000000000001" customHeight="1" x14ac:dyDescent="0.25">
      <c r="B62" s="1" t="s">
        <v>130</v>
      </c>
      <c r="C62" s="2" t="s">
        <v>121</v>
      </c>
      <c r="D62" s="7">
        <v>46280</v>
      </c>
      <c r="E62" s="7">
        <f t="shared" si="12"/>
        <v>46554.5</v>
      </c>
      <c r="F62" s="14">
        <f>D62+18*30.5</f>
        <v>46829</v>
      </c>
    </row>
    <row r="63" spans="2:6" ht="20.100000000000001" customHeight="1" x14ac:dyDescent="0.25">
      <c r="B63" s="1" t="s">
        <v>131</v>
      </c>
      <c r="C63" s="2" t="s">
        <v>122</v>
      </c>
      <c r="D63" s="7">
        <v>46157</v>
      </c>
      <c r="E63" s="7">
        <f t="shared" ref="E63" si="13">D63+9*30.5</f>
        <v>46431.5</v>
      </c>
      <c r="F63" s="14">
        <f>D63+18*30.5</f>
        <v>46706</v>
      </c>
    </row>
    <row r="64" spans="2:6" ht="20.100000000000001" customHeight="1" x14ac:dyDescent="0.25">
      <c r="B64" s="1" t="s">
        <v>132</v>
      </c>
      <c r="C64" s="2" t="s">
        <v>123</v>
      </c>
      <c r="D64" s="7">
        <v>46068</v>
      </c>
      <c r="E64" s="7">
        <f t="shared" ref="E64:E68" si="14">D64+9*30.5</f>
        <v>46342.5</v>
      </c>
      <c r="F64" s="14">
        <f>D64+18*30.5</f>
        <v>46617</v>
      </c>
    </row>
    <row r="65" spans="2:6" ht="20.100000000000001" customHeight="1" x14ac:dyDescent="0.25">
      <c r="B65" s="1" t="s">
        <v>133</v>
      </c>
      <c r="C65" s="2" t="s">
        <v>125</v>
      </c>
      <c r="D65" s="7">
        <v>46188</v>
      </c>
      <c r="E65" s="7">
        <f t="shared" si="14"/>
        <v>46462.5</v>
      </c>
      <c r="F65" s="14">
        <f>D65+21*30.5</f>
        <v>46828.5</v>
      </c>
    </row>
    <row r="66" spans="2:6" ht="20.100000000000001" customHeight="1" x14ac:dyDescent="0.25">
      <c r="B66" s="1" t="s">
        <v>134</v>
      </c>
      <c r="C66" s="2" t="s">
        <v>124</v>
      </c>
      <c r="D66" s="7">
        <v>46037</v>
      </c>
      <c r="E66" s="7">
        <f t="shared" si="14"/>
        <v>46311.5</v>
      </c>
      <c r="F66" s="14">
        <f>D66+18*30.5</f>
        <v>46586</v>
      </c>
    </row>
    <row r="67" spans="2:6" ht="20.100000000000001" customHeight="1" x14ac:dyDescent="0.25">
      <c r="B67" s="1" t="s">
        <v>135</v>
      </c>
      <c r="C67" s="2" t="s">
        <v>126</v>
      </c>
      <c r="D67" s="7">
        <v>46006</v>
      </c>
      <c r="E67" s="7">
        <f t="shared" si="14"/>
        <v>46280.5</v>
      </c>
      <c r="F67" s="14">
        <f>D67+18*30.5</f>
        <v>46555</v>
      </c>
    </row>
    <row r="68" spans="2:6" ht="20.100000000000001" customHeight="1" x14ac:dyDescent="0.25">
      <c r="B68" s="1" t="s">
        <v>136</v>
      </c>
      <c r="C68" s="2" t="s">
        <v>127</v>
      </c>
      <c r="D68" s="7">
        <v>46006</v>
      </c>
      <c r="E68" s="7">
        <f t="shared" si="14"/>
        <v>46280.5</v>
      </c>
      <c r="F68" s="14">
        <f>D68+18*30.5</f>
        <v>46555</v>
      </c>
    </row>
    <row r="69" spans="2:6" ht="45" customHeight="1" x14ac:dyDescent="0.25">
      <c r="B69" s="20">
        <v>7</v>
      </c>
      <c r="C69" s="25" t="s">
        <v>138</v>
      </c>
      <c r="D69" s="26"/>
      <c r="E69" s="26"/>
      <c r="F69" s="24"/>
    </row>
    <row r="70" spans="2:6" ht="20.100000000000001" customHeight="1" x14ac:dyDescent="0.25">
      <c r="B70" s="1" t="s">
        <v>139</v>
      </c>
      <c r="C70" s="2" t="s">
        <v>152</v>
      </c>
      <c r="D70" s="7">
        <v>46280</v>
      </c>
      <c r="E70" s="7">
        <f t="shared" ref="E70:E71" si="15">D70+9*30.5</f>
        <v>46554.5</v>
      </c>
      <c r="F70" s="14">
        <f>D70+18*30.5</f>
        <v>46829</v>
      </c>
    </row>
    <row r="71" spans="2:6" ht="20.100000000000001" customHeight="1" x14ac:dyDescent="0.25">
      <c r="B71" s="1" t="s">
        <v>140</v>
      </c>
      <c r="C71" s="2" t="s">
        <v>153</v>
      </c>
      <c r="D71" s="7">
        <v>46341</v>
      </c>
      <c r="E71" s="7">
        <f t="shared" si="15"/>
        <v>46615.5</v>
      </c>
      <c r="F71" s="14">
        <f>D71+18*30.5</f>
        <v>46890</v>
      </c>
    </row>
    <row r="72" spans="2:6" ht="20.100000000000001" customHeight="1" x14ac:dyDescent="0.25">
      <c r="B72" s="1" t="s">
        <v>141</v>
      </c>
      <c r="C72" s="2" t="s">
        <v>154</v>
      </c>
      <c r="D72" s="7">
        <v>46218</v>
      </c>
      <c r="E72" s="7">
        <f t="shared" ref="E72" si="16">D72+9*30.5</f>
        <v>46492.5</v>
      </c>
      <c r="F72" s="14">
        <f>D72+18*30.5</f>
        <v>46767</v>
      </c>
    </row>
    <row r="73" spans="2:6" ht="20.100000000000001" customHeight="1" x14ac:dyDescent="0.25">
      <c r="B73" s="1" t="s">
        <v>142</v>
      </c>
      <c r="C73" s="2" t="s">
        <v>155</v>
      </c>
      <c r="D73" s="7">
        <v>46188</v>
      </c>
      <c r="E73" s="7">
        <f t="shared" ref="E73" si="17">D73+9*30.5</f>
        <v>46462.5</v>
      </c>
      <c r="F73" s="14">
        <f>D73+18*30.5</f>
        <v>46737</v>
      </c>
    </row>
    <row r="74" spans="2:6" ht="20.100000000000001" customHeight="1" x14ac:dyDescent="0.25">
      <c r="B74" s="1" t="s">
        <v>143</v>
      </c>
      <c r="C74" s="2" t="s">
        <v>156</v>
      </c>
      <c r="D74" s="7">
        <v>46127</v>
      </c>
      <c r="E74" s="7">
        <f t="shared" ref="E74:E75" si="18">D74+9*30.5</f>
        <v>46401.5</v>
      </c>
      <c r="F74" s="14">
        <f>D74+18*30.5</f>
        <v>46676</v>
      </c>
    </row>
    <row r="75" spans="2:6" ht="20.100000000000001" customHeight="1" x14ac:dyDescent="0.25">
      <c r="B75" s="1" t="s">
        <v>144</v>
      </c>
      <c r="C75" s="2" t="s">
        <v>157</v>
      </c>
      <c r="D75" s="7">
        <v>46127</v>
      </c>
      <c r="E75" s="7">
        <f t="shared" si="18"/>
        <v>46401.5</v>
      </c>
      <c r="F75" s="14">
        <f>D75+21*30.5</f>
        <v>46767.5</v>
      </c>
    </row>
    <row r="76" spans="2:6" ht="20.100000000000001" customHeight="1" x14ac:dyDescent="0.25">
      <c r="B76" s="1" t="s">
        <v>145</v>
      </c>
      <c r="C76" s="2" t="s">
        <v>158</v>
      </c>
      <c r="D76" s="7">
        <v>46096</v>
      </c>
      <c r="E76" s="7">
        <f t="shared" ref="E76:E77" si="19">D76+9*30.5</f>
        <v>46370.5</v>
      </c>
      <c r="F76" s="14">
        <f>D76+18*30.5</f>
        <v>46645</v>
      </c>
    </row>
    <row r="77" spans="2:6" ht="20.100000000000001" customHeight="1" x14ac:dyDescent="0.25">
      <c r="B77" s="1" t="s">
        <v>146</v>
      </c>
      <c r="C77" s="2" t="s">
        <v>159</v>
      </c>
      <c r="D77" s="7">
        <v>46096</v>
      </c>
      <c r="E77" s="7">
        <f t="shared" si="19"/>
        <v>46370.5</v>
      </c>
      <c r="F77" s="14">
        <f>D77+18*30.5</f>
        <v>46645</v>
      </c>
    </row>
    <row r="78" spans="2:6" ht="20.100000000000001" customHeight="1" x14ac:dyDescent="0.25">
      <c r="B78" s="1" t="s">
        <v>147</v>
      </c>
      <c r="C78" s="2" t="s">
        <v>160</v>
      </c>
      <c r="D78" s="7">
        <v>46037</v>
      </c>
      <c r="E78" s="7">
        <f t="shared" ref="E78:E79" si="20">D78+9*30.5</f>
        <v>46311.5</v>
      </c>
      <c r="F78" s="14">
        <f>D78+18*30.5</f>
        <v>46586</v>
      </c>
    </row>
    <row r="79" spans="2:6" ht="20.100000000000001" customHeight="1" x14ac:dyDescent="0.25">
      <c r="B79" s="1" t="s">
        <v>148</v>
      </c>
      <c r="C79" s="2" t="s">
        <v>161</v>
      </c>
      <c r="D79" s="7">
        <v>46037</v>
      </c>
      <c r="E79" s="7">
        <f t="shared" si="20"/>
        <v>46311.5</v>
      </c>
      <c r="F79" s="14">
        <f>D79+18*30.5</f>
        <v>46586</v>
      </c>
    </row>
    <row r="80" spans="2:6" ht="20.100000000000001" customHeight="1" x14ac:dyDescent="0.25">
      <c r="B80" s="1" t="s">
        <v>149</v>
      </c>
      <c r="C80" s="2" t="s">
        <v>162</v>
      </c>
      <c r="D80" s="7">
        <v>46068</v>
      </c>
      <c r="E80" s="7">
        <f t="shared" ref="E80" si="21">D80+9*30.5</f>
        <v>46342.5</v>
      </c>
      <c r="F80" s="14">
        <f>D80+18*30.5</f>
        <v>46617</v>
      </c>
    </row>
    <row r="81" spans="2:6" ht="45" customHeight="1" x14ac:dyDescent="0.25">
      <c r="B81" s="20">
        <v>8</v>
      </c>
      <c r="C81" s="25" t="s">
        <v>150</v>
      </c>
      <c r="D81" s="26"/>
      <c r="E81" s="26"/>
      <c r="F81" s="24"/>
    </row>
    <row r="82" spans="2:6" ht="30" customHeight="1" x14ac:dyDescent="0.25">
      <c r="B82" s="1" t="s">
        <v>165</v>
      </c>
      <c r="C82" s="8" t="s">
        <v>151</v>
      </c>
      <c r="D82" s="7">
        <v>46127</v>
      </c>
      <c r="E82" s="7">
        <f t="shared" ref="E82" si="22">D82+9*30.5</f>
        <v>46401.5</v>
      </c>
      <c r="F82" s="15" t="s">
        <v>164</v>
      </c>
    </row>
    <row r="83" spans="2:6" ht="20.100000000000001" customHeight="1" thickBot="1" x14ac:dyDescent="0.3">
      <c r="B83" s="9" t="s">
        <v>166</v>
      </c>
      <c r="C83" s="10" t="s">
        <v>163</v>
      </c>
      <c r="D83" s="11">
        <v>46371</v>
      </c>
      <c r="E83" s="11">
        <f t="shared" ref="E83" si="23">D83+9*30.5</f>
        <v>46645.5</v>
      </c>
      <c r="F83" s="16">
        <f>D83+18*30.5</f>
        <v>46920</v>
      </c>
    </row>
    <row r="84" spans="2:6" ht="20.100000000000001" customHeight="1" x14ac:dyDescent="0.25"/>
    <row r="85" spans="2:6" ht="20.100000000000001" customHeight="1" x14ac:dyDescent="0.25"/>
    <row r="86" spans="2:6" ht="20.100000000000001" customHeight="1" x14ac:dyDescent="0.25"/>
    <row r="87" spans="2:6" ht="20.100000000000001" customHeight="1" x14ac:dyDescent="0.25"/>
    <row r="88" spans="2:6" ht="20.100000000000001" customHeight="1" x14ac:dyDescent="0.25"/>
    <row r="89" spans="2:6" ht="20.100000000000001" customHeight="1" x14ac:dyDescent="0.25"/>
    <row r="90" spans="2:6" ht="20.100000000000001" customHeight="1" x14ac:dyDescent="0.25"/>
    <row r="91" spans="2:6" ht="20.100000000000001" customHeight="1" x14ac:dyDescent="0.25"/>
    <row r="92" spans="2:6" ht="20.100000000000001" customHeight="1" x14ac:dyDescent="0.25"/>
    <row r="93" spans="2:6" ht="20.100000000000001" customHeight="1" x14ac:dyDescent="0.25"/>
    <row r="94" spans="2:6" ht="20.100000000000001" customHeight="1" x14ac:dyDescent="0.25"/>
    <row r="95" spans="2:6" ht="20.100000000000001" customHeight="1" x14ac:dyDescent="0.25"/>
    <row r="96" spans="2: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</sheetData>
  <mergeCells count="1">
    <mergeCell ref="B1:F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02619b-69ed-4b8f-8f93-c04328b6fa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E4DFA957EE6734692843170B3F13048" ma:contentTypeVersion="12" ma:contentTypeDescription="Создание документа." ma:contentTypeScope="" ma:versionID="860e11f8ab92a1e5a0f899e3b4727dbf">
  <xsd:schema xmlns:xsd="http://www.w3.org/2001/XMLSchema" xmlns:xs="http://www.w3.org/2001/XMLSchema" xmlns:p="http://schemas.microsoft.com/office/2006/metadata/properties" xmlns:ns2="6602619b-69ed-4b8f-8f93-c04328b6faec" targetNamespace="http://schemas.microsoft.com/office/2006/metadata/properties" ma:root="true" ma:fieldsID="2e2961e1ad866b777e90faa59e5b1cb5" ns2:_="">
    <xsd:import namespace="6602619b-69ed-4b8f-8f93-c04328b6f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2619b-69ed-4b8f-8f93-c04328b6f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d10bf0b-acda-45c8-a881-04ba5d44b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8FC799-743F-4ED0-995F-5611B4B58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1491FD-5DBF-4094-916A-379C9B98A878}">
  <ds:schemaRefs>
    <ds:schemaRef ds:uri="http://schemas.microsoft.com/office/2006/metadata/properties"/>
    <ds:schemaRef ds:uri="http://schemas.microsoft.com/office/infopath/2007/PartnerControls"/>
    <ds:schemaRef ds:uri="6602619b-69ed-4b8f-8f93-c04328b6faec"/>
  </ds:schemaRefs>
</ds:datastoreItem>
</file>

<file path=customXml/itemProps3.xml><?xml version="1.0" encoding="utf-8"?>
<ds:datastoreItem xmlns:ds="http://schemas.openxmlformats.org/officeDocument/2006/customXml" ds:itemID="{EECC25B3-06A4-4BFC-95AC-50967F174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 Kashuro</dc:creator>
  <cp:lastModifiedBy>Egor Kashuro</cp:lastModifiedBy>
  <cp:lastPrinted>2024-10-17T08:45:35Z</cp:lastPrinted>
  <dcterms:created xsi:type="dcterms:W3CDTF">2023-12-11T12:31:57Z</dcterms:created>
  <dcterms:modified xsi:type="dcterms:W3CDTF">2025-08-27T13:34:11Z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0x0101005E4DFA957EE6734692843170B3F13048</vt:lpwstr>
  </property>
  <property fmtid="{D5CDD505-2E9C-101B-9397-08002B2CF9AE}" pid="3" name="MediaServiceImageTags">
    <vt:lpwstr/>
  </property>
</Properties>
</file>