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bookViews>
    <workbookView xWindow="0" yWindow="3540" windowWidth="23835" windowHeight="6525"/>
  </bookViews>
  <sheets>
    <sheet name="ПДДС с покварт разбивкой в 1 г" sheetId="1" r:id="rId1"/>
    <sheet name="ПДДС с помесячн. разбивкой в 1г" sheetId="4" r:id="rId2"/>
    <sheet name="Список" sheetId="2" state="hidden" r:id="rId3"/>
  </sheets>
  <definedNames>
    <definedName name="_ftn1" localSheetId="0">'ПДДС с покварт разбивкой в 1 г'!#REF!</definedName>
    <definedName name="_ftn2" localSheetId="0">'ПДДС с покварт разбивкой в 1 г'!#REF!</definedName>
    <definedName name="_ftn3" localSheetId="0">'ПДДС с покварт разбивкой в 1 г'!#REF!</definedName>
    <definedName name="_ftn4" localSheetId="0">'ПДДС с покварт разбивкой в 1 г'!#REF!</definedName>
    <definedName name="_ftnref1" localSheetId="0">'ПДДС с покварт разбивкой в 1 г'!#REF!</definedName>
    <definedName name="_ftnref2" localSheetId="0">'ПДДС с покварт разбивкой в 1 г'!#REF!</definedName>
    <definedName name="_ftnref3" localSheetId="0">'ПДДС с покварт разбивкой в 1 г'!#REF!</definedName>
    <definedName name="_ftnref4" localSheetId="0">'ПДДС с покварт разбивкой в 1 г'!#REF!</definedName>
    <definedName name="_xlnm._FilterDatabase" localSheetId="0" hidden="1">'ПДДС с покварт разбивкой в 1 г'!$A$3:$Z$117</definedName>
    <definedName name="_xlnm.Print_Area" localSheetId="0">'ПДДС с покварт разбивкой в 1 г'!$A$1:$X$137</definedName>
  </definedNames>
  <calcPr calcId="162913"/>
</workbook>
</file>

<file path=xl/calcChain.xml><?xml version="1.0" encoding="utf-8"?>
<calcChain xmlns="http://schemas.openxmlformats.org/spreadsheetml/2006/main">
  <c r="Y122" i="4" l="1"/>
  <c r="X122" i="4"/>
  <c r="W122" i="4"/>
  <c r="V122" i="4"/>
  <c r="U122" i="4"/>
  <c r="T122" i="4"/>
  <c r="S122" i="4"/>
  <c r="R122" i="4"/>
  <c r="Q122" i="4"/>
  <c r="Q87" i="4" s="1"/>
  <c r="P122" i="4"/>
  <c r="O122" i="4"/>
  <c r="N122" i="4"/>
  <c r="M122" i="4"/>
  <c r="L122" i="4"/>
  <c r="K122" i="4"/>
  <c r="J122" i="4"/>
  <c r="I122" i="4"/>
  <c r="I87" i="4" s="1"/>
  <c r="H122" i="4"/>
  <c r="Z122" i="4" s="1"/>
  <c r="G122" i="4"/>
  <c r="F122" i="4"/>
  <c r="E122" i="4"/>
  <c r="Z121" i="4"/>
  <c r="X121" i="4"/>
  <c r="W121" i="4"/>
  <c r="W101" i="4" s="1"/>
  <c r="V121" i="4"/>
  <c r="U121" i="4"/>
  <c r="T121" i="4"/>
  <c r="S121" i="4"/>
  <c r="R121" i="4"/>
  <c r="Q121" i="4"/>
  <c r="P121" i="4"/>
  <c r="O121" i="4"/>
  <c r="O101" i="4" s="1"/>
  <c r="N121" i="4"/>
  <c r="M121" i="4"/>
  <c r="L121" i="4"/>
  <c r="K121" i="4"/>
  <c r="J121" i="4"/>
  <c r="I121" i="4"/>
  <c r="H121" i="4"/>
  <c r="G121" i="4"/>
  <c r="G101" i="4" s="1"/>
  <c r="F121" i="4"/>
  <c r="E121" i="4"/>
  <c r="X120" i="4"/>
  <c r="W120" i="4"/>
  <c r="V120" i="4"/>
  <c r="U120" i="4"/>
  <c r="U74" i="4" s="1"/>
  <c r="T120" i="4"/>
  <c r="T50" i="4" s="1"/>
  <c r="S120" i="4"/>
  <c r="R120" i="4"/>
  <c r="Q120" i="4"/>
  <c r="P120" i="4"/>
  <c r="O120" i="4"/>
  <c r="N120" i="4"/>
  <c r="M120" i="4"/>
  <c r="M74" i="4" s="1"/>
  <c r="L120" i="4"/>
  <c r="L50" i="4" s="1"/>
  <c r="K120" i="4"/>
  <c r="J120" i="4"/>
  <c r="I120" i="4"/>
  <c r="H120" i="4"/>
  <c r="G120" i="4"/>
  <c r="Y120" i="4" s="1"/>
  <c r="F120" i="4"/>
  <c r="E120" i="4"/>
  <c r="E74" i="4" s="1"/>
  <c r="Z119" i="4"/>
  <c r="X119" i="4"/>
  <c r="W119" i="4"/>
  <c r="V119" i="4"/>
  <c r="U119" i="4"/>
  <c r="T119" i="4"/>
  <c r="S119" i="4"/>
  <c r="S101" i="4" s="1"/>
  <c r="R119" i="4"/>
  <c r="R101" i="4" s="1"/>
  <c r="Q119" i="4"/>
  <c r="P119" i="4"/>
  <c r="O119" i="4"/>
  <c r="N119" i="4"/>
  <c r="M119" i="4"/>
  <c r="L119" i="4"/>
  <c r="K119" i="4"/>
  <c r="K101" i="4" s="1"/>
  <c r="J119" i="4"/>
  <c r="J101" i="4" s="1"/>
  <c r="I119" i="4"/>
  <c r="H119" i="4"/>
  <c r="G119" i="4"/>
  <c r="Y119" i="4" s="1"/>
  <c r="F119" i="4"/>
  <c r="E119" i="4"/>
  <c r="D117" i="4"/>
  <c r="E12" i="4" s="1"/>
  <c r="E117" i="4" s="1"/>
  <c r="F12" i="4" s="1"/>
  <c r="F117" i="4" s="1"/>
  <c r="D116" i="4"/>
  <c r="D115" i="4"/>
  <c r="D114" i="4"/>
  <c r="D113" i="4"/>
  <c r="D112" i="4"/>
  <c r="T101" i="4"/>
  <c r="Q101" i="4"/>
  <c r="L101" i="4"/>
  <c r="I101" i="4"/>
  <c r="D101" i="4"/>
  <c r="W87" i="4"/>
  <c r="S87" i="4"/>
  <c r="S57" i="4" s="1"/>
  <c r="O87" i="4"/>
  <c r="K87" i="4"/>
  <c r="K57" i="4" s="1"/>
  <c r="G87" i="4"/>
  <c r="D87" i="4"/>
  <c r="W74" i="4"/>
  <c r="S74" i="4"/>
  <c r="R74" i="4"/>
  <c r="O74" i="4"/>
  <c r="K74" i="4"/>
  <c r="G74" i="4"/>
  <c r="D74" i="4"/>
  <c r="W66" i="4"/>
  <c r="U66" i="4"/>
  <c r="S66" i="4"/>
  <c r="Q66" i="4"/>
  <c r="O66" i="4"/>
  <c r="M66" i="4"/>
  <c r="K66" i="4"/>
  <c r="I66" i="4"/>
  <c r="G66" i="4"/>
  <c r="E66" i="4"/>
  <c r="D66" i="4"/>
  <c r="X58" i="4"/>
  <c r="W58" i="4"/>
  <c r="U58" i="4"/>
  <c r="S58" i="4"/>
  <c r="Q58" i="4"/>
  <c r="P58" i="4"/>
  <c r="O58" i="4"/>
  <c r="M58" i="4"/>
  <c r="K58" i="4"/>
  <c r="I58" i="4"/>
  <c r="H58" i="4"/>
  <c r="G58" i="4"/>
  <c r="E58" i="4"/>
  <c r="D58" i="4"/>
  <c r="D57" i="4" s="1"/>
  <c r="W57" i="4"/>
  <c r="O57" i="4"/>
  <c r="G57" i="4"/>
  <c r="W50" i="4"/>
  <c r="V50" i="4"/>
  <c r="U50" i="4"/>
  <c r="S50" i="4"/>
  <c r="Q50" i="4"/>
  <c r="O50" i="4"/>
  <c r="N50" i="4"/>
  <c r="M50" i="4"/>
  <c r="K50" i="4"/>
  <c r="I50" i="4"/>
  <c r="G50" i="4"/>
  <c r="F50" i="4"/>
  <c r="E50" i="4"/>
  <c r="D50" i="4"/>
  <c r="W38" i="4"/>
  <c r="U38" i="4"/>
  <c r="S38" i="4"/>
  <c r="Q38" i="4"/>
  <c r="O38" i="4"/>
  <c r="M38" i="4"/>
  <c r="K38" i="4"/>
  <c r="I38" i="4"/>
  <c r="G38" i="4"/>
  <c r="E38" i="4"/>
  <c r="D38" i="4"/>
  <c r="X31" i="4"/>
  <c r="W31" i="4"/>
  <c r="U31" i="4"/>
  <c r="T31" i="4"/>
  <c r="S31" i="4"/>
  <c r="Q31" i="4"/>
  <c r="P31" i="4"/>
  <c r="O31" i="4"/>
  <c r="M31" i="4"/>
  <c r="L31" i="4"/>
  <c r="K31" i="4"/>
  <c r="I31" i="4"/>
  <c r="H31" i="4"/>
  <c r="G31" i="4"/>
  <c r="E31" i="4"/>
  <c r="D31" i="4"/>
  <c r="W24" i="4"/>
  <c r="U24" i="4"/>
  <c r="S24" i="4"/>
  <c r="Q24" i="4"/>
  <c r="O24" i="4"/>
  <c r="M24" i="4"/>
  <c r="K24" i="4"/>
  <c r="I24" i="4"/>
  <c r="G24" i="4"/>
  <c r="E24" i="4"/>
  <c r="D24" i="4"/>
  <c r="Z17" i="4"/>
  <c r="Y17" i="4"/>
  <c r="X17" i="4"/>
  <c r="W17" i="4"/>
  <c r="W14" i="4" s="1"/>
  <c r="W13" i="4" s="1"/>
  <c r="V17" i="4"/>
  <c r="V14" i="4" s="1"/>
  <c r="U17" i="4"/>
  <c r="T17" i="4"/>
  <c r="S17" i="4"/>
  <c r="S14" i="4" s="1"/>
  <c r="S13" i="4" s="1"/>
  <c r="R17" i="4"/>
  <c r="R14" i="4" s="1"/>
  <c r="Q17" i="4"/>
  <c r="P17" i="4"/>
  <c r="O17" i="4"/>
  <c r="O14" i="4" s="1"/>
  <c r="N17" i="4"/>
  <c r="N14" i="4" s="1"/>
  <c r="M17" i="4"/>
  <c r="L17" i="4"/>
  <c r="K17" i="4"/>
  <c r="K14" i="4" s="1"/>
  <c r="J17" i="4"/>
  <c r="J14" i="4" s="1"/>
  <c r="I17" i="4"/>
  <c r="H17" i="4"/>
  <c r="G17" i="4"/>
  <c r="G14" i="4" s="1"/>
  <c r="G13" i="4" s="1"/>
  <c r="F17" i="4"/>
  <c r="F14" i="4" s="1"/>
  <c r="E17" i="4"/>
  <c r="D17" i="4"/>
  <c r="K15" i="4"/>
  <c r="G15" i="4"/>
  <c r="U14" i="4"/>
  <c r="U13" i="4" s="1"/>
  <c r="Q14" i="4"/>
  <c r="Q13" i="4" s="1"/>
  <c r="M14" i="4"/>
  <c r="I14" i="4"/>
  <c r="E14" i="4"/>
  <c r="D14" i="4"/>
  <c r="D13" i="4"/>
  <c r="K12" i="4"/>
  <c r="K117" i="4" s="1"/>
  <c r="L12" i="4" s="1"/>
  <c r="L117" i="4" s="1"/>
  <c r="M12" i="4" s="1"/>
  <c r="M117" i="4" s="1"/>
  <c r="N12" i="4" s="1"/>
  <c r="N117" i="4" s="1"/>
  <c r="O12" i="4" s="1"/>
  <c r="O117" i="4" s="1"/>
  <c r="P12" i="4" s="1"/>
  <c r="P117" i="4" s="1"/>
  <c r="Q12" i="4" s="1"/>
  <c r="Q117" i="4" s="1"/>
  <c r="R12" i="4" s="1"/>
  <c r="R117" i="4" s="1"/>
  <c r="S12" i="4" s="1"/>
  <c r="S117" i="4" s="1"/>
  <c r="T12" i="4" s="1"/>
  <c r="T117" i="4" s="1"/>
  <c r="U12" i="4" s="1"/>
  <c r="U117" i="4" s="1"/>
  <c r="V12" i="4" s="1"/>
  <c r="V117" i="4" s="1"/>
  <c r="W12" i="4" s="1"/>
  <c r="W117" i="4" s="1"/>
  <c r="X12" i="4" s="1"/>
  <c r="X117" i="4" s="1"/>
  <c r="Y12" i="4" s="1"/>
  <c r="Y117" i="4" s="1"/>
  <c r="Z12" i="4" s="1"/>
  <c r="Z117" i="4" s="1"/>
  <c r="G12" i="4"/>
  <c r="G117" i="4" s="1"/>
  <c r="H12" i="4" s="1"/>
  <c r="H117" i="4" s="1"/>
  <c r="I12" i="4" s="1"/>
  <c r="I117" i="4" s="1"/>
  <c r="J12" i="4" s="1"/>
  <c r="J117" i="4" s="1"/>
  <c r="E11" i="4"/>
  <c r="E116" i="4" s="1"/>
  <c r="F11" i="4" s="1"/>
  <c r="F116" i="4" s="1"/>
  <c r="G11" i="4" s="1"/>
  <c r="G116" i="4" s="1"/>
  <c r="H11" i="4" s="1"/>
  <c r="H116" i="4" s="1"/>
  <c r="I11" i="4" s="1"/>
  <c r="I116" i="4" s="1"/>
  <c r="J11" i="4" s="1"/>
  <c r="J116" i="4" s="1"/>
  <c r="K11" i="4" s="1"/>
  <c r="K116" i="4" s="1"/>
  <c r="L11" i="4" s="1"/>
  <c r="L116" i="4" s="1"/>
  <c r="M11" i="4" s="1"/>
  <c r="M116" i="4" s="1"/>
  <c r="N11" i="4" s="1"/>
  <c r="N116" i="4" s="1"/>
  <c r="O11" i="4" s="1"/>
  <c r="O116" i="4" s="1"/>
  <c r="P11" i="4" s="1"/>
  <c r="P116" i="4" s="1"/>
  <c r="Q11" i="4" s="1"/>
  <c r="Q116" i="4" s="1"/>
  <c r="R11" i="4" s="1"/>
  <c r="R116" i="4" s="1"/>
  <c r="S11" i="4" s="1"/>
  <c r="S116" i="4" s="1"/>
  <c r="T11" i="4" s="1"/>
  <c r="T116" i="4" s="1"/>
  <c r="U11" i="4" s="1"/>
  <c r="U116" i="4" s="1"/>
  <c r="V11" i="4" s="1"/>
  <c r="V116" i="4" s="1"/>
  <c r="W11" i="4" s="1"/>
  <c r="W116" i="4" s="1"/>
  <c r="X11" i="4" s="1"/>
  <c r="X116" i="4" s="1"/>
  <c r="Y11" i="4" s="1"/>
  <c r="Y116" i="4" s="1"/>
  <c r="Z11" i="4" s="1"/>
  <c r="Z116" i="4" s="1"/>
  <c r="E10" i="4"/>
  <c r="E115" i="4" s="1"/>
  <c r="F10" i="4" s="1"/>
  <c r="F115" i="4" s="1"/>
  <c r="G10" i="4" s="1"/>
  <c r="G115" i="4" s="1"/>
  <c r="H10" i="4" s="1"/>
  <c r="H115" i="4" s="1"/>
  <c r="I10" i="4" s="1"/>
  <c r="I115" i="4" s="1"/>
  <c r="J10" i="4" s="1"/>
  <c r="J115" i="4" s="1"/>
  <c r="K10" i="4" s="1"/>
  <c r="K115" i="4" s="1"/>
  <c r="L10" i="4" s="1"/>
  <c r="L115" i="4" s="1"/>
  <c r="M10" i="4" s="1"/>
  <c r="M115" i="4" s="1"/>
  <c r="N10" i="4" s="1"/>
  <c r="N115" i="4" s="1"/>
  <c r="O10" i="4" s="1"/>
  <c r="O115" i="4" s="1"/>
  <c r="P10" i="4" s="1"/>
  <c r="P115" i="4" s="1"/>
  <c r="Q10" i="4" s="1"/>
  <c r="Q115" i="4" s="1"/>
  <c r="R10" i="4" s="1"/>
  <c r="R115" i="4" s="1"/>
  <c r="S10" i="4" s="1"/>
  <c r="S115" i="4" s="1"/>
  <c r="T10" i="4" s="1"/>
  <c r="T115" i="4" s="1"/>
  <c r="U10" i="4" s="1"/>
  <c r="U115" i="4" s="1"/>
  <c r="V10" i="4" s="1"/>
  <c r="V115" i="4" s="1"/>
  <c r="W10" i="4" s="1"/>
  <c r="W115" i="4" s="1"/>
  <c r="X10" i="4" s="1"/>
  <c r="X115" i="4" s="1"/>
  <c r="Y10" i="4" s="1"/>
  <c r="Y115" i="4" s="1"/>
  <c r="Z10" i="4" s="1"/>
  <c r="Z115" i="4" s="1"/>
  <c r="E9" i="4"/>
  <c r="E114" i="4" s="1"/>
  <c r="F9" i="4" s="1"/>
  <c r="F114" i="4" s="1"/>
  <c r="G9" i="4" s="1"/>
  <c r="G114" i="4" s="1"/>
  <c r="H9" i="4" s="1"/>
  <c r="H114" i="4" s="1"/>
  <c r="I9" i="4" s="1"/>
  <c r="I114" i="4" s="1"/>
  <c r="J9" i="4" s="1"/>
  <c r="J114" i="4" s="1"/>
  <c r="K9" i="4" s="1"/>
  <c r="K114" i="4" s="1"/>
  <c r="L9" i="4" s="1"/>
  <c r="L114" i="4" s="1"/>
  <c r="M9" i="4" s="1"/>
  <c r="M114" i="4" s="1"/>
  <c r="N9" i="4" s="1"/>
  <c r="N114" i="4" s="1"/>
  <c r="O9" i="4" s="1"/>
  <c r="O114" i="4" s="1"/>
  <c r="P9" i="4" s="1"/>
  <c r="P114" i="4" s="1"/>
  <c r="Q9" i="4" s="1"/>
  <c r="Q114" i="4" s="1"/>
  <c r="R9" i="4" s="1"/>
  <c r="R114" i="4" s="1"/>
  <c r="S9" i="4" s="1"/>
  <c r="S114" i="4" s="1"/>
  <c r="T9" i="4" s="1"/>
  <c r="T114" i="4" s="1"/>
  <c r="U9" i="4" s="1"/>
  <c r="U114" i="4" s="1"/>
  <c r="V9" i="4" s="1"/>
  <c r="V114" i="4" s="1"/>
  <c r="W9" i="4" s="1"/>
  <c r="W114" i="4" s="1"/>
  <c r="X9" i="4" s="1"/>
  <c r="X114" i="4" s="1"/>
  <c r="Y9" i="4" s="1"/>
  <c r="Y114" i="4" s="1"/>
  <c r="Z9" i="4" s="1"/>
  <c r="Z114" i="4" s="1"/>
  <c r="G8" i="4"/>
  <c r="G113" i="4" s="1"/>
  <c r="H8" i="4" s="1"/>
  <c r="H113" i="4" s="1"/>
  <c r="I8" i="4" s="1"/>
  <c r="I113" i="4" s="1"/>
  <c r="J8" i="4" s="1"/>
  <c r="J113" i="4" s="1"/>
  <c r="K8" i="4" s="1"/>
  <c r="K113" i="4" s="1"/>
  <c r="L8" i="4" s="1"/>
  <c r="L113" i="4" s="1"/>
  <c r="M8" i="4" s="1"/>
  <c r="M113" i="4" s="1"/>
  <c r="N8" i="4" s="1"/>
  <c r="N113" i="4" s="1"/>
  <c r="O8" i="4" s="1"/>
  <c r="O113" i="4" s="1"/>
  <c r="P8" i="4" s="1"/>
  <c r="P113" i="4" s="1"/>
  <c r="Q8" i="4" s="1"/>
  <c r="Q113" i="4" s="1"/>
  <c r="R8" i="4" s="1"/>
  <c r="R113" i="4" s="1"/>
  <c r="S8" i="4" s="1"/>
  <c r="S113" i="4" s="1"/>
  <c r="T8" i="4" s="1"/>
  <c r="T113" i="4" s="1"/>
  <c r="U8" i="4" s="1"/>
  <c r="U113" i="4" s="1"/>
  <c r="V8" i="4" s="1"/>
  <c r="V113" i="4" s="1"/>
  <c r="W8" i="4" s="1"/>
  <c r="W113" i="4" s="1"/>
  <c r="X8" i="4" s="1"/>
  <c r="X113" i="4" s="1"/>
  <c r="Y8" i="4" s="1"/>
  <c r="Y113" i="4" s="1"/>
  <c r="Z8" i="4" s="1"/>
  <c r="Z113" i="4" s="1"/>
  <c r="E8" i="4"/>
  <c r="E113" i="4" s="1"/>
  <c r="F8" i="4" s="1"/>
  <c r="F113" i="4" s="1"/>
  <c r="E7" i="4"/>
  <c r="D6" i="4"/>
  <c r="D111" i="4" s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X120" i="1"/>
  <c r="W120" i="1"/>
  <c r="V120" i="1"/>
  <c r="U120" i="1"/>
  <c r="T120" i="1"/>
  <c r="S120" i="1"/>
  <c r="S87" i="1" s="1"/>
  <c r="R120" i="1"/>
  <c r="Q120" i="1"/>
  <c r="P120" i="1"/>
  <c r="O120" i="1"/>
  <c r="N120" i="1"/>
  <c r="M120" i="1"/>
  <c r="L120" i="1"/>
  <c r="K120" i="1"/>
  <c r="K87" i="1" s="1"/>
  <c r="J120" i="1"/>
  <c r="I120" i="1"/>
  <c r="H120" i="1"/>
  <c r="G120" i="1"/>
  <c r="F120" i="1"/>
  <c r="E120" i="1"/>
  <c r="X119" i="1"/>
  <c r="W119" i="1"/>
  <c r="W66" i="1" s="1"/>
  <c r="V119" i="1"/>
  <c r="U119" i="1"/>
  <c r="T119" i="1"/>
  <c r="S119" i="1"/>
  <c r="R119" i="1"/>
  <c r="Q119" i="1"/>
  <c r="P119" i="1"/>
  <c r="O119" i="1"/>
  <c r="O66" i="1" s="1"/>
  <c r="N119" i="1"/>
  <c r="M119" i="1"/>
  <c r="L119" i="1"/>
  <c r="K119" i="1"/>
  <c r="J119" i="1"/>
  <c r="I119" i="1"/>
  <c r="H119" i="1"/>
  <c r="G119" i="1"/>
  <c r="G66" i="1" s="1"/>
  <c r="F119" i="1"/>
  <c r="E119" i="1"/>
  <c r="D117" i="1"/>
  <c r="D116" i="1"/>
  <c r="D115" i="1"/>
  <c r="D114" i="1"/>
  <c r="D113" i="1"/>
  <c r="D112" i="1"/>
  <c r="X101" i="1"/>
  <c r="V101" i="1"/>
  <c r="U101" i="1"/>
  <c r="T101" i="1"/>
  <c r="S101" i="1"/>
  <c r="R101" i="1"/>
  <c r="Q101" i="1"/>
  <c r="P101" i="1"/>
  <c r="N101" i="1"/>
  <c r="M101" i="1"/>
  <c r="L101" i="1"/>
  <c r="K101" i="1"/>
  <c r="J101" i="1"/>
  <c r="I101" i="1"/>
  <c r="H101" i="1"/>
  <c r="F101" i="1"/>
  <c r="E101" i="1"/>
  <c r="D101" i="1"/>
  <c r="X87" i="1"/>
  <c r="W87" i="1"/>
  <c r="V87" i="1"/>
  <c r="U87" i="1"/>
  <c r="T87" i="1"/>
  <c r="R87" i="1"/>
  <c r="Q87" i="1"/>
  <c r="P87" i="1"/>
  <c r="O87" i="1"/>
  <c r="N87" i="1"/>
  <c r="M87" i="1"/>
  <c r="L87" i="1"/>
  <c r="J87" i="1"/>
  <c r="I87" i="1"/>
  <c r="H87" i="1"/>
  <c r="G87" i="1"/>
  <c r="F87" i="1"/>
  <c r="E87" i="1"/>
  <c r="D87" i="1"/>
  <c r="X74" i="1"/>
  <c r="V74" i="1"/>
  <c r="U74" i="1"/>
  <c r="T74" i="1"/>
  <c r="S74" i="1"/>
  <c r="R74" i="1"/>
  <c r="Q74" i="1"/>
  <c r="P74" i="1"/>
  <c r="N74" i="1"/>
  <c r="M74" i="1"/>
  <c r="L74" i="1"/>
  <c r="K74" i="1"/>
  <c r="J74" i="1"/>
  <c r="I74" i="1"/>
  <c r="H74" i="1"/>
  <c r="F74" i="1"/>
  <c r="E74" i="1"/>
  <c r="D74" i="1"/>
  <c r="X66" i="1"/>
  <c r="V66" i="1"/>
  <c r="U66" i="1"/>
  <c r="T66" i="1"/>
  <c r="S66" i="1"/>
  <c r="S57" i="1" s="1"/>
  <c r="R66" i="1"/>
  <c r="R57" i="1" s="1"/>
  <c r="Q66" i="1"/>
  <c r="Q57" i="1" s="1"/>
  <c r="P66" i="1"/>
  <c r="N66" i="1"/>
  <c r="M66" i="1"/>
  <c r="L66" i="1"/>
  <c r="K66" i="1"/>
  <c r="K57" i="1" s="1"/>
  <c r="J66" i="1"/>
  <c r="J57" i="1" s="1"/>
  <c r="I66" i="1"/>
  <c r="I57" i="1" s="1"/>
  <c r="H66" i="1"/>
  <c r="F66" i="1"/>
  <c r="E66" i="1"/>
  <c r="D66" i="1"/>
  <c r="X58" i="1"/>
  <c r="X57" i="1" s="1"/>
  <c r="W58" i="1"/>
  <c r="V58" i="1"/>
  <c r="V57" i="1" s="1"/>
  <c r="U58" i="1"/>
  <c r="T58" i="1"/>
  <c r="S58" i="1"/>
  <c r="R58" i="1"/>
  <c r="Q58" i="1"/>
  <c r="P58" i="1"/>
  <c r="P57" i="1" s="1"/>
  <c r="O58" i="1"/>
  <c r="N58" i="1"/>
  <c r="N57" i="1" s="1"/>
  <c r="M58" i="1"/>
  <c r="L58" i="1"/>
  <c r="K58" i="1"/>
  <c r="J58" i="1"/>
  <c r="I58" i="1"/>
  <c r="H58" i="1"/>
  <c r="H57" i="1" s="1"/>
  <c r="G58" i="1"/>
  <c r="F58" i="1"/>
  <c r="F57" i="1" s="1"/>
  <c r="E58" i="1"/>
  <c r="D58" i="1"/>
  <c r="U57" i="1"/>
  <c r="T57" i="1"/>
  <c r="M57" i="1"/>
  <c r="L57" i="1"/>
  <c r="E57" i="1"/>
  <c r="D57" i="1"/>
  <c r="X50" i="1"/>
  <c r="W50" i="1"/>
  <c r="V50" i="1"/>
  <c r="U50" i="1"/>
  <c r="T50" i="1"/>
  <c r="S50" i="1"/>
  <c r="R50" i="1"/>
  <c r="R13" i="1" s="1"/>
  <c r="Q50" i="1"/>
  <c r="P50" i="1"/>
  <c r="O50" i="1"/>
  <c r="N50" i="1"/>
  <c r="M50" i="1"/>
  <c r="L50" i="1"/>
  <c r="K50" i="1"/>
  <c r="J50" i="1"/>
  <c r="J13" i="1" s="1"/>
  <c r="I50" i="1"/>
  <c r="H50" i="1"/>
  <c r="G50" i="1"/>
  <c r="F50" i="1"/>
  <c r="E50" i="1"/>
  <c r="D50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X24" i="1"/>
  <c r="W24" i="1"/>
  <c r="V24" i="1"/>
  <c r="U24" i="1"/>
  <c r="T24" i="1"/>
  <c r="S24" i="1"/>
  <c r="R24" i="1"/>
  <c r="Q24" i="1"/>
  <c r="Q13" i="1" s="1"/>
  <c r="P24" i="1"/>
  <c r="O24" i="1"/>
  <c r="N24" i="1"/>
  <c r="M24" i="1"/>
  <c r="L24" i="1"/>
  <c r="K24" i="1"/>
  <c r="J24" i="1"/>
  <c r="I24" i="1"/>
  <c r="I13" i="1" s="1"/>
  <c r="H24" i="1"/>
  <c r="G24" i="1"/>
  <c r="F24" i="1"/>
  <c r="E24" i="1"/>
  <c r="D24" i="1"/>
  <c r="X17" i="1"/>
  <c r="W17" i="1"/>
  <c r="V17" i="1"/>
  <c r="V14" i="1" s="1"/>
  <c r="V13" i="1" s="1"/>
  <c r="U17" i="1"/>
  <c r="U14" i="1" s="1"/>
  <c r="U13" i="1" s="1"/>
  <c r="T17" i="1"/>
  <c r="T14" i="1" s="1"/>
  <c r="T13" i="1" s="1"/>
  <c r="S17" i="1"/>
  <c r="S14" i="1" s="1"/>
  <c r="S13" i="1" s="1"/>
  <c r="R17" i="1"/>
  <c r="Q17" i="1"/>
  <c r="P17" i="1"/>
  <c r="O17" i="1"/>
  <c r="N17" i="1"/>
  <c r="N14" i="1" s="1"/>
  <c r="N13" i="1" s="1"/>
  <c r="M17" i="1"/>
  <c r="M14" i="1" s="1"/>
  <c r="M13" i="1" s="1"/>
  <c r="L17" i="1"/>
  <c r="L14" i="1" s="1"/>
  <c r="L13" i="1" s="1"/>
  <c r="K17" i="1"/>
  <c r="K14" i="1" s="1"/>
  <c r="K13" i="1" s="1"/>
  <c r="J17" i="1"/>
  <c r="I17" i="1"/>
  <c r="H17" i="1"/>
  <c r="G17" i="1"/>
  <c r="F17" i="1"/>
  <c r="F14" i="1" s="1"/>
  <c r="E17" i="1"/>
  <c r="E14" i="1" s="1"/>
  <c r="D17" i="1"/>
  <c r="D14" i="1" s="1"/>
  <c r="X14" i="1"/>
  <c r="X13" i="1" s="1"/>
  <c r="W14" i="1"/>
  <c r="W13" i="1" s="1"/>
  <c r="R14" i="1"/>
  <c r="Q14" i="1"/>
  <c r="P14" i="1"/>
  <c r="P13" i="1" s="1"/>
  <c r="O14" i="1"/>
  <c r="O13" i="1" s="1"/>
  <c r="J14" i="1"/>
  <c r="I14" i="1"/>
  <c r="H14" i="1"/>
  <c r="G14" i="1"/>
  <c r="E12" i="1"/>
  <c r="E117" i="1" s="1"/>
  <c r="F12" i="1" s="1"/>
  <c r="F117" i="1" s="1"/>
  <c r="G12" i="1" s="1"/>
  <c r="G117" i="1" s="1"/>
  <c r="H12" i="1" s="1"/>
  <c r="H117" i="1" s="1"/>
  <c r="I12" i="1" s="1"/>
  <c r="I117" i="1" s="1"/>
  <c r="J12" i="1" s="1"/>
  <c r="J117" i="1" s="1"/>
  <c r="K12" i="1" s="1"/>
  <c r="K117" i="1" s="1"/>
  <c r="L12" i="1" s="1"/>
  <c r="L117" i="1" s="1"/>
  <c r="M12" i="1" s="1"/>
  <c r="M117" i="1" s="1"/>
  <c r="N12" i="1" s="1"/>
  <c r="N117" i="1" s="1"/>
  <c r="O12" i="1" s="1"/>
  <c r="O117" i="1" s="1"/>
  <c r="P12" i="1" s="1"/>
  <c r="P117" i="1" s="1"/>
  <c r="Q12" i="1" s="1"/>
  <c r="Q117" i="1" s="1"/>
  <c r="R12" i="1" s="1"/>
  <c r="R117" i="1" s="1"/>
  <c r="S12" i="1" s="1"/>
  <c r="S117" i="1" s="1"/>
  <c r="T12" i="1" s="1"/>
  <c r="T117" i="1" s="1"/>
  <c r="U12" i="1" s="1"/>
  <c r="U117" i="1" s="1"/>
  <c r="V12" i="1" s="1"/>
  <c r="V117" i="1" s="1"/>
  <c r="W12" i="1" s="1"/>
  <c r="W117" i="1" s="1"/>
  <c r="X12" i="1" s="1"/>
  <c r="X117" i="1" s="1"/>
  <c r="E11" i="1"/>
  <c r="E116" i="1" s="1"/>
  <c r="F11" i="1" s="1"/>
  <c r="F116" i="1" s="1"/>
  <c r="G11" i="1" s="1"/>
  <c r="G116" i="1" s="1"/>
  <c r="H11" i="1" s="1"/>
  <c r="H116" i="1" s="1"/>
  <c r="I11" i="1" s="1"/>
  <c r="I116" i="1" s="1"/>
  <c r="J11" i="1" s="1"/>
  <c r="J116" i="1" s="1"/>
  <c r="K11" i="1" s="1"/>
  <c r="K116" i="1" s="1"/>
  <c r="L11" i="1" s="1"/>
  <c r="L116" i="1" s="1"/>
  <c r="M11" i="1" s="1"/>
  <c r="M116" i="1" s="1"/>
  <c r="N11" i="1" s="1"/>
  <c r="N116" i="1" s="1"/>
  <c r="O11" i="1" s="1"/>
  <c r="O116" i="1" s="1"/>
  <c r="P11" i="1" s="1"/>
  <c r="P116" i="1" s="1"/>
  <c r="Q11" i="1" s="1"/>
  <c r="Q116" i="1" s="1"/>
  <c r="R11" i="1" s="1"/>
  <c r="R116" i="1" s="1"/>
  <c r="S11" i="1" s="1"/>
  <c r="S116" i="1" s="1"/>
  <c r="T11" i="1" s="1"/>
  <c r="T116" i="1" s="1"/>
  <c r="U11" i="1" s="1"/>
  <c r="U116" i="1" s="1"/>
  <c r="V11" i="1" s="1"/>
  <c r="V116" i="1" s="1"/>
  <c r="W11" i="1" s="1"/>
  <c r="W116" i="1" s="1"/>
  <c r="X11" i="1" s="1"/>
  <c r="X116" i="1" s="1"/>
  <c r="E10" i="1"/>
  <c r="E115" i="1" s="1"/>
  <c r="F10" i="1" s="1"/>
  <c r="F115" i="1" s="1"/>
  <c r="G10" i="1" s="1"/>
  <c r="G115" i="1" s="1"/>
  <c r="H10" i="1" s="1"/>
  <c r="H115" i="1" s="1"/>
  <c r="I10" i="1" s="1"/>
  <c r="I115" i="1" s="1"/>
  <c r="J10" i="1" s="1"/>
  <c r="J115" i="1" s="1"/>
  <c r="K10" i="1" s="1"/>
  <c r="K115" i="1" s="1"/>
  <c r="L10" i="1" s="1"/>
  <c r="L115" i="1" s="1"/>
  <c r="M10" i="1" s="1"/>
  <c r="M115" i="1" s="1"/>
  <c r="N10" i="1" s="1"/>
  <c r="N115" i="1" s="1"/>
  <c r="O10" i="1" s="1"/>
  <c r="O115" i="1" s="1"/>
  <c r="P10" i="1" s="1"/>
  <c r="P115" i="1" s="1"/>
  <c r="Q10" i="1" s="1"/>
  <c r="Q115" i="1" s="1"/>
  <c r="R10" i="1" s="1"/>
  <c r="R115" i="1" s="1"/>
  <c r="S10" i="1" s="1"/>
  <c r="S115" i="1" s="1"/>
  <c r="T10" i="1" s="1"/>
  <c r="T115" i="1" s="1"/>
  <c r="U10" i="1" s="1"/>
  <c r="U115" i="1" s="1"/>
  <c r="V10" i="1" s="1"/>
  <c r="V115" i="1" s="1"/>
  <c r="W10" i="1" s="1"/>
  <c r="W115" i="1" s="1"/>
  <c r="X10" i="1" s="1"/>
  <c r="X115" i="1" s="1"/>
  <c r="E9" i="1"/>
  <c r="E114" i="1" s="1"/>
  <c r="F9" i="1" s="1"/>
  <c r="F114" i="1" s="1"/>
  <c r="G9" i="1" s="1"/>
  <c r="G114" i="1" s="1"/>
  <c r="H9" i="1" s="1"/>
  <c r="H114" i="1" s="1"/>
  <c r="I9" i="1" s="1"/>
  <c r="I114" i="1" s="1"/>
  <c r="J9" i="1" s="1"/>
  <c r="J114" i="1" s="1"/>
  <c r="K9" i="1" s="1"/>
  <c r="K114" i="1" s="1"/>
  <c r="L9" i="1" s="1"/>
  <c r="L114" i="1" s="1"/>
  <c r="M9" i="1" s="1"/>
  <c r="M114" i="1" s="1"/>
  <c r="N9" i="1" s="1"/>
  <c r="N114" i="1" s="1"/>
  <c r="O9" i="1" s="1"/>
  <c r="O114" i="1" s="1"/>
  <c r="P9" i="1" s="1"/>
  <c r="P114" i="1" s="1"/>
  <c r="Q9" i="1" s="1"/>
  <c r="Q114" i="1" s="1"/>
  <c r="R9" i="1" s="1"/>
  <c r="R114" i="1" s="1"/>
  <c r="S9" i="1" s="1"/>
  <c r="S114" i="1" s="1"/>
  <c r="T9" i="1" s="1"/>
  <c r="T114" i="1" s="1"/>
  <c r="U9" i="1" s="1"/>
  <c r="U114" i="1" s="1"/>
  <c r="V9" i="1" s="1"/>
  <c r="V114" i="1" s="1"/>
  <c r="W9" i="1" s="1"/>
  <c r="W114" i="1" s="1"/>
  <c r="X9" i="1" s="1"/>
  <c r="X114" i="1" s="1"/>
  <c r="E8" i="1"/>
  <c r="E113" i="1" s="1"/>
  <c r="F8" i="1" s="1"/>
  <c r="F113" i="1" s="1"/>
  <c r="G8" i="1" s="1"/>
  <c r="G113" i="1" s="1"/>
  <c r="H8" i="1" s="1"/>
  <c r="H113" i="1" s="1"/>
  <c r="I8" i="1" s="1"/>
  <c r="I113" i="1" s="1"/>
  <c r="J8" i="1" s="1"/>
  <c r="J113" i="1" s="1"/>
  <c r="K8" i="1" s="1"/>
  <c r="K113" i="1" s="1"/>
  <c r="L8" i="1" s="1"/>
  <c r="L113" i="1" s="1"/>
  <c r="M8" i="1" s="1"/>
  <c r="M113" i="1" s="1"/>
  <c r="N8" i="1" s="1"/>
  <c r="N113" i="1" s="1"/>
  <c r="O8" i="1" s="1"/>
  <c r="O113" i="1" s="1"/>
  <c r="P8" i="1" s="1"/>
  <c r="P113" i="1" s="1"/>
  <c r="Q8" i="1" s="1"/>
  <c r="Q113" i="1" s="1"/>
  <c r="R8" i="1" s="1"/>
  <c r="R113" i="1" s="1"/>
  <c r="S8" i="1" s="1"/>
  <c r="S113" i="1" s="1"/>
  <c r="T8" i="1" s="1"/>
  <c r="T113" i="1" s="1"/>
  <c r="U8" i="1" s="1"/>
  <c r="U113" i="1" s="1"/>
  <c r="V8" i="1" s="1"/>
  <c r="V113" i="1" s="1"/>
  <c r="W8" i="1" s="1"/>
  <c r="W113" i="1" s="1"/>
  <c r="X8" i="1" s="1"/>
  <c r="X113" i="1" s="1"/>
  <c r="E7" i="1"/>
  <c r="E6" i="1" s="1"/>
  <c r="E111" i="1" s="1"/>
  <c r="D6" i="1"/>
  <c r="D111" i="1" s="1"/>
  <c r="D4" i="1"/>
  <c r="H15" i="1" l="1"/>
  <c r="D13" i="1"/>
  <c r="I15" i="1"/>
  <c r="F15" i="1"/>
  <c r="F13" i="1"/>
  <c r="E13" i="1"/>
  <c r="E15" i="1"/>
  <c r="D109" i="1"/>
  <c r="E4" i="1" s="1"/>
  <c r="E109" i="1" s="1"/>
  <c r="F4" i="1" s="1"/>
  <c r="F109" i="1" s="1"/>
  <c r="G4" i="1" s="1"/>
  <c r="G15" i="1"/>
  <c r="O13" i="4"/>
  <c r="E112" i="4"/>
  <c r="F7" i="4" s="1"/>
  <c r="E6" i="4"/>
  <c r="E111" i="4" s="1"/>
  <c r="L58" i="4"/>
  <c r="L24" i="4"/>
  <c r="L38" i="4"/>
  <c r="L14" i="4"/>
  <c r="T58" i="4"/>
  <c r="T24" i="4"/>
  <c r="T38" i="4"/>
  <c r="T14" i="4"/>
  <c r="E112" i="1"/>
  <c r="F7" i="1" s="1"/>
  <c r="J15" i="4"/>
  <c r="J31" i="4"/>
  <c r="J38" i="4"/>
  <c r="J50" i="4"/>
  <c r="J24" i="4"/>
  <c r="J13" i="4" s="1"/>
  <c r="R31" i="4"/>
  <c r="R38" i="4"/>
  <c r="R50" i="4"/>
  <c r="R24" i="4"/>
  <c r="R13" i="4" s="1"/>
  <c r="G74" i="1"/>
  <c r="O74" i="1"/>
  <c r="W74" i="1"/>
  <c r="E15" i="4"/>
  <c r="E13" i="4"/>
  <c r="O15" i="4"/>
  <c r="K13" i="4"/>
  <c r="Q57" i="4"/>
  <c r="G13" i="1"/>
  <c r="I13" i="4"/>
  <c r="I15" i="4"/>
  <c r="H74" i="4"/>
  <c r="H87" i="4"/>
  <c r="H24" i="4"/>
  <c r="H101" i="4"/>
  <c r="H38" i="4"/>
  <c r="H14" i="4"/>
  <c r="Z120" i="4"/>
  <c r="Z14" i="4" s="1"/>
  <c r="H50" i="4"/>
  <c r="H66" i="4"/>
  <c r="P74" i="4"/>
  <c r="P87" i="4"/>
  <c r="P24" i="4"/>
  <c r="P101" i="4"/>
  <c r="P38" i="4"/>
  <c r="P14" i="4"/>
  <c r="P50" i="4"/>
  <c r="P66" i="4"/>
  <c r="P57" i="4" s="1"/>
  <c r="X74" i="4"/>
  <c r="X87" i="4"/>
  <c r="X24" i="4"/>
  <c r="X101" i="4"/>
  <c r="X38" i="4"/>
  <c r="X14" i="4"/>
  <c r="X13" i="4" s="1"/>
  <c r="X50" i="4"/>
  <c r="X66" i="4"/>
  <c r="X57" i="4" s="1"/>
  <c r="H13" i="1"/>
  <c r="G101" i="1"/>
  <c r="G57" i="1" s="1"/>
  <c r="O101" i="1"/>
  <c r="O57" i="1" s="1"/>
  <c r="W101" i="1"/>
  <c r="W57" i="1" s="1"/>
  <c r="M15" i="4"/>
  <c r="M13" i="4"/>
  <c r="H57" i="4"/>
  <c r="F58" i="4"/>
  <c r="F66" i="4"/>
  <c r="F74" i="4"/>
  <c r="F87" i="4"/>
  <c r="F24" i="4"/>
  <c r="F101" i="4"/>
  <c r="F31" i="4"/>
  <c r="F38" i="4"/>
  <c r="N58" i="4"/>
  <c r="N66" i="4"/>
  <c r="N74" i="4"/>
  <c r="N87" i="4"/>
  <c r="N24" i="4"/>
  <c r="N101" i="4"/>
  <c r="N31" i="4"/>
  <c r="N38" i="4"/>
  <c r="V58" i="4"/>
  <c r="V66" i="4"/>
  <c r="V74" i="4"/>
  <c r="V87" i="4"/>
  <c r="V24" i="4"/>
  <c r="V101" i="4"/>
  <c r="V31" i="4"/>
  <c r="V38" i="4"/>
  <c r="F13" i="4"/>
  <c r="F15" i="4"/>
  <c r="N13" i="4"/>
  <c r="N15" i="4"/>
  <c r="V13" i="4"/>
  <c r="I57" i="4"/>
  <c r="J74" i="4"/>
  <c r="Y101" i="4"/>
  <c r="Y38" i="4"/>
  <c r="Y58" i="4"/>
  <c r="I74" i="4"/>
  <c r="Q74" i="4"/>
  <c r="J87" i="4"/>
  <c r="R87" i="4"/>
  <c r="Z87" i="4"/>
  <c r="Y121" i="4"/>
  <c r="Y74" i="4" s="1"/>
  <c r="J66" i="4"/>
  <c r="R66" i="4"/>
  <c r="Z66" i="4"/>
  <c r="L87" i="4"/>
  <c r="T87" i="4"/>
  <c r="E101" i="4"/>
  <c r="M101" i="4"/>
  <c r="U101" i="4"/>
  <c r="J58" i="4"/>
  <c r="R58" i="4"/>
  <c r="R57" i="4" s="1"/>
  <c r="Z58" i="4"/>
  <c r="L74" i="4"/>
  <c r="T74" i="4"/>
  <c r="E87" i="4"/>
  <c r="E57" i="4" s="1"/>
  <c r="M87" i="4"/>
  <c r="M57" i="4" s="1"/>
  <c r="U87" i="4"/>
  <c r="U57" i="4" s="1"/>
  <c r="L66" i="4"/>
  <c r="T66" i="4"/>
  <c r="D4" i="4"/>
  <c r="D109" i="4" s="1"/>
  <c r="E4" i="4" s="1"/>
  <c r="J57" i="4" l="1"/>
  <c r="Y31" i="4"/>
  <c r="Z101" i="4"/>
  <c r="T57" i="4"/>
  <c r="Y24" i="4"/>
  <c r="V57" i="4"/>
  <c r="N57" i="4"/>
  <c r="F57" i="4"/>
  <c r="L15" i="4"/>
  <c r="L13" i="4"/>
  <c r="E109" i="4"/>
  <c r="F4" i="4" s="1"/>
  <c r="F109" i="4" s="1"/>
  <c r="G4" i="4" s="1"/>
  <c r="G109" i="4" s="1"/>
  <c r="H4" i="4" s="1"/>
  <c r="Z57" i="4"/>
  <c r="Y87" i="4"/>
  <c r="P15" i="4"/>
  <c r="P13" i="4"/>
  <c r="Z31" i="4"/>
  <c r="Z38" i="4"/>
  <c r="Z50" i="4"/>
  <c r="Z24" i="4"/>
  <c r="Z13" i="4" s="1"/>
  <c r="Z74" i="4"/>
  <c r="F6" i="1"/>
  <c r="F111" i="1" s="1"/>
  <c r="F112" i="1"/>
  <c r="G7" i="1" s="1"/>
  <c r="L57" i="4"/>
  <c r="G109" i="1"/>
  <c r="H4" i="1" s="1"/>
  <c r="H109" i="1" s="1"/>
  <c r="I4" i="1" s="1"/>
  <c r="I109" i="1" s="1"/>
  <c r="J4" i="1" s="1"/>
  <c r="J109" i="1" s="1"/>
  <c r="K4" i="1" s="1"/>
  <c r="K109" i="1" s="1"/>
  <c r="L4" i="1" s="1"/>
  <c r="L109" i="1" s="1"/>
  <c r="M4" i="1" s="1"/>
  <c r="M109" i="1" s="1"/>
  <c r="N4" i="1" s="1"/>
  <c r="N109" i="1" s="1"/>
  <c r="O4" i="1" s="1"/>
  <c r="O109" i="1" s="1"/>
  <c r="P4" i="1" s="1"/>
  <c r="P109" i="1" s="1"/>
  <c r="Q4" i="1" s="1"/>
  <c r="Q109" i="1" s="1"/>
  <c r="R4" i="1" s="1"/>
  <c r="R109" i="1" s="1"/>
  <c r="S4" i="1" s="1"/>
  <c r="S109" i="1" s="1"/>
  <c r="T4" i="1" s="1"/>
  <c r="T109" i="1" s="1"/>
  <c r="U4" i="1" s="1"/>
  <c r="U109" i="1" s="1"/>
  <c r="V4" i="1" s="1"/>
  <c r="V109" i="1" s="1"/>
  <c r="W4" i="1" s="1"/>
  <c r="W109" i="1" s="1"/>
  <c r="X4" i="1" s="1"/>
  <c r="X109" i="1" s="1"/>
  <c r="Y66" i="4"/>
  <c r="Y57" i="4" s="1"/>
  <c r="Y14" i="4"/>
  <c r="Y13" i="4" s="1"/>
  <c r="Y50" i="4"/>
  <c r="H15" i="4"/>
  <c r="H13" i="4"/>
  <c r="T13" i="4"/>
  <c r="F112" i="4"/>
  <c r="G7" i="4" s="1"/>
  <c r="F6" i="4"/>
  <c r="F111" i="4" s="1"/>
  <c r="G6" i="4" l="1"/>
  <c r="G111" i="4" s="1"/>
  <c r="G112" i="4"/>
  <c r="H7" i="4" s="1"/>
  <c r="G112" i="1"/>
  <c r="H7" i="1" s="1"/>
  <c r="G6" i="1"/>
  <c r="G111" i="1" s="1"/>
  <c r="H109" i="4"/>
  <c r="I4" i="4" s="1"/>
  <c r="I109" i="4" s="1"/>
  <c r="J4" i="4" s="1"/>
  <c r="J109" i="4" s="1"/>
  <c r="K4" i="4" s="1"/>
  <c r="K109" i="4" s="1"/>
  <c r="L4" i="4" s="1"/>
  <c r="L109" i="4" s="1"/>
  <c r="M4" i="4" s="1"/>
  <c r="M109" i="4" s="1"/>
  <c r="N4" i="4" s="1"/>
  <c r="N109" i="4" s="1"/>
  <c r="O4" i="4" s="1"/>
  <c r="O109" i="4" s="1"/>
  <c r="P4" i="4" s="1"/>
  <c r="P109" i="4" s="1"/>
  <c r="Q4" i="4" s="1"/>
  <c r="Q109" i="4" s="1"/>
  <c r="R4" i="4" s="1"/>
  <c r="R109" i="4" s="1"/>
  <c r="S4" i="4" s="1"/>
  <c r="S109" i="4" s="1"/>
  <c r="T4" i="4" s="1"/>
  <c r="T109" i="4" s="1"/>
  <c r="U4" i="4" s="1"/>
  <c r="U109" i="4" s="1"/>
  <c r="V4" i="4" s="1"/>
  <c r="V109" i="4" s="1"/>
  <c r="W4" i="4" s="1"/>
  <c r="W109" i="4" s="1"/>
  <c r="X4" i="4" s="1"/>
  <c r="X109" i="4" s="1"/>
  <c r="Y4" i="4" s="1"/>
  <c r="Y109" i="4" s="1"/>
  <c r="Z4" i="4" s="1"/>
  <c r="Z109" i="4" s="1"/>
  <c r="H112" i="1" l="1"/>
  <c r="I7" i="1" s="1"/>
  <c r="H6" i="1"/>
  <c r="H111" i="1" s="1"/>
  <c r="H112" i="4"/>
  <c r="I7" i="4" s="1"/>
  <c r="H6" i="4"/>
  <c r="H111" i="4" s="1"/>
  <c r="I112" i="4" l="1"/>
  <c r="J7" i="4" s="1"/>
  <c r="I6" i="4"/>
  <c r="I111" i="4" s="1"/>
  <c r="I112" i="1"/>
  <c r="J7" i="1" s="1"/>
  <c r="I6" i="1"/>
  <c r="I111" i="1" s="1"/>
  <c r="J6" i="1" l="1"/>
  <c r="J111" i="1" s="1"/>
  <c r="J112" i="1"/>
  <c r="K7" i="1" s="1"/>
  <c r="J112" i="4"/>
  <c r="K7" i="4" s="1"/>
  <c r="J6" i="4"/>
  <c r="J111" i="4" s="1"/>
  <c r="K112" i="4" l="1"/>
  <c r="L7" i="4" s="1"/>
  <c r="K6" i="4"/>
  <c r="K111" i="4" s="1"/>
  <c r="K6" i="1"/>
  <c r="K111" i="1" s="1"/>
  <c r="K112" i="1"/>
  <c r="L7" i="1" s="1"/>
  <c r="L6" i="1" l="1"/>
  <c r="L111" i="1" s="1"/>
  <c r="L112" i="1"/>
  <c r="M7" i="1" s="1"/>
  <c r="L112" i="4"/>
  <c r="M7" i="4" s="1"/>
  <c r="L6" i="4"/>
  <c r="L111" i="4" s="1"/>
  <c r="M112" i="4" l="1"/>
  <c r="N7" i="4" s="1"/>
  <c r="M6" i="4"/>
  <c r="M111" i="4" s="1"/>
  <c r="M6" i="1"/>
  <c r="M111" i="1" s="1"/>
  <c r="M112" i="1"/>
  <c r="N7" i="1" s="1"/>
  <c r="N6" i="1" l="1"/>
  <c r="N111" i="1" s="1"/>
  <c r="N112" i="1"/>
  <c r="O7" i="1" s="1"/>
  <c r="N112" i="4"/>
  <c r="O7" i="4" s="1"/>
  <c r="N6" i="4"/>
  <c r="N111" i="4" s="1"/>
  <c r="O6" i="4" l="1"/>
  <c r="O111" i="4" s="1"/>
  <c r="O112" i="4"/>
  <c r="P7" i="4" s="1"/>
  <c r="O112" i="1"/>
  <c r="P7" i="1" s="1"/>
  <c r="O6" i="1"/>
  <c r="O111" i="1" s="1"/>
  <c r="P112" i="4" l="1"/>
  <c r="Q7" i="4" s="1"/>
  <c r="P6" i="4"/>
  <c r="P111" i="4" s="1"/>
  <c r="P112" i="1"/>
  <c r="Q7" i="1" s="1"/>
  <c r="P6" i="1"/>
  <c r="P111" i="1" s="1"/>
  <c r="Q112" i="1" l="1"/>
  <c r="R7" i="1" s="1"/>
  <c r="Q6" i="1"/>
  <c r="Q111" i="1" s="1"/>
  <c r="Q112" i="4"/>
  <c r="R7" i="4" s="1"/>
  <c r="Q6" i="4"/>
  <c r="Q111" i="4" s="1"/>
  <c r="R112" i="4" l="1"/>
  <c r="S7" i="4" s="1"/>
  <c r="R6" i="4"/>
  <c r="R111" i="4" s="1"/>
  <c r="R6" i="1"/>
  <c r="R111" i="1" s="1"/>
  <c r="R112" i="1"/>
  <c r="S7" i="1" s="1"/>
  <c r="S6" i="1" l="1"/>
  <c r="S111" i="1" s="1"/>
  <c r="S112" i="1"/>
  <c r="T7" i="1" s="1"/>
  <c r="S112" i="4"/>
  <c r="T7" i="4" s="1"/>
  <c r="S6" i="4"/>
  <c r="S111" i="4" s="1"/>
  <c r="T6" i="1" l="1"/>
  <c r="T111" i="1" s="1"/>
  <c r="T112" i="1"/>
  <c r="U7" i="1" s="1"/>
  <c r="T112" i="4"/>
  <c r="U7" i="4" s="1"/>
  <c r="T6" i="4"/>
  <c r="T111" i="4" s="1"/>
  <c r="U112" i="4" l="1"/>
  <c r="V7" i="4" s="1"/>
  <c r="U6" i="4"/>
  <c r="U111" i="4" s="1"/>
  <c r="U6" i="1"/>
  <c r="U111" i="1" s="1"/>
  <c r="U112" i="1"/>
  <c r="V7" i="1" s="1"/>
  <c r="V6" i="1" l="1"/>
  <c r="V111" i="1" s="1"/>
  <c r="V112" i="1"/>
  <c r="W7" i="1" s="1"/>
  <c r="V112" i="4"/>
  <c r="W7" i="4" s="1"/>
  <c r="V6" i="4"/>
  <c r="V111" i="4" s="1"/>
  <c r="W112" i="1" l="1"/>
  <c r="X7" i="1" s="1"/>
  <c r="W6" i="1"/>
  <c r="W111" i="1" s="1"/>
  <c r="W112" i="4"/>
  <c r="X7" i="4" s="1"/>
  <c r="W6" i="4"/>
  <c r="W111" i="4" s="1"/>
  <c r="X112" i="4" l="1"/>
  <c r="Y7" i="4" s="1"/>
  <c r="X6" i="4"/>
  <c r="X111" i="4" s="1"/>
  <c r="X112" i="1"/>
  <c r="X6" i="1"/>
  <c r="X111" i="1" s="1"/>
  <c r="Y112" i="4" l="1"/>
  <c r="Z7" i="4" s="1"/>
  <c r="Y6" i="4"/>
  <c r="Y111" i="4" s="1"/>
  <c r="Z112" i="4" l="1"/>
  <c r="Z6" i="4"/>
  <c r="Z111" i="4" s="1"/>
</calcChain>
</file>

<file path=xl/sharedStrings.xml><?xml version="1.0" encoding="utf-8"?>
<sst xmlns="http://schemas.openxmlformats.org/spreadsheetml/2006/main" count="1631" uniqueCount="173">
  <si>
    <t>1.</t>
  </si>
  <si>
    <t>2.</t>
  </si>
  <si>
    <t>2.1.</t>
  </si>
  <si>
    <t>2.2.</t>
  </si>
  <si>
    <t>2.3.1.</t>
  </si>
  <si>
    <t>2.4.</t>
  </si>
  <si>
    <t>3.</t>
  </si>
  <si>
    <t>3.1.</t>
  </si>
  <si>
    <t>4.</t>
  </si>
  <si>
    <t xml:space="preserve">в том числе:  </t>
  </si>
  <si>
    <t>Единица измерения</t>
  </si>
  <si>
    <t>тыс. рублей</t>
  </si>
  <si>
    <t>Остаток денежных средств на начало периода (в эквиваленте),</t>
  </si>
  <si>
    <t>в том числе ОАО «АСБ Беларусбанк» (в эквиваленте),</t>
  </si>
  <si>
    <t>Оплата приобретаемых активов (сырья, материалов, электроэнергии, услуг, входящих в себестоимость продукции) (в эквиваленте),</t>
  </si>
  <si>
    <t>Расчеты с персоналом</t>
  </si>
  <si>
    <t>Арендные платежи</t>
  </si>
  <si>
    <t>Уплата налогов и сборов</t>
  </si>
  <si>
    <t>Исполнение обязательств, в обеспечение по которым предоставлена банковская гарантия (поручительство) (в эквиваленте),</t>
  </si>
  <si>
    <t>-</t>
  </si>
  <si>
    <t>тыс. единиц</t>
  </si>
  <si>
    <t>белорусские рубли</t>
  </si>
  <si>
    <t>3.2.1.</t>
  </si>
  <si>
    <t>3.3.</t>
  </si>
  <si>
    <t>3.4.</t>
  </si>
  <si>
    <t>3.5.</t>
  </si>
  <si>
    <t>3.6.</t>
  </si>
  <si>
    <t>3.7.</t>
  </si>
  <si>
    <t>Остаток денежных средств на конец периода (1+2-3) (в эквиваленте),</t>
  </si>
  <si>
    <t>Факт
(за последние
3 месяца)</t>
  </si>
  <si>
    <t>Всего по договорам кредита, займа, сделкам, связанным с размещением долговых ценных бумаг собственной эмиссии, и сделкам РЕПО; по векселям с отсрочкой оплаты (в эквиваленте),</t>
  </si>
  <si>
    <t xml:space="preserve">Направление денежных средств, всего (3.1+3.2+3.3+3.4+3.5+3.6+3.7) (в эквиваленте) </t>
  </si>
  <si>
    <t>Отражается информация по действующим и планируемым к заключению договорам субъекта хозяйствования.</t>
  </si>
  <si>
    <t>в том числе за счет наличных денежных средств из кассы предприятия</t>
  </si>
  <si>
    <t>в рамках партнерской программы "Мост" с предоставлением рассрочки на 30 дней</t>
  </si>
  <si>
    <t>в рамках партнерской программы "Мост" с предоставлением рассрочки на 60 дней</t>
  </si>
  <si>
    <t>в рамках партнерской программы "Мост" с предоставлением рассрочки на 90 дней</t>
  </si>
  <si>
    <t>в рамках партнерской программы "Мост" с предоставлением рассрочки на 180 дней</t>
  </si>
  <si>
    <t>Подпункты 2.3.2 и 3.2.2 применяются при предоставлении кредита в рамках партнерской программы "Мост". Допускается детализация строк данных подпунктов в разрезе Партнеров Банка</t>
  </si>
  <si>
    <t>белорусские рубли:</t>
  </si>
  <si>
    <t>1.1.</t>
  </si>
  <si>
    <t>1.1.1.</t>
  </si>
  <si>
    <t>1.1.2.</t>
  </si>
  <si>
    <t>1.2.</t>
  </si>
  <si>
    <t>1.3.</t>
  </si>
  <si>
    <t>в кассе субъекта хозяйствования</t>
  </si>
  <si>
    <t xml:space="preserve">на текущих (расчетных) банковских счетах </t>
  </si>
  <si>
    <t>наличные денежные средства, поступившие в кассу субъекта хозяйствования в качестве выручки от реализации продукции (товаров, работ, услуг)</t>
  </si>
  <si>
    <t>Выручка от реализации продукции (товаров, работ, услуг) (в эквиваленте),</t>
  </si>
  <si>
    <t xml:space="preserve">белорусские рубли: </t>
  </si>
  <si>
    <t>4.1.</t>
  </si>
  <si>
    <t>4.2.</t>
  </si>
  <si>
    <t>4.3.</t>
  </si>
  <si>
    <t xml:space="preserve">                                                                        дата                                                         подпись                                                                                                                     ФИО</t>
  </si>
  <si>
    <t>Руководитель              ____________            _________________                        ___________________________</t>
  </si>
  <si>
    <t>Главный бухгалтер    ____________            _________________                         ___________________________</t>
  </si>
  <si>
    <t xml:space="preserve">  (при наличии)                                            дата                                                         подпись                                                                                                                     ФИО</t>
  </si>
  <si>
    <t>Примечания:</t>
  </si>
  <si>
    <t>Доход от продажи внеоборотных активов (в эквиваленте),</t>
  </si>
  <si>
    <t>Для VIP-клиентов, клиентов, являющихся нерезидентами Республики Беларусь, настоящая форма является примерной. При рассмотрении вопроса об осуществлении активной банковской операции в иностранной валюте информация составляется в разрезе иностранных валют (иностранная валюта может указываться в долларовом эквиваленте).</t>
  </si>
  <si>
    <t xml:space="preserve">Прогнозный период должен состоять из количества месяцев/кварталов/лет, определяющих срок осуществления запрашиваемой активной банковской операции . В первые три года осуществления активной банковской операции денежные потоки  указываются с ежеквартальной разбивкой (ежемесячной разбивкой - при необходимости). Допускается составление прогноза движения денежных средств в разбивке по кварталам на весь период осуществления АБО, а также по месяцам при кредитовании в рамках партнерской программы "Мост" и в других обоснованных случаях. </t>
  </si>
  <si>
    <t>Включая обязательства по уплате процентных и других доходов, вознаграждений и прочие (расходы на страхование, комиссии и уплата иных платежей, связанных с привлечением кредитных ресурсов иностранных банков, открытием аккредитивов, формированием покрытия по ним за счет собственных средств).</t>
  </si>
  <si>
    <r>
      <t>иностранная валюта (</t>
    </r>
    <r>
      <rPr>
        <i/>
        <sz val="14"/>
        <color rgb="FF000000"/>
        <rFont val="Times New Roman"/>
        <family val="1"/>
        <charset val="204"/>
      </rPr>
      <t>указывается наименование</t>
    </r>
    <r>
      <rPr>
        <b/>
        <sz val="14"/>
        <color rgb="FF000000"/>
        <rFont val="Times New Roman"/>
        <family val="1"/>
        <charset val="204"/>
      </rPr>
      <t xml:space="preserve">)  </t>
    </r>
  </si>
  <si>
    <r>
      <t>иностранная валюта (</t>
    </r>
    <r>
      <rPr>
        <i/>
        <sz val="14"/>
        <color rgb="FF000000"/>
        <rFont val="Times New Roman"/>
        <family val="1"/>
        <charset val="204"/>
      </rPr>
      <t>указывается наименование</t>
    </r>
    <r>
      <rPr>
        <b/>
        <sz val="14"/>
        <color rgb="FF000000"/>
        <rFont val="Times New Roman"/>
        <family val="1"/>
        <charset val="204"/>
      </rPr>
      <t>)</t>
    </r>
    <r>
      <rPr>
        <b/>
        <sz val="14"/>
        <color indexed="44"/>
        <rFont val="Times New Roman"/>
        <family val="1"/>
        <charset val="204"/>
      </rPr>
      <t xml:space="preserve"> </t>
    </r>
  </si>
  <si>
    <t>1.4.</t>
  </si>
  <si>
    <t>рублей</t>
  </si>
  <si>
    <t>1.5.</t>
  </si>
  <si>
    <r>
      <t>курс иностранной валюты (</t>
    </r>
    <r>
      <rPr>
        <i/>
        <sz val="14"/>
        <color rgb="FF000000"/>
        <rFont val="Times New Roman"/>
        <family val="1"/>
        <charset val="204"/>
      </rPr>
      <t>указывается наименование</t>
    </r>
    <r>
      <rPr>
        <b/>
        <sz val="14"/>
        <color rgb="FF000000"/>
        <rFont val="Times New Roman"/>
        <family val="1"/>
        <charset val="204"/>
      </rPr>
      <t>) к белорусскому рублю</t>
    </r>
  </si>
  <si>
    <t>выручка от реализации продукции (товаров, работ, услуг), поступившая на расчетные (текущие) банковские счета</t>
  </si>
  <si>
    <r>
      <t>иностранная валюта (</t>
    </r>
    <r>
      <rPr>
        <i/>
        <sz val="14"/>
        <color theme="1"/>
        <rFont val="Times New Roman"/>
        <family val="1"/>
        <charset val="204"/>
      </rPr>
      <t>указывается наименование</t>
    </r>
    <r>
      <rPr>
        <sz val="14"/>
        <color theme="1"/>
        <rFont val="Times New Roman"/>
        <family val="1"/>
        <charset val="204"/>
      </rPr>
      <t>)</t>
    </r>
  </si>
  <si>
    <t>%</t>
  </si>
  <si>
    <t>х</t>
  </si>
  <si>
    <t xml:space="preserve">3 кв 2022 </t>
  </si>
  <si>
    <t xml:space="preserve">4 кв 2022 </t>
  </si>
  <si>
    <t xml:space="preserve">1 кв 2023 </t>
  </si>
  <si>
    <t xml:space="preserve">2 кв 2023 </t>
  </si>
  <si>
    <t xml:space="preserve">3 кв 2023 </t>
  </si>
  <si>
    <t xml:space="preserve">4 кв 2023 </t>
  </si>
  <si>
    <t xml:space="preserve">1 кв 2024 </t>
  </si>
  <si>
    <t xml:space="preserve">2 кв 2024 </t>
  </si>
  <si>
    <t xml:space="preserve">3 кв 2024 </t>
  </si>
  <si>
    <t xml:space="preserve">4 кв 2024 </t>
  </si>
  <si>
    <t xml:space="preserve">1 кв 2025 </t>
  </si>
  <si>
    <t xml:space="preserve">2 кв 2025 </t>
  </si>
  <si>
    <t xml:space="preserve">3 кв 2025 </t>
  </si>
  <si>
    <t xml:space="preserve">4 кв 2025 </t>
  </si>
  <si>
    <t xml:space="preserve">1 кв 2026 </t>
  </si>
  <si>
    <t xml:space="preserve">2 кв 2026 </t>
  </si>
  <si>
    <t xml:space="preserve">3 кв 2026 </t>
  </si>
  <si>
    <t xml:space="preserve">4 кв 2026 </t>
  </si>
  <si>
    <t xml:space="preserve">1 кв 2027 </t>
  </si>
  <si>
    <t xml:space="preserve">2 кв 2027 </t>
  </si>
  <si>
    <t xml:space="preserve">3 кв 2027 </t>
  </si>
  <si>
    <t xml:space="preserve">4 кв 2027 </t>
  </si>
  <si>
    <t xml:space="preserve">1 кв 2028 </t>
  </si>
  <si>
    <t xml:space="preserve">2 кв 2028 </t>
  </si>
  <si>
    <t xml:space="preserve">3 кв 2028 </t>
  </si>
  <si>
    <t xml:space="preserve">4 кв 2028 </t>
  </si>
  <si>
    <t xml:space="preserve">1 кв 2029 </t>
  </si>
  <si>
    <t xml:space="preserve">2 кв 2029 </t>
  </si>
  <si>
    <t xml:space="preserve">3 кв 2029 </t>
  </si>
  <si>
    <t xml:space="preserve">4 кв 2029 </t>
  </si>
  <si>
    <t xml:space="preserve">1 кв 2030 </t>
  </si>
  <si>
    <t xml:space="preserve">2 кв 2030 </t>
  </si>
  <si>
    <t xml:space="preserve">3 кв 2030 </t>
  </si>
  <si>
    <t xml:space="preserve">4 кв 2030 </t>
  </si>
  <si>
    <t xml:space="preserve">1 кв 2031 </t>
  </si>
  <si>
    <t xml:space="preserve">2 кв 2031 </t>
  </si>
  <si>
    <t xml:space="preserve">3 кв 2031 </t>
  </si>
  <si>
    <t xml:space="preserve">4 кв 2031 </t>
  </si>
  <si>
    <t xml:space="preserve">1 кв 2032 </t>
  </si>
  <si>
    <t xml:space="preserve">2 кв 2032 </t>
  </si>
  <si>
    <t xml:space="preserve">3 кв 2032 </t>
  </si>
  <si>
    <t xml:space="preserve">4 кв 2032 </t>
  </si>
  <si>
    <t xml:space="preserve">1 кв 2033 </t>
  </si>
  <si>
    <t xml:space="preserve">2 кв 2033 </t>
  </si>
  <si>
    <t xml:space="preserve">3 кв 2033 </t>
  </si>
  <si>
    <t xml:space="preserve">4 кв 2033 </t>
  </si>
  <si>
    <t xml:space="preserve">1 кв 2034 </t>
  </si>
  <si>
    <t xml:space="preserve">2 кв 2034 </t>
  </si>
  <si>
    <t xml:space="preserve">3 кв 2034 </t>
  </si>
  <si>
    <t xml:space="preserve">4 кв 2034 </t>
  </si>
  <si>
    <t xml:space="preserve">1 кв 2035 </t>
  </si>
  <si>
    <t xml:space="preserve">2 кв 2035 </t>
  </si>
  <si>
    <t xml:space="preserve">3 кв 2035 </t>
  </si>
  <si>
    <t xml:space="preserve">4 кв 2035 </t>
  </si>
  <si>
    <t xml:space="preserve">1 кв 2036 </t>
  </si>
  <si>
    <t xml:space="preserve">2 кв 2036 </t>
  </si>
  <si>
    <t xml:space="preserve">3 кв 2036 </t>
  </si>
  <si>
    <t xml:space="preserve">4 кв 2036 </t>
  </si>
  <si>
    <t xml:space="preserve">1 кв 2037 </t>
  </si>
  <si>
    <t xml:space="preserve">2 кв 2037 </t>
  </si>
  <si>
    <t xml:space="preserve">3 кв 2037 </t>
  </si>
  <si>
    <t xml:space="preserve">4 кв 2037 </t>
  </si>
  <si>
    <t xml:space="preserve">1 кв 2038 </t>
  </si>
  <si>
    <t xml:space="preserve">2 кв 2038 </t>
  </si>
  <si>
    <t xml:space="preserve">3 кв 2038 </t>
  </si>
  <si>
    <t xml:space="preserve">4 кв 2038 </t>
  </si>
  <si>
    <t xml:space="preserve">1 кв 2039 </t>
  </si>
  <si>
    <t xml:space="preserve">2 кв 2039 </t>
  </si>
  <si>
    <t xml:space="preserve">3 кв 2039 </t>
  </si>
  <si>
    <t xml:space="preserve">4 кв 2039 </t>
  </si>
  <si>
    <t xml:space="preserve">1 кв 2040 </t>
  </si>
  <si>
    <t xml:space="preserve">2 кв 2040 </t>
  </si>
  <si>
    <t xml:space="preserve">3 кв 2040 </t>
  </si>
  <si>
    <t xml:space="preserve">4 кв 2040 </t>
  </si>
  <si>
    <t>выбрать</t>
  </si>
  <si>
    <t>Расчет темпа роста выручки за период планирования свыше 12 месяцев осуществляется кредитным работником в соответствии с ЛПА.</t>
  </si>
  <si>
    <r>
      <rPr>
        <b/>
        <sz val="14"/>
        <rFont val="Times New Roman"/>
        <family val="1"/>
        <charset val="204"/>
      </rPr>
      <t>Всего исполнение обязательств перед банками, лизинговыми компаниями, НКФО по договорам кредита (займа), финансовой аренды (лизинга), сделкам, связанным с размещением долговых ценных бумаг собственной эмиссии, и сделкам РЕПО; по векселям с отсрочкой оплаты</t>
    </r>
    <r>
      <rPr>
        <b/>
        <sz val="14"/>
        <color theme="4"/>
        <rFont val="Times New Roman"/>
        <family val="1"/>
        <charset val="204"/>
      </rPr>
      <t xml:space="preserve"> 6</t>
    </r>
  </si>
  <si>
    <r>
      <rPr>
        <b/>
        <sz val="16"/>
        <rFont val="Times New Roman"/>
        <family val="1"/>
        <charset val="204"/>
      </rPr>
      <t xml:space="preserve">Прогнозный период </t>
    </r>
    <r>
      <rPr>
        <b/>
        <sz val="16"/>
        <color theme="4"/>
        <rFont val="Times New Roman"/>
        <family val="1"/>
        <charset val="204"/>
      </rPr>
      <t>7</t>
    </r>
  </si>
  <si>
    <t>4.4.</t>
  </si>
  <si>
    <t>4.5.</t>
  </si>
  <si>
    <r>
      <t>иностранная валюта (</t>
    </r>
    <r>
      <rPr>
        <b/>
        <i/>
        <sz val="14"/>
        <color theme="1"/>
        <rFont val="Times New Roman"/>
        <family val="1"/>
        <charset val="204"/>
      </rPr>
      <t>указывается наименование</t>
    </r>
    <r>
      <rPr>
        <b/>
        <sz val="14"/>
        <color theme="1"/>
        <rFont val="Times New Roman"/>
        <family val="1"/>
        <charset val="204"/>
      </rPr>
      <t>)</t>
    </r>
  </si>
  <si>
    <t>Прогнозный период 7</t>
  </si>
  <si>
    <t>Справочно: указываются курсы иностранных валют по отношению к белорусскому рублю, установленные Национальным банком Республики Баларусь на дату составления прогноза</t>
  </si>
  <si>
    <r>
      <t xml:space="preserve">ПРОГНОЗ ДВИЖЕНИЯ ДЕНЕЖНЫХ СРЕДСТВ
(на период кредитования (осуществления факторинга, действия договора на выдачу банковской гарантии (поручительства)) </t>
    </r>
    <r>
      <rPr>
        <b/>
        <sz val="16"/>
        <color theme="4"/>
        <rFont val="Times New Roman"/>
        <family val="1"/>
        <charset val="204"/>
      </rPr>
      <t>1</t>
    </r>
  </si>
  <si>
    <r>
      <rPr>
        <b/>
        <sz val="14"/>
        <rFont val="Times New Roman"/>
        <family val="1"/>
        <charset val="204"/>
      </rPr>
      <t xml:space="preserve">Поступление денежных средств, всего (2.1+2.2+2.3+2.4) (в эквиваленте) </t>
    </r>
    <r>
      <rPr>
        <b/>
        <sz val="14"/>
        <color theme="4"/>
        <rFont val="Times New Roman"/>
        <family val="1"/>
        <charset val="204"/>
      </rPr>
      <t>2</t>
    </r>
  </si>
  <si>
    <r>
      <rPr>
        <b/>
        <sz val="14"/>
        <rFont val="Times New Roman"/>
        <family val="1"/>
        <charset val="204"/>
      </rPr>
      <t xml:space="preserve">Темп роста выручки за первые 12 месяцев планирования </t>
    </r>
    <r>
      <rPr>
        <b/>
        <sz val="14"/>
        <color theme="4"/>
        <rFont val="Times New Roman"/>
        <family val="1"/>
        <charset val="204"/>
      </rPr>
      <t>3</t>
    </r>
  </si>
  <si>
    <r>
      <rPr>
        <sz val="14"/>
        <rFont val="Times New Roman"/>
        <family val="1"/>
        <charset val="204"/>
      </rPr>
      <t>2.3.2</t>
    </r>
    <r>
      <rPr>
        <sz val="14"/>
        <color theme="10"/>
        <rFont val="Times New Roman"/>
        <family val="1"/>
        <charset val="204"/>
      </rPr>
      <t xml:space="preserve">. </t>
    </r>
    <r>
      <rPr>
        <sz val="14"/>
        <color theme="4"/>
        <rFont val="Times New Roman"/>
        <family val="1"/>
        <charset val="204"/>
      </rPr>
      <t xml:space="preserve"> 4</t>
    </r>
  </si>
  <si>
    <r>
      <rPr>
        <sz val="14"/>
        <rFont val="Times New Roman"/>
        <family val="1"/>
        <charset val="204"/>
      </rPr>
      <t xml:space="preserve">3.2.2. </t>
    </r>
    <r>
      <rPr>
        <sz val="14"/>
        <color theme="4"/>
        <rFont val="Times New Roman"/>
        <family val="1"/>
        <charset val="204"/>
      </rPr>
      <t>4</t>
    </r>
  </si>
  <si>
    <r>
      <rPr>
        <b/>
        <sz val="14"/>
        <rFont val="Times New Roman"/>
        <family val="1"/>
        <charset val="204"/>
      </rPr>
      <t>Прочие поступления (в эквиваленте)</t>
    </r>
    <r>
      <rPr>
        <b/>
        <sz val="14"/>
        <color theme="4"/>
        <rFont val="Times New Roman"/>
        <family val="1"/>
        <charset val="204"/>
      </rPr>
      <t xml:space="preserve"> 5</t>
    </r>
    <r>
      <rPr>
        <b/>
        <sz val="14"/>
        <rFont val="Times New Roman"/>
        <family val="1"/>
        <charset val="204"/>
      </rPr>
      <t>,</t>
    </r>
  </si>
  <si>
    <r>
      <rPr>
        <b/>
        <sz val="14"/>
        <rFont val="Times New Roman"/>
        <family val="1"/>
        <charset val="204"/>
      </rPr>
      <t>Прочие расходы (в эквиваленте)</t>
    </r>
    <r>
      <rPr>
        <b/>
        <sz val="14"/>
        <color theme="4"/>
        <rFont val="Times New Roman"/>
        <family val="1"/>
        <charset val="204"/>
      </rPr>
      <t xml:space="preserve"> 5</t>
    </r>
    <r>
      <rPr>
        <b/>
        <sz val="14"/>
        <rFont val="Times New Roman"/>
        <family val="1"/>
        <charset val="204"/>
      </rPr>
      <t>,</t>
    </r>
  </si>
  <si>
    <r>
      <t xml:space="preserve">Поступление денежных средств, всего (2.1+2.2+2.3+2.4) (в эквиваленте) </t>
    </r>
    <r>
      <rPr>
        <b/>
        <sz val="14"/>
        <color theme="4"/>
        <rFont val="Times New Roman"/>
        <family val="1"/>
        <charset val="204"/>
      </rPr>
      <t>2</t>
    </r>
  </si>
  <si>
    <r>
      <t>Темп роста выручки за первые 12 месяцев планирования</t>
    </r>
    <r>
      <rPr>
        <b/>
        <i/>
        <sz val="14"/>
        <color theme="4"/>
        <rFont val="Times New Roman"/>
        <family val="1"/>
        <charset val="204"/>
      </rPr>
      <t xml:space="preserve"> 3</t>
    </r>
  </si>
  <si>
    <r>
      <rPr>
        <sz val="14"/>
        <rFont val="Times New Roman"/>
        <family val="1"/>
        <charset val="204"/>
      </rPr>
      <t>2.3.2.</t>
    </r>
    <r>
      <rPr>
        <sz val="14"/>
        <color theme="10"/>
        <rFont val="Times New Roman"/>
        <family val="1"/>
        <charset val="204"/>
      </rPr>
      <t xml:space="preserve">  4</t>
    </r>
  </si>
  <si>
    <r>
      <rPr>
        <u/>
        <sz val="14"/>
        <rFont val="Times New Roman"/>
        <family val="1"/>
        <charset val="204"/>
      </rPr>
      <t xml:space="preserve">3.2.2. </t>
    </r>
    <r>
      <rPr>
        <u/>
        <sz val="14"/>
        <color theme="4"/>
        <rFont val="Times New Roman"/>
        <family val="1"/>
        <charset val="204"/>
      </rPr>
      <t>4</t>
    </r>
  </si>
  <si>
    <r>
      <rPr>
        <b/>
        <sz val="14"/>
        <rFont val="Times New Roman"/>
        <family val="1"/>
        <charset val="204"/>
      </rPr>
      <t xml:space="preserve">Прочие расходы (в эквиваленте) </t>
    </r>
    <r>
      <rPr>
        <b/>
        <sz val="14"/>
        <color theme="4"/>
        <rFont val="Times New Roman"/>
        <family val="1"/>
        <charset val="204"/>
      </rPr>
      <t>5</t>
    </r>
    <r>
      <rPr>
        <b/>
        <sz val="14"/>
        <rFont val="Times New Roman"/>
        <family val="1"/>
        <charset val="204"/>
      </rPr>
      <t>,</t>
    </r>
  </si>
  <si>
    <t>Допускается детализация строк данного пункта в разрезе заключенных договоров и планируемых сделок.</t>
  </si>
  <si>
    <r>
      <rPr>
        <b/>
        <sz val="14"/>
        <rFont val="Times New Roman"/>
        <family val="1"/>
        <charset val="204"/>
      </rPr>
      <t>2.3.</t>
    </r>
    <r>
      <rPr>
        <b/>
        <sz val="14"/>
        <color theme="10"/>
        <rFont val="Times New Roman"/>
        <family val="1"/>
        <charset val="204"/>
      </rPr>
      <t xml:space="preserve"> </t>
    </r>
    <r>
      <rPr>
        <b/>
        <sz val="14"/>
        <color theme="3" tint="0.39997558519241921"/>
        <rFont val="Times New Roman"/>
        <family val="1"/>
        <charset val="204"/>
      </rPr>
      <t xml:space="preserve"> </t>
    </r>
    <r>
      <rPr>
        <sz val="11"/>
        <color theme="3" tint="0.39997558519241921"/>
        <rFont val="Times New Roman"/>
        <family val="1"/>
        <charset val="204"/>
      </rPr>
      <t>8</t>
    </r>
    <r>
      <rPr>
        <b/>
        <sz val="11"/>
        <color theme="0"/>
        <rFont val="Times New Roman"/>
        <family val="1"/>
        <charset val="204"/>
      </rPr>
      <t>.</t>
    </r>
  </si>
  <si>
    <r>
      <rPr>
        <b/>
        <sz val="14"/>
        <rFont val="Times New Roman"/>
        <family val="1"/>
        <charset val="204"/>
      </rPr>
      <t xml:space="preserve">3.2. </t>
    </r>
    <r>
      <rPr>
        <sz val="14"/>
        <color theme="10"/>
        <rFont val="Times New Roman"/>
        <family val="1"/>
        <charset val="204"/>
      </rPr>
      <t xml:space="preserve">  </t>
    </r>
    <r>
      <rPr>
        <sz val="11"/>
        <color theme="3" tint="0.39997558519241921"/>
        <rFont val="Times New Roman"/>
        <family val="1"/>
        <charset val="204"/>
      </rPr>
      <t>8</t>
    </r>
    <r>
      <rPr>
        <sz val="14"/>
        <color theme="0"/>
        <rFont val="Times New Roman"/>
        <family val="1"/>
        <charset val="204"/>
      </rPr>
      <t>.</t>
    </r>
  </si>
  <si>
    <r>
      <rPr>
        <b/>
        <sz val="14"/>
        <rFont val="Times New Roman"/>
        <family val="1"/>
        <charset val="204"/>
      </rPr>
      <t xml:space="preserve">2.3. </t>
    </r>
    <r>
      <rPr>
        <b/>
        <sz val="11"/>
        <rFont val="Times New Roman"/>
        <family val="1"/>
        <charset val="204"/>
      </rPr>
      <t xml:space="preserve"> </t>
    </r>
    <r>
      <rPr>
        <b/>
        <sz val="11"/>
        <color theme="3" tint="0.39997558519241921"/>
        <rFont val="Times New Roman"/>
        <family val="1"/>
        <charset val="204"/>
      </rPr>
      <t>8</t>
    </r>
    <r>
      <rPr>
        <b/>
        <sz val="14"/>
        <color theme="0"/>
        <rFont val="Times New Roman"/>
        <family val="1"/>
        <charset val="204"/>
      </rPr>
      <t>.</t>
    </r>
  </si>
  <si>
    <r>
      <rPr>
        <b/>
        <sz val="14"/>
        <rFont val="Times New Roman"/>
        <family val="1"/>
        <charset val="204"/>
      </rPr>
      <t>3.2.</t>
    </r>
    <r>
      <rPr>
        <b/>
        <sz val="14"/>
        <color theme="10"/>
        <rFont val="Times New Roman"/>
        <family val="1"/>
        <charset val="204"/>
      </rPr>
      <t xml:space="preserve">  </t>
    </r>
    <r>
      <rPr>
        <b/>
        <sz val="11"/>
        <color theme="3" tint="0.39997558519241921"/>
        <rFont val="Times New Roman"/>
        <family val="1"/>
        <charset val="204"/>
      </rPr>
      <t xml:space="preserve"> 8</t>
    </r>
    <r>
      <rPr>
        <b/>
        <sz val="14"/>
        <color theme="0"/>
        <rFont val="Times New Roman"/>
        <family val="1"/>
        <charset val="204"/>
      </rPr>
      <t>.</t>
    </r>
  </si>
  <si>
    <t>Суммы, составляющие более 10 процентов показателя, подлежат расшифровке. В случае включения в состав прочих поступлений и прочих расходов валюто-обменных операций, такие суммы подлежат расшифрове.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</si>
</sst>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mmmm\ yyyy;@"/>
  </numFmts>
  <fonts count="4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color indexed="44"/>
      <name val="Times New Roman"/>
      <family val="1"/>
      <charset val="204"/>
    </font>
    <font>
      <i/>
      <sz val="14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sz val="12"/>
      <color theme="3" tint="0.3999755851924192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i/>
      <sz val="14"/>
      <color theme="3" tint="0.39997558519241921"/>
      <name val="Times New Roman"/>
      <family val="1"/>
      <charset val="204"/>
    </font>
    <font>
      <b/>
      <i/>
      <sz val="14"/>
      <color theme="3" tint="0.3999755851924192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u/>
      <sz val="14"/>
      <color theme="3" tint="0.3999755851924192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color theme="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0"/>
      <name val="Times New Roman"/>
      <family val="1"/>
      <charset val="204"/>
    </font>
    <font>
      <b/>
      <sz val="16"/>
      <color theme="10"/>
      <name val="Times New Roman"/>
      <family val="1"/>
      <charset val="204"/>
    </font>
    <font>
      <b/>
      <sz val="16"/>
      <color theme="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color theme="4"/>
      <name val="Times New Roman"/>
      <family val="1"/>
      <charset val="204"/>
    </font>
    <font>
      <sz val="14"/>
      <color theme="10"/>
      <name val="Times New Roman"/>
      <family val="1"/>
      <charset val="204"/>
    </font>
    <font>
      <sz val="14"/>
      <color theme="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i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u/>
      <sz val="14"/>
      <color theme="4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1"/>
      <color theme="3" tint="0.39997558519241921"/>
      <name val="Times New Roman"/>
      <family val="1"/>
      <charset val="204"/>
    </font>
    <font>
      <b/>
      <sz val="14"/>
      <color theme="3" tint="0.39997558519241921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1"/>
      <color theme="10"/>
      <name val="Times New Roman"/>
      <family val="1"/>
      <charset val="204"/>
    </font>
    <font>
      <b/>
      <i/>
      <sz val="11"/>
      <color theme="3" tint="0.3999755851924192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b/>
      <sz val="11"/>
      <color theme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3"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5" fillId="0" borderId="1" xfId="0" applyFont="1" applyBorder="1"/>
    <xf numFmtId="0" fontId="16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23" fillId="2" borderId="1" xfId="1" applyFont="1" applyFill="1" applyBorder="1" applyAlignment="1">
      <alignment horizontal="left" vertical="center" wrapText="1"/>
    </xf>
    <xf numFmtId="0" fontId="23" fillId="4" borderId="1" xfId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16" fillId="0" borderId="0" xfId="0" applyFont="1" applyFill="1" applyBorder="1" applyAlignment="1">
      <alignment horizontal="center" vertical="center" wrapText="1"/>
    </xf>
    <xf numFmtId="0" fontId="23" fillId="3" borderId="1" xfId="1" applyFont="1" applyFill="1" applyBorder="1" applyAlignment="1">
      <alignment horizontal="left" vertical="center" wrapText="1"/>
    </xf>
    <xf numFmtId="0" fontId="23" fillId="0" borderId="0" xfId="1" applyFont="1" applyAlignment="1">
      <alignment horizontal="right"/>
    </xf>
    <xf numFmtId="0" fontId="28" fillId="2" borderId="1" xfId="1" applyFont="1" applyFill="1" applyBorder="1" applyAlignment="1">
      <alignment horizontal="center" vertical="center" wrapText="1"/>
    </xf>
    <xf numFmtId="17" fontId="0" fillId="0" borderId="0" xfId="0" applyNumberFormat="1"/>
    <xf numFmtId="164" fontId="5" fillId="2" borderId="1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23" fillId="0" borderId="0" xfId="1" applyFont="1"/>
    <xf numFmtId="0" fontId="22" fillId="0" borderId="0" xfId="1" applyFont="1"/>
    <xf numFmtId="0" fontId="31" fillId="0" borderId="0" xfId="1" applyFont="1" applyAlignment="1">
      <alignment horizontal="right"/>
    </xf>
    <xf numFmtId="0" fontId="30" fillId="0" borderId="0" xfId="1" applyFont="1"/>
    <xf numFmtId="0" fontId="28" fillId="0" borderId="0" xfId="1" applyFont="1"/>
    <xf numFmtId="0" fontId="23" fillId="0" borderId="0" xfId="1" applyFont="1" applyAlignment="1">
      <alignment wrapText="1"/>
    </xf>
    <xf numFmtId="0" fontId="16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3" fillId="0" borderId="0" xfId="1" applyFont="1" applyAlignment="1">
      <alignment horizontal="center" vertical="center"/>
    </xf>
    <xf numFmtId="0" fontId="38" fillId="2" borderId="1" xfId="1" applyFont="1" applyFill="1" applyBorder="1" applyAlignment="1">
      <alignment horizontal="center" vertical="center" wrapText="1"/>
    </xf>
    <xf numFmtId="0" fontId="40" fillId="0" borderId="0" xfId="1" applyFont="1" applyAlignment="1">
      <alignment horizontal="center" vertical="center"/>
    </xf>
    <xf numFmtId="0" fontId="43" fillId="2" borderId="1" xfId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0" fontId="39" fillId="0" borderId="0" xfId="0" applyFont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24" fillId="2" borderId="2" xfId="1" applyFont="1" applyFill="1" applyBorder="1" applyAlignment="1">
      <alignment horizontal="center" vertical="center" wrapText="1"/>
    </xf>
    <xf numFmtId="0" fontId="4" fillId="0" borderId="3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6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0" fillId="2" borderId="0" xfId="1" applyFont="1" applyFill="1" applyAlignment="1">
      <alignment horizontal="left" vertical="center" wrapText="1"/>
    </xf>
    <xf numFmtId="0" fontId="27" fillId="0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20" fillId="0" borderId="0" xfId="1" applyFont="1" applyAlignment="1">
      <alignment wrapText="1"/>
    </xf>
    <xf numFmtId="0" fontId="20" fillId="0" borderId="0" xfId="1" applyFont="1"/>
    <xf numFmtId="0" fontId="24" fillId="0" borderId="7" xfId="1" applyFont="1" applyBorder="1" applyAlignment="1">
      <alignment horizontal="center" wrapText="1"/>
    </xf>
    <xf numFmtId="0" fontId="4" fillId="0" borderId="8" xfId="1" applyBorder="1" applyAlignment="1">
      <alignment horizontal="center" wrapText="1"/>
    </xf>
    <xf numFmtId="0" fontId="0" fillId="0" borderId="8" xfId="0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2"/>
  <sheetViews>
    <sheetView tabSelected="1" zoomScale="75" zoomScaleNormal="75" zoomScaleSheetLayoutView="75" workbookViewId="0">
      <selection activeCell="B136" sqref="B136:F136"/>
    </sheetView>
  </sheetViews>
  <sheetFormatPr defaultRowHeight="18.75" x14ac:dyDescent="0.25"/>
  <cols>
    <col min="1" max="1" width="11" style="1" customWidth="1"/>
    <col min="2" max="2" width="118" style="2" customWidth="1"/>
    <col min="3" max="4" width="18.85546875" style="1" customWidth="1"/>
    <col min="5" max="24" width="15.42578125" style="1" customWidth="1"/>
    <col min="25" max="16384" width="9.140625" style="1"/>
  </cols>
  <sheetData>
    <row r="1" spans="1:24" s="40" customFormat="1" ht="66.75" customHeight="1" x14ac:dyDescent="0.25">
      <c r="A1" s="86" t="s">
        <v>155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</row>
    <row r="2" spans="1:24" x14ac:dyDescent="0.25">
      <c r="A2" s="88"/>
      <c r="B2" s="88"/>
      <c r="C2" s="88" t="s">
        <v>10</v>
      </c>
      <c r="D2" s="94" t="s">
        <v>29</v>
      </c>
      <c r="E2" s="80" t="s">
        <v>149</v>
      </c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2"/>
    </row>
    <row r="3" spans="1:24" ht="55.5" customHeight="1" x14ac:dyDescent="0.25">
      <c r="A3" s="88"/>
      <c r="B3" s="88"/>
      <c r="C3" s="88"/>
      <c r="D3" s="95"/>
      <c r="E3" s="4" t="s">
        <v>146</v>
      </c>
      <c r="F3" s="30" t="s">
        <v>146</v>
      </c>
      <c r="G3" s="30" t="s">
        <v>146</v>
      </c>
      <c r="H3" s="30" t="s">
        <v>146</v>
      </c>
      <c r="I3" s="43" t="s">
        <v>146</v>
      </c>
      <c r="J3" s="43" t="s">
        <v>146</v>
      </c>
      <c r="K3" s="43" t="s">
        <v>146</v>
      </c>
      <c r="L3" s="43" t="s">
        <v>146</v>
      </c>
      <c r="M3" s="43" t="s">
        <v>146</v>
      </c>
      <c r="N3" s="43" t="s">
        <v>146</v>
      </c>
      <c r="O3" s="43" t="s">
        <v>146</v>
      </c>
      <c r="P3" s="43" t="s">
        <v>146</v>
      </c>
      <c r="Q3" s="43" t="s">
        <v>146</v>
      </c>
      <c r="R3" s="43" t="s">
        <v>146</v>
      </c>
      <c r="S3" s="43" t="s">
        <v>146</v>
      </c>
      <c r="T3" s="43" t="s">
        <v>146</v>
      </c>
      <c r="U3" s="43" t="s">
        <v>146</v>
      </c>
      <c r="V3" s="43" t="s">
        <v>146</v>
      </c>
      <c r="W3" s="43" t="s">
        <v>146</v>
      </c>
      <c r="X3" s="43" t="s">
        <v>146</v>
      </c>
    </row>
    <row r="4" spans="1:24" s="8" customFormat="1" x14ac:dyDescent="0.25">
      <c r="A4" s="21" t="s">
        <v>0</v>
      </c>
      <c r="B4" s="22" t="s">
        <v>12</v>
      </c>
      <c r="C4" s="23" t="s">
        <v>11</v>
      </c>
      <c r="D4" s="23">
        <f>D6+D9*D119+D10*D120+D11*D121+D12*D122</f>
        <v>0</v>
      </c>
      <c r="E4" s="23">
        <f>D109</f>
        <v>0</v>
      </c>
      <c r="F4" s="21">
        <f>E109</f>
        <v>0</v>
      </c>
      <c r="G4" s="21">
        <f t="shared" ref="G4:T4" si="0">F109</f>
        <v>0</v>
      </c>
      <c r="H4" s="21">
        <f t="shared" si="0"/>
        <v>0</v>
      </c>
      <c r="I4" s="21">
        <f t="shared" si="0"/>
        <v>0</v>
      </c>
      <c r="J4" s="21">
        <f t="shared" si="0"/>
        <v>0</v>
      </c>
      <c r="K4" s="21">
        <f t="shared" si="0"/>
        <v>0</v>
      </c>
      <c r="L4" s="21">
        <f t="shared" si="0"/>
        <v>0</v>
      </c>
      <c r="M4" s="21">
        <f t="shared" si="0"/>
        <v>0</v>
      </c>
      <c r="N4" s="21">
        <f t="shared" si="0"/>
        <v>0</v>
      </c>
      <c r="O4" s="21">
        <f t="shared" si="0"/>
        <v>0</v>
      </c>
      <c r="P4" s="21">
        <f t="shared" si="0"/>
        <v>0</v>
      </c>
      <c r="Q4" s="21">
        <f t="shared" si="0"/>
        <v>0</v>
      </c>
      <c r="R4" s="21">
        <f t="shared" si="0"/>
        <v>0</v>
      </c>
      <c r="S4" s="21">
        <f t="shared" si="0"/>
        <v>0</v>
      </c>
      <c r="T4" s="21">
        <f t="shared" si="0"/>
        <v>0</v>
      </c>
      <c r="U4" s="21">
        <f t="shared" ref="U4" si="1">T109</f>
        <v>0</v>
      </c>
      <c r="V4" s="21">
        <f t="shared" ref="V4" si="2">U109</f>
        <v>0</v>
      </c>
      <c r="W4" s="21">
        <f t="shared" ref="W4" si="3">V109</f>
        <v>0</v>
      </c>
      <c r="X4" s="21">
        <f t="shared" ref="X4" si="4">W109</f>
        <v>0</v>
      </c>
    </row>
    <row r="5" spans="1:24" s="12" customFormat="1" x14ac:dyDescent="0.25">
      <c r="A5" s="9"/>
      <c r="B5" s="10" t="s">
        <v>9</v>
      </c>
      <c r="C5" s="11"/>
      <c r="D5" s="3" t="s">
        <v>71</v>
      </c>
      <c r="E5" s="3" t="s">
        <v>71</v>
      </c>
      <c r="F5" s="3" t="s">
        <v>71</v>
      </c>
      <c r="G5" s="3" t="s">
        <v>71</v>
      </c>
      <c r="H5" s="3" t="s">
        <v>71</v>
      </c>
      <c r="I5" s="3" t="s">
        <v>71</v>
      </c>
      <c r="J5" s="3" t="s">
        <v>71</v>
      </c>
      <c r="K5" s="3" t="s">
        <v>71</v>
      </c>
      <c r="L5" s="3" t="s">
        <v>71</v>
      </c>
      <c r="M5" s="3" t="s">
        <v>71</v>
      </c>
      <c r="N5" s="3" t="s">
        <v>71</v>
      </c>
      <c r="O5" s="3" t="s">
        <v>71</v>
      </c>
      <c r="P5" s="3" t="s">
        <v>71</v>
      </c>
      <c r="Q5" s="3" t="s">
        <v>71</v>
      </c>
      <c r="R5" s="3" t="s">
        <v>71</v>
      </c>
      <c r="S5" s="3" t="s">
        <v>71</v>
      </c>
      <c r="T5" s="3" t="s">
        <v>71</v>
      </c>
      <c r="U5" s="3" t="s">
        <v>71</v>
      </c>
      <c r="V5" s="3" t="s">
        <v>71</v>
      </c>
      <c r="W5" s="3" t="s">
        <v>71</v>
      </c>
      <c r="X5" s="3" t="s">
        <v>71</v>
      </c>
    </row>
    <row r="6" spans="1:24" x14ac:dyDescent="0.25">
      <c r="A6" s="5" t="s">
        <v>40</v>
      </c>
      <c r="B6" s="6" t="s">
        <v>39</v>
      </c>
      <c r="C6" s="7" t="s">
        <v>11</v>
      </c>
      <c r="D6" s="32">
        <f>D7+D8</f>
        <v>0</v>
      </c>
      <c r="E6" s="33">
        <f>E7+E8</f>
        <v>0</v>
      </c>
      <c r="F6" s="33">
        <f t="shared" ref="F6:X6" si="5">F7+F8</f>
        <v>0</v>
      </c>
      <c r="G6" s="33">
        <f t="shared" si="5"/>
        <v>0</v>
      </c>
      <c r="H6" s="33">
        <f t="shared" si="5"/>
        <v>0</v>
      </c>
      <c r="I6" s="33">
        <f t="shared" si="5"/>
        <v>0</v>
      </c>
      <c r="J6" s="33">
        <f t="shared" si="5"/>
        <v>0</v>
      </c>
      <c r="K6" s="33">
        <f t="shared" si="5"/>
        <v>0</v>
      </c>
      <c r="L6" s="33">
        <f t="shared" si="5"/>
        <v>0</v>
      </c>
      <c r="M6" s="33">
        <f t="shared" si="5"/>
        <v>0</v>
      </c>
      <c r="N6" s="33">
        <f t="shared" si="5"/>
        <v>0</v>
      </c>
      <c r="O6" s="33">
        <f t="shared" si="5"/>
        <v>0</v>
      </c>
      <c r="P6" s="33">
        <f t="shared" si="5"/>
        <v>0</v>
      </c>
      <c r="Q6" s="33">
        <f t="shared" si="5"/>
        <v>0</v>
      </c>
      <c r="R6" s="33">
        <f t="shared" si="5"/>
        <v>0</v>
      </c>
      <c r="S6" s="33">
        <f t="shared" si="5"/>
        <v>0</v>
      </c>
      <c r="T6" s="33">
        <f t="shared" si="5"/>
        <v>0</v>
      </c>
      <c r="U6" s="33">
        <f t="shared" si="5"/>
        <v>0</v>
      </c>
      <c r="V6" s="33">
        <f t="shared" si="5"/>
        <v>0</v>
      </c>
      <c r="W6" s="33">
        <f t="shared" si="5"/>
        <v>0</v>
      </c>
      <c r="X6" s="33">
        <f t="shared" si="5"/>
        <v>0</v>
      </c>
    </row>
    <row r="7" spans="1:24" x14ac:dyDescent="0.25">
      <c r="A7" s="16" t="s">
        <v>41</v>
      </c>
      <c r="B7" s="13" t="s">
        <v>46</v>
      </c>
      <c r="C7" s="3" t="s">
        <v>11</v>
      </c>
      <c r="D7" s="3"/>
      <c r="E7" s="33">
        <f t="shared" ref="E7:E12" si="6">D112</f>
        <v>0</v>
      </c>
      <c r="F7" s="33">
        <f t="shared" ref="F7:X7" si="7">E112</f>
        <v>0</v>
      </c>
      <c r="G7" s="33">
        <f t="shared" si="7"/>
        <v>0</v>
      </c>
      <c r="H7" s="33">
        <f t="shared" si="7"/>
        <v>0</v>
      </c>
      <c r="I7" s="33">
        <f t="shared" si="7"/>
        <v>0</v>
      </c>
      <c r="J7" s="33">
        <f t="shared" si="7"/>
        <v>0</v>
      </c>
      <c r="K7" s="33">
        <f t="shared" si="7"/>
        <v>0</v>
      </c>
      <c r="L7" s="33">
        <f t="shared" si="7"/>
        <v>0</v>
      </c>
      <c r="M7" s="33">
        <f t="shared" si="7"/>
        <v>0</v>
      </c>
      <c r="N7" s="33">
        <f t="shared" si="7"/>
        <v>0</v>
      </c>
      <c r="O7" s="33">
        <f t="shared" si="7"/>
        <v>0</v>
      </c>
      <c r="P7" s="33">
        <f t="shared" si="7"/>
        <v>0</v>
      </c>
      <c r="Q7" s="33">
        <f t="shared" si="7"/>
        <v>0</v>
      </c>
      <c r="R7" s="33">
        <f t="shared" si="7"/>
        <v>0</v>
      </c>
      <c r="S7" s="33">
        <f t="shared" si="7"/>
        <v>0</v>
      </c>
      <c r="T7" s="33">
        <f t="shared" si="7"/>
        <v>0</v>
      </c>
      <c r="U7" s="33">
        <f t="shared" si="7"/>
        <v>0</v>
      </c>
      <c r="V7" s="33">
        <f t="shared" si="7"/>
        <v>0</v>
      </c>
      <c r="W7" s="33">
        <f t="shared" si="7"/>
        <v>0</v>
      </c>
      <c r="X7" s="33">
        <f t="shared" si="7"/>
        <v>0</v>
      </c>
    </row>
    <row r="8" spans="1:24" x14ac:dyDescent="0.25">
      <c r="A8" s="4" t="s">
        <v>42</v>
      </c>
      <c r="B8" s="13" t="s">
        <v>45</v>
      </c>
      <c r="C8" s="3" t="s">
        <v>11</v>
      </c>
      <c r="D8" s="3"/>
      <c r="E8" s="33">
        <f t="shared" si="6"/>
        <v>0</v>
      </c>
      <c r="F8" s="33">
        <f t="shared" ref="F8:X8" si="8">E113</f>
        <v>0</v>
      </c>
      <c r="G8" s="33">
        <f t="shared" si="8"/>
        <v>0</v>
      </c>
      <c r="H8" s="33">
        <f t="shared" si="8"/>
        <v>0</v>
      </c>
      <c r="I8" s="33">
        <f t="shared" si="8"/>
        <v>0</v>
      </c>
      <c r="J8" s="33">
        <f t="shared" si="8"/>
        <v>0</v>
      </c>
      <c r="K8" s="33">
        <f t="shared" si="8"/>
        <v>0</v>
      </c>
      <c r="L8" s="33">
        <f t="shared" si="8"/>
        <v>0</v>
      </c>
      <c r="M8" s="33">
        <f t="shared" si="8"/>
        <v>0</v>
      </c>
      <c r="N8" s="33">
        <f t="shared" si="8"/>
        <v>0</v>
      </c>
      <c r="O8" s="33">
        <f t="shared" si="8"/>
        <v>0</v>
      </c>
      <c r="P8" s="33">
        <f t="shared" si="8"/>
        <v>0</v>
      </c>
      <c r="Q8" s="33">
        <f t="shared" si="8"/>
        <v>0</v>
      </c>
      <c r="R8" s="33">
        <f t="shared" si="8"/>
        <v>0</v>
      </c>
      <c r="S8" s="33">
        <f t="shared" si="8"/>
        <v>0</v>
      </c>
      <c r="T8" s="33">
        <f t="shared" si="8"/>
        <v>0</v>
      </c>
      <c r="U8" s="33">
        <f t="shared" si="8"/>
        <v>0</v>
      </c>
      <c r="V8" s="33">
        <f t="shared" si="8"/>
        <v>0</v>
      </c>
      <c r="W8" s="33">
        <f t="shared" si="8"/>
        <v>0</v>
      </c>
      <c r="X8" s="33">
        <f t="shared" si="8"/>
        <v>0</v>
      </c>
    </row>
    <row r="9" spans="1:24" x14ac:dyDescent="0.25">
      <c r="A9" s="5" t="s">
        <v>43</v>
      </c>
      <c r="B9" s="6" t="s">
        <v>62</v>
      </c>
      <c r="C9" s="7" t="s">
        <v>20</v>
      </c>
      <c r="D9" s="3"/>
      <c r="E9" s="33">
        <f t="shared" si="6"/>
        <v>0</v>
      </c>
      <c r="F9" s="33">
        <f t="shared" ref="F9:X9" si="9">E114</f>
        <v>0</v>
      </c>
      <c r="G9" s="33">
        <f t="shared" si="9"/>
        <v>0</v>
      </c>
      <c r="H9" s="33">
        <f t="shared" si="9"/>
        <v>0</v>
      </c>
      <c r="I9" s="33">
        <f t="shared" si="9"/>
        <v>0</v>
      </c>
      <c r="J9" s="33">
        <f t="shared" si="9"/>
        <v>0</v>
      </c>
      <c r="K9" s="33">
        <f t="shared" si="9"/>
        <v>0</v>
      </c>
      <c r="L9" s="33">
        <f t="shared" si="9"/>
        <v>0</v>
      </c>
      <c r="M9" s="33">
        <f t="shared" si="9"/>
        <v>0</v>
      </c>
      <c r="N9" s="33">
        <f t="shared" si="9"/>
        <v>0</v>
      </c>
      <c r="O9" s="33">
        <f t="shared" si="9"/>
        <v>0</v>
      </c>
      <c r="P9" s="33">
        <f t="shared" si="9"/>
        <v>0</v>
      </c>
      <c r="Q9" s="33">
        <f t="shared" si="9"/>
        <v>0</v>
      </c>
      <c r="R9" s="33">
        <f t="shared" si="9"/>
        <v>0</v>
      </c>
      <c r="S9" s="33">
        <f t="shared" si="9"/>
        <v>0</v>
      </c>
      <c r="T9" s="33">
        <f t="shared" si="9"/>
        <v>0</v>
      </c>
      <c r="U9" s="33">
        <f t="shared" si="9"/>
        <v>0</v>
      </c>
      <c r="V9" s="33">
        <f t="shared" si="9"/>
        <v>0</v>
      </c>
      <c r="W9" s="33">
        <f t="shared" si="9"/>
        <v>0</v>
      </c>
      <c r="X9" s="33">
        <f t="shared" si="9"/>
        <v>0</v>
      </c>
    </row>
    <row r="10" spans="1:24" x14ac:dyDescent="0.25">
      <c r="A10" s="5" t="s">
        <v>44</v>
      </c>
      <c r="B10" s="6" t="s">
        <v>62</v>
      </c>
      <c r="C10" s="7" t="s">
        <v>20</v>
      </c>
      <c r="D10" s="3"/>
      <c r="E10" s="33">
        <f t="shared" si="6"/>
        <v>0</v>
      </c>
      <c r="F10" s="33">
        <f t="shared" ref="F10:X10" si="10">E115</f>
        <v>0</v>
      </c>
      <c r="G10" s="33">
        <f t="shared" si="10"/>
        <v>0</v>
      </c>
      <c r="H10" s="33">
        <f t="shared" si="10"/>
        <v>0</v>
      </c>
      <c r="I10" s="33">
        <f t="shared" si="10"/>
        <v>0</v>
      </c>
      <c r="J10" s="33">
        <f t="shared" si="10"/>
        <v>0</v>
      </c>
      <c r="K10" s="33">
        <f t="shared" si="10"/>
        <v>0</v>
      </c>
      <c r="L10" s="33">
        <f t="shared" si="10"/>
        <v>0</v>
      </c>
      <c r="M10" s="33">
        <f t="shared" si="10"/>
        <v>0</v>
      </c>
      <c r="N10" s="33">
        <f t="shared" si="10"/>
        <v>0</v>
      </c>
      <c r="O10" s="33">
        <f t="shared" si="10"/>
        <v>0</v>
      </c>
      <c r="P10" s="33">
        <f t="shared" si="10"/>
        <v>0</v>
      </c>
      <c r="Q10" s="33">
        <f t="shared" si="10"/>
        <v>0</v>
      </c>
      <c r="R10" s="33">
        <f t="shared" si="10"/>
        <v>0</v>
      </c>
      <c r="S10" s="33">
        <f t="shared" si="10"/>
        <v>0</v>
      </c>
      <c r="T10" s="33">
        <f t="shared" si="10"/>
        <v>0</v>
      </c>
      <c r="U10" s="33">
        <f t="shared" si="10"/>
        <v>0</v>
      </c>
      <c r="V10" s="33">
        <f t="shared" si="10"/>
        <v>0</v>
      </c>
      <c r="W10" s="33">
        <f t="shared" si="10"/>
        <v>0</v>
      </c>
      <c r="X10" s="33">
        <f t="shared" si="10"/>
        <v>0</v>
      </c>
    </row>
    <row r="11" spans="1:24" x14ac:dyDescent="0.25">
      <c r="A11" s="5" t="s">
        <v>64</v>
      </c>
      <c r="B11" s="6" t="s">
        <v>62</v>
      </c>
      <c r="C11" s="7" t="s">
        <v>20</v>
      </c>
      <c r="D11" s="3"/>
      <c r="E11" s="33">
        <f t="shared" si="6"/>
        <v>0</v>
      </c>
      <c r="F11" s="33">
        <f t="shared" ref="F11:X11" si="11">E116</f>
        <v>0</v>
      </c>
      <c r="G11" s="33">
        <f t="shared" si="11"/>
        <v>0</v>
      </c>
      <c r="H11" s="33">
        <f t="shared" si="11"/>
        <v>0</v>
      </c>
      <c r="I11" s="33">
        <f t="shared" si="11"/>
        <v>0</v>
      </c>
      <c r="J11" s="33">
        <f t="shared" si="11"/>
        <v>0</v>
      </c>
      <c r="K11" s="33">
        <f t="shared" si="11"/>
        <v>0</v>
      </c>
      <c r="L11" s="33">
        <f t="shared" si="11"/>
        <v>0</v>
      </c>
      <c r="M11" s="33">
        <f t="shared" si="11"/>
        <v>0</v>
      </c>
      <c r="N11" s="33">
        <f t="shared" si="11"/>
        <v>0</v>
      </c>
      <c r="O11" s="33">
        <f t="shared" si="11"/>
        <v>0</v>
      </c>
      <c r="P11" s="33">
        <f t="shared" si="11"/>
        <v>0</v>
      </c>
      <c r="Q11" s="33">
        <f t="shared" si="11"/>
        <v>0</v>
      </c>
      <c r="R11" s="33">
        <f t="shared" si="11"/>
        <v>0</v>
      </c>
      <c r="S11" s="33">
        <f t="shared" si="11"/>
        <v>0</v>
      </c>
      <c r="T11" s="33">
        <f t="shared" si="11"/>
        <v>0</v>
      </c>
      <c r="U11" s="33">
        <f t="shared" si="11"/>
        <v>0</v>
      </c>
      <c r="V11" s="33">
        <f t="shared" si="11"/>
        <v>0</v>
      </c>
      <c r="W11" s="33">
        <f t="shared" si="11"/>
        <v>0</v>
      </c>
      <c r="X11" s="33">
        <f t="shared" si="11"/>
        <v>0</v>
      </c>
    </row>
    <row r="12" spans="1:24" x14ac:dyDescent="0.25">
      <c r="A12" s="5" t="s">
        <v>66</v>
      </c>
      <c r="B12" s="6" t="s">
        <v>63</v>
      </c>
      <c r="C12" s="7" t="s">
        <v>20</v>
      </c>
      <c r="D12" s="3"/>
      <c r="E12" s="33">
        <f t="shared" si="6"/>
        <v>0</v>
      </c>
      <c r="F12" s="33">
        <f t="shared" ref="F12:X12" si="12">E117</f>
        <v>0</v>
      </c>
      <c r="G12" s="33">
        <f t="shared" si="12"/>
        <v>0</v>
      </c>
      <c r="H12" s="33">
        <f t="shared" si="12"/>
        <v>0</v>
      </c>
      <c r="I12" s="33">
        <f t="shared" si="12"/>
        <v>0</v>
      </c>
      <c r="J12" s="33">
        <f t="shared" si="12"/>
        <v>0</v>
      </c>
      <c r="K12" s="33">
        <f t="shared" si="12"/>
        <v>0</v>
      </c>
      <c r="L12" s="33">
        <f t="shared" si="12"/>
        <v>0</v>
      </c>
      <c r="M12" s="33">
        <f t="shared" si="12"/>
        <v>0</v>
      </c>
      <c r="N12" s="33">
        <f t="shared" si="12"/>
        <v>0</v>
      </c>
      <c r="O12" s="33">
        <f t="shared" si="12"/>
        <v>0</v>
      </c>
      <c r="P12" s="33">
        <f t="shared" si="12"/>
        <v>0</v>
      </c>
      <c r="Q12" s="33">
        <f t="shared" si="12"/>
        <v>0</v>
      </c>
      <c r="R12" s="33">
        <f t="shared" si="12"/>
        <v>0</v>
      </c>
      <c r="S12" s="33">
        <f t="shared" si="12"/>
        <v>0</v>
      </c>
      <c r="T12" s="33">
        <f t="shared" si="12"/>
        <v>0</v>
      </c>
      <c r="U12" s="33">
        <f t="shared" si="12"/>
        <v>0</v>
      </c>
      <c r="V12" s="33">
        <f t="shared" si="12"/>
        <v>0</v>
      </c>
      <c r="W12" s="33">
        <f t="shared" si="12"/>
        <v>0</v>
      </c>
      <c r="X12" s="33">
        <f t="shared" si="12"/>
        <v>0</v>
      </c>
    </row>
    <row r="13" spans="1:24" s="8" customFormat="1" x14ac:dyDescent="0.25">
      <c r="A13" s="21" t="s">
        <v>1</v>
      </c>
      <c r="B13" s="56" t="s">
        <v>156</v>
      </c>
      <c r="C13" s="21" t="s">
        <v>11</v>
      </c>
      <c r="D13" s="21">
        <f t="shared" ref="D13" si="13">D14+D24+D31+D50</f>
        <v>0</v>
      </c>
      <c r="E13" s="21">
        <f t="shared" ref="E13" si="14">E14+E24+E31+E50</f>
        <v>0</v>
      </c>
      <c r="F13" s="21">
        <f t="shared" ref="F13" si="15">F14+F24+F31+F50</f>
        <v>0</v>
      </c>
      <c r="G13" s="21">
        <f t="shared" ref="G13" si="16">G14+G24+G31+G50</f>
        <v>0</v>
      </c>
      <c r="H13" s="21">
        <f t="shared" ref="H13" si="17">H14+H24+H31+H50</f>
        <v>0</v>
      </c>
      <c r="I13" s="21">
        <f t="shared" ref="I13" si="18">I14+I24+I31+I50</f>
        <v>0</v>
      </c>
      <c r="J13" s="21">
        <f t="shared" ref="J13" si="19">J14+J24+J31+J50</f>
        <v>0</v>
      </c>
      <c r="K13" s="21">
        <f t="shared" ref="K13" si="20">K14+K24+K31+K50</f>
        <v>0</v>
      </c>
      <c r="L13" s="21">
        <f t="shared" ref="L13" si="21">L14+L24+L31+L50</f>
        <v>0</v>
      </c>
      <c r="M13" s="21">
        <f t="shared" ref="M13" si="22">M14+M24+M31+M50</f>
        <v>0</v>
      </c>
      <c r="N13" s="21">
        <f t="shared" ref="N13" si="23">N14+N24+N31+N50</f>
        <v>0</v>
      </c>
      <c r="O13" s="21">
        <f t="shared" ref="O13" si="24">O14+O24+O31+O50</f>
        <v>0</v>
      </c>
      <c r="P13" s="21">
        <f t="shared" ref="P13" si="25">P14+P24+P31+P50</f>
        <v>0</v>
      </c>
      <c r="Q13" s="21">
        <f t="shared" ref="Q13" si="26">Q14+Q24+Q31+Q50</f>
        <v>0</v>
      </c>
      <c r="R13" s="21">
        <f t="shared" ref="R13" si="27">R14+R24+R31+R50</f>
        <v>0</v>
      </c>
      <c r="S13" s="21">
        <f t="shared" ref="S13" si="28">S14+S24+S31+S50</f>
        <v>0</v>
      </c>
      <c r="T13" s="21">
        <f t="shared" ref="T13" si="29">T14+T24+T31+T50</f>
        <v>0</v>
      </c>
      <c r="U13" s="21">
        <f t="shared" ref="U13" si="30">U14+U24+U31+U50</f>
        <v>0</v>
      </c>
      <c r="V13" s="21">
        <f t="shared" ref="V13" si="31">V14+V24+V31+V50</f>
        <v>0</v>
      </c>
      <c r="W13" s="21">
        <f t="shared" ref="W13" si="32">W14+W24+W31+W50</f>
        <v>0</v>
      </c>
      <c r="X13" s="21">
        <f t="shared" ref="X13" si="33">X14+X24+X31+X50</f>
        <v>0</v>
      </c>
    </row>
    <row r="14" spans="1:24" x14ac:dyDescent="0.25">
      <c r="A14" s="5" t="s">
        <v>2</v>
      </c>
      <c r="B14" s="20" t="s">
        <v>48</v>
      </c>
      <c r="C14" s="5" t="s">
        <v>11</v>
      </c>
      <c r="D14" s="32">
        <f>D17+D20*D119+D21*D120+D22*D121+D23*D122</f>
        <v>0</v>
      </c>
      <c r="E14" s="32">
        <f t="shared" ref="E14:X14" si="34">E17+E20*E119+E21*E120+E22*E121+E23*E122</f>
        <v>0</v>
      </c>
      <c r="F14" s="32">
        <f t="shared" si="34"/>
        <v>0</v>
      </c>
      <c r="G14" s="32">
        <f t="shared" si="34"/>
        <v>0</v>
      </c>
      <c r="H14" s="32">
        <f t="shared" si="34"/>
        <v>0</v>
      </c>
      <c r="I14" s="32">
        <f t="shared" si="34"/>
        <v>0</v>
      </c>
      <c r="J14" s="32">
        <f t="shared" si="34"/>
        <v>0</v>
      </c>
      <c r="K14" s="32">
        <f t="shared" si="34"/>
        <v>0</v>
      </c>
      <c r="L14" s="32">
        <f t="shared" si="34"/>
        <v>0</v>
      </c>
      <c r="M14" s="32">
        <f t="shared" si="34"/>
        <v>0</v>
      </c>
      <c r="N14" s="32">
        <f t="shared" si="34"/>
        <v>0</v>
      </c>
      <c r="O14" s="32">
        <f t="shared" si="34"/>
        <v>0</v>
      </c>
      <c r="P14" s="32">
        <f t="shared" si="34"/>
        <v>0</v>
      </c>
      <c r="Q14" s="32">
        <f t="shared" si="34"/>
        <v>0</v>
      </c>
      <c r="R14" s="32">
        <f t="shared" si="34"/>
        <v>0</v>
      </c>
      <c r="S14" s="32">
        <f t="shared" si="34"/>
        <v>0</v>
      </c>
      <c r="T14" s="32">
        <f t="shared" si="34"/>
        <v>0</v>
      </c>
      <c r="U14" s="32">
        <f t="shared" si="34"/>
        <v>0</v>
      </c>
      <c r="V14" s="32">
        <f t="shared" si="34"/>
        <v>0</v>
      </c>
      <c r="W14" s="32">
        <f t="shared" si="34"/>
        <v>0</v>
      </c>
      <c r="X14" s="32">
        <f t="shared" si="34"/>
        <v>0</v>
      </c>
    </row>
    <row r="15" spans="1:24" x14ac:dyDescent="0.3">
      <c r="A15" s="5" t="s">
        <v>19</v>
      </c>
      <c r="B15" s="57" t="s">
        <v>157</v>
      </c>
      <c r="C15" s="5" t="s">
        <v>70</v>
      </c>
      <c r="D15" s="3" t="s">
        <v>71</v>
      </c>
      <c r="E15" s="44">
        <f>IFERROR(E14/D14*100,0)</f>
        <v>0</v>
      </c>
      <c r="F15" s="44">
        <f>IFERROR(F14/D14*100,0)</f>
        <v>0</v>
      </c>
      <c r="G15" s="44">
        <f>IFERROR(G14/D14*100,0)</f>
        <v>0</v>
      </c>
      <c r="H15" s="44">
        <f>IFERROR(H14/D14*100,0)</f>
        <v>0</v>
      </c>
      <c r="I15" s="44">
        <f>IFERROR(I14/D14*100,0)</f>
        <v>0</v>
      </c>
      <c r="J15" s="49" t="s">
        <v>71</v>
      </c>
      <c r="K15" s="49" t="s">
        <v>71</v>
      </c>
      <c r="L15" s="49" t="s">
        <v>71</v>
      </c>
      <c r="M15" s="49" t="s">
        <v>71</v>
      </c>
      <c r="N15" s="49" t="s">
        <v>71</v>
      </c>
      <c r="O15" s="49" t="s">
        <v>71</v>
      </c>
      <c r="P15" s="49" t="s">
        <v>71</v>
      </c>
      <c r="Q15" s="49" t="s">
        <v>71</v>
      </c>
      <c r="R15" s="49" t="s">
        <v>71</v>
      </c>
      <c r="S15" s="49" t="s">
        <v>71</v>
      </c>
      <c r="T15" s="49" t="s">
        <v>71</v>
      </c>
      <c r="U15" s="49" t="s">
        <v>71</v>
      </c>
      <c r="V15" s="49" t="s">
        <v>71</v>
      </c>
      <c r="W15" s="49" t="s">
        <v>71</v>
      </c>
      <c r="X15" s="49" t="s">
        <v>71</v>
      </c>
    </row>
    <row r="16" spans="1:24" s="12" customFormat="1" x14ac:dyDescent="0.25">
      <c r="A16" s="9"/>
      <c r="B16" s="10" t="s">
        <v>9</v>
      </c>
      <c r="C16" s="11"/>
      <c r="D16" s="3" t="s">
        <v>71</v>
      </c>
      <c r="E16" s="3" t="s">
        <v>71</v>
      </c>
      <c r="F16" s="3" t="s">
        <v>71</v>
      </c>
      <c r="G16" s="3" t="s">
        <v>71</v>
      </c>
      <c r="H16" s="3" t="s">
        <v>71</v>
      </c>
      <c r="I16" s="3" t="s">
        <v>71</v>
      </c>
      <c r="J16" s="3" t="s">
        <v>71</v>
      </c>
      <c r="K16" s="3" t="s">
        <v>71</v>
      </c>
      <c r="L16" s="3" t="s">
        <v>71</v>
      </c>
      <c r="M16" s="3" t="s">
        <v>71</v>
      </c>
      <c r="N16" s="3" t="s">
        <v>71</v>
      </c>
      <c r="O16" s="3" t="s">
        <v>71</v>
      </c>
      <c r="P16" s="3" t="s">
        <v>71</v>
      </c>
      <c r="Q16" s="3" t="s">
        <v>71</v>
      </c>
      <c r="R16" s="3" t="s">
        <v>71</v>
      </c>
      <c r="S16" s="3" t="s">
        <v>71</v>
      </c>
      <c r="T16" s="3" t="s">
        <v>71</v>
      </c>
      <c r="U16" s="3" t="s">
        <v>71</v>
      </c>
      <c r="V16" s="3" t="s">
        <v>71</v>
      </c>
      <c r="W16" s="3" t="s">
        <v>71</v>
      </c>
      <c r="X16" s="3" t="s">
        <v>71</v>
      </c>
    </row>
    <row r="17" spans="1:24" s="19" customFormat="1" x14ac:dyDescent="0.25">
      <c r="A17" s="17" t="s">
        <v>19</v>
      </c>
      <c r="B17" s="14" t="s">
        <v>49</v>
      </c>
      <c r="C17" s="17" t="s">
        <v>11</v>
      </c>
      <c r="D17" s="34">
        <f>D18+D19</f>
        <v>0</v>
      </c>
      <c r="E17" s="34">
        <f t="shared" ref="E17:X17" si="35">E18+E19</f>
        <v>0</v>
      </c>
      <c r="F17" s="34">
        <f t="shared" si="35"/>
        <v>0</v>
      </c>
      <c r="G17" s="34">
        <f t="shared" si="35"/>
        <v>0</v>
      </c>
      <c r="H17" s="34">
        <f t="shared" si="35"/>
        <v>0</v>
      </c>
      <c r="I17" s="34">
        <f t="shared" si="35"/>
        <v>0</v>
      </c>
      <c r="J17" s="34">
        <f t="shared" si="35"/>
        <v>0</v>
      </c>
      <c r="K17" s="34">
        <f t="shared" si="35"/>
        <v>0</v>
      </c>
      <c r="L17" s="34">
        <f t="shared" si="35"/>
        <v>0</v>
      </c>
      <c r="M17" s="34">
        <f t="shared" si="35"/>
        <v>0</v>
      </c>
      <c r="N17" s="34">
        <f t="shared" si="35"/>
        <v>0</v>
      </c>
      <c r="O17" s="34">
        <f t="shared" si="35"/>
        <v>0</v>
      </c>
      <c r="P17" s="34">
        <f t="shared" si="35"/>
        <v>0</v>
      </c>
      <c r="Q17" s="34">
        <f t="shared" si="35"/>
        <v>0</v>
      </c>
      <c r="R17" s="34">
        <f t="shared" si="35"/>
        <v>0</v>
      </c>
      <c r="S17" s="34">
        <f t="shared" si="35"/>
        <v>0</v>
      </c>
      <c r="T17" s="34">
        <f t="shared" si="35"/>
        <v>0</v>
      </c>
      <c r="U17" s="34">
        <f t="shared" si="35"/>
        <v>0</v>
      </c>
      <c r="V17" s="34">
        <f t="shared" si="35"/>
        <v>0</v>
      </c>
      <c r="W17" s="34">
        <f t="shared" si="35"/>
        <v>0</v>
      </c>
      <c r="X17" s="34">
        <f t="shared" si="35"/>
        <v>0</v>
      </c>
    </row>
    <row r="18" spans="1:24" s="12" customFormat="1" ht="37.5" x14ac:dyDescent="0.25">
      <c r="A18" s="16" t="s">
        <v>19</v>
      </c>
      <c r="B18" s="14" t="s">
        <v>68</v>
      </c>
      <c r="C18" s="3" t="s">
        <v>11</v>
      </c>
      <c r="D18" s="11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s="12" customFormat="1" ht="37.5" x14ac:dyDescent="0.25">
      <c r="A19" s="16" t="s">
        <v>19</v>
      </c>
      <c r="B19" s="14" t="s">
        <v>47</v>
      </c>
      <c r="C19" s="3" t="s">
        <v>11</v>
      </c>
      <c r="D19" s="11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s="19" customFormat="1" x14ac:dyDescent="0.3">
      <c r="A20" s="17" t="s">
        <v>19</v>
      </c>
      <c r="B20" s="41" t="s">
        <v>69</v>
      </c>
      <c r="C20" s="17" t="s">
        <v>20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</row>
    <row r="21" spans="1:24" s="19" customFormat="1" x14ac:dyDescent="0.3">
      <c r="A21" s="17" t="s">
        <v>19</v>
      </c>
      <c r="B21" s="41" t="s">
        <v>69</v>
      </c>
      <c r="C21" s="17" t="s">
        <v>20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</row>
    <row r="22" spans="1:24" s="19" customFormat="1" x14ac:dyDescent="0.3">
      <c r="A22" s="17" t="s">
        <v>19</v>
      </c>
      <c r="B22" s="41" t="s">
        <v>69</v>
      </c>
      <c r="C22" s="17" t="s">
        <v>20</v>
      </c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</row>
    <row r="23" spans="1:24" s="19" customFormat="1" x14ac:dyDescent="0.3">
      <c r="A23" s="17" t="s">
        <v>19</v>
      </c>
      <c r="B23" s="41" t="s">
        <v>69</v>
      </c>
      <c r="C23" s="17" t="s">
        <v>20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</row>
    <row r="24" spans="1:24" x14ac:dyDescent="0.25">
      <c r="A24" s="5" t="s">
        <v>3</v>
      </c>
      <c r="B24" s="20" t="s">
        <v>58</v>
      </c>
      <c r="C24" s="5" t="s">
        <v>11</v>
      </c>
      <c r="D24" s="32">
        <f>D26+D27*D119+D28*D120+D29*D121+D30*D122</f>
        <v>0</v>
      </c>
      <c r="E24" s="32">
        <f t="shared" ref="E24:X24" si="36">E26+E27*E119+E28*E120+E29*E121+E30*E122</f>
        <v>0</v>
      </c>
      <c r="F24" s="32">
        <f t="shared" si="36"/>
        <v>0</v>
      </c>
      <c r="G24" s="32">
        <f t="shared" si="36"/>
        <v>0</v>
      </c>
      <c r="H24" s="32">
        <f t="shared" si="36"/>
        <v>0</v>
      </c>
      <c r="I24" s="32">
        <f t="shared" si="36"/>
        <v>0</v>
      </c>
      <c r="J24" s="32">
        <f t="shared" si="36"/>
        <v>0</v>
      </c>
      <c r="K24" s="32">
        <f t="shared" si="36"/>
        <v>0</v>
      </c>
      <c r="L24" s="32">
        <f t="shared" si="36"/>
        <v>0</v>
      </c>
      <c r="M24" s="32">
        <f t="shared" si="36"/>
        <v>0</v>
      </c>
      <c r="N24" s="32">
        <f t="shared" si="36"/>
        <v>0</v>
      </c>
      <c r="O24" s="32">
        <f t="shared" si="36"/>
        <v>0</v>
      </c>
      <c r="P24" s="32">
        <f t="shared" si="36"/>
        <v>0</v>
      </c>
      <c r="Q24" s="32">
        <f t="shared" si="36"/>
        <v>0</v>
      </c>
      <c r="R24" s="32">
        <f t="shared" si="36"/>
        <v>0</v>
      </c>
      <c r="S24" s="32">
        <f t="shared" si="36"/>
        <v>0</v>
      </c>
      <c r="T24" s="32">
        <f t="shared" si="36"/>
        <v>0</v>
      </c>
      <c r="U24" s="32">
        <f t="shared" si="36"/>
        <v>0</v>
      </c>
      <c r="V24" s="32">
        <f t="shared" si="36"/>
        <v>0</v>
      </c>
      <c r="W24" s="32">
        <f t="shared" si="36"/>
        <v>0</v>
      </c>
      <c r="X24" s="32">
        <f t="shared" si="36"/>
        <v>0</v>
      </c>
    </row>
    <row r="25" spans="1:24" s="12" customFormat="1" x14ac:dyDescent="0.25">
      <c r="A25" s="9"/>
      <c r="B25" s="10" t="s">
        <v>9</v>
      </c>
      <c r="C25" s="11"/>
      <c r="D25" s="3" t="s">
        <v>71</v>
      </c>
      <c r="E25" s="3" t="s">
        <v>71</v>
      </c>
      <c r="F25" s="3" t="s">
        <v>71</v>
      </c>
      <c r="G25" s="3" t="s">
        <v>71</v>
      </c>
      <c r="H25" s="3" t="s">
        <v>71</v>
      </c>
      <c r="I25" s="3" t="s">
        <v>71</v>
      </c>
      <c r="J25" s="3" t="s">
        <v>71</v>
      </c>
      <c r="K25" s="3" t="s">
        <v>71</v>
      </c>
      <c r="L25" s="3" t="s">
        <v>71</v>
      </c>
      <c r="M25" s="3" t="s">
        <v>71</v>
      </c>
      <c r="N25" s="3" t="s">
        <v>71</v>
      </c>
      <c r="O25" s="3" t="s">
        <v>71</v>
      </c>
      <c r="P25" s="3" t="s">
        <v>71</v>
      </c>
      <c r="Q25" s="3" t="s">
        <v>71</v>
      </c>
      <c r="R25" s="3" t="s">
        <v>71</v>
      </c>
      <c r="S25" s="3" t="s">
        <v>71</v>
      </c>
      <c r="T25" s="3" t="s">
        <v>71</v>
      </c>
      <c r="U25" s="3" t="s">
        <v>71</v>
      </c>
      <c r="V25" s="3" t="s">
        <v>71</v>
      </c>
      <c r="W25" s="3" t="s">
        <v>71</v>
      </c>
      <c r="X25" s="3" t="s">
        <v>71</v>
      </c>
    </row>
    <row r="26" spans="1:24" x14ac:dyDescent="0.25">
      <c r="A26" s="4" t="s">
        <v>19</v>
      </c>
      <c r="B26" s="13" t="s">
        <v>21</v>
      </c>
      <c r="C26" s="3" t="s">
        <v>11</v>
      </c>
      <c r="D26" s="3"/>
      <c r="E26" s="4"/>
      <c r="F26" s="4"/>
      <c r="G26" s="30"/>
      <c r="H26" s="30"/>
      <c r="I26" s="30"/>
      <c r="J26" s="30"/>
      <c r="K26" s="30"/>
      <c r="L26" s="4"/>
      <c r="M26" s="30"/>
      <c r="N26" s="30"/>
      <c r="O26" s="30"/>
      <c r="P26" s="30"/>
      <c r="Q26" s="30"/>
      <c r="R26" s="30"/>
      <c r="S26" s="30"/>
      <c r="T26" s="30"/>
      <c r="U26" s="43"/>
      <c r="V26" s="43"/>
      <c r="W26" s="30"/>
      <c r="X26" s="4"/>
    </row>
    <row r="27" spans="1:24" x14ac:dyDescent="0.3">
      <c r="A27" s="4" t="s">
        <v>19</v>
      </c>
      <c r="B27" s="41" t="s">
        <v>69</v>
      </c>
      <c r="C27" s="3" t="s">
        <v>20</v>
      </c>
      <c r="D27" s="3"/>
      <c r="E27" s="4"/>
      <c r="F27" s="4"/>
      <c r="G27" s="30"/>
      <c r="H27" s="30"/>
      <c r="I27" s="30"/>
      <c r="J27" s="30"/>
      <c r="K27" s="30"/>
      <c r="L27" s="4"/>
      <c r="M27" s="30"/>
      <c r="N27" s="30"/>
      <c r="O27" s="30"/>
      <c r="P27" s="30"/>
      <c r="Q27" s="30"/>
      <c r="R27" s="30"/>
      <c r="S27" s="30"/>
      <c r="T27" s="30"/>
      <c r="U27" s="43"/>
      <c r="V27" s="43"/>
      <c r="W27" s="30"/>
      <c r="X27" s="4"/>
    </row>
    <row r="28" spans="1:24" x14ac:dyDescent="0.3">
      <c r="A28" s="43" t="s">
        <v>19</v>
      </c>
      <c r="B28" s="41" t="s">
        <v>69</v>
      </c>
      <c r="C28" s="3" t="s">
        <v>20</v>
      </c>
      <c r="D28" s="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</row>
    <row r="29" spans="1:24" x14ac:dyDescent="0.3">
      <c r="A29" s="43" t="s">
        <v>19</v>
      </c>
      <c r="B29" s="41" t="s">
        <v>69</v>
      </c>
      <c r="C29" s="3" t="s">
        <v>20</v>
      </c>
      <c r="D29" s="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</row>
    <row r="30" spans="1:24" x14ac:dyDescent="0.3">
      <c r="A30" s="4" t="s">
        <v>19</v>
      </c>
      <c r="B30" s="41" t="s">
        <v>69</v>
      </c>
      <c r="C30" s="3" t="s">
        <v>20</v>
      </c>
      <c r="D30" s="3"/>
      <c r="E30" s="4"/>
      <c r="F30" s="4"/>
      <c r="G30" s="30"/>
      <c r="H30" s="30"/>
      <c r="I30" s="30"/>
      <c r="J30" s="30"/>
      <c r="K30" s="30"/>
      <c r="L30" s="4"/>
      <c r="M30" s="30"/>
      <c r="N30" s="30"/>
      <c r="O30" s="30"/>
      <c r="P30" s="30"/>
      <c r="Q30" s="30"/>
      <c r="R30" s="30"/>
      <c r="S30" s="30"/>
      <c r="T30" s="30"/>
      <c r="U30" s="43"/>
      <c r="V30" s="43"/>
      <c r="W30" s="30"/>
      <c r="X30" s="4"/>
    </row>
    <row r="31" spans="1:24" ht="56.25" x14ac:dyDescent="0.25">
      <c r="A31" s="70" t="s">
        <v>168</v>
      </c>
      <c r="B31" s="20" t="s">
        <v>30</v>
      </c>
      <c r="C31" s="5" t="s">
        <v>11</v>
      </c>
      <c r="D31" s="32">
        <f>D33+D34*D119+D35*D120+D36*D121+D37*D122</f>
        <v>0</v>
      </c>
      <c r="E31" s="32">
        <f t="shared" ref="E31:X31" si="37">E33+E34*E119+E35*E120+E36*E121+E37*E122</f>
        <v>0</v>
      </c>
      <c r="F31" s="32">
        <f t="shared" si="37"/>
        <v>0</v>
      </c>
      <c r="G31" s="32">
        <f t="shared" si="37"/>
        <v>0</v>
      </c>
      <c r="H31" s="32">
        <f t="shared" si="37"/>
        <v>0</v>
      </c>
      <c r="I31" s="32">
        <f t="shared" si="37"/>
        <v>0</v>
      </c>
      <c r="J31" s="32">
        <f t="shared" si="37"/>
        <v>0</v>
      </c>
      <c r="K31" s="32">
        <f t="shared" si="37"/>
        <v>0</v>
      </c>
      <c r="L31" s="32">
        <f t="shared" si="37"/>
        <v>0</v>
      </c>
      <c r="M31" s="32">
        <f t="shared" si="37"/>
        <v>0</v>
      </c>
      <c r="N31" s="32">
        <f t="shared" si="37"/>
        <v>0</v>
      </c>
      <c r="O31" s="32">
        <f t="shared" si="37"/>
        <v>0</v>
      </c>
      <c r="P31" s="32">
        <f t="shared" si="37"/>
        <v>0</v>
      </c>
      <c r="Q31" s="32">
        <f t="shared" si="37"/>
        <v>0</v>
      </c>
      <c r="R31" s="32">
        <f t="shared" si="37"/>
        <v>0</v>
      </c>
      <c r="S31" s="32">
        <f t="shared" si="37"/>
        <v>0</v>
      </c>
      <c r="T31" s="32">
        <f t="shared" si="37"/>
        <v>0</v>
      </c>
      <c r="U31" s="32">
        <f t="shared" si="37"/>
        <v>0</v>
      </c>
      <c r="V31" s="32">
        <f t="shared" si="37"/>
        <v>0</v>
      </c>
      <c r="W31" s="32">
        <f t="shared" si="37"/>
        <v>0</v>
      </c>
      <c r="X31" s="32">
        <f t="shared" si="37"/>
        <v>0</v>
      </c>
    </row>
    <row r="32" spans="1:24" s="12" customFormat="1" x14ac:dyDescent="0.25">
      <c r="A32" s="9"/>
      <c r="B32" s="10" t="s">
        <v>9</v>
      </c>
      <c r="C32" s="11"/>
      <c r="D32" s="3" t="s">
        <v>71</v>
      </c>
      <c r="E32" s="3" t="s">
        <v>71</v>
      </c>
      <c r="F32" s="3" t="s">
        <v>71</v>
      </c>
      <c r="G32" s="3" t="s">
        <v>71</v>
      </c>
      <c r="H32" s="3" t="s">
        <v>71</v>
      </c>
      <c r="I32" s="3" t="s">
        <v>71</v>
      </c>
      <c r="J32" s="3" t="s">
        <v>71</v>
      </c>
      <c r="K32" s="3" t="s">
        <v>71</v>
      </c>
      <c r="L32" s="3" t="s">
        <v>71</v>
      </c>
      <c r="M32" s="3" t="s">
        <v>71</v>
      </c>
      <c r="N32" s="3" t="s">
        <v>71</v>
      </c>
      <c r="O32" s="3" t="s">
        <v>71</v>
      </c>
      <c r="P32" s="3" t="s">
        <v>71</v>
      </c>
      <c r="Q32" s="3" t="s">
        <v>71</v>
      </c>
      <c r="R32" s="3" t="s">
        <v>71</v>
      </c>
      <c r="S32" s="3" t="s">
        <v>71</v>
      </c>
      <c r="T32" s="3" t="s">
        <v>71</v>
      </c>
      <c r="U32" s="3" t="s">
        <v>71</v>
      </c>
      <c r="V32" s="3" t="s">
        <v>71</v>
      </c>
      <c r="W32" s="3" t="s">
        <v>71</v>
      </c>
      <c r="X32" s="3" t="s">
        <v>71</v>
      </c>
    </row>
    <row r="33" spans="1:24" x14ac:dyDescent="0.25">
      <c r="A33" s="4" t="s">
        <v>19</v>
      </c>
      <c r="B33" s="13" t="s">
        <v>21</v>
      </c>
      <c r="C33" s="3" t="s">
        <v>11</v>
      </c>
      <c r="D33" s="3"/>
      <c r="E33" s="4"/>
      <c r="F33" s="4"/>
      <c r="G33" s="30"/>
      <c r="H33" s="30"/>
      <c r="I33" s="30"/>
      <c r="J33" s="30"/>
      <c r="K33" s="30"/>
      <c r="L33" s="4"/>
      <c r="M33" s="30"/>
      <c r="N33" s="30"/>
      <c r="O33" s="30"/>
      <c r="P33" s="30"/>
      <c r="Q33" s="30"/>
      <c r="R33" s="30"/>
      <c r="S33" s="30"/>
      <c r="T33" s="30"/>
      <c r="U33" s="43"/>
      <c r="V33" s="43"/>
      <c r="W33" s="30"/>
      <c r="X33" s="4"/>
    </row>
    <row r="34" spans="1:24" x14ac:dyDescent="0.3">
      <c r="A34" s="4" t="s">
        <v>19</v>
      </c>
      <c r="B34" s="41" t="s">
        <v>69</v>
      </c>
      <c r="C34" s="3" t="s">
        <v>20</v>
      </c>
      <c r="D34" s="3"/>
      <c r="E34" s="4"/>
      <c r="F34" s="4"/>
      <c r="G34" s="30"/>
      <c r="H34" s="30"/>
      <c r="I34" s="30"/>
      <c r="J34" s="30"/>
      <c r="K34" s="30"/>
      <c r="L34" s="4"/>
      <c r="M34" s="30"/>
      <c r="N34" s="30"/>
      <c r="O34" s="30"/>
      <c r="P34" s="30"/>
      <c r="Q34" s="30"/>
      <c r="R34" s="30"/>
      <c r="S34" s="30"/>
      <c r="T34" s="30"/>
      <c r="U34" s="43"/>
      <c r="V34" s="43"/>
      <c r="W34" s="30"/>
      <c r="X34" s="4"/>
    </row>
    <row r="35" spans="1:24" x14ac:dyDescent="0.3">
      <c r="A35" s="43"/>
      <c r="B35" s="41" t="s">
        <v>69</v>
      </c>
      <c r="C35" s="3" t="s">
        <v>20</v>
      </c>
      <c r="D35" s="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</row>
    <row r="36" spans="1:24" x14ac:dyDescent="0.3">
      <c r="A36" s="43"/>
      <c r="B36" s="41" t="s">
        <v>69</v>
      </c>
      <c r="C36" s="3" t="s">
        <v>20</v>
      </c>
      <c r="D36" s="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</row>
    <row r="37" spans="1:24" x14ac:dyDescent="0.3">
      <c r="A37" s="4" t="s">
        <v>19</v>
      </c>
      <c r="B37" s="41" t="s">
        <v>69</v>
      </c>
      <c r="C37" s="3" t="s">
        <v>20</v>
      </c>
      <c r="D37" s="3"/>
      <c r="E37" s="4"/>
      <c r="F37" s="4"/>
      <c r="G37" s="30"/>
      <c r="H37" s="30"/>
      <c r="I37" s="30"/>
      <c r="J37" s="30"/>
      <c r="K37" s="30"/>
      <c r="L37" s="4"/>
      <c r="M37" s="30"/>
      <c r="N37" s="30"/>
      <c r="O37" s="30"/>
      <c r="P37" s="30"/>
      <c r="Q37" s="30"/>
      <c r="R37" s="30"/>
      <c r="S37" s="30"/>
      <c r="T37" s="30"/>
      <c r="U37" s="43"/>
      <c r="V37" s="43"/>
      <c r="W37" s="30"/>
      <c r="X37" s="4"/>
    </row>
    <row r="38" spans="1:24" x14ac:dyDescent="0.25">
      <c r="A38" s="4" t="s">
        <v>4</v>
      </c>
      <c r="B38" s="13" t="s">
        <v>13</v>
      </c>
      <c r="C38" s="3" t="s">
        <v>11</v>
      </c>
      <c r="D38" s="32">
        <f>D40+D46*D119+D47*D120+D48*D121+D49*D122</f>
        <v>0</v>
      </c>
      <c r="E38" s="32">
        <f t="shared" ref="E38:X38" si="38">E40+E46*E119+E47*E120+E48*E121+E49*E122</f>
        <v>0</v>
      </c>
      <c r="F38" s="32">
        <f t="shared" si="38"/>
        <v>0</v>
      </c>
      <c r="G38" s="32">
        <f t="shared" si="38"/>
        <v>0</v>
      </c>
      <c r="H38" s="32">
        <f t="shared" si="38"/>
        <v>0</v>
      </c>
      <c r="I38" s="32">
        <f t="shared" si="38"/>
        <v>0</v>
      </c>
      <c r="J38" s="32">
        <f t="shared" si="38"/>
        <v>0</v>
      </c>
      <c r="K38" s="32">
        <f t="shared" si="38"/>
        <v>0</v>
      </c>
      <c r="L38" s="32">
        <f t="shared" si="38"/>
        <v>0</v>
      </c>
      <c r="M38" s="32">
        <f t="shared" si="38"/>
        <v>0</v>
      </c>
      <c r="N38" s="32">
        <f t="shared" si="38"/>
        <v>0</v>
      </c>
      <c r="O38" s="32">
        <f t="shared" si="38"/>
        <v>0</v>
      </c>
      <c r="P38" s="32">
        <f t="shared" si="38"/>
        <v>0</v>
      </c>
      <c r="Q38" s="32">
        <f t="shared" si="38"/>
        <v>0</v>
      </c>
      <c r="R38" s="32">
        <f t="shared" si="38"/>
        <v>0</v>
      </c>
      <c r="S38" s="32">
        <f t="shared" si="38"/>
        <v>0</v>
      </c>
      <c r="T38" s="32">
        <f t="shared" si="38"/>
        <v>0</v>
      </c>
      <c r="U38" s="32">
        <f t="shared" si="38"/>
        <v>0</v>
      </c>
      <c r="V38" s="32">
        <f t="shared" si="38"/>
        <v>0</v>
      </c>
      <c r="W38" s="32">
        <f t="shared" si="38"/>
        <v>0</v>
      </c>
      <c r="X38" s="32">
        <f t="shared" si="38"/>
        <v>0</v>
      </c>
    </row>
    <row r="39" spans="1:24" s="12" customFormat="1" x14ac:dyDescent="0.25">
      <c r="A39" s="9"/>
      <c r="B39" s="10" t="s">
        <v>9</v>
      </c>
      <c r="C39" s="11"/>
      <c r="D39" s="3" t="s">
        <v>71</v>
      </c>
      <c r="E39" s="3" t="s">
        <v>71</v>
      </c>
      <c r="F39" s="3" t="s">
        <v>71</v>
      </c>
      <c r="G39" s="3" t="s">
        <v>71</v>
      </c>
      <c r="H39" s="3" t="s">
        <v>71</v>
      </c>
      <c r="I39" s="3" t="s">
        <v>71</v>
      </c>
      <c r="J39" s="3" t="s">
        <v>71</v>
      </c>
      <c r="K39" s="3" t="s">
        <v>71</v>
      </c>
      <c r="L39" s="3" t="s">
        <v>71</v>
      </c>
      <c r="M39" s="3" t="s">
        <v>71</v>
      </c>
      <c r="N39" s="3" t="s">
        <v>71</v>
      </c>
      <c r="O39" s="3" t="s">
        <v>71</v>
      </c>
      <c r="P39" s="3" t="s">
        <v>71</v>
      </c>
      <c r="Q39" s="3" t="s">
        <v>71</v>
      </c>
      <c r="R39" s="3" t="s">
        <v>71</v>
      </c>
      <c r="S39" s="3" t="s">
        <v>71</v>
      </c>
      <c r="T39" s="3" t="s">
        <v>71</v>
      </c>
      <c r="U39" s="3" t="s">
        <v>71</v>
      </c>
      <c r="V39" s="3" t="s">
        <v>71</v>
      </c>
      <c r="W39" s="3" t="s">
        <v>71</v>
      </c>
      <c r="X39" s="3" t="s">
        <v>71</v>
      </c>
    </row>
    <row r="40" spans="1:24" x14ac:dyDescent="0.25">
      <c r="A40" s="4" t="s">
        <v>19</v>
      </c>
      <c r="B40" s="13" t="s">
        <v>21</v>
      </c>
      <c r="C40" s="3" t="s">
        <v>11</v>
      </c>
      <c r="D40" s="3"/>
      <c r="E40" s="4"/>
      <c r="F40" s="4"/>
      <c r="G40" s="30"/>
      <c r="H40" s="30"/>
      <c r="I40" s="30"/>
      <c r="J40" s="30"/>
      <c r="K40" s="30"/>
      <c r="L40" s="4"/>
      <c r="M40" s="30"/>
      <c r="N40" s="30"/>
      <c r="O40" s="30"/>
      <c r="P40" s="30"/>
      <c r="Q40" s="30"/>
      <c r="R40" s="30"/>
      <c r="S40" s="30"/>
      <c r="T40" s="30"/>
      <c r="U40" s="43"/>
      <c r="V40" s="43"/>
      <c r="W40" s="30"/>
      <c r="X40" s="4"/>
    </row>
    <row r="41" spans="1:24" x14ac:dyDescent="0.25">
      <c r="A41" s="58" t="s">
        <v>158</v>
      </c>
      <c r="B41" s="10" t="s">
        <v>9</v>
      </c>
      <c r="C41" s="3"/>
      <c r="D41" s="3" t="s">
        <v>71</v>
      </c>
      <c r="E41" s="3" t="s">
        <v>71</v>
      </c>
      <c r="F41" s="3" t="s">
        <v>71</v>
      </c>
      <c r="G41" s="3" t="s">
        <v>71</v>
      </c>
      <c r="H41" s="3" t="s">
        <v>71</v>
      </c>
      <c r="I41" s="3" t="s">
        <v>71</v>
      </c>
      <c r="J41" s="3" t="s">
        <v>71</v>
      </c>
      <c r="K41" s="3" t="s">
        <v>71</v>
      </c>
      <c r="L41" s="3" t="s">
        <v>71</v>
      </c>
      <c r="M41" s="3" t="s">
        <v>71</v>
      </c>
      <c r="N41" s="3" t="s">
        <v>71</v>
      </c>
      <c r="O41" s="3" t="s">
        <v>71</v>
      </c>
      <c r="P41" s="3" t="s">
        <v>71</v>
      </c>
      <c r="Q41" s="3" t="s">
        <v>71</v>
      </c>
      <c r="R41" s="3" t="s">
        <v>71</v>
      </c>
      <c r="S41" s="3" t="s">
        <v>71</v>
      </c>
      <c r="T41" s="3" t="s">
        <v>71</v>
      </c>
      <c r="U41" s="3" t="s">
        <v>71</v>
      </c>
      <c r="V41" s="3" t="s">
        <v>71</v>
      </c>
      <c r="W41" s="3" t="s">
        <v>71</v>
      </c>
      <c r="X41" s="3" t="s">
        <v>71</v>
      </c>
    </row>
    <row r="42" spans="1:24" x14ac:dyDescent="0.25">
      <c r="A42" s="4"/>
      <c r="B42" s="13" t="s">
        <v>34</v>
      </c>
      <c r="C42" s="3" t="s">
        <v>11</v>
      </c>
      <c r="D42" s="3"/>
      <c r="E42" s="4"/>
      <c r="F42" s="4"/>
      <c r="G42" s="30"/>
      <c r="H42" s="30"/>
      <c r="I42" s="30"/>
      <c r="J42" s="30"/>
      <c r="K42" s="30"/>
      <c r="L42" s="4"/>
      <c r="M42" s="30"/>
      <c r="N42" s="30"/>
      <c r="O42" s="30"/>
      <c r="P42" s="30"/>
      <c r="Q42" s="30"/>
      <c r="R42" s="30"/>
      <c r="S42" s="30"/>
      <c r="T42" s="30"/>
      <c r="U42" s="43"/>
      <c r="V42" s="43"/>
      <c r="W42" s="30"/>
      <c r="X42" s="4"/>
    </row>
    <row r="43" spans="1:24" x14ac:dyDescent="0.25">
      <c r="A43" s="4"/>
      <c r="B43" s="13" t="s">
        <v>35</v>
      </c>
      <c r="C43" s="3" t="s">
        <v>11</v>
      </c>
      <c r="D43" s="3"/>
      <c r="E43" s="4"/>
      <c r="F43" s="4"/>
      <c r="G43" s="30"/>
      <c r="H43" s="30"/>
      <c r="I43" s="30"/>
      <c r="J43" s="30"/>
      <c r="K43" s="30"/>
      <c r="L43" s="4"/>
      <c r="M43" s="30"/>
      <c r="N43" s="30"/>
      <c r="O43" s="30"/>
      <c r="P43" s="30"/>
      <c r="Q43" s="30"/>
      <c r="R43" s="30"/>
      <c r="S43" s="30"/>
      <c r="T43" s="30"/>
      <c r="U43" s="43"/>
      <c r="V43" s="43"/>
      <c r="W43" s="30"/>
      <c r="X43" s="4"/>
    </row>
    <row r="44" spans="1:24" x14ac:dyDescent="0.25">
      <c r="A44" s="4"/>
      <c r="B44" s="13" t="s">
        <v>36</v>
      </c>
      <c r="C44" s="3" t="s">
        <v>11</v>
      </c>
      <c r="D44" s="3"/>
      <c r="E44" s="4"/>
      <c r="F44" s="4"/>
      <c r="G44" s="30"/>
      <c r="H44" s="30"/>
      <c r="I44" s="30"/>
      <c r="J44" s="30"/>
      <c r="K44" s="30"/>
      <c r="L44" s="4"/>
      <c r="M44" s="30"/>
      <c r="N44" s="30"/>
      <c r="O44" s="30"/>
      <c r="P44" s="30"/>
      <c r="Q44" s="30"/>
      <c r="R44" s="30"/>
      <c r="S44" s="30"/>
      <c r="T44" s="30"/>
      <c r="U44" s="43"/>
      <c r="V44" s="43"/>
      <c r="W44" s="30"/>
      <c r="X44" s="4"/>
    </row>
    <row r="45" spans="1:24" x14ac:dyDescent="0.25">
      <c r="A45" s="4"/>
      <c r="B45" s="13" t="s">
        <v>37</v>
      </c>
      <c r="C45" s="3" t="s">
        <v>11</v>
      </c>
      <c r="D45" s="3"/>
      <c r="E45" s="4"/>
      <c r="F45" s="4"/>
      <c r="G45" s="30"/>
      <c r="H45" s="30"/>
      <c r="I45" s="30"/>
      <c r="J45" s="30"/>
      <c r="K45" s="30"/>
      <c r="L45" s="4"/>
      <c r="M45" s="30"/>
      <c r="N45" s="30"/>
      <c r="O45" s="30"/>
      <c r="P45" s="30"/>
      <c r="Q45" s="30"/>
      <c r="R45" s="30"/>
      <c r="S45" s="30"/>
      <c r="T45" s="30"/>
      <c r="U45" s="43"/>
      <c r="V45" s="43"/>
      <c r="W45" s="30"/>
      <c r="X45" s="4"/>
    </row>
    <row r="46" spans="1:24" x14ac:dyDescent="0.3">
      <c r="A46" s="4" t="s">
        <v>19</v>
      </c>
      <c r="B46" s="41" t="s">
        <v>69</v>
      </c>
      <c r="C46" s="3" t="s">
        <v>20</v>
      </c>
      <c r="D46" s="3"/>
      <c r="E46" s="4"/>
      <c r="F46" s="4"/>
      <c r="G46" s="30"/>
      <c r="H46" s="30"/>
      <c r="I46" s="30"/>
      <c r="J46" s="30"/>
      <c r="K46" s="30"/>
      <c r="L46" s="4"/>
      <c r="M46" s="30"/>
      <c r="N46" s="30"/>
      <c r="O46" s="30"/>
      <c r="P46" s="30"/>
      <c r="Q46" s="30"/>
      <c r="R46" s="30"/>
      <c r="S46" s="30"/>
      <c r="T46" s="30"/>
      <c r="U46" s="43"/>
      <c r="V46" s="43"/>
      <c r="W46" s="30"/>
      <c r="X46" s="4"/>
    </row>
    <row r="47" spans="1:24" x14ac:dyDescent="0.3">
      <c r="A47" s="43" t="s">
        <v>19</v>
      </c>
      <c r="B47" s="41" t="s">
        <v>69</v>
      </c>
      <c r="C47" s="3" t="s">
        <v>20</v>
      </c>
      <c r="D47" s="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</row>
    <row r="48" spans="1:24" x14ac:dyDescent="0.3">
      <c r="A48" s="43" t="s">
        <v>19</v>
      </c>
      <c r="B48" s="41" t="s">
        <v>69</v>
      </c>
      <c r="C48" s="3" t="s">
        <v>20</v>
      </c>
      <c r="D48" s="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</row>
    <row r="49" spans="1:24" x14ac:dyDescent="0.3">
      <c r="A49" s="4" t="s">
        <v>19</v>
      </c>
      <c r="B49" s="41" t="s">
        <v>69</v>
      </c>
      <c r="C49" s="3" t="s">
        <v>20</v>
      </c>
      <c r="D49" s="3"/>
      <c r="E49" s="4"/>
      <c r="F49" s="4"/>
      <c r="G49" s="30"/>
      <c r="H49" s="30"/>
      <c r="I49" s="30"/>
      <c r="J49" s="30"/>
      <c r="K49" s="30"/>
      <c r="L49" s="4"/>
      <c r="M49" s="30"/>
      <c r="N49" s="30"/>
      <c r="O49" s="30"/>
      <c r="P49" s="30"/>
      <c r="Q49" s="30"/>
      <c r="R49" s="30"/>
      <c r="S49" s="30"/>
      <c r="T49" s="30"/>
      <c r="U49" s="43"/>
      <c r="V49" s="43"/>
      <c r="W49" s="30"/>
      <c r="X49" s="4"/>
    </row>
    <row r="50" spans="1:24" x14ac:dyDescent="0.25">
      <c r="A50" s="5" t="s">
        <v>5</v>
      </c>
      <c r="B50" s="50" t="s">
        <v>160</v>
      </c>
      <c r="C50" s="5" t="s">
        <v>11</v>
      </c>
      <c r="D50" s="32">
        <f>D52+D53*D119+D54*D120+D55*D121+D56*D122</f>
        <v>0</v>
      </c>
      <c r="E50" s="32">
        <f t="shared" ref="E50:X50" si="39">E52+E53*E119+E54*E120+E55*E121+E56*E122</f>
        <v>0</v>
      </c>
      <c r="F50" s="32">
        <f t="shared" si="39"/>
        <v>0</v>
      </c>
      <c r="G50" s="32">
        <f t="shared" si="39"/>
        <v>0</v>
      </c>
      <c r="H50" s="32">
        <f t="shared" si="39"/>
        <v>0</v>
      </c>
      <c r="I50" s="32">
        <f t="shared" si="39"/>
        <v>0</v>
      </c>
      <c r="J50" s="32">
        <f t="shared" si="39"/>
        <v>0</v>
      </c>
      <c r="K50" s="32">
        <f t="shared" si="39"/>
        <v>0</v>
      </c>
      <c r="L50" s="32">
        <f t="shared" si="39"/>
        <v>0</v>
      </c>
      <c r="M50" s="32">
        <f t="shared" si="39"/>
        <v>0</v>
      </c>
      <c r="N50" s="32">
        <f t="shared" si="39"/>
        <v>0</v>
      </c>
      <c r="O50" s="32">
        <f t="shared" si="39"/>
        <v>0</v>
      </c>
      <c r="P50" s="32">
        <f t="shared" si="39"/>
        <v>0</v>
      </c>
      <c r="Q50" s="32">
        <f t="shared" si="39"/>
        <v>0</v>
      </c>
      <c r="R50" s="32">
        <f t="shared" si="39"/>
        <v>0</v>
      </c>
      <c r="S50" s="32">
        <f t="shared" si="39"/>
        <v>0</v>
      </c>
      <c r="T50" s="32">
        <f t="shared" si="39"/>
        <v>0</v>
      </c>
      <c r="U50" s="32">
        <f t="shared" si="39"/>
        <v>0</v>
      </c>
      <c r="V50" s="32">
        <f t="shared" si="39"/>
        <v>0</v>
      </c>
      <c r="W50" s="32">
        <f t="shared" si="39"/>
        <v>0</v>
      </c>
      <c r="X50" s="32">
        <f t="shared" si="39"/>
        <v>0</v>
      </c>
    </row>
    <row r="51" spans="1:24" s="12" customFormat="1" x14ac:dyDescent="0.25">
      <c r="A51" s="9"/>
      <c r="B51" s="10" t="s">
        <v>9</v>
      </c>
      <c r="C51" s="11"/>
      <c r="D51" s="3" t="s">
        <v>71</v>
      </c>
      <c r="E51" s="3" t="s">
        <v>71</v>
      </c>
      <c r="F51" s="3" t="s">
        <v>71</v>
      </c>
      <c r="G51" s="3" t="s">
        <v>71</v>
      </c>
      <c r="H51" s="3" t="s">
        <v>71</v>
      </c>
      <c r="I51" s="3" t="s">
        <v>71</v>
      </c>
      <c r="J51" s="3" t="s">
        <v>71</v>
      </c>
      <c r="K51" s="3" t="s">
        <v>71</v>
      </c>
      <c r="L51" s="3" t="s">
        <v>71</v>
      </c>
      <c r="M51" s="3" t="s">
        <v>71</v>
      </c>
      <c r="N51" s="3" t="s">
        <v>71</v>
      </c>
      <c r="O51" s="3" t="s">
        <v>71</v>
      </c>
      <c r="P51" s="3" t="s">
        <v>71</v>
      </c>
      <c r="Q51" s="3" t="s">
        <v>71</v>
      </c>
      <c r="R51" s="3" t="s">
        <v>71</v>
      </c>
      <c r="S51" s="3" t="s">
        <v>71</v>
      </c>
      <c r="T51" s="3" t="s">
        <v>71</v>
      </c>
      <c r="U51" s="3" t="s">
        <v>71</v>
      </c>
      <c r="V51" s="3" t="s">
        <v>71</v>
      </c>
      <c r="W51" s="3" t="s">
        <v>71</v>
      </c>
      <c r="X51" s="3" t="s">
        <v>71</v>
      </c>
    </row>
    <row r="52" spans="1:24" x14ac:dyDescent="0.25">
      <c r="A52" s="4" t="s">
        <v>19</v>
      </c>
      <c r="B52" s="13" t="s">
        <v>21</v>
      </c>
      <c r="C52" s="3" t="s">
        <v>11</v>
      </c>
      <c r="D52" s="3"/>
      <c r="E52" s="4"/>
      <c r="F52" s="4"/>
      <c r="G52" s="30"/>
      <c r="H52" s="30"/>
      <c r="I52" s="30"/>
      <c r="J52" s="30"/>
      <c r="K52" s="30"/>
      <c r="L52" s="4"/>
      <c r="M52" s="30"/>
      <c r="N52" s="30"/>
      <c r="O52" s="30"/>
      <c r="P52" s="30"/>
      <c r="Q52" s="30"/>
      <c r="R52" s="30"/>
      <c r="S52" s="30"/>
      <c r="T52" s="30"/>
      <c r="U52" s="43"/>
      <c r="V52" s="43"/>
      <c r="W52" s="30"/>
      <c r="X52" s="4"/>
    </row>
    <row r="53" spans="1:24" x14ac:dyDescent="0.3">
      <c r="A53" s="4" t="s">
        <v>19</v>
      </c>
      <c r="B53" s="41" t="s">
        <v>69</v>
      </c>
      <c r="C53" s="3" t="s">
        <v>20</v>
      </c>
      <c r="D53" s="3"/>
      <c r="E53" s="4"/>
      <c r="F53" s="4"/>
      <c r="G53" s="30"/>
      <c r="H53" s="30"/>
      <c r="I53" s="30"/>
      <c r="J53" s="30"/>
      <c r="K53" s="30"/>
      <c r="L53" s="4"/>
      <c r="M53" s="30"/>
      <c r="N53" s="30"/>
      <c r="O53" s="30"/>
      <c r="P53" s="30"/>
      <c r="Q53" s="30"/>
      <c r="R53" s="30"/>
      <c r="S53" s="30"/>
      <c r="T53" s="30"/>
      <c r="U53" s="43"/>
      <c r="V53" s="43"/>
      <c r="W53" s="30"/>
      <c r="X53" s="4"/>
    </row>
    <row r="54" spans="1:24" x14ac:dyDescent="0.3">
      <c r="A54" s="43" t="s">
        <v>19</v>
      </c>
      <c r="B54" s="41" t="s">
        <v>69</v>
      </c>
      <c r="C54" s="3" t="s">
        <v>20</v>
      </c>
      <c r="D54" s="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</row>
    <row r="55" spans="1:24" x14ac:dyDescent="0.3">
      <c r="A55" s="43" t="s">
        <v>19</v>
      </c>
      <c r="B55" s="41" t="s">
        <v>69</v>
      </c>
      <c r="C55" s="3" t="s">
        <v>20</v>
      </c>
      <c r="D55" s="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</row>
    <row r="56" spans="1:24" x14ac:dyDescent="0.3">
      <c r="A56" s="4" t="s">
        <v>19</v>
      </c>
      <c r="B56" s="41" t="s">
        <v>69</v>
      </c>
      <c r="C56" s="3" t="s">
        <v>20</v>
      </c>
      <c r="D56" s="3"/>
      <c r="E56" s="4"/>
      <c r="F56" s="4"/>
      <c r="G56" s="30"/>
      <c r="H56" s="30"/>
      <c r="I56" s="30"/>
      <c r="J56" s="30"/>
      <c r="K56" s="30"/>
      <c r="L56" s="4"/>
      <c r="M56" s="30"/>
      <c r="N56" s="30"/>
      <c r="O56" s="30"/>
      <c r="P56" s="30"/>
      <c r="Q56" s="30"/>
      <c r="R56" s="30"/>
      <c r="S56" s="30"/>
      <c r="T56" s="30"/>
      <c r="U56" s="43"/>
      <c r="V56" s="43"/>
      <c r="W56" s="30"/>
      <c r="X56" s="4"/>
    </row>
    <row r="57" spans="1:24" s="8" customFormat="1" x14ac:dyDescent="0.25">
      <c r="A57" s="21" t="s">
        <v>6</v>
      </c>
      <c r="B57" s="22" t="s">
        <v>31</v>
      </c>
      <c r="C57" s="23" t="s">
        <v>11</v>
      </c>
      <c r="D57" s="23">
        <f>D58+D66+D87+D95+D97+D99+D101</f>
        <v>0</v>
      </c>
      <c r="E57" s="23">
        <f t="shared" ref="E57:X57" si="40">E58+E66+E87+E95+E97+E99+E101</f>
        <v>0</v>
      </c>
      <c r="F57" s="23">
        <f t="shared" si="40"/>
        <v>0</v>
      </c>
      <c r="G57" s="23">
        <f t="shared" si="40"/>
        <v>0</v>
      </c>
      <c r="H57" s="23">
        <f t="shared" si="40"/>
        <v>0</v>
      </c>
      <c r="I57" s="23">
        <f t="shared" si="40"/>
        <v>0</v>
      </c>
      <c r="J57" s="23">
        <f t="shared" si="40"/>
        <v>0</v>
      </c>
      <c r="K57" s="23">
        <f t="shared" si="40"/>
        <v>0</v>
      </c>
      <c r="L57" s="23">
        <f t="shared" si="40"/>
        <v>0</v>
      </c>
      <c r="M57" s="23">
        <f t="shared" si="40"/>
        <v>0</v>
      </c>
      <c r="N57" s="23">
        <f t="shared" si="40"/>
        <v>0</v>
      </c>
      <c r="O57" s="23">
        <f t="shared" si="40"/>
        <v>0</v>
      </c>
      <c r="P57" s="23">
        <f t="shared" si="40"/>
        <v>0</v>
      </c>
      <c r="Q57" s="23">
        <f t="shared" si="40"/>
        <v>0</v>
      </c>
      <c r="R57" s="23">
        <f t="shared" si="40"/>
        <v>0</v>
      </c>
      <c r="S57" s="23">
        <f t="shared" si="40"/>
        <v>0</v>
      </c>
      <c r="T57" s="23">
        <f t="shared" si="40"/>
        <v>0</v>
      </c>
      <c r="U57" s="23">
        <f t="shared" si="40"/>
        <v>0</v>
      </c>
      <c r="V57" s="23">
        <f t="shared" si="40"/>
        <v>0</v>
      </c>
      <c r="W57" s="23">
        <f t="shared" si="40"/>
        <v>0</v>
      </c>
      <c r="X57" s="23">
        <f t="shared" si="40"/>
        <v>0</v>
      </c>
    </row>
    <row r="58" spans="1:24" ht="37.5" x14ac:dyDescent="0.25">
      <c r="A58" s="5" t="s">
        <v>7</v>
      </c>
      <c r="B58" s="20" t="s">
        <v>14</v>
      </c>
      <c r="C58" s="5" t="s">
        <v>11</v>
      </c>
      <c r="D58" s="32">
        <f>D60+D62*D119+D63*D120+D64*D121+D65*D122</f>
        <v>0</v>
      </c>
      <c r="E58" s="32">
        <f t="shared" ref="E58:X58" si="41">E60+E62*E119+E63*E120+E64*E121+E65*E122</f>
        <v>0</v>
      </c>
      <c r="F58" s="32">
        <f t="shared" si="41"/>
        <v>0</v>
      </c>
      <c r="G58" s="32">
        <f t="shared" si="41"/>
        <v>0</v>
      </c>
      <c r="H58" s="32">
        <f t="shared" si="41"/>
        <v>0</v>
      </c>
      <c r="I58" s="32">
        <f t="shared" si="41"/>
        <v>0</v>
      </c>
      <c r="J58" s="32">
        <f t="shared" si="41"/>
        <v>0</v>
      </c>
      <c r="K58" s="32">
        <f t="shared" si="41"/>
        <v>0</v>
      </c>
      <c r="L58" s="32">
        <f t="shared" si="41"/>
        <v>0</v>
      </c>
      <c r="M58" s="32">
        <f t="shared" si="41"/>
        <v>0</v>
      </c>
      <c r="N58" s="32">
        <f t="shared" si="41"/>
        <v>0</v>
      </c>
      <c r="O58" s="32">
        <f t="shared" si="41"/>
        <v>0</v>
      </c>
      <c r="P58" s="32">
        <f t="shared" si="41"/>
        <v>0</v>
      </c>
      <c r="Q58" s="32">
        <f t="shared" si="41"/>
        <v>0</v>
      </c>
      <c r="R58" s="32">
        <f t="shared" si="41"/>
        <v>0</v>
      </c>
      <c r="S58" s="32">
        <f t="shared" si="41"/>
        <v>0</v>
      </c>
      <c r="T58" s="32">
        <f t="shared" si="41"/>
        <v>0</v>
      </c>
      <c r="U58" s="32">
        <f t="shared" si="41"/>
        <v>0</v>
      </c>
      <c r="V58" s="32">
        <f t="shared" si="41"/>
        <v>0</v>
      </c>
      <c r="W58" s="32">
        <f t="shared" si="41"/>
        <v>0</v>
      </c>
      <c r="X58" s="32">
        <f t="shared" si="41"/>
        <v>0</v>
      </c>
    </row>
    <row r="59" spans="1:24" s="12" customFormat="1" x14ac:dyDescent="0.25">
      <c r="A59" s="9"/>
      <c r="B59" s="10" t="s">
        <v>9</v>
      </c>
      <c r="C59" s="11"/>
      <c r="D59" s="3" t="s">
        <v>71</v>
      </c>
      <c r="E59" s="3" t="s">
        <v>71</v>
      </c>
      <c r="F59" s="3" t="s">
        <v>71</v>
      </c>
      <c r="G59" s="3" t="s">
        <v>71</v>
      </c>
      <c r="H59" s="3" t="s">
        <v>71</v>
      </c>
      <c r="I59" s="3" t="s">
        <v>71</v>
      </c>
      <c r="J59" s="3" t="s">
        <v>71</v>
      </c>
      <c r="K59" s="3" t="s">
        <v>71</v>
      </c>
      <c r="L59" s="3" t="s">
        <v>71</v>
      </c>
      <c r="M59" s="3" t="s">
        <v>71</v>
      </c>
      <c r="N59" s="3" t="s">
        <v>71</v>
      </c>
      <c r="O59" s="3" t="s">
        <v>71</v>
      </c>
      <c r="P59" s="3" t="s">
        <v>71</v>
      </c>
      <c r="Q59" s="3" t="s">
        <v>71</v>
      </c>
      <c r="R59" s="3" t="s">
        <v>71</v>
      </c>
      <c r="S59" s="3" t="s">
        <v>71</v>
      </c>
      <c r="T59" s="3" t="s">
        <v>71</v>
      </c>
      <c r="U59" s="3" t="s">
        <v>71</v>
      </c>
      <c r="V59" s="3" t="s">
        <v>71</v>
      </c>
      <c r="W59" s="3" t="s">
        <v>71</v>
      </c>
      <c r="X59" s="3" t="s">
        <v>71</v>
      </c>
    </row>
    <row r="60" spans="1:24" x14ac:dyDescent="0.25">
      <c r="A60" s="4" t="s">
        <v>19</v>
      </c>
      <c r="B60" s="13" t="s">
        <v>39</v>
      </c>
      <c r="C60" s="3" t="s">
        <v>11</v>
      </c>
      <c r="D60" s="3"/>
      <c r="E60" s="4"/>
      <c r="F60" s="4"/>
      <c r="G60" s="30"/>
      <c r="H60" s="30"/>
      <c r="I60" s="30"/>
      <c r="J60" s="30"/>
      <c r="K60" s="30"/>
      <c r="L60" s="4"/>
      <c r="M60" s="30"/>
      <c r="N60" s="30"/>
      <c r="O60" s="30"/>
      <c r="P60" s="30"/>
      <c r="Q60" s="30"/>
      <c r="R60" s="30"/>
      <c r="S60" s="30"/>
      <c r="T60" s="30"/>
      <c r="U60" s="43"/>
      <c r="V60" s="43"/>
      <c r="W60" s="30"/>
      <c r="X60" s="4"/>
    </row>
    <row r="61" spans="1:24" x14ac:dyDescent="0.25">
      <c r="A61" s="4"/>
      <c r="B61" s="13" t="s">
        <v>33</v>
      </c>
      <c r="C61" s="3" t="s">
        <v>11</v>
      </c>
      <c r="D61" s="3"/>
      <c r="E61" s="4"/>
      <c r="F61" s="4"/>
      <c r="G61" s="30"/>
      <c r="H61" s="30"/>
      <c r="I61" s="30"/>
      <c r="J61" s="30"/>
      <c r="K61" s="30"/>
      <c r="L61" s="4"/>
      <c r="M61" s="30"/>
      <c r="N61" s="30"/>
      <c r="O61" s="30"/>
      <c r="P61" s="30"/>
      <c r="Q61" s="30"/>
      <c r="R61" s="30"/>
      <c r="S61" s="30"/>
      <c r="T61" s="30"/>
      <c r="U61" s="43"/>
      <c r="V61" s="43"/>
      <c r="W61" s="30"/>
      <c r="X61" s="4"/>
    </row>
    <row r="62" spans="1:24" x14ac:dyDescent="0.3">
      <c r="A62" s="16" t="s">
        <v>19</v>
      </c>
      <c r="B62" s="41" t="s">
        <v>69</v>
      </c>
      <c r="C62" s="3" t="s">
        <v>20</v>
      </c>
      <c r="D62" s="3"/>
      <c r="E62" s="16"/>
      <c r="F62" s="16"/>
      <c r="G62" s="30"/>
      <c r="H62" s="30"/>
      <c r="I62" s="30"/>
      <c r="J62" s="30"/>
      <c r="K62" s="30"/>
      <c r="L62" s="16"/>
      <c r="M62" s="30"/>
      <c r="N62" s="30"/>
      <c r="O62" s="30"/>
      <c r="P62" s="30"/>
      <c r="Q62" s="30"/>
      <c r="R62" s="30"/>
      <c r="S62" s="30"/>
      <c r="T62" s="30"/>
      <c r="U62" s="43"/>
      <c r="V62" s="43"/>
      <c r="W62" s="30"/>
      <c r="X62" s="16"/>
    </row>
    <row r="63" spans="1:24" x14ac:dyDescent="0.3">
      <c r="A63" s="43" t="s">
        <v>19</v>
      </c>
      <c r="B63" s="41" t="s">
        <v>69</v>
      </c>
      <c r="C63" s="3" t="s">
        <v>20</v>
      </c>
      <c r="D63" s="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</row>
    <row r="64" spans="1:24" x14ac:dyDescent="0.3">
      <c r="A64" s="43" t="s">
        <v>19</v>
      </c>
      <c r="B64" s="41" t="s">
        <v>69</v>
      </c>
      <c r="C64" s="3" t="s">
        <v>20</v>
      </c>
      <c r="D64" s="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</row>
    <row r="65" spans="1:24" x14ac:dyDescent="0.3">
      <c r="A65" s="4" t="s">
        <v>19</v>
      </c>
      <c r="B65" s="41" t="s">
        <v>69</v>
      </c>
      <c r="C65" s="3" t="s">
        <v>20</v>
      </c>
      <c r="D65" s="3"/>
      <c r="E65" s="4"/>
      <c r="F65" s="4"/>
      <c r="G65" s="30"/>
      <c r="H65" s="30"/>
      <c r="I65" s="30"/>
      <c r="J65" s="30"/>
      <c r="K65" s="30"/>
      <c r="L65" s="4"/>
      <c r="M65" s="30"/>
      <c r="N65" s="30"/>
      <c r="O65" s="30"/>
      <c r="P65" s="30"/>
      <c r="Q65" s="30"/>
      <c r="R65" s="30"/>
      <c r="S65" s="30"/>
      <c r="T65" s="30"/>
      <c r="U65" s="43"/>
      <c r="V65" s="43"/>
      <c r="W65" s="30"/>
      <c r="X65" s="4"/>
    </row>
    <row r="66" spans="1:24" ht="75" x14ac:dyDescent="0.25">
      <c r="A66" s="71" t="s">
        <v>169</v>
      </c>
      <c r="B66" s="51" t="s">
        <v>148</v>
      </c>
      <c r="C66" s="5" t="s">
        <v>11</v>
      </c>
      <c r="D66" s="32">
        <f>D68+D70*D119+D71*D120+D72*D121+D73*D122</f>
        <v>0</v>
      </c>
      <c r="E66" s="32">
        <f t="shared" ref="E66:X66" si="42">E68+E70*E119+E71*E120+E72*E121+E73*E122</f>
        <v>0</v>
      </c>
      <c r="F66" s="32">
        <f t="shared" si="42"/>
        <v>0</v>
      </c>
      <c r="G66" s="32">
        <f t="shared" si="42"/>
        <v>0</v>
      </c>
      <c r="H66" s="32">
        <f t="shared" si="42"/>
        <v>0</v>
      </c>
      <c r="I66" s="32">
        <f t="shared" si="42"/>
        <v>0</v>
      </c>
      <c r="J66" s="32">
        <f t="shared" si="42"/>
        <v>0</v>
      </c>
      <c r="K66" s="32">
        <f t="shared" si="42"/>
        <v>0</v>
      </c>
      <c r="L66" s="32">
        <f t="shared" si="42"/>
        <v>0</v>
      </c>
      <c r="M66" s="32">
        <f t="shared" si="42"/>
        <v>0</v>
      </c>
      <c r="N66" s="32">
        <f t="shared" si="42"/>
        <v>0</v>
      </c>
      <c r="O66" s="32">
        <f t="shared" si="42"/>
        <v>0</v>
      </c>
      <c r="P66" s="32">
        <f t="shared" si="42"/>
        <v>0</v>
      </c>
      <c r="Q66" s="32">
        <f t="shared" si="42"/>
        <v>0</v>
      </c>
      <c r="R66" s="32">
        <f t="shared" si="42"/>
        <v>0</v>
      </c>
      <c r="S66" s="32">
        <f t="shared" si="42"/>
        <v>0</v>
      </c>
      <c r="T66" s="32">
        <f t="shared" si="42"/>
        <v>0</v>
      </c>
      <c r="U66" s="32">
        <f t="shared" si="42"/>
        <v>0</v>
      </c>
      <c r="V66" s="32">
        <f t="shared" si="42"/>
        <v>0</v>
      </c>
      <c r="W66" s="32">
        <f t="shared" si="42"/>
        <v>0</v>
      </c>
      <c r="X66" s="32">
        <f t="shared" si="42"/>
        <v>0</v>
      </c>
    </row>
    <row r="67" spans="1:24" s="12" customFormat="1" x14ac:dyDescent="0.25">
      <c r="A67" s="9"/>
      <c r="B67" s="10" t="s">
        <v>9</v>
      </c>
      <c r="C67" s="11"/>
      <c r="D67" s="3" t="s">
        <v>71</v>
      </c>
      <c r="E67" s="3" t="s">
        <v>71</v>
      </c>
      <c r="F67" s="3" t="s">
        <v>71</v>
      </c>
      <c r="G67" s="3" t="s">
        <v>71</v>
      </c>
      <c r="H67" s="3" t="s">
        <v>71</v>
      </c>
      <c r="I67" s="3" t="s">
        <v>71</v>
      </c>
      <c r="J67" s="3" t="s">
        <v>71</v>
      </c>
      <c r="K67" s="3" t="s">
        <v>71</v>
      </c>
      <c r="L67" s="3" t="s">
        <v>71</v>
      </c>
      <c r="M67" s="3" t="s">
        <v>71</v>
      </c>
      <c r="N67" s="3" t="s">
        <v>71</v>
      </c>
      <c r="O67" s="3" t="s">
        <v>71</v>
      </c>
      <c r="P67" s="3" t="s">
        <v>71</v>
      </c>
      <c r="Q67" s="3" t="s">
        <v>71</v>
      </c>
      <c r="R67" s="3" t="s">
        <v>71</v>
      </c>
      <c r="S67" s="3" t="s">
        <v>71</v>
      </c>
      <c r="T67" s="3" t="s">
        <v>71</v>
      </c>
      <c r="U67" s="3" t="s">
        <v>71</v>
      </c>
      <c r="V67" s="3" t="s">
        <v>71</v>
      </c>
      <c r="W67" s="3" t="s">
        <v>71</v>
      </c>
      <c r="X67" s="3" t="s">
        <v>71</v>
      </c>
    </row>
    <row r="68" spans="1:24" x14ac:dyDescent="0.25">
      <c r="A68" s="4" t="s">
        <v>19</v>
      </c>
      <c r="B68" s="13" t="s">
        <v>21</v>
      </c>
      <c r="C68" s="3" t="s">
        <v>11</v>
      </c>
      <c r="D68" s="3"/>
      <c r="E68" s="4"/>
      <c r="F68" s="4"/>
      <c r="G68" s="30"/>
      <c r="H68" s="30"/>
      <c r="I68" s="30"/>
      <c r="J68" s="30"/>
      <c r="K68" s="30"/>
      <c r="L68" s="4"/>
      <c r="M68" s="30"/>
      <c r="N68" s="30"/>
      <c r="O68" s="30"/>
      <c r="P68" s="30"/>
      <c r="Q68" s="30"/>
      <c r="R68" s="30"/>
      <c r="S68" s="30"/>
      <c r="T68" s="30"/>
      <c r="U68" s="43"/>
      <c r="V68" s="43"/>
      <c r="W68" s="30"/>
      <c r="X68" s="4"/>
    </row>
    <row r="69" spans="1:24" x14ac:dyDescent="0.25">
      <c r="A69" s="4"/>
      <c r="B69" s="13" t="s">
        <v>33</v>
      </c>
      <c r="C69" s="3" t="s">
        <v>11</v>
      </c>
      <c r="D69" s="3"/>
      <c r="E69" s="4"/>
      <c r="F69" s="4"/>
      <c r="G69" s="30"/>
      <c r="H69" s="30"/>
      <c r="I69" s="30"/>
      <c r="J69" s="30"/>
      <c r="K69" s="30"/>
      <c r="L69" s="4"/>
      <c r="M69" s="30"/>
      <c r="N69" s="30"/>
      <c r="O69" s="30"/>
      <c r="P69" s="30"/>
      <c r="Q69" s="30"/>
      <c r="R69" s="30"/>
      <c r="S69" s="30"/>
      <c r="T69" s="30"/>
      <c r="U69" s="43"/>
      <c r="V69" s="43"/>
      <c r="W69" s="30"/>
      <c r="X69" s="4"/>
    </row>
    <row r="70" spans="1:24" x14ac:dyDescent="0.3">
      <c r="A70" s="16" t="s">
        <v>19</v>
      </c>
      <c r="B70" s="41" t="s">
        <v>69</v>
      </c>
      <c r="C70" s="3" t="s">
        <v>20</v>
      </c>
      <c r="D70" s="3"/>
      <c r="E70" s="16"/>
      <c r="F70" s="16"/>
      <c r="G70" s="30"/>
      <c r="H70" s="30"/>
      <c r="I70" s="30"/>
      <c r="J70" s="30"/>
      <c r="K70" s="30"/>
      <c r="L70" s="16"/>
      <c r="M70" s="30"/>
      <c r="N70" s="30"/>
      <c r="O70" s="30"/>
      <c r="P70" s="30"/>
      <c r="Q70" s="30"/>
      <c r="R70" s="30"/>
      <c r="S70" s="30"/>
      <c r="T70" s="30"/>
      <c r="U70" s="43"/>
      <c r="V70" s="43"/>
      <c r="W70" s="30"/>
      <c r="X70" s="16"/>
    </row>
    <row r="71" spans="1:24" x14ac:dyDescent="0.3">
      <c r="A71" s="43" t="s">
        <v>19</v>
      </c>
      <c r="B71" s="41" t="s">
        <v>69</v>
      </c>
      <c r="C71" s="3" t="s">
        <v>20</v>
      </c>
      <c r="D71" s="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</row>
    <row r="72" spans="1:24" x14ac:dyDescent="0.3">
      <c r="A72" s="43" t="s">
        <v>19</v>
      </c>
      <c r="B72" s="41" t="s">
        <v>69</v>
      </c>
      <c r="C72" s="3" t="s">
        <v>20</v>
      </c>
      <c r="D72" s="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</row>
    <row r="73" spans="1:24" x14ac:dyDescent="0.3">
      <c r="A73" s="4" t="s">
        <v>19</v>
      </c>
      <c r="B73" s="41" t="s">
        <v>69</v>
      </c>
      <c r="C73" s="3" t="s">
        <v>20</v>
      </c>
      <c r="D73" s="3"/>
      <c r="E73" s="4"/>
      <c r="F73" s="4"/>
      <c r="G73" s="30"/>
      <c r="H73" s="30"/>
      <c r="I73" s="30"/>
      <c r="J73" s="30"/>
      <c r="K73" s="30"/>
      <c r="L73" s="4"/>
      <c r="M73" s="30"/>
      <c r="N73" s="30"/>
      <c r="O73" s="30"/>
      <c r="P73" s="30"/>
      <c r="Q73" s="30"/>
      <c r="R73" s="30"/>
      <c r="S73" s="30"/>
      <c r="T73" s="30"/>
      <c r="U73" s="43"/>
      <c r="V73" s="43"/>
      <c r="W73" s="30"/>
      <c r="X73" s="4"/>
    </row>
    <row r="74" spans="1:24" x14ac:dyDescent="0.25">
      <c r="A74" s="4" t="s">
        <v>22</v>
      </c>
      <c r="B74" s="13" t="s">
        <v>13</v>
      </c>
      <c r="C74" s="3" t="s">
        <v>11</v>
      </c>
      <c r="D74" s="32">
        <f>D76+D83*D119+D84*D120+D85*D121+D86*D122</f>
        <v>0</v>
      </c>
      <c r="E74" s="32">
        <f t="shared" ref="E74:X74" si="43">E76+E83*E119+E84*E120+E85*E121+E86*E122</f>
        <v>0</v>
      </c>
      <c r="F74" s="32">
        <f t="shared" si="43"/>
        <v>0</v>
      </c>
      <c r="G74" s="32">
        <f t="shared" si="43"/>
        <v>0</v>
      </c>
      <c r="H74" s="32">
        <f t="shared" si="43"/>
        <v>0</v>
      </c>
      <c r="I74" s="32">
        <f t="shared" si="43"/>
        <v>0</v>
      </c>
      <c r="J74" s="32">
        <f t="shared" si="43"/>
        <v>0</v>
      </c>
      <c r="K74" s="32">
        <f t="shared" si="43"/>
        <v>0</v>
      </c>
      <c r="L74" s="32">
        <f t="shared" si="43"/>
        <v>0</v>
      </c>
      <c r="M74" s="32">
        <f t="shared" si="43"/>
        <v>0</v>
      </c>
      <c r="N74" s="32">
        <f t="shared" si="43"/>
        <v>0</v>
      </c>
      <c r="O74" s="32">
        <f t="shared" si="43"/>
        <v>0</v>
      </c>
      <c r="P74" s="32">
        <f t="shared" si="43"/>
        <v>0</v>
      </c>
      <c r="Q74" s="32">
        <f t="shared" si="43"/>
        <v>0</v>
      </c>
      <c r="R74" s="32">
        <f t="shared" si="43"/>
        <v>0</v>
      </c>
      <c r="S74" s="32">
        <f t="shared" si="43"/>
        <v>0</v>
      </c>
      <c r="T74" s="32">
        <f t="shared" si="43"/>
        <v>0</v>
      </c>
      <c r="U74" s="32">
        <f t="shared" si="43"/>
        <v>0</v>
      </c>
      <c r="V74" s="32">
        <f t="shared" si="43"/>
        <v>0</v>
      </c>
      <c r="W74" s="32">
        <f t="shared" si="43"/>
        <v>0</v>
      </c>
      <c r="X74" s="32">
        <f t="shared" si="43"/>
        <v>0</v>
      </c>
    </row>
    <row r="75" spans="1:24" s="12" customFormat="1" x14ac:dyDescent="0.25">
      <c r="A75" s="9"/>
      <c r="B75" s="10" t="s">
        <v>9</v>
      </c>
      <c r="C75" s="11"/>
      <c r="D75" s="3" t="s">
        <v>71</v>
      </c>
      <c r="E75" s="3" t="s">
        <v>71</v>
      </c>
      <c r="F75" s="3" t="s">
        <v>71</v>
      </c>
      <c r="G75" s="3" t="s">
        <v>71</v>
      </c>
      <c r="H75" s="3" t="s">
        <v>71</v>
      </c>
      <c r="I75" s="3" t="s">
        <v>71</v>
      </c>
      <c r="J75" s="3" t="s">
        <v>71</v>
      </c>
      <c r="K75" s="3" t="s">
        <v>71</v>
      </c>
      <c r="L75" s="3" t="s">
        <v>71</v>
      </c>
      <c r="M75" s="3" t="s">
        <v>71</v>
      </c>
      <c r="N75" s="3" t="s">
        <v>71</v>
      </c>
      <c r="O75" s="3" t="s">
        <v>71</v>
      </c>
      <c r="P75" s="3" t="s">
        <v>71</v>
      </c>
      <c r="Q75" s="3" t="s">
        <v>71</v>
      </c>
      <c r="R75" s="3" t="s">
        <v>71</v>
      </c>
      <c r="S75" s="3" t="s">
        <v>71</v>
      </c>
      <c r="T75" s="3" t="s">
        <v>71</v>
      </c>
      <c r="U75" s="3" t="s">
        <v>71</v>
      </c>
      <c r="V75" s="3" t="s">
        <v>71</v>
      </c>
      <c r="W75" s="3" t="s">
        <v>71</v>
      </c>
      <c r="X75" s="3" t="s">
        <v>71</v>
      </c>
    </row>
    <row r="76" spans="1:24" x14ac:dyDescent="0.25">
      <c r="A76" s="4" t="s">
        <v>19</v>
      </c>
      <c r="B76" s="13" t="s">
        <v>21</v>
      </c>
      <c r="C76" s="3" t="s">
        <v>11</v>
      </c>
      <c r="D76" s="3"/>
      <c r="E76" s="4"/>
      <c r="F76" s="4"/>
      <c r="G76" s="30"/>
      <c r="H76" s="30"/>
      <c r="I76" s="30"/>
      <c r="J76" s="30"/>
      <c r="K76" s="30"/>
      <c r="L76" s="4"/>
      <c r="M76" s="30"/>
      <c r="N76" s="30"/>
      <c r="O76" s="30"/>
      <c r="P76" s="30"/>
      <c r="Q76" s="30"/>
      <c r="R76" s="30"/>
      <c r="S76" s="30"/>
      <c r="T76" s="30"/>
      <c r="U76" s="43"/>
      <c r="V76" s="43"/>
      <c r="W76" s="30"/>
      <c r="X76" s="4"/>
    </row>
    <row r="77" spans="1:24" x14ac:dyDescent="0.25">
      <c r="A77" s="58" t="s">
        <v>159</v>
      </c>
      <c r="B77" s="10" t="s">
        <v>9</v>
      </c>
      <c r="C77" s="3"/>
      <c r="D77" s="3" t="s">
        <v>71</v>
      </c>
      <c r="E77" s="3" t="s">
        <v>71</v>
      </c>
      <c r="F77" s="3" t="s">
        <v>71</v>
      </c>
      <c r="G77" s="3" t="s">
        <v>71</v>
      </c>
      <c r="H77" s="3" t="s">
        <v>71</v>
      </c>
      <c r="I77" s="3" t="s">
        <v>71</v>
      </c>
      <c r="J77" s="3" t="s">
        <v>71</v>
      </c>
      <c r="K77" s="3" t="s">
        <v>71</v>
      </c>
      <c r="L77" s="3" t="s">
        <v>71</v>
      </c>
      <c r="M77" s="3" t="s">
        <v>71</v>
      </c>
      <c r="N77" s="3" t="s">
        <v>71</v>
      </c>
      <c r="O77" s="3" t="s">
        <v>71</v>
      </c>
      <c r="P77" s="3" t="s">
        <v>71</v>
      </c>
      <c r="Q77" s="3" t="s">
        <v>71</v>
      </c>
      <c r="R77" s="3" t="s">
        <v>71</v>
      </c>
      <c r="S77" s="3" t="s">
        <v>71</v>
      </c>
      <c r="T77" s="3" t="s">
        <v>71</v>
      </c>
      <c r="U77" s="3" t="s">
        <v>71</v>
      </c>
      <c r="V77" s="3" t="s">
        <v>71</v>
      </c>
      <c r="W77" s="3" t="s">
        <v>71</v>
      </c>
      <c r="X77" s="3" t="s">
        <v>71</v>
      </c>
    </row>
    <row r="78" spans="1:24" x14ac:dyDescent="0.25">
      <c r="A78" s="4"/>
      <c r="B78" s="13" t="s">
        <v>34</v>
      </c>
      <c r="C78" s="3" t="s">
        <v>11</v>
      </c>
      <c r="D78" s="3"/>
      <c r="E78" s="4"/>
      <c r="F78" s="4"/>
      <c r="G78" s="30"/>
      <c r="H78" s="30"/>
      <c r="I78" s="30"/>
      <c r="J78" s="30"/>
      <c r="K78" s="30"/>
      <c r="L78" s="4"/>
      <c r="M78" s="30"/>
      <c r="N78" s="30"/>
      <c r="O78" s="30"/>
      <c r="P78" s="30"/>
      <c r="Q78" s="30"/>
      <c r="R78" s="30"/>
      <c r="S78" s="30"/>
      <c r="T78" s="30"/>
      <c r="U78" s="43"/>
      <c r="V78" s="43"/>
      <c r="W78" s="30"/>
      <c r="X78" s="4"/>
    </row>
    <row r="79" spans="1:24" x14ac:dyDescent="0.25">
      <c r="A79" s="4"/>
      <c r="B79" s="13" t="s">
        <v>35</v>
      </c>
      <c r="C79" s="3" t="s">
        <v>11</v>
      </c>
      <c r="D79" s="3"/>
      <c r="E79" s="4"/>
      <c r="F79" s="4"/>
      <c r="G79" s="30"/>
      <c r="H79" s="30"/>
      <c r="I79" s="30"/>
      <c r="J79" s="30"/>
      <c r="K79" s="30"/>
      <c r="L79" s="4"/>
      <c r="M79" s="30"/>
      <c r="N79" s="30"/>
      <c r="O79" s="30"/>
      <c r="P79" s="30"/>
      <c r="Q79" s="30"/>
      <c r="R79" s="30"/>
      <c r="S79" s="30"/>
      <c r="T79" s="30"/>
      <c r="U79" s="43"/>
      <c r="V79" s="43"/>
      <c r="W79" s="30"/>
      <c r="X79" s="4"/>
    </row>
    <row r="80" spans="1:24" x14ac:dyDescent="0.25">
      <c r="A80" s="4"/>
      <c r="B80" s="13" t="s">
        <v>36</v>
      </c>
      <c r="C80" s="3" t="s">
        <v>11</v>
      </c>
      <c r="D80" s="3"/>
      <c r="E80" s="4"/>
      <c r="F80" s="4"/>
      <c r="G80" s="30"/>
      <c r="H80" s="30"/>
      <c r="I80" s="30"/>
      <c r="J80" s="30"/>
      <c r="K80" s="30"/>
      <c r="L80" s="4"/>
      <c r="M80" s="30"/>
      <c r="N80" s="30"/>
      <c r="O80" s="30"/>
      <c r="P80" s="30"/>
      <c r="Q80" s="30"/>
      <c r="R80" s="30"/>
      <c r="S80" s="30"/>
      <c r="T80" s="30"/>
      <c r="U80" s="43"/>
      <c r="V80" s="43"/>
      <c r="W80" s="30"/>
      <c r="X80" s="4"/>
    </row>
    <row r="81" spans="1:24" x14ac:dyDescent="0.25">
      <c r="A81" s="4"/>
      <c r="B81" s="13" t="s">
        <v>37</v>
      </c>
      <c r="C81" s="3" t="s">
        <v>11</v>
      </c>
      <c r="D81" s="3"/>
      <c r="E81" s="4"/>
      <c r="F81" s="4"/>
      <c r="G81" s="30"/>
      <c r="H81" s="30"/>
      <c r="I81" s="30"/>
      <c r="J81" s="30"/>
      <c r="K81" s="30"/>
      <c r="L81" s="4"/>
      <c r="M81" s="30"/>
      <c r="N81" s="30"/>
      <c r="O81" s="30"/>
      <c r="P81" s="30"/>
      <c r="Q81" s="30"/>
      <c r="R81" s="30"/>
      <c r="S81" s="30"/>
      <c r="T81" s="30"/>
      <c r="U81" s="43"/>
      <c r="V81" s="43"/>
      <c r="W81" s="30"/>
      <c r="X81" s="4"/>
    </row>
    <row r="82" spans="1:24" x14ac:dyDescent="0.25">
      <c r="A82" s="4"/>
      <c r="B82" s="13" t="s">
        <v>33</v>
      </c>
      <c r="C82" s="3" t="s">
        <v>11</v>
      </c>
      <c r="D82" s="3"/>
      <c r="E82" s="4"/>
      <c r="F82" s="4"/>
      <c r="G82" s="30"/>
      <c r="H82" s="30"/>
      <c r="I82" s="30"/>
      <c r="J82" s="30"/>
      <c r="K82" s="30"/>
      <c r="L82" s="4"/>
      <c r="M82" s="30"/>
      <c r="N82" s="30"/>
      <c r="O82" s="30"/>
      <c r="P82" s="30"/>
      <c r="Q82" s="30"/>
      <c r="R82" s="30"/>
      <c r="S82" s="30"/>
      <c r="T82" s="30"/>
      <c r="U82" s="43"/>
      <c r="V82" s="43"/>
      <c r="W82" s="30"/>
      <c r="X82" s="4"/>
    </row>
    <row r="83" spans="1:24" x14ac:dyDescent="0.3">
      <c r="A83" s="16" t="s">
        <v>19</v>
      </c>
      <c r="B83" s="41" t="s">
        <v>69</v>
      </c>
      <c r="C83" s="3" t="s">
        <v>20</v>
      </c>
      <c r="D83" s="3"/>
      <c r="E83" s="16"/>
      <c r="F83" s="16"/>
      <c r="G83" s="30"/>
      <c r="H83" s="30"/>
      <c r="I83" s="30"/>
      <c r="J83" s="30"/>
      <c r="K83" s="30"/>
      <c r="L83" s="16"/>
      <c r="M83" s="30"/>
      <c r="N83" s="30"/>
      <c r="O83" s="30"/>
      <c r="P83" s="30"/>
      <c r="Q83" s="30"/>
      <c r="R83" s="30"/>
      <c r="S83" s="30"/>
      <c r="T83" s="30"/>
      <c r="U83" s="43"/>
      <c r="V83" s="43"/>
      <c r="W83" s="30"/>
      <c r="X83" s="16"/>
    </row>
    <row r="84" spans="1:24" x14ac:dyDescent="0.3">
      <c r="A84" s="43" t="s">
        <v>19</v>
      </c>
      <c r="B84" s="41" t="s">
        <v>69</v>
      </c>
      <c r="C84" s="3" t="s">
        <v>20</v>
      </c>
      <c r="D84" s="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</row>
    <row r="85" spans="1:24" x14ac:dyDescent="0.3">
      <c r="A85" s="43" t="s">
        <v>19</v>
      </c>
      <c r="B85" s="41" t="s">
        <v>69</v>
      </c>
      <c r="C85" s="3" t="s">
        <v>20</v>
      </c>
      <c r="D85" s="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</row>
    <row r="86" spans="1:24" x14ac:dyDescent="0.3">
      <c r="A86" s="4" t="s">
        <v>19</v>
      </c>
      <c r="B86" s="41" t="s">
        <v>69</v>
      </c>
      <c r="C86" s="3" t="s">
        <v>20</v>
      </c>
      <c r="D86" s="3"/>
      <c r="E86" s="4"/>
      <c r="F86" s="4"/>
      <c r="G86" s="30"/>
      <c r="H86" s="30"/>
      <c r="I86" s="30"/>
      <c r="J86" s="30"/>
      <c r="K86" s="30"/>
      <c r="L86" s="4"/>
      <c r="M86" s="30"/>
      <c r="N86" s="30"/>
      <c r="O86" s="30"/>
      <c r="P86" s="30"/>
      <c r="Q86" s="30"/>
      <c r="R86" s="30"/>
      <c r="S86" s="30"/>
      <c r="T86" s="30"/>
      <c r="U86" s="43"/>
      <c r="V86" s="43"/>
      <c r="W86" s="30"/>
      <c r="X86" s="4"/>
    </row>
    <row r="87" spans="1:24" ht="37.5" x14ac:dyDescent="0.25">
      <c r="A87" s="5" t="s">
        <v>23</v>
      </c>
      <c r="B87" s="20" t="s">
        <v>18</v>
      </c>
      <c r="C87" s="5" t="s">
        <v>11</v>
      </c>
      <c r="D87" s="32">
        <f>D89+D91*D119+D92*D120+D93*D121+D94*D122</f>
        <v>0</v>
      </c>
      <c r="E87" s="32">
        <f t="shared" ref="E87:X87" si="44">E89+E91*E119+E92*E120+E93*E121+E94*E122</f>
        <v>0</v>
      </c>
      <c r="F87" s="32">
        <f t="shared" si="44"/>
        <v>0</v>
      </c>
      <c r="G87" s="32">
        <f t="shared" si="44"/>
        <v>0</v>
      </c>
      <c r="H87" s="32">
        <f t="shared" si="44"/>
        <v>0</v>
      </c>
      <c r="I87" s="32">
        <f t="shared" si="44"/>
        <v>0</v>
      </c>
      <c r="J87" s="32">
        <f t="shared" si="44"/>
        <v>0</v>
      </c>
      <c r="K87" s="32">
        <f t="shared" si="44"/>
        <v>0</v>
      </c>
      <c r="L87" s="32">
        <f t="shared" si="44"/>
        <v>0</v>
      </c>
      <c r="M87" s="32">
        <f t="shared" si="44"/>
        <v>0</v>
      </c>
      <c r="N87" s="32">
        <f t="shared" si="44"/>
        <v>0</v>
      </c>
      <c r="O87" s="32">
        <f t="shared" si="44"/>
        <v>0</v>
      </c>
      <c r="P87" s="32">
        <f t="shared" si="44"/>
        <v>0</v>
      </c>
      <c r="Q87" s="32">
        <f t="shared" si="44"/>
        <v>0</v>
      </c>
      <c r="R87" s="32">
        <f t="shared" si="44"/>
        <v>0</v>
      </c>
      <c r="S87" s="32">
        <f t="shared" si="44"/>
        <v>0</v>
      </c>
      <c r="T87" s="32">
        <f t="shared" si="44"/>
        <v>0</v>
      </c>
      <c r="U87" s="32">
        <f t="shared" si="44"/>
        <v>0</v>
      </c>
      <c r="V87" s="32">
        <f t="shared" si="44"/>
        <v>0</v>
      </c>
      <c r="W87" s="32">
        <f t="shared" si="44"/>
        <v>0</v>
      </c>
      <c r="X87" s="32">
        <f t="shared" si="44"/>
        <v>0</v>
      </c>
    </row>
    <row r="88" spans="1:24" s="12" customFormat="1" x14ac:dyDescent="0.25">
      <c r="A88" s="9"/>
      <c r="B88" s="10" t="s">
        <v>9</v>
      </c>
      <c r="C88" s="11"/>
      <c r="D88" s="3" t="s">
        <v>71</v>
      </c>
      <c r="E88" s="3" t="s">
        <v>71</v>
      </c>
      <c r="F88" s="3" t="s">
        <v>71</v>
      </c>
      <c r="G88" s="3" t="s">
        <v>71</v>
      </c>
      <c r="H88" s="3" t="s">
        <v>71</v>
      </c>
      <c r="I88" s="3" t="s">
        <v>71</v>
      </c>
      <c r="J88" s="3" t="s">
        <v>71</v>
      </c>
      <c r="K88" s="3" t="s">
        <v>71</v>
      </c>
      <c r="L88" s="3" t="s">
        <v>71</v>
      </c>
      <c r="M88" s="3" t="s">
        <v>71</v>
      </c>
      <c r="N88" s="3" t="s">
        <v>71</v>
      </c>
      <c r="O88" s="3" t="s">
        <v>71</v>
      </c>
      <c r="P88" s="3" t="s">
        <v>71</v>
      </c>
      <c r="Q88" s="3" t="s">
        <v>71</v>
      </c>
      <c r="R88" s="3" t="s">
        <v>71</v>
      </c>
      <c r="S88" s="3" t="s">
        <v>71</v>
      </c>
      <c r="T88" s="3" t="s">
        <v>71</v>
      </c>
      <c r="U88" s="3" t="s">
        <v>71</v>
      </c>
      <c r="V88" s="3" t="s">
        <v>71</v>
      </c>
      <c r="W88" s="3" t="s">
        <v>71</v>
      </c>
      <c r="X88" s="3" t="s">
        <v>71</v>
      </c>
    </row>
    <row r="89" spans="1:24" x14ac:dyDescent="0.25">
      <c r="A89" s="4" t="s">
        <v>19</v>
      </c>
      <c r="B89" s="13" t="s">
        <v>21</v>
      </c>
      <c r="C89" s="3" t="s">
        <v>11</v>
      </c>
      <c r="D89" s="3"/>
      <c r="E89" s="4"/>
      <c r="F89" s="4"/>
      <c r="G89" s="30"/>
      <c r="H89" s="30"/>
      <c r="I89" s="30"/>
      <c r="J89" s="30"/>
      <c r="K89" s="30"/>
      <c r="L89" s="4"/>
      <c r="M89" s="30"/>
      <c r="N89" s="30"/>
      <c r="O89" s="30"/>
      <c r="P89" s="30"/>
      <c r="Q89" s="30"/>
      <c r="R89" s="30"/>
      <c r="S89" s="30"/>
      <c r="T89" s="30"/>
      <c r="U89" s="43"/>
      <c r="V89" s="43"/>
      <c r="W89" s="30"/>
      <c r="X89" s="4"/>
    </row>
    <row r="90" spans="1:24" x14ac:dyDescent="0.25">
      <c r="A90" s="4"/>
      <c r="B90" s="13" t="s">
        <v>33</v>
      </c>
      <c r="C90" s="3" t="s">
        <v>11</v>
      </c>
      <c r="D90" s="3"/>
      <c r="E90" s="4"/>
      <c r="F90" s="4"/>
      <c r="G90" s="30"/>
      <c r="H90" s="30"/>
      <c r="I90" s="30"/>
      <c r="J90" s="30"/>
      <c r="K90" s="30"/>
      <c r="L90" s="4"/>
      <c r="M90" s="30"/>
      <c r="N90" s="30"/>
      <c r="O90" s="30"/>
      <c r="P90" s="30"/>
      <c r="Q90" s="30"/>
      <c r="R90" s="30"/>
      <c r="S90" s="30"/>
      <c r="T90" s="30"/>
      <c r="U90" s="43"/>
      <c r="V90" s="43"/>
      <c r="W90" s="30"/>
      <c r="X90" s="4"/>
    </row>
    <row r="91" spans="1:24" x14ac:dyDescent="0.3">
      <c r="A91" s="47" t="s">
        <v>19</v>
      </c>
      <c r="B91" s="41" t="s">
        <v>69</v>
      </c>
      <c r="C91" s="3" t="s">
        <v>20</v>
      </c>
      <c r="D91" s="3"/>
      <c r="E91" s="16"/>
      <c r="F91" s="16"/>
      <c r="G91" s="30"/>
      <c r="H91" s="30"/>
      <c r="I91" s="30"/>
      <c r="J91" s="30"/>
      <c r="K91" s="30"/>
      <c r="L91" s="16"/>
      <c r="M91" s="30"/>
      <c r="N91" s="30"/>
      <c r="O91" s="30"/>
      <c r="P91" s="30"/>
      <c r="Q91" s="30"/>
      <c r="R91" s="30"/>
      <c r="S91" s="30"/>
      <c r="T91" s="30"/>
      <c r="U91" s="43"/>
      <c r="V91" s="43"/>
      <c r="W91" s="30"/>
      <c r="X91" s="16"/>
    </row>
    <row r="92" spans="1:24" x14ac:dyDescent="0.3">
      <c r="A92" s="47" t="s">
        <v>19</v>
      </c>
      <c r="B92" s="41" t="s">
        <v>69</v>
      </c>
      <c r="C92" s="3" t="s">
        <v>20</v>
      </c>
      <c r="D92" s="3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</row>
    <row r="93" spans="1:24" x14ac:dyDescent="0.3">
      <c r="A93" s="47" t="s">
        <v>19</v>
      </c>
      <c r="B93" s="41" t="s">
        <v>69</v>
      </c>
      <c r="C93" s="3" t="s">
        <v>20</v>
      </c>
      <c r="D93" s="3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</row>
    <row r="94" spans="1:24" x14ac:dyDescent="0.3">
      <c r="A94" s="4" t="s">
        <v>19</v>
      </c>
      <c r="B94" s="41" t="s">
        <v>69</v>
      </c>
      <c r="C94" s="3" t="s">
        <v>20</v>
      </c>
      <c r="D94" s="3"/>
      <c r="E94" s="4"/>
      <c r="F94" s="4"/>
      <c r="G94" s="30"/>
      <c r="H94" s="30"/>
      <c r="I94" s="30"/>
      <c r="J94" s="30"/>
      <c r="K94" s="30"/>
      <c r="L94" s="4"/>
      <c r="M94" s="30"/>
      <c r="N94" s="30"/>
      <c r="O94" s="30"/>
      <c r="P94" s="30"/>
      <c r="Q94" s="30"/>
      <c r="R94" s="30"/>
      <c r="S94" s="30"/>
      <c r="T94" s="30"/>
      <c r="U94" s="43"/>
      <c r="V94" s="43"/>
      <c r="W94" s="30"/>
      <c r="X94" s="4"/>
    </row>
    <row r="95" spans="1:24" x14ac:dyDescent="0.25">
      <c r="A95" s="5" t="s">
        <v>24</v>
      </c>
      <c r="B95" s="20" t="s">
        <v>15</v>
      </c>
      <c r="C95" s="5" t="s">
        <v>11</v>
      </c>
      <c r="D95" s="3"/>
      <c r="E95" s="4"/>
      <c r="F95" s="4"/>
      <c r="G95" s="30"/>
      <c r="H95" s="30"/>
      <c r="I95" s="30"/>
      <c r="J95" s="30"/>
      <c r="K95" s="30"/>
      <c r="L95" s="4"/>
      <c r="M95" s="30"/>
      <c r="N95" s="30"/>
      <c r="O95" s="30"/>
      <c r="P95" s="30"/>
      <c r="Q95" s="30"/>
      <c r="R95" s="30"/>
      <c r="S95" s="30"/>
      <c r="T95" s="30"/>
      <c r="U95" s="43"/>
      <c r="V95" s="43"/>
      <c r="W95" s="30"/>
      <c r="X95" s="4"/>
    </row>
    <row r="96" spans="1:24" x14ac:dyDescent="0.25">
      <c r="A96" s="4"/>
      <c r="B96" s="13" t="s">
        <v>33</v>
      </c>
      <c r="C96" s="3" t="s">
        <v>11</v>
      </c>
      <c r="D96" s="3"/>
      <c r="E96" s="4"/>
      <c r="F96" s="4"/>
      <c r="G96" s="30"/>
      <c r="H96" s="30"/>
      <c r="I96" s="30"/>
      <c r="J96" s="30"/>
      <c r="K96" s="30"/>
      <c r="L96" s="4"/>
      <c r="M96" s="30"/>
      <c r="N96" s="30"/>
      <c r="O96" s="30"/>
      <c r="P96" s="30"/>
      <c r="Q96" s="30"/>
      <c r="R96" s="30"/>
      <c r="S96" s="30"/>
      <c r="T96" s="30"/>
      <c r="U96" s="43"/>
      <c r="V96" s="43"/>
      <c r="W96" s="30"/>
      <c r="X96" s="4"/>
    </row>
    <row r="97" spans="1:24" x14ac:dyDescent="0.25">
      <c r="A97" s="5" t="s">
        <v>25</v>
      </c>
      <c r="B97" s="20" t="s">
        <v>16</v>
      </c>
      <c r="C97" s="5" t="s">
        <v>11</v>
      </c>
      <c r="D97" s="3"/>
      <c r="E97" s="4"/>
      <c r="F97" s="4"/>
      <c r="G97" s="30"/>
      <c r="H97" s="30"/>
      <c r="I97" s="30"/>
      <c r="J97" s="30"/>
      <c r="K97" s="30"/>
      <c r="L97" s="4"/>
      <c r="M97" s="30"/>
      <c r="N97" s="30"/>
      <c r="O97" s="30"/>
      <c r="P97" s="30"/>
      <c r="Q97" s="30"/>
      <c r="R97" s="30"/>
      <c r="S97" s="30"/>
      <c r="T97" s="30"/>
      <c r="U97" s="43"/>
      <c r="V97" s="43"/>
      <c r="W97" s="30"/>
      <c r="X97" s="4"/>
    </row>
    <row r="98" spans="1:24" x14ac:dyDescent="0.25">
      <c r="A98" s="4"/>
      <c r="B98" s="13" t="s">
        <v>33</v>
      </c>
      <c r="C98" s="3" t="s">
        <v>11</v>
      </c>
      <c r="D98" s="3"/>
      <c r="E98" s="4"/>
      <c r="F98" s="4"/>
      <c r="G98" s="30"/>
      <c r="H98" s="30"/>
      <c r="I98" s="30"/>
      <c r="J98" s="30"/>
      <c r="K98" s="30"/>
      <c r="L98" s="4"/>
      <c r="M98" s="30"/>
      <c r="N98" s="30"/>
      <c r="O98" s="30"/>
      <c r="P98" s="30"/>
      <c r="Q98" s="30"/>
      <c r="R98" s="30"/>
      <c r="S98" s="30"/>
      <c r="T98" s="30"/>
      <c r="U98" s="43"/>
      <c r="V98" s="43"/>
      <c r="W98" s="30"/>
      <c r="X98" s="4"/>
    </row>
    <row r="99" spans="1:24" x14ac:dyDescent="0.25">
      <c r="A99" s="5" t="s">
        <v>26</v>
      </c>
      <c r="B99" s="20" t="s">
        <v>17</v>
      </c>
      <c r="C99" s="5" t="s">
        <v>11</v>
      </c>
      <c r="D99" s="3"/>
      <c r="E99" s="4"/>
      <c r="F99" s="4"/>
      <c r="G99" s="30"/>
      <c r="H99" s="30"/>
      <c r="I99" s="30"/>
      <c r="J99" s="30"/>
      <c r="K99" s="30"/>
      <c r="L99" s="4"/>
      <c r="M99" s="30"/>
      <c r="N99" s="30"/>
      <c r="O99" s="30"/>
      <c r="P99" s="30"/>
      <c r="Q99" s="30"/>
      <c r="R99" s="30"/>
      <c r="S99" s="30"/>
      <c r="T99" s="30"/>
      <c r="U99" s="43"/>
      <c r="V99" s="43"/>
      <c r="W99" s="30"/>
      <c r="X99" s="4"/>
    </row>
    <row r="100" spans="1:24" x14ac:dyDescent="0.25">
      <c r="A100" s="4"/>
      <c r="B100" s="13" t="s">
        <v>33</v>
      </c>
      <c r="C100" s="3" t="s">
        <v>11</v>
      </c>
      <c r="D100" s="3"/>
      <c r="E100" s="4"/>
      <c r="F100" s="4"/>
      <c r="G100" s="30"/>
      <c r="H100" s="30"/>
      <c r="I100" s="30"/>
      <c r="J100" s="30"/>
      <c r="K100" s="30"/>
      <c r="L100" s="4"/>
      <c r="M100" s="30"/>
      <c r="N100" s="30"/>
      <c r="O100" s="30"/>
      <c r="P100" s="30"/>
      <c r="Q100" s="30"/>
      <c r="R100" s="30"/>
      <c r="S100" s="30"/>
      <c r="T100" s="30"/>
      <c r="U100" s="43"/>
      <c r="V100" s="43"/>
      <c r="W100" s="30"/>
      <c r="X100" s="4"/>
    </row>
    <row r="101" spans="1:24" x14ac:dyDescent="0.25">
      <c r="A101" s="5" t="s">
        <v>27</v>
      </c>
      <c r="B101" s="50" t="s">
        <v>161</v>
      </c>
      <c r="C101" s="5" t="s">
        <v>11</v>
      </c>
      <c r="D101" s="32">
        <f>D103+D105*D119+D106*D120+D107*D121+D108*D122</f>
        <v>0</v>
      </c>
      <c r="E101" s="32">
        <f t="shared" ref="E101:X101" si="45">E103+E105*E119+E106*E120+E107*E121+E108*E122</f>
        <v>0</v>
      </c>
      <c r="F101" s="32">
        <f t="shared" si="45"/>
        <v>0</v>
      </c>
      <c r="G101" s="32">
        <f t="shared" si="45"/>
        <v>0</v>
      </c>
      <c r="H101" s="32">
        <f t="shared" si="45"/>
        <v>0</v>
      </c>
      <c r="I101" s="32">
        <f t="shared" si="45"/>
        <v>0</v>
      </c>
      <c r="J101" s="32">
        <f t="shared" si="45"/>
        <v>0</v>
      </c>
      <c r="K101" s="32">
        <f t="shared" si="45"/>
        <v>0</v>
      </c>
      <c r="L101" s="32">
        <f t="shared" si="45"/>
        <v>0</v>
      </c>
      <c r="M101" s="32">
        <f t="shared" si="45"/>
        <v>0</v>
      </c>
      <c r="N101" s="32">
        <f t="shared" si="45"/>
        <v>0</v>
      </c>
      <c r="O101" s="32">
        <f t="shared" si="45"/>
        <v>0</v>
      </c>
      <c r="P101" s="32">
        <f t="shared" si="45"/>
        <v>0</v>
      </c>
      <c r="Q101" s="32">
        <f t="shared" si="45"/>
        <v>0</v>
      </c>
      <c r="R101" s="32">
        <f t="shared" si="45"/>
        <v>0</v>
      </c>
      <c r="S101" s="32">
        <f t="shared" si="45"/>
        <v>0</v>
      </c>
      <c r="T101" s="32">
        <f t="shared" si="45"/>
        <v>0</v>
      </c>
      <c r="U101" s="32">
        <f t="shared" si="45"/>
        <v>0</v>
      </c>
      <c r="V101" s="32">
        <f t="shared" si="45"/>
        <v>0</v>
      </c>
      <c r="W101" s="32">
        <f t="shared" si="45"/>
        <v>0</v>
      </c>
      <c r="X101" s="32">
        <f t="shared" si="45"/>
        <v>0</v>
      </c>
    </row>
    <row r="102" spans="1:24" s="12" customFormat="1" x14ac:dyDescent="0.25">
      <c r="A102" s="9"/>
      <c r="B102" s="10" t="s">
        <v>9</v>
      </c>
      <c r="C102" s="11"/>
      <c r="D102" s="3" t="s">
        <v>71</v>
      </c>
      <c r="E102" s="3" t="s">
        <v>71</v>
      </c>
      <c r="F102" s="3" t="s">
        <v>71</v>
      </c>
      <c r="G102" s="3" t="s">
        <v>71</v>
      </c>
      <c r="H102" s="3" t="s">
        <v>71</v>
      </c>
      <c r="I102" s="3" t="s">
        <v>71</v>
      </c>
      <c r="J102" s="3" t="s">
        <v>71</v>
      </c>
      <c r="K102" s="3" t="s">
        <v>71</v>
      </c>
      <c r="L102" s="3" t="s">
        <v>71</v>
      </c>
      <c r="M102" s="3" t="s">
        <v>71</v>
      </c>
      <c r="N102" s="3" t="s">
        <v>71</v>
      </c>
      <c r="O102" s="3" t="s">
        <v>71</v>
      </c>
      <c r="P102" s="3" t="s">
        <v>71</v>
      </c>
      <c r="Q102" s="3" t="s">
        <v>71</v>
      </c>
      <c r="R102" s="3" t="s">
        <v>71</v>
      </c>
      <c r="S102" s="3" t="s">
        <v>71</v>
      </c>
      <c r="T102" s="3" t="s">
        <v>71</v>
      </c>
      <c r="U102" s="3" t="s">
        <v>71</v>
      </c>
      <c r="V102" s="3" t="s">
        <v>71</v>
      </c>
      <c r="W102" s="3" t="s">
        <v>71</v>
      </c>
      <c r="X102" s="3" t="s">
        <v>71</v>
      </c>
    </row>
    <row r="103" spans="1:24" x14ac:dyDescent="0.25">
      <c r="A103" s="4" t="s">
        <v>19</v>
      </c>
      <c r="B103" s="13" t="s">
        <v>21</v>
      </c>
      <c r="C103" s="3" t="s">
        <v>11</v>
      </c>
      <c r="D103" s="3"/>
      <c r="E103" s="4"/>
      <c r="F103" s="4"/>
      <c r="G103" s="30"/>
      <c r="H103" s="30"/>
      <c r="I103" s="30"/>
      <c r="J103" s="30"/>
      <c r="K103" s="30"/>
      <c r="L103" s="4"/>
      <c r="M103" s="30"/>
      <c r="N103" s="30"/>
      <c r="O103" s="30"/>
      <c r="P103" s="30"/>
      <c r="Q103" s="30"/>
      <c r="R103" s="30"/>
      <c r="S103" s="30"/>
      <c r="T103" s="30"/>
      <c r="U103" s="43"/>
      <c r="V103" s="43"/>
      <c r="W103" s="30"/>
      <c r="X103" s="4"/>
    </row>
    <row r="104" spans="1:24" x14ac:dyDescent="0.25">
      <c r="A104" s="4"/>
      <c r="B104" s="13" t="s">
        <v>33</v>
      </c>
      <c r="C104" s="3" t="s">
        <v>11</v>
      </c>
      <c r="D104" s="3"/>
      <c r="E104" s="4"/>
      <c r="F104" s="4"/>
      <c r="G104" s="30"/>
      <c r="H104" s="30"/>
      <c r="I104" s="30"/>
      <c r="J104" s="30"/>
      <c r="K104" s="30"/>
      <c r="L104" s="4"/>
      <c r="M104" s="30"/>
      <c r="N104" s="30"/>
      <c r="O104" s="30"/>
      <c r="P104" s="30"/>
      <c r="Q104" s="30"/>
      <c r="R104" s="30"/>
      <c r="S104" s="30"/>
      <c r="T104" s="30"/>
      <c r="U104" s="43"/>
      <c r="V104" s="43"/>
      <c r="W104" s="30"/>
      <c r="X104" s="4"/>
    </row>
    <row r="105" spans="1:24" x14ac:dyDescent="0.3">
      <c r="A105" s="16" t="s">
        <v>19</v>
      </c>
      <c r="B105" s="41" t="s">
        <v>69</v>
      </c>
      <c r="C105" s="3" t="s">
        <v>20</v>
      </c>
      <c r="D105" s="3"/>
      <c r="E105" s="16"/>
      <c r="F105" s="16"/>
      <c r="G105" s="30"/>
      <c r="H105" s="30"/>
      <c r="I105" s="30"/>
      <c r="J105" s="30"/>
      <c r="K105" s="30"/>
      <c r="L105" s="16"/>
      <c r="M105" s="30"/>
      <c r="N105" s="30"/>
      <c r="O105" s="30"/>
      <c r="P105" s="30"/>
      <c r="Q105" s="30"/>
      <c r="R105" s="30"/>
      <c r="S105" s="30"/>
      <c r="T105" s="30"/>
      <c r="U105" s="43"/>
      <c r="V105" s="43"/>
      <c r="W105" s="30"/>
      <c r="X105" s="16"/>
    </row>
    <row r="106" spans="1:24" x14ac:dyDescent="0.3">
      <c r="A106" s="47" t="s">
        <v>19</v>
      </c>
      <c r="B106" s="41" t="s">
        <v>69</v>
      </c>
      <c r="C106" s="3" t="s">
        <v>20</v>
      </c>
      <c r="D106" s="3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</row>
    <row r="107" spans="1:24" x14ac:dyDescent="0.3">
      <c r="A107" s="47" t="s">
        <v>19</v>
      </c>
      <c r="B107" s="41" t="s">
        <v>69</v>
      </c>
      <c r="C107" s="3" t="s">
        <v>20</v>
      </c>
      <c r="D107" s="3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</row>
    <row r="108" spans="1:24" x14ac:dyDescent="0.3">
      <c r="A108" s="4" t="s">
        <v>19</v>
      </c>
      <c r="B108" s="41" t="s">
        <v>69</v>
      </c>
      <c r="C108" s="3" t="s">
        <v>20</v>
      </c>
      <c r="D108" s="3"/>
      <c r="E108" s="4"/>
      <c r="F108" s="4"/>
      <c r="G108" s="30"/>
      <c r="H108" s="30"/>
      <c r="I108" s="30"/>
      <c r="J108" s="30"/>
      <c r="K108" s="30"/>
      <c r="L108" s="4"/>
      <c r="M108" s="30"/>
      <c r="N108" s="30"/>
      <c r="O108" s="30"/>
      <c r="P108" s="30"/>
      <c r="Q108" s="30"/>
      <c r="R108" s="30"/>
      <c r="S108" s="30"/>
      <c r="T108" s="30"/>
      <c r="U108" s="43"/>
      <c r="V108" s="43"/>
      <c r="W108" s="30"/>
      <c r="X108" s="4"/>
    </row>
    <row r="109" spans="1:24" s="8" customFormat="1" x14ac:dyDescent="0.25">
      <c r="A109" s="21" t="s">
        <v>8</v>
      </c>
      <c r="B109" s="22" t="s">
        <v>28</v>
      </c>
      <c r="C109" s="23" t="s">
        <v>11</v>
      </c>
      <c r="D109" s="23">
        <f t="shared" ref="D109:X109" si="46">D4+D13-D57</f>
        <v>0</v>
      </c>
      <c r="E109" s="23">
        <f t="shared" si="46"/>
        <v>0</v>
      </c>
      <c r="F109" s="23">
        <f t="shared" si="46"/>
        <v>0</v>
      </c>
      <c r="G109" s="23">
        <f t="shared" si="46"/>
        <v>0</v>
      </c>
      <c r="H109" s="23">
        <f t="shared" si="46"/>
        <v>0</v>
      </c>
      <c r="I109" s="23">
        <f t="shared" si="46"/>
        <v>0</v>
      </c>
      <c r="J109" s="23">
        <f t="shared" si="46"/>
        <v>0</v>
      </c>
      <c r="K109" s="23">
        <f t="shared" si="46"/>
        <v>0</v>
      </c>
      <c r="L109" s="23">
        <f t="shared" si="46"/>
        <v>0</v>
      </c>
      <c r="M109" s="23">
        <f t="shared" si="46"/>
        <v>0</v>
      </c>
      <c r="N109" s="23">
        <f t="shared" si="46"/>
        <v>0</v>
      </c>
      <c r="O109" s="23">
        <f t="shared" si="46"/>
        <v>0</v>
      </c>
      <c r="P109" s="23">
        <f t="shared" si="46"/>
        <v>0</v>
      </c>
      <c r="Q109" s="23">
        <f t="shared" si="46"/>
        <v>0</v>
      </c>
      <c r="R109" s="23">
        <f t="shared" si="46"/>
        <v>0</v>
      </c>
      <c r="S109" s="23">
        <f t="shared" si="46"/>
        <v>0</v>
      </c>
      <c r="T109" s="23">
        <f t="shared" si="46"/>
        <v>0</v>
      </c>
      <c r="U109" s="23">
        <f t="shared" si="46"/>
        <v>0</v>
      </c>
      <c r="V109" s="23">
        <f t="shared" si="46"/>
        <v>0</v>
      </c>
      <c r="W109" s="23">
        <f t="shared" si="46"/>
        <v>0</v>
      </c>
      <c r="X109" s="23">
        <f t="shared" si="46"/>
        <v>0</v>
      </c>
    </row>
    <row r="110" spans="1:24" s="12" customFormat="1" x14ac:dyDescent="0.25">
      <c r="A110" s="9"/>
      <c r="B110" s="10" t="s">
        <v>9</v>
      </c>
      <c r="C110" s="11"/>
      <c r="D110" s="3" t="s">
        <v>71</v>
      </c>
      <c r="E110" s="3" t="s">
        <v>71</v>
      </c>
      <c r="F110" s="3" t="s">
        <v>71</v>
      </c>
      <c r="G110" s="3" t="s">
        <v>71</v>
      </c>
      <c r="H110" s="3" t="s">
        <v>71</v>
      </c>
      <c r="I110" s="3" t="s">
        <v>71</v>
      </c>
      <c r="J110" s="3" t="s">
        <v>71</v>
      </c>
      <c r="K110" s="3" t="s">
        <v>71</v>
      </c>
      <c r="L110" s="3" t="s">
        <v>71</v>
      </c>
      <c r="M110" s="3" t="s">
        <v>71</v>
      </c>
      <c r="N110" s="3" t="s">
        <v>71</v>
      </c>
      <c r="O110" s="3" t="s">
        <v>71</v>
      </c>
      <c r="P110" s="3" t="s">
        <v>71</v>
      </c>
      <c r="Q110" s="3" t="s">
        <v>71</v>
      </c>
      <c r="R110" s="3" t="s">
        <v>71</v>
      </c>
      <c r="S110" s="3" t="s">
        <v>71</v>
      </c>
      <c r="T110" s="3" t="s">
        <v>71</v>
      </c>
      <c r="U110" s="3" t="s">
        <v>71</v>
      </c>
      <c r="V110" s="3" t="s">
        <v>71</v>
      </c>
      <c r="W110" s="3" t="s">
        <v>71</v>
      </c>
      <c r="X110" s="3" t="s">
        <v>71</v>
      </c>
    </row>
    <row r="111" spans="1:24" x14ac:dyDescent="0.25">
      <c r="A111" s="5" t="s">
        <v>50</v>
      </c>
      <c r="B111" s="6" t="s">
        <v>39</v>
      </c>
      <c r="C111" s="7" t="s">
        <v>11</v>
      </c>
      <c r="D111" s="32">
        <f t="shared" ref="D111:X111" si="47">D6+D17+D26+D33+D52-D60-D68-D89-D95-D97-D99-D103</f>
        <v>0</v>
      </c>
      <c r="E111" s="32">
        <f t="shared" si="47"/>
        <v>0</v>
      </c>
      <c r="F111" s="32">
        <f t="shared" si="47"/>
        <v>0</v>
      </c>
      <c r="G111" s="32">
        <f t="shared" si="47"/>
        <v>0</v>
      </c>
      <c r="H111" s="32">
        <f t="shared" si="47"/>
        <v>0</v>
      </c>
      <c r="I111" s="32">
        <f t="shared" si="47"/>
        <v>0</v>
      </c>
      <c r="J111" s="32">
        <f t="shared" si="47"/>
        <v>0</v>
      </c>
      <c r="K111" s="32">
        <f t="shared" si="47"/>
        <v>0</v>
      </c>
      <c r="L111" s="32">
        <f t="shared" si="47"/>
        <v>0</v>
      </c>
      <c r="M111" s="32">
        <f t="shared" si="47"/>
        <v>0</v>
      </c>
      <c r="N111" s="32">
        <f t="shared" si="47"/>
        <v>0</v>
      </c>
      <c r="O111" s="32">
        <f t="shared" si="47"/>
        <v>0</v>
      </c>
      <c r="P111" s="32">
        <f t="shared" si="47"/>
        <v>0</v>
      </c>
      <c r="Q111" s="32">
        <f t="shared" si="47"/>
        <v>0</v>
      </c>
      <c r="R111" s="32">
        <f t="shared" si="47"/>
        <v>0</v>
      </c>
      <c r="S111" s="32">
        <f t="shared" si="47"/>
        <v>0</v>
      </c>
      <c r="T111" s="32">
        <f t="shared" si="47"/>
        <v>0</v>
      </c>
      <c r="U111" s="32">
        <f t="shared" si="47"/>
        <v>0</v>
      </c>
      <c r="V111" s="32">
        <f t="shared" si="47"/>
        <v>0</v>
      </c>
      <c r="W111" s="32">
        <f t="shared" si="47"/>
        <v>0</v>
      </c>
      <c r="X111" s="32">
        <f t="shared" si="47"/>
        <v>0</v>
      </c>
    </row>
    <row r="112" spans="1:24" x14ac:dyDescent="0.25">
      <c r="A112" s="16"/>
      <c r="B112" s="13" t="s">
        <v>46</v>
      </c>
      <c r="C112" s="3" t="s">
        <v>11</v>
      </c>
      <c r="D112" s="32">
        <f t="shared" ref="D112:X112" si="48">D7+D18+D26+D33+D52-D60+D61-D68+D69-D89+D90-D95+D96-D97+D98-D99+D100-D103+D104</f>
        <v>0</v>
      </c>
      <c r="E112" s="32">
        <f t="shared" si="48"/>
        <v>0</v>
      </c>
      <c r="F112" s="32">
        <f t="shared" si="48"/>
        <v>0</v>
      </c>
      <c r="G112" s="32">
        <f t="shared" si="48"/>
        <v>0</v>
      </c>
      <c r="H112" s="32">
        <f t="shared" si="48"/>
        <v>0</v>
      </c>
      <c r="I112" s="32">
        <f t="shared" si="48"/>
        <v>0</v>
      </c>
      <c r="J112" s="32">
        <f t="shared" si="48"/>
        <v>0</v>
      </c>
      <c r="K112" s="32">
        <f t="shared" si="48"/>
        <v>0</v>
      </c>
      <c r="L112" s="32">
        <f t="shared" si="48"/>
        <v>0</v>
      </c>
      <c r="M112" s="32">
        <f t="shared" si="48"/>
        <v>0</v>
      </c>
      <c r="N112" s="32">
        <f t="shared" si="48"/>
        <v>0</v>
      </c>
      <c r="O112" s="32">
        <f t="shared" si="48"/>
        <v>0</v>
      </c>
      <c r="P112" s="32">
        <f t="shared" si="48"/>
        <v>0</v>
      </c>
      <c r="Q112" s="32">
        <f t="shared" si="48"/>
        <v>0</v>
      </c>
      <c r="R112" s="32">
        <f t="shared" si="48"/>
        <v>0</v>
      </c>
      <c r="S112" s="32">
        <f t="shared" si="48"/>
        <v>0</v>
      </c>
      <c r="T112" s="32">
        <f t="shared" si="48"/>
        <v>0</v>
      </c>
      <c r="U112" s="32">
        <f t="shared" si="48"/>
        <v>0</v>
      </c>
      <c r="V112" s="32">
        <f t="shared" si="48"/>
        <v>0</v>
      </c>
      <c r="W112" s="32">
        <f t="shared" si="48"/>
        <v>0</v>
      </c>
      <c r="X112" s="32">
        <f t="shared" si="48"/>
        <v>0</v>
      </c>
    </row>
    <row r="113" spans="1:24" x14ac:dyDescent="0.25">
      <c r="A113" s="4"/>
      <c r="B113" s="13" t="s">
        <v>45</v>
      </c>
      <c r="C113" s="3" t="s">
        <v>11</v>
      </c>
      <c r="D113" s="32">
        <f t="shared" ref="D113:X113" si="49">D8+D19-D61-D69-D90-D96-D98-D100-D104</f>
        <v>0</v>
      </c>
      <c r="E113" s="32">
        <f t="shared" si="49"/>
        <v>0</v>
      </c>
      <c r="F113" s="32">
        <f t="shared" si="49"/>
        <v>0</v>
      </c>
      <c r="G113" s="32">
        <f t="shared" si="49"/>
        <v>0</v>
      </c>
      <c r="H113" s="32">
        <f t="shared" si="49"/>
        <v>0</v>
      </c>
      <c r="I113" s="32">
        <f t="shared" si="49"/>
        <v>0</v>
      </c>
      <c r="J113" s="32">
        <f t="shared" si="49"/>
        <v>0</v>
      </c>
      <c r="K113" s="32">
        <f t="shared" si="49"/>
        <v>0</v>
      </c>
      <c r="L113" s="32">
        <f t="shared" si="49"/>
        <v>0</v>
      </c>
      <c r="M113" s="32">
        <f t="shared" si="49"/>
        <v>0</v>
      </c>
      <c r="N113" s="32">
        <f t="shared" si="49"/>
        <v>0</v>
      </c>
      <c r="O113" s="32">
        <f t="shared" si="49"/>
        <v>0</v>
      </c>
      <c r="P113" s="32">
        <f t="shared" si="49"/>
        <v>0</v>
      </c>
      <c r="Q113" s="32">
        <f t="shared" si="49"/>
        <v>0</v>
      </c>
      <c r="R113" s="32">
        <f t="shared" si="49"/>
        <v>0</v>
      </c>
      <c r="S113" s="32">
        <f t="shared" si="49"/>
        <v>0</v>
      </c>
      <c r="T113" s="32">
        <f t="shared" si="49"/>
        <v>0</v>
      </c>
      <c r="U113" s="32">
        <f t="shared" si="49"/>
        <v>0</v>
      </c>
      <c r="V113" s="32">
        <f t="shared" si="49"/>
        <v>0</v>
      </c>
      <c r="W113" s="32">
        <f t="shared" si="49"/>
        <v>0</v>
      </c>
      <c r="X113" s="32">
        <f t="shared" si="49"/>
        <v>0</v>
      </c>
    </row>
    <row r="114" spans="1:24" ht="19.5" x14ac:dyDescent="0.35">
      <c r="A114" s="5" t="s">
        <v>51</v>
      </c>
      <c r="B114" s="54" t="s">
        <v>152</v>
      </c>
      <c r="C114" s="7" t="s">
        <v>20</v>
      </c>
      <c r="D114" s="32">
        <f>D9+D20+D27+D34+D53-D62-D70-D91-D105</f>
        <v>0</v>
      </c>
      <c r="E114" s="32">
        <f t="shared" ref="E114:X114" si="50">E9+E20+E27+E34+E53-E62-E70-E91-E105</f>
        <v>0</v>
      </c>
      <c r="F114" s="32">
        <f t="shared" si="50"/>
        <v>0</v>
      </c>
      <c r="G114" s="32">
        <f t="shared" si="50"/>
        <v>0</v>
      </c>
      <c r="H114" s="32">
        <f t="shared" si="50"/>
        <v>0</v>
      </c>
      <c r="I114" s="32">
        <f t="shared" si="50"/>
        <v>0</v>
      </c>
      <c r="J114" s="32">
        <f t="shared" si="50"/>
        <v>0</v>
      </c>
      <c r="K114" s="32">
        <f t="shared" si="50"/>
        <v>0</v>
      </c>
      <c r="L114" s="32">
        <f t="shared" si="50"/>
        <v>0</v>
      </c>
      <c r="M114" s="32">
        <f t="shared" si="50"/>
        <v>0</v>
      </c>
      <c r="N114" s="32">
        <f t="shared" si="50"/>
        <v>0</v>
      </c>
      <c r="O114" s="32">
        <f t="shared" si="50"/>
        <v>0</v>
      </c>
      <c r="P114" s="32">
        <f t="shared" si="50"/>
        <v>0</v>
      </c>
      <c r="Q114" s="32">
        <f t="shared" si="50"/>
        <v>0</v>
      </c>
      <c r="R114" s="32">
        <f t="shared" si="50"/>
        <v>0</v>
      </c>
      <c r="S114" s="32">
        <f t="shared" si="50"/>
        <v>0</v>
      </c>
      <c r="T114" s="32">
        <f t="shared" si="50"/>
        <v>0</v>
      </c>
      <c r="U114" s="32">
        <f t="shared" si="50"/>
        <v>0</v>
      </c>
      <c r="V114" s="32">
        <f t="shared" si="50"/>
        <v>0</v>
      </c>
      <c r="W114" s="32">
        <f t="shared" si="50"/>
        <v>0</v>
      </c>
      <c r="X114" s="32">
        <f t="shared" si="50"/>
        <v>0</v>
      </c>
    </row>
    <row r="115" spans="1:24" ht="19.5" x14ac:dyDescent="0.35">
      <c r="A115" s="5" t="s">
        <v>52</v>
      </c>
      <c r="B115" s="54" t="s">
        <v>152</v>
      </c>
      <c r="C115" s="7" t="s">
        <v>20</v>
      </c>
      <c r="D115" s="32">
        <f>D10+D21+D28+D35+D54-D63-D71-D92-D106</f>
        <v>0</v>
      </c>
      <c r="E115" s="32">
        <f t="shared" ref="E115:X115" si="51">E10+E21+E28+E35+E54-E63-E71-E92-E106</f>
        <v>0</v>
      </c>
      <c r="F115" s="32">
        <f t="shared" si="51"/>
        <v>0</v>
      </c>
      <c r="G115" s="32">
        <f t="shared" si="51"/>
        <v>0</v>
      </c>
      <c r="H115" s="32">
        <f t="shared" si="51"/>
        <v>0</v>
      </c>
      <c r="I115" s="32">
        <f t="shared" si="51"/>
        <v>0</v>
      </c>
      <c r="J115" s="32">
        <f t="shared" si="51"/>
        <v>0</v>
      </c>
      <c r="K115" s="32">
        <f t="shared" si="51"/>
        <v>0</v>
      </c>
      <c r="L115" s="32">
        <f t="shared" si="51"/>
        <v>0</v>
      </c>
      <c r="M115" s="32">
        <f t="shared" si="51"/>
        <v>0</v>
      </c>
      <c r="N115" s="32">
        <f t="shared" si="51"/>
        <v>0</v>
      </c>
      <c r="O115" s="32">
        <f t="shared" si="51"/>
        <v>0</v>
      </c>
      <c r="P115" s="32">
        <f t="shared" si="51"/>
        <v>0</v>
      </c>
      <c r="Q115" s="32">
        <f t="shared" si="51"/>
        <v>0</v>
      </c>
      <c r="R115" s="32">
        <f t="shared" si="51"/>
        <v>0</v>
      </c>
      <c r="S115" s="32">
        <f t="shared" si="51"/>
        <v>0</v>
      </c>
      <c r="T115" s="32">
        <f t="shared" si="51"/>
        <v>0</v>
      </c>
      <c r="U115" s="32">
        <f t="shared" si="51"/>
        <v>0</v>
      </c>
      <c r="V115" s="32">
        <f t="shared" si="51"/>
        <v>0</v>
      </c>
      <c r="W115" s="32">
        <f t="shared" si="51"/>
        <v>0</v>
      </c>
      <c r="X115" s="32">
        <f t="shared" si="51"/>
        <v>0</v>
      </c>
    </row>
    <row r="116" spans="1:24" ht="19.5" x14ac:dyDescent="0.35">
      <c r="A116" s="5" t="s">
        <v>150</v>
      </c>
      <c r="B116" s="54" t="s">
        <v>152</v>
      </c>
      <c r="C116" s="7" t="s">
        <v>20</v>
      </c>
      <c r="D116" s="32">
        <f>D11+D22+D29+D36+D55-D64-D72-D93-D107</f>
        <v>0</v>
      </c>
      <c r="E116" s="32">
        <f t="shared" ref="E116:X116" si="52">E11+E22+E29+E36+E55-E64-E72-E93-E107</f>
        <v>0</v>
      </c>
      <c r="F116" s="32">
        <f t="shared" si="52"/>
        <v>0</v>
      </c>
      <c r="G116" s="32">
        <f t="shared" si="52"/>
        <v>0</v>
      </c>
      <c r="H116" s="32">
        <f t="shared" si="52"/>
        <v>0</v>
      </c>
      <c r="I116" s="32">
        <f t="shared" si="52"/>
        <v>0</v>
      </c>
      <c r="J116" s="32">
        <f t="shared" si="52"/>
        <v>0</v>
      </c>
      <c r="K116" s="32">
        <f t="shared" si="52"/>
        <v>0</v>
      </c>
      <c r="L116" s="32">
        <f t="shared" si="52"/>
        <v>0</v>
      </c>
      <c r="M116" s="32">
        <f t="shared" si="52"/>
        <v>0</v>
      </c>
      <c r="N116" s="32">
        <f t="shared" si="52"/>
        <v>0</v>
      </c>
      <c r="O116" s="32">
        <f t="shared" si="52"/>
        <v>0</v>
      </c>
      <c r="P116" s="32">
        <f t="shared" si="52"/>
        <v>0</v>
      </c>
      <c r="Q116" s="32">
        <f t="shared" si="52"/>
        <v>0</v>
      </c>
      <c r="R116" s="32">
        <f t="shared" si="52"/>
        <v>0</v>
      </c>
      <c r="S116" s="32">
        <f t="shared" si="52"/>
        <v>0</v>
      </c>
      <c r="T116" s="32">
        <f t="shared" si="52"/>
        <v>0</v>
      </c>
      <c r="U116" s="32">
        <f t="shared" si="52"/>
        <v>0</v>
      </c>
      <c r="V116" s="32">
        <f t="shared" si="52"/>
        <v>0</v>
      </c>
      <c r="W116" s="32">
        <f t="shared" si="52"/>
        <v>0</v>
      </c>
      <c r="X116" s="32">
        <f t="shared" si="52"/>
        <v>0</v>
      </c>
    </row>
    <row r="117" spans="1:24" ht="19.5" x14ac:dyDescent="0.35">
      <c r="A117" s="5" t="s">
        <v>151</v>
      </c>
      <c r="B117" s="54" t="s">
        <v>152</v>
      </c>
      <c r="C117" s="7" t="s">
        <v>20</v>
      </c>
      <c r="D117" s="32">
        <f>D12+D23+D30+D37+D56-D65-D73-D94-D108</f>
        <v>0</v>
      </c>
      <c r="E117" s="32">
        <f t="shared" ref="E117:X117" si="53">E12+E23+E30+E37+E56-E65-E73-E94-E108</f>
        <v>0</v>
      </c>
      <c r="F117" s="32">
        <f t="shared" si="53"/>
        <v>0</v>
      </c>
      <c r="G117" s="32">
        <f t="shared" si="53"/>
        <v>0</v>
      </c>
      <c r="H117" s="32">
        <f t="shared" si="53"/>
        <v>0</v>
      </c>
      <c r="I117" s="32">
        <f t="shared" si="53"/>
        <v>0</v>
      </c>
      <c r="J117" s="32">
        <f t="shared" si="53"/>
        <v>0</v>
      </c>
      <c r="K117" s="32">
        <f t="shared" si="53"/>
        <v>0</v>
      </c>
      <c r="L117" s="32">
        <f t="shared" si="53"/>
        <v>0</v>
      </c>
      <c r="M117" s="32">
        <f t="shared" si="53"/>
        <v>0</v>
      </c>
      <c r="N117" s="32">
        <f t="shared" si="53"/>
        <v>0</v>
      </c>
      <c r="O117" s="32">
        <f t="shared" si="53"/>
        <v>0</v>
      </c>
      <c r="P117" s="32">
        <f t="shared" si="53"/>
        <v>0</v>
      </c>
      <c r="Q117" s="32">
        <f t="shared" si="53"/>
        <v>0</v>
      </c>
      <c r="R117" s="32">
        <f t="shared" si="53"/>
        <v>0</v>
      </c>
      <c r="S117" s="32">
        <f t="shared" si="53"/>
        <v>0</v>
      </c>
      <c r="T117" s="32">
        <f t="shared" si="53"/>
        <v>0</v>
      </c>
      <c r="U117" s="32">
        <f t="shared" si="53"/>
        <v>0</v>
      </c>
      <c r="V117" s="32">
        <f t="shared" si="53"/>
        <v>0</v>
      </c>
      <c r="W117" s="32">
        <f t="shared" si="53"/>
        <v>0</v>
      </c>
      <c r="X117" s="32">
        <f t="shared" si="53"/>
        <v>0</v>
      </c>
    </row>
    <row r="118" spans="1:24" x14ac:dyDescent="0.25">
      <c r="A118" s="77" t="s">
        <v>154</v>
      </c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</row>
    <row r="119" spans="1:24" x14ac:dyDescent="0.25">
      <c r="A119" s="31"/>
      <c r="B119" s="6" t="s">
        <v>67</v>
      </c>
      <c r="C119" s="7" t="s">
        <v>65</v>
      </c>
      <c r="D119" s="3"/>
      <c r="E119" s="33">
        <f>D119</f>
        <v>0</v>
      </c>
      <c r="F119" s="33">
        <f>D119</f>
        <v>0</v>
      </c>
      <c r="G119" s="33">
        <f>D119</f>
        <v>0</v>
      </c>
      <c r="H119" s="33">
        <f>D119</f>
        <v>0</v>
      </c>
      <c r="I119" s="33">
        <f>D119</f>
        <v>0</v>
      </c>
      <c r="J119" s="33">
        <f>D119</f>
        <v>0</v>
      </c>
      <c r="K119" s="33">
        <f>D119</f>
        <v>0</v>
      </c>
      <c r="L119" s="33">
        <f>D119</f>
        <v>0</v>
      </c>
      <c r="M119" s="33">
        <f>D119</f>
        <v>0</v>
      </c>
      <c r="N119" s="33">
        <f>D119</f>
        <v>0</v>
      </c>
      <c r="O119" s="33">
        <f>D119</f>
        <v>0</v>
      </c>
      <c r="P119" s="33">
        <f>D119</f>
        <v>0</v>
      </c>
      <c r="Q119" s="33">
        <f>D119</f>
        <v>0</v>
      </c>
      <c r="R119" s="33">
        <f>D119</f>
        <v>0</v>
      </c>
      <c r="S119" s="33">
        <f>D119</f>
        <v>0</v>
      </c>
      <c r="T119" s="33">
        <f>D119</f>
        <v>0</v>
      </c>
      <c r="U119" s="33">
        <f>D119</f>
        <v>0</v>
      </c>
      <c r="V119" s="33">
        <f>D119</f>
        <v>0</v>
      </c>
      <c r="W119" s="33">
        <f>D119</f>
        <v>0</v>
      </c>
      <c r="X119" s="33">
        <f>D119</f>
        <v>0</v>
      </c>
    </row>
    <row r="120" spans="1:24" x14ac:dyDescent="0.25">
      <c r="A120" s="31"/>
      <c r="B120" s="6" t="s">
        <v>67</v>
      </c>
      <c r="C120" s="7" t="s">
        <v>65</v>
      </c>
      <c r="D120" s="3"/>
      <c r="E120" s="32">
        <f>D120</f>
        <v>0</v>
      </c>
      <c r="F120" s="32">
        <f>D120</f>
        <v>0</v>
      </c>
      <c r="G120" s="33">
        <f t="shared" ref="G120:G122" si="54">D120</f>
        <v>0</v>
      </c>
      <c r="H120" s="33">
        <f t="shared" ref="H120:H122" si="55">D120</f>
        <v>0</v>
      </c>
      <c r="I120" s="33">
        <f t="shared" ref="I120:I122" si="56">D120</f>
        <v>0</v>
      </c>
      <c r="J120" s="33">
        <f t="shared" ref="J120:J122" si="57">D120</f>
        <v>0</v>
      </c>
      <c r="K120" s="33">
        <f t="shared" ref="K120:K122" si="58">D120</f>
        <v>0</v>
      </c>
      <c r="L120" s="33">
        <f t="shared" ref="L120:L122" si="59">D120</f>
        <v>0</v>
      </c>
      <c r="M120" s="33">
        <f t="shared" ref="M120:M122" si="60">D120</f>
        <v>0</v>
      </c>
      <c r="N120" s="33">
        <f t="shared" ref="N120:N122" si="61">D120</f>
        <v>0</v>
      </c>
      <c r="O120" s="33">
        <f t="shared" ref="O120:O122" si="62">D120</f>
        <v>0</v>
      </c>
      <c r="P120" s="33">
        <f t="shared" ref="P120:P122" si="63">D120</f>
        <v>0</v>
      </c>
      <c r="Q120" s="33">
        <f t="shared" ref="Q120:Q122" si="64">D120</f>
        <v>0</v>
      </c>
      <c r="R120" s="33">
        <f t="shared" ref="R120:R122" si="65">D120</f>
        <v>0</v>
      </c>
      <c r="S120" s="33">
        <f t="shared" ref="S120:S122" si="66">D120</f>
        <v>0</v>
      </c>
      <c r="T120" s="33">
        <f t="shared" ref="T120:T122" si="67">D120</f>
        <v>0</v>
      </c>
      <c r="U120" s="33">
        <f t="shared" ref="U120:U122" si="68">D120</f>
        <v>0</v>
      </c>
      <c r="V120" s="33">
        <f t="shared" ref="V120:V122" si="69">D120</f>
        <v>0</v>
      </c>
      <c r="W120" s="33">
        <f t="shared" ref="W120:W122" si="70">D120</f>
        <v>0</v>
      </c>
      <c r="X120" s="33">
        <f t="shared" ref="X120:X122" si="71">D120</f>
        <v>0</v>
      </c>
    </row>
    <row r="121" spans="1:24" x14ac:dyDescent="0.25">
      <c r="A121" s="31"/>
      <c r="B121" s="6" t="s">
        <v>67</v>
      </c>
      <c r="C121" s="7" t="s">
        <v>65</v>
      </c>
      <c r="D121" s="3"/>
      <c r="E121" s="32">
        <f>D121</f>
        <v>0</v>
      </c>
      <c r="F121" s="32">
        <f>D121</f>
        <v>0</v>
      </c>
      <c r="G121" s="33">
        <f t="shared" si="54"/>
        <v>0</v>
      </c>
      <c r="H121" s="33">
        <f t="shared" si="55"/>
        <v>0</v>
      </c>
      <c r="I121" s="33">
        <f t="shared" si="56"/>
        <v>0</v>
      </c>
      <c r="J121" s="33">
        <f t="shared" si="57"/>
        <v>0</v>
      </c>
      <c r="K121" s="33">
        <f t="shared" si="58"/>
        <v>0</v>
      </c>
      <c r="L121" s="33">
        <f t="shared" si="59"/>
        <v>0</v>
      </c>
      <c r="M121" s="33">
        <f t="shared" si="60"/>
        <v>0</v>
      </c>
      <c r="N121" s="33">
        <f t="shared" si="61"/>
        <v>0</v>
      </c>
      <c r="O121" s="33">
        <f t="shared" si="62"/>
        <v>0</v>
      </c>
      <c r="P121" s="33">
        <f t="shared" si="63"/>
        <v>0</v>
      </c>
      <c r="Q121" s="33">
        <f t="shared" si="64"/>
        <v>0</v>
      </c>
      <c r="R121" s="33">
        <f t="shared" si="65"/>
        <v>0</v>
      </c>
      <c r="S121" s="33">
        <f t="shared" si="66"/>
        <v>0</v>
      </c>
      <c r="T121" s="33">
        <f t="shared" si="67"/>
        <v>0</v>
      </c>
      <c r="U121" s="33">
        <f t="shared" si="68"/>
        <v>0</v>
      </c>
      <c r="V121" s="33">
        <f t="shared" si="69"/>
        <v>0</v>
      </c>
      <c r="W121" s="33">
        <f t="shared" si="70"/>
        <v>0</v>
      </c>
      <c r="X121" s="33">
        <f t="shared" si="71"/>
        <v>0</v>
      </c>
    </row>
    <row r="122" spans="1:24" x14ac:dyDescent="0.25">
      <c r="A122" s="31"/>
      <c r="B122" s="6" t="s">
        <v>67</v>
      </c>
      <c r="C122" s="7" t="s">
        <v>65</v>
      </c>
      <c r="D122" s="3"/>
      <c r="E122" s="32">
        <f>D122</f>
        <v>0</v>
      </c>
      <c r="F122" s="32">
        <f>D122</f>
        <v>0</v>
      </c>
      <c r="G122" s="33">
        <f t="shared" si="54"/>
        <v>0</v>
      </c>
      <c r="H122" s="33">
        <f t="shared" si="55"/>
        <v>0</v>
      </c>
      <c r="I122" s="33">
        <f t="shared" si="56"/>
        <v>0</v>
      </c>
      <c r="J122" s="33">
        <f t="shared" si="57"/>
        <v>0</v>
      </c>
      <c r="K122" s="33">
        <f t="shared" si="58"/>
        <v>0</v>
      </c>
      <c r="L122" s="33">
        <f t="shared" si="59"/>
        <v>0</v>
      </c>
      <c r="M122" s="33">
        <f t="shared" si="60"/>
        <v>0</v>
      </c>
      <c r="N122" s="33">
        <f t="shared" si="61"/>
        <v>0</v>
      </c>
      <c r="O122" s="33">
        <f t="shared" si="62"/>
        <v>0</v>
      </c>
      <c r="P122" s="33">
        <f t="shared" si="63"/>
        <v>0</v>
      </c>
      <c r="Q122" s="33">
        <f t="shared" si="64"/>
        <v>0</v>
      </c>
      <c r="R122" s="33">
        <f t="shared" si="65"/>
        <v>0</v>
      </c>
      <c r="S122" s="33">
        <f t="shared" si="66"/>
        <v>0</v>
      </c>
      <c r="T122" s="33">
        <f t="shared" si="67"/>
        <v>0</v>
      </c>
      <c r="U122" s="33">
        <f t="shared" si="68"/>
        <v>0</v>
      </c>
      <c r="V122" s="33">
        <f t="shared" si="69"/>
        <v>0</v>
      </c>
      <c r="W122" s="33">
        <f t="shared" si="70"/>
        <v>0</v>
      </c>
      <c r="X122" s="33">
        <f t="shared" si="71"/>
        <v>0</v>
      </c>
    </row>
    <row r="123" spans="1:24" x14ac:dyDescent="0.25">
      <c r="A123" s="26"/>
      <c r="B123" s="27"/>
      <c r="C123" s="28"/>
      <c r="D123" s="29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</row>
    <row r="124" spans="1:24" x14ac:dyDescent="0.25">
      <c r="A124" s="77"/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</row>
    <row r="125" spans="1:24" x14ac:dyDescent="0.25">
      <c r="A125" s="26"/>
      <c r="B125" s="27"/>
      <c r="C125" s="28"/>
      <c r="D125" s="29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</row>
    <row r="126" spans="1:24" x14ac:dyDescent="0.25">
      <c r="A126" s="26"/>
      <c r="B126" s="90" t="s">
        <v>54</v>
      </c>
      <c r="C126" s="91"/>
      <c r="D126" s="29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</row>
    <row r="127" spans="1:24" ht="24" customHeight="1" x14ac:dyDescent="0.25">
      <c r="A127" s="26"/>
      <c r="B127" s="92" t="s">
        <v>53</v>
      </c>
      <c r="C127" s="93"/>
      <c r="D127" s="29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</row>
    <row r="128" spans="1:24" x14ac:dyDescent="0.25">
      <c r="A128" s="26"/>
      <c r="B128" s="90" t="s">
        <v>55</v>
      </c>
      <c r="C128" s="91"/>
      <c r="D128" s="29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</row>
    <row r="129" spans="1:24" ht="22.5" customHeight="1" x14ac:dyDescent="0.25">
      <c r="A129" s="26"/>
      <c r="B129" s="92" t="s">
        <v>56</v>
      </c>
      <c r="C129" s="93"/>
      <c r="D129" s="29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</row>
    <row r="130" spans="1:24" ht="18.75" customHeight="1" x14ac:dyDescent="0.25">
      <c r="A130" s="89" t="s">
        <v>57</v>
      </c>
      <c r="B130" s="89"/>
      <c r="C130" s="28"/>
      <c r="D130" s="28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</row>
    <row r="131" spans="1:24" ht="55.5" customHeight="1" x14ac:dyDescent="0.25">
      <c r="A131" s="35">
        <v>1</v>
      </c>
      <c r="B131" s="96" t="s">
        <v>59</v>
      </c>
      <c r="C131" s="97"/>
      <c r="D131" s="97"/>
      <c r="E131" s="91"/>
      <c r="F131" s="91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</row>
    <row r="132" spans="1:24" s="15" customFormat="1" ht="19.5" x14ac:dyDescent="0.25">
      <c r="A132" s="35">
        <v>2</v>
      </c>
      <c r="B132" s="74" t="s">
        <v>32</v>
      </c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</row>
    <row r="133" spans="1:24" s="24" customFormat="1" ht="19.5" x14ac:dyDescent="0.25">
      <c r="A133" s="55">
        <v>3</v>
      </c>
      <c r="B133" s="87" t="s">
        <v>147</v>
      </c>
      <c r="C133" s="87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</row>
    <row r="134" spans="1:24" s="24" customFormat="1" ht="39" customHeight="1" x14ac:dyDescent="0.25">
      <c r="A134" s="36">
        <v>4</v>
      </c>
      <c r="B134" s="74" t="s">
        <v>38</v>
      </c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</row>
    <row r="135" spans="1:24" s="15" customFormat="1" ht="21.75" customHeight="1" x14ac:dyDescent="0.25">
      <c r="A135" s="35">
        <v>5</v>
      </c>
      <c r="B135" s="74" t="s">
        <v>172</v>
      </c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</row>
    <row r="136" spans="1:24" s="15" customFormat="1" ht="61.5" customHeight="1" x14ac:dyDescent="0.25">
      <c r="A136" s="39">
        <v>6</v>
      </c>
      <c r="B136" s="74" t="s">
        <v>61</v>
      </c>
      <c r="C136" s="76"/>
      <c r="D136" s="76"/>
      <c r="E136" s="76"/>
      <c r="F136" s="76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42"/>
      <c r="V136" s="42"/>
      <c r="W136" s="38"/>
      <c r="X136" s="38"/>
    </row>
    <row r="137" spans="1:24" s="15" customFormat="1" ht="96" customHeight="1" x14ac:dyDescent="0.25">
      <c r="A137" s="35">
        <v>7</v>
      </c>
      <c r="B137" s="74" t="s">
        <v>60</v>
      </c>
      <c r="C137" s="76"/>
      <c r="D137" s="76"/>
      <c r="E137" s="76"/>
      <c r="F137" s="76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42"/>
      <c r="V137" s="42"/>
      <c r="W137" s="37"/>
      <c r="X137" s="37"/>
    </row>
    <row r="138" spans="1:24" hidden="1" x14ac:dyDescent="0.25">
      <c r="A138" s="84">
        <v>8</v>
      </c>
      <c r="B138" s="74" t="s">
        <v>60</v>
      </c>
      <c r="C138" s="83"/>
      <c r="D138" s="83"/>
      <c r="E138" s="83"/>
      <c r="F138" s="83"/>
      <c r="G138" s="83"/>
      <c r="H138" s="83"/>
      <c r="I138" s="83"/>
      <c r="J138" s="83"/>
    </row>
    <row r="139" spans="1:24" hidden="1" x14ac:dyDescent="0.25">
      <c r="A139" s="85"/>
      <c r="B139" s="83"/>
      <c r="C139" s="83"/>
      <c r="D139" s="83"/>
      <c r="E139" s="83"/>
      <c r="F139" s="83"/>
      <c r="G139" s="83"/>
      <c r="H139" s="83"/>
      <c r="I139" s="83"/>
      <c r="J139" s="83"/>
    </row>
    <row r="140" spans="1:24" hidden="1" x14ac:dyDescent="0.25">
      <c r="A140" s="85"/>
      <c r="B140" s="83"/>
      <c r="C140" s="83"/>
      <c r="D140" s="83"/>
      <c r="E140" s="83"/>
      <c r="F140" s="83"/>
      <c r="G140" s="83"/>
      <c r="H140" s="83"/>
      <c r="I140" s="83"/>
      <c r="J140" s="83"/>
    </row>
    <row r="141" spans="1:24" hidden="1" x14ac:dyDescent="0.25">
      <c r="A141" s="85"/>
      <c r="B141" s="83"/>
      <c r="C141" s="83"/>
      <c r="D141" s="83"/>
      <c r="E141" s="83"/>
      <c r="F141" s="83"/>
      <c r="G141" s="83"/>
      <c r="H141" s="83"/>
      <c r="I141" s="83"/>
      <c r="J141" s="83"/>
    </row>
    <row r="142" spans="1:24" ht="19.5" x14ac:dyDescent="0.25">
      <c r="A142" s="61">
        <v>8</v>
      </c>
      <c r="B142" s="74" t="s">
        <v>167</v>
      </c>
      <c r="C142" s="75"/>
      <c r="D142" s="75"/>
    </row>
  </sheetData>
  <mergeCells count="23">
    <mergeCell ref="E2:X2"/>
    <mergeCell ref="B138:J141"/>
    <mergeCell ref="A138:A141"/>
    <mergeCell ref="A1:X1"/>
    <mergeCell ref="B132:X132"/>
    <mergeCell ref="B133:X133"/>
    <mergeCell ref="C2:C3"/>
    <mergeCell ref="B2:B3"/>
    <mergeCell ref="A2:A3"/>
    <mergeCell ref="A130:B130"/>
    <mergeCell ref="B126:C126"/>
    <mergeCell ref="B127:C127"/>
    <mergeCell ref="B128:C128"/>
    <mergeCell ref="B129:C129"/>
    <mergeCell ref="D2:D3"/>
    <mergeCell ref="B131:F131"/>
    <mergeCell ref="B142:D142"/>
    <mergeCell ref="B137:F137"/>
    <mergeCell ref="A118:X118"/>
    <mergeCell ref="A124:X124"/>
    <mergeCell ref="B134:X134"/>
    <mergeCell ref="B135:X135"/>
    <mergeCell ref="B136:F136"/>
  </mergeCells>
  <hyperlinks>
    <hyperlink ref="B50" location="'ПДДС с покварт разбивкой в 1 г'!A135" display="Прочие поступления (в эквиваленте) 5,"/>
    <hyperlink ref="B101" location="'ПДДС с покварт разбивкой в 1 г'!A135" display="Прочие расходы (в эквиваленте) 5,"/>
    <hyperlink ref="B66" location="'ПДДС с покварт разбивкой в 1 г'!A136" display="Всего исполнение обязательств перед банками, лизинговыми компаниями, НКФО по договорам кредита (займа), финансовой аренды (лизинга), сделкам, связанным с размещением долговых ценных бумаг собственной эмиссии, и сделкам РЕПО; по векселям с отсрочкой оплаты"/>
    <hyperlink ref="A1:X1" location="'ПДДС с покварт разбивкой в 1 г'!A131" display="'ПДДС с покварт разбивкой в 1 г'!A131"/>
    <hyperlink ref="B13" location="'ПДДС с покварт разбивкой в 1 г'!A132" display="Поступление денежных средств, всего (2.1+2.2+2.3+2.4) (в эквиваленте) 2"/>
    <hyperlink ref="B15" location="'ПДДС с покварт разбивкой в 1 г'!A133" display="Темп роста выручки за первые 12 месяцев планирования 3"/>
    <hyperlink ref="A41" location="'ПДДС с покварт разбивкой в 1 г'!A134" display="2.3.2.  5"/>
    <hyperlink ref="A77" location="'ПДДС с покварт разбивкой в 1 г'!A134" display="3.2.2. 5"/>
    <hyperlink ref="E2:X2" location="'ПДДС с покварт разбивкой в 1 г'!A137" display="Прогнозный период 7"/>
    <hyperlink ref="A31" location="'ПДДС с покварт разбивкой в 1 г'!A142" display="2.3.  8."/>
    <hyperlink ref="A66" location="'ПДДС с покварт разбивкой в 1 г'!A142" display="3.2.8."/>
  </hyperlinks>
  <pageMargins left="0.70866141732283472" right="0.70866141732283472" top="0.74803149606299213" bottom="0.74803149606299213" header="0.31496062992125984" footer="0.31496062992125984"/>
  <pageSetup paperSize="9" scale="4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Список!$A$1:$A$75</xm:f>
          </x14:formula1>
          <xm:sqref>E3:P3</xm:sqref>
        </x14:dataValidation>
        <x14:dataValidation type="list" allowBlank="1" showInputMessage="1" showErrorMessage="1">
          <x14:formula1>
            <xm:f>Список!$A$1:$A$143</xm:f>
          </x14:formula1>
          <xm:sqref>Q3:X3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2"/>
  <sheetViews>
    <sheetView topLeftCell="A110" zoomScale="68" zoomScaleNormal="68" workbookViewId="0">
      <selection activeCell="B135" sqref="B135:X135"/>
    </sheetView>
  </sheetViews>
  <sheetFormatPr defaultRowHeight="18.75" x14ac:dyDescent="0.25"/>
  <cols>
    <col min="1" max="1" width="11" style="1" customWidth="1"/>
    <col min="2" max="2" width="118" style="2" customWidth="1"/>
    <col min="3" max="4" width="18.85546875" style="1" customWidth="1"/>
    <col min="5" max="5" width="17.7109375" style="1" customWidth="1"/>
    <col min="6" max="16" width="19.42578125" style="1" customWidth="1"/>
    <col min="17" max="26" width="15.42578125" style="1" customWidth="1"/>
    <col min="27" max="16384" width="9.140625" style="1"/>
  </cols>
  <sheetData>
    <row r="1" spans="1:26" s="40" customFormat="1" ht="66.75" customHeight="1" x14ac:dyDescent="0.3">
      <c r="A1" s="98" t="s">
        <v>155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</row>
    <row r="2" spans="1:26" x14ac:dyDescent="0.3">
      <c r="A2" s="88"/>
      <c r="B2" s="88"/>
      <c r="C2" s="88" t="s">
        <v>10</v>
      </c>
      <c r="D2" s="94" t="s">
        <v>29</v>
      </c>
      <c r="E2" s="100" t="s">
        <v>149</v>
      </c>
      <c r="F2" s="101" t="s">
        <v>153</v>
      </c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2"/>
      <c r="Z2" s="102"/>
    </row>
    <row r="3" spans="1:26" ht="55.5" customHeight="1" x14ac:dyDescent="0.25">
      <c r="A3" s="88"/>
      <c r="B3" s="88"/>
      <c r="C3" s="88"/>
      <c r="D3" s="95"/>
      <c r="E3" s="60" t="s">
        <v>146</v>
      </c>
      <c r="F3" s="60" t="s">
        <v>146</v>
      </c>
      <c r="G3" s="60" t="s">
        <v>146</v>
      </c>
      <c r="H3" s="60" t="s">
        <v>146</v>
      </c>
      <c r="I3" s="60" t="s">
        <v>146</v>
      </c>
      <c r="J3" s="60" t="s">
        <v>146</v>
      </c>
      <c r="K3" s="60" t="s">
        <v>146</v>
      </c>
      <c r="L3" s="60" t="s">
        <v>146</v>
      </c>
      <c r="M3" s="60" t="s">
        <v>146</v>
      </c>
      <c r="N3" s="60" t="s">
        <v>146</v>
      </c>
      <c r="O3" s="60" t="s">
        <v>146</v>
      </c>
      <c r="P3" s="60" t="s">
        <v>146</v>
      </c>
      <c r="Q3" s="47" t="s">
        <v>146</v>
      </c>
      <c r="R3" s="53" t="s">
        <v>146</v>
      </c>
      <c r="S3" s="69" t="s">
        <v>146</v>
      </c>
      <c r="T3" s="69" t="s">
        <v>146</v>
      </c>
      <c r="U3" s="69" t="s">
        <v>146</v>
      </c>
      <c r="V3" s="69" t="s">
        <v>146</v>
      </c>
      <c r="W3" s="69" t="s">
        <v>146</v>
      </c>
      <c r="X3" s="69" t="s">
        <v>146</v>
      </c>
      <c r="Y3" s="53" t="s">
        <v>146</v>
      </c>
      <c r="Z3" s="69" t="s">
        <v>146</v>
      </c>
    </row>
    <row r="4" spans="1:26" s="8" customFormat="1" x14ac:dyDescent="0.25">
      <c r="A4" s="21" t="s">
        <v>0</v>
      </c>
      <c r="B4" s="22" t="s">
        <v>12</v>
      </c>
      <c r="C4" s="23" t="s">
        <v>11</v>
      </c>
      <c r="D4" s="23">
        <f>D6+D9*D119+D10*D120+D11*D121+D12*D122</f>
        <v>0</v>
      </c>
      <c r="E4" s="23">
        <f t="shared" ref="E4:P4" si="0">D109</f>
        <v>0</v>
      </c>
      <c r="F4" s="21">
        <f t="shared" si="0"/>
        <v>0</v>
      </c>
      <c r="G4" s="21">
        <f t="shared" si="0"/>
        <v>0</v>
      </c>
      <c r="H4" s="21">
        <f t="shared" si="0"/>
        <v>0</v>
      </c>
      <c r="I4" s="21">
        <f t="shared" si="0"/>
        <v>0</v>
      </c>
      <c r="J4" s="21">
        <f t="shared" si="0"/>
        <v>0</v>
      </c>
      <c r="K4" s="21">
        <f t="shared" si="0"/>
        <v>0</v>
      </c>
      <c r="L4" s="21">
        <f t="shared" si="0"/>
        <v>0</v>
      </c>
      <c r="M4" s="21">
        <f t="shared" si="0"/>
        <v>0</v>
      </c>
      <c r="N4" s="21">
        <f t="shared" si="0"/>
        <v>0</v>
      </c>
      <c r="O4" s="21">
        <f t="shared" si="0"/>
        <v>0</v>
      </c>
      <c r="P4" s="21">
        <f t="shared" si="0"/>
        <v>0</v>
      </c>
      <c r="Q4" s="21">
        <f t="shared" ref="Q4:V4" si="1">P109</f>
        <v>0</v>
      </c>
      <c r="R4" s="21">
        <f t="shared" si="1"/>
        <v>0</v>
      </c>
      <c r="S4" s="21">
        <f t="shared" si="1"/>
        <v>0</v>
      </c>
      <c r="T4" s="21">
        <f t="shared" si="1"/>
        <v>0</v>
      </c>
      <c r="U4" s="21">
        <f t="shared" si="1"/>
        <v>0</v>
      </c>
      <c r="V4" s="21">
        <f t="shared" si="1"/>
        <v>0</v>
      </c>
      <c r="W4" s="21">
        <f>V109</f>
        <v>0</v>
      </c>
      <c r="X4" s="21">
        <f>W109</f>
        <v>0</v>
      </c>
      <c r="Y4" s="21">
        <f>X109</f>
        <v>0</v>
      </c>
      <c r="Z4" s="21">
        <f>Y109</f>
        <v>0</v>
      </c>
    </row>
    <row r="5" spans="1:26" s="12" customFormat="1" x14ac:dyDescent="0.25">
      <c r="A5" s="9"/>
      <c r="B5" s="10" t="s">
        <v>9</v>
      </c>
      <c r="C5" s="11"/>
      <c r="D5" s="3" t="s">
        <v>71</v>
      </c>
      <c r="E5" s="3" t="s">
        <v>71</v>
      </c>
      <c r="F5" s="3" t="s">
        <v>71</v>
      </c>
      <c r="G5" s="3" t="s">
        <v>71</v>
      </c>
      <c r="H5" s="3" t="s">
        <v>71</v>
      </c>
      <c r="I5" s="3" t="s">
        <v>71</v>
      </c>
      <c r="J5" s="3" t="s">
        <v>71</v>
      </c>
      <c r="K5" s="3" t="s">
        <v>71</v>
      </c>
      <c r="L5" s="3" t="s">
        <v>71</v>
      </c>
      <c r="M5" s="3" t="s">
        <v>71</v>
      </c>
      <c r="N5" s="3" t="s">
        <v>71</v>
      </c>
      <c r="O5" s="3" t="s">
        <v>71</v>
      </c>
      <c r="P5" s="3" t="s">
        <v>71</v>
      </c>
      <c r="Q5" s="3" t="s">
        <v>71</v>
      </c>
      <c r="R5" s="3" t="s">
        <v>71</v>
      </c>
      <c r="S5" s="3" t="s">
        <v>71</v>
      </c>
      <c r="T5" s="3" t="s">
        <v>71</v>
      </c>
      <c r="U5" s="3" t="s">
        <v>71</v>
      </c>
      <c r="V5" s="3" t="s">
        <v>71</v>
      </c>
      <c r="W5" s="3" t="s">
        <v>71</v>
      </c>
      <c r="X5" s="3" t="s">
        <v>71</v>
      </c>
      <c r="Y5" s="3" t="s">
        <v>71</v>
      </c>
      <c r="Z5" s="3" t="s">
        <v>71</v>
      </c>
    </row>
    <row r="6" spans="1:26" x14ac:dyDescent="0.25">
      <c r="A6" s="5" t="s">
        <v>40</v>
      </c>
      <c r="B6" s="6" t="s">
        <v>39</v>
      </c>
      <c r="C6" s="7" t="s">
        <v>11</v>
      </c>
      <c r="D6" s="32">
        <f t="shared" ref="D6:P6" si="2">D7+D8</f>
        <v>0</v>
      </c>
      <c r="E6" s="33">
        <f t="shared" si="2"/>
        <v>0</v>
      </c>
      <c r="F6" s="33">
        <f t="shared" si="2"/>
        <v>0</v>
      </c>
      <c r="G6" s="33">
        <f t="shared" si="2"/>
        <v>0</v>
      </c>
      <c r="H6" s="33">
        <f t="shared" si="2"/>
        <v>0</v>
      </c>
      <c r="I6" s="33">
        <f t="shared" si="2"/>
        <v>0</v>
      </c>
      <c r="J6" s="33">
        <f t="shared" si="2"/>
        <v>0</v>
      </c>
      <c r="K6" s="33">
        <f t="shared" si="2"/>
        <v>0</v>
      </c>
      <c r="L6" s="33">
        <f t="shared" si="2"/>
        <v>0</v>
      </c>
      <c r="M6" s="33">
        <f t="shared" si="2"/>
        <v>0</v>
      </c>
      <c r="N6" s="33">
        <f t="shared" si="2"/>
        <v>0</v>
      </c>
      <c r="O6" s="33">
        <f t="shared" si="2"/>
        <v>0</v>
      </c>
      <c r="P6" s="33">
        <f t="shared" si="2"/>
        <v>0</v>
      </c>
      <c r="Q6" s="33">
        <f t="shared" ref="Q6:V6" si="3">Q7+Q8</f>
        <v>0</v>
      </c>
      <c r="R6" s="33">
        <f t="shared" si="3"/>
        <v>0</v>
      </c>
      <c r="S6" s="33">
        <f t="shared" si="3"/>
        <v>0</v>
      </c>
      <c r="T6" s="33">
        <f t="shared" si="3"/>
        <v>0</v>
      </c>
      <c r="U6" s="33">
        <f t="shared" si="3"/>
        <v>0</v>
      </c>
      <c r="V6" s="33">
        <f t="shared" si="3"/>
        <v>0</v>
      </c>
      <c r="W6" s="33">
        <f t="shared" ref="W6" si="4">W7+W8</f>
        <v>0</v>
      </c>
      <c r="X6" s="33">
        <f t="shared" ref="X6:Z6" si="5">X7+X8</f>
        <v>0</v>
      </c>
      <c r="Y6" s="33">
        <f t="shared" si="5"/>
        <v>0</v>
      </c>
      <c r="Z6" s="33">
        <f t="shared" si="5"/>
        <v>0</v>
      </c>
    </row>
    <row r="7" spans="1:26" x14ac:dyDescent="0.25">
      <c r="A7" s="47" t="s">
        <v>41</v>
      </c>
      <c r="B7" s="13" t="s">
        <v>46</v>
      </c>
      <c r="C7" s="3" t="s">
        <v>11</v>
      </c>
      <c r="D7" s="3"/>
      <c r="E7" s="33">
        <f t="shared" ref="E7:P7" si="6">D112</f>
        <v>0</v>
      </c>
      <c r="F7" s="33">
        <f t="shared" si="6"/>
        <v>0</v>
      </c>
      <c r="G7" s="33">
        <f t="shared" si="6"/>
        <v>0</v>
      </c>
      <c r="H7" s="33">
        <f t="shared" si="6"/>
        <v>0</v>
      </c>
      <c r="I7" s="33">
        <f t="shared" si="6"/>
        <v>0</v>
      </c>
      <c r="J7" s="33">
        <f t="shared" si="6"/>
        <v>0</v>
      </c>
      <c r="K7" s="33">
        <f t="shared" si="6"/>
        <v>0</v>
      </c>
      <c r="L7" s="33">
        <f t="shared" si="6"/>
        <v>0</v>
      </c>
      <c r="M7" s="33">
        <f t="shared" si="6"/>
        <v>0</v>
      </c>
      <c r="N7" s="33">
        <f t="shared" si="6"/>
        <v>0</v>
      </c>
      <c r="O7" s="33">
        <f t="shared" si="6"/>
        <v>0</v>
      </c>
      <c r="P7" s="33">
        <f t="shared" si="6"/>
        <v>0</v>
      </c>
      <c r="Q7" s="33">
        <f t="shared" ref="Q7:V12" si="7">P112</f>
        <v>0</v>
      </c>
      <c r="R7" s="33">
        <f t="shared" si="7"/>
        <v>0</v>
      </c>
      <c r="S7" s="33">
        <f t="shared" si="7"/>
        <v>0</v>
      </c>
      <c r="T7" s="33">
        <f t="shared" si="7"/>
        <v>0</v>
      </c>
      <c r="U7" s="33">
        <f t="shared" si="7"/>
        <v>0</v>
      </c>
      <c r="V7" s="33">
        <f t="shared" si="7"/>
        <v>0</v>
      </c>
      <c r="W7" s="33">
        <f t="shared" ref="W7:Z12" si="8">V112</f>
        <v>0</v>
      </c>
      <c r="X7" s="33">
        <f t="shared" si="8"/>
        <v>0</v>
      </c>
      <c r="Y7" s="33">
        <f t="shared" si="8"/>
        <v>0</v>
      </c>
      <c r="Z7" s="33">
        <f t="shared" si="8"/>
        <v>0</v>
      </c>
    </row>
    <row r="8" spans="1:26" x14ac:dyDescent="0.25">
      <c r="A8" s="47" t="s">
        <v>42</v>
      </c>
      <c r="B8" s="13" t="s">
        <v>45</v>
      </c>
      <c r="C8" s="3" t="s">
        <v>11</v>
      </c>
      <c r="D8" s="3"/>
      <c r="E8" s="33">
        <f t="shared" ref="E8:P8" si="9">D113</f>
        <v>0</v>
      </c>
      <c r="F8" s="33">
        <f t="shared" si="9"/>
        <v>0</v>
      </c>
      <c r="G8" s="33">
        <f t="shared" si="9"/>
        <v>0</v>
      </c>
      <c r="H8" s="33">
        <f t="shared" si="9"/>
        <v>0</v>
      </c>
      <c r="I8" s="33">
        <f t="shared" si="9"/>
        <v>0</v>
      </c>
      <c r="J8" s="33">
        <f t="shared" si="9"/>
        <v>0</v>
      </c>
      <c r="K8" s="33">
        <f t="shared" si="9"/>
        <v>0</v>
      </c>
      <c r="L8" s="33">
        <f t="shared" si="9"/>
        <v>0</v>
      </c>
      <c r="M8" s="33">
        <f t="shared" si="9"/>
        <v>0</v>
      </c>
      <c r="N8" s="33">
        <f t="shared" si="9"/>
        <v>0</v>
      </c>
      <c r="O8" s="33">
        <f t="shared" si="9"/>
        <v>0</v>
      </c>
      <c r="P8" s="33">
        <f t="shared" si="9"/>
        <v>0</v>
      </c>
      <c r="Q8" s="33">
        <f t="shared" si="7"/>
        <v>0</v>
      </c>
      <c r="R8" s="33">
        <f t="shared" si="7"/>
        <v>0</v>
      </c>
      <c r="S8" s="33">
        <f t="shared" si="7"/>
        <v>0</v>
      </c>
      <c r="T8" s="33">
        <f t="shared" si="7"/>
        <v>0</v>
      </c>
      <c r="U8" s="33">
        <f t="shared" si="7"/>
        <v>0</v>
      </c>
      <c r="V8" s="33">
        <f t="shared" si="7"/>
        <v>0</v>
      </c>
      <c r="W8" s="33">
        <f t="shared" si="8"/>
        <v>0</v>
      </c>
      <c r="X8" s="33">
        <f t="shared" si="8"/>
        <v>0</v>
      </c>
      <c r="Y8" s="33">
        <f t="shared" si="8"/>
        <v>0</v>
      </c>
      <c r="Z8" s="33">
        <f t="shared" si="8"/>
        <v>0</v>
      </c>
    </row>
    <row r="9" spans="1:26" x14ac:dyDescent="0.25">
      <c r="A9" s="5" t="s">
        <v>43</v>
      </c>
      <c r="B9" s="6" t="s">
        <v>62</v>
      </c>
      <c r="C9" s="7" t="s">
        <v>20</v>
      </c>
      <c r="D9" s="3"/>
      <c r="E9" s="33">
        <f t="shared" ref="E9:P9" si="10">D114</f>
        <v>0</v>
      </c>
      <c r="F9" s="33">
        <f t="shared" si="10"/>
        <v>0</v>
      </c>
      <c r="G9" s="33">
        <f t="shared" si="10"/>
        <v>0</v>
      </c>
      <c r="H9" s="33">
        <f t="shared" si="10"/>
        <v>0</v>
      </c>
      <c r="I9" s="33">
        <f t="shared" si="10"/>
        <v>0</v>
      </c>
      <c r="J9" s="33">
        <f t="shared" si="10"/>
        <v>0</v>
      </c>
      <c r="K9" s="33">
        <f t="shared" si="10"/>
        <v>0</v>
      </c>
      <c r="L9" s="33">
        <f t="shared" si="10"/>
        <v>0</v>
      </c>
      <c r="M9" s="33">
        <f t="shared" si="10"/>
        <v>0</v>
      </c>
      <c r="N9" s="33">
        <f t="shared" si="10"/>
        <v>0</v>
      </c>
      <c r="O9" s="33">
        <f t="shared" si="10"/>
        <v>0</v>
      </c>
      <c r="P9" s="33">
        <f t="shared" si="10"/>
        <v>0</v>
      </c>
      <c r="Q9" s="33">
        <f t="shared" si="7"/>
        <v>0</v>
      </c>
      <c r="R9" s="33">
        <f t="shared" si="7"/>
        <v>0</v>
      </c>
      <c r="S9" s="33">
        <f t="shared" si="7"/>
        <v>0</v>
      </c>
      <c r="T9" s="33">
        <f t="shared" si="7"/>
        <v>0</v>
      </c>
      <c r="U9" s="33">
        <f t="shared" si="7"/>
        <v>0</v>
      </c>
      <c r="V9" s="33">
        <f t="shared" si="7"/>
        <v>0</v>
      </c>
      <c r="W9" s="33">
        <f t="shared" si="8"/>
        <v>0</v>
      </c>
      <c r="X9" s="33">
        <f t="shared" si="8"/>
        <v>0</v>
      </c>
      <c r="Y9" s="33">
        <f t="shared" si="8"/>
        <v>0</v>
      </c>
      <c r="Z9" s="33">
        <f t="shared" si="8"/>
        <v>0</v>
      </c>
    </row>
    <row r="10" spans="1:26" x14ac:dyDescent="0.25">
      <c r="A10" s="5" t="s">
        <v>44</v>
      </c>
      <c r="B10" s="6" t="s">
        <v>62</v>
      </c>
      <c r="C10" s="7" t="s">
        <v>20</v>
      </c>
      <c r="D10" s="3"/>
      <c r="E10" s="33">
        <f t="shared" ref="E10:P10" si="11">D115</f>
        <v>0</v>
      </c>
      <c r="F10" s="33">
        <f t="shared" si="11"/>
        <v>0</v>
      </c>
      <c r="G10" s="33">
        <f t="shared" si="11"/>
        <v>0</v>
      </c>
      <c r="H10" s="33">
        <f t="shared" si="11"/>
        <v>0</v>
      </c>
      <c r="I10" s="33">
        <f t="shared" si="11"/>
        <v>0</v>
      </c>
      <c r="J10" s="33">
        <f t="shared" si="11"/>
        <v>0</v>
      </c>
      <c r="K10" s="33">
        <f t="shared" si="11"/>
        <v>0</v>
      </c>
      <c r="L10" s="33">
        <f t="shared" si="11"/>
        <v>0</v>
      </c>
      <c r="M10" s="33">
        <f t="shared" si="11"/>
        <v>0</v>
      </c>
      <c r="N10" s="33">
        <f t="shared" si="11"/>
        <v>0</v>
      </c>
      <c r="O10" s="33">
        <f t="shared" si="11"/>
        <v>0</v>
      </c>
      <c r="P10" s="33">
        <f t="shared" si="11"/>
        <v>0</v>
      </c>
      <c r="Q10" s="33">
        <f t="shared" si="7"/>
        <v>0</v>
      </c>
      <c r="R10" s="33">
        <f t="shared" si="7"/>
        <v>0</v>
      </c>
      <c r="S10" s="33">
        <f t="shared" si="7"/>
        <v>0</v>
      </c>
      <c r="T10" s="33">
        <f t="shared" si="7"/>
        <v>0</v>
      </c>
      <c r="U10" s="33">
        <f t="shared" si="7"/>
        <v>0</v>
      </c>
      <c r="V10" s="33">
        <f t="shared" si="7"/>
        <v>0</v>
      </c>
      <c r="W10" s="33">
        <f t="shared" si="8"/>
        <v>0</v>
      </c>
      <c r="X10" s="33">
        <f t="shared" si="8"/>
        <v>0</v>
      </c>
      <c r="Y10" s="33">
        <f t="shared" si="8"/>
        <v>0</v>
      </c>
      <c r="Z10" s="33">
        <f t="shared" si="8"/>
        <v>0</v>
      </c>
    </row>
    <row r="11" spans="1:26" x14ac:dyDescent="0.25">
      <c r="A11" s="5" t="s">
        <v>64</v>
      </c>
      <c r="B11" s="6" t="s">
        <v>62</v>
      </c>
      <c r="C11" s="7" t="s">
        <v>20</v>
      </c>
      <c r="D11" s="3"/>
      <c r="E11" s="33">
        <f t="shared" ref="E11:P11" si="12">D116</f>
        <v>0</v>
      </c>
      <c r="F11" s="33">
        <f t="shared" si="12"/>
        <v>0</v>
      </c>
      <c r="G11" s="33">
        <f t="shared" si="12"/>
        <v>0</v>
      </c>
      <c r="H11" s="33">
        <f t="shared" si="12"/>
        <v>0</v>
      </c>
      <c r="I11" s="33">
        <f t="shared" si="12"/>
        <v>0</v>
      </c>
      <c r="J11" s="33">
        <f t="shared" si="12"/>
        <v>0</v>
      </c>
      <c r="K11" s="33">
        <f t="shared" si="12"/>
        <v>0</v>
      </c>
      <c r="L11" s="33">
        <f t="shared" si="12"/>
        <v>0</v>
      </c>
      <c r="M11" s="33">
        <f t="shared" si="12"/>
        <v>0</v>
      </c>
      <c r="N11" s="33">
        <f t="shared" si="12"/>
        <v>0</v>
      </c>
      <c r="O11" s="33">
        <f t="shared" si="12"/>
        <v>0</v>
      </c>
      <c r="P11" s="33">
        <f t="shared" si="12"/>
        <v>0</v>
      </c>
      <c r="Q11" s="33">
        <f t="shared" si="7"/>
        <v>0</v>
      </c>
      <c r="R11" s="33">
        <f t="shared" si="7"/>
        <v>0</v>
      </c>
      <c r="S11" s="33">
        <f t="shared" si="7"/>
        <v>0</v>
      </c>
      <c r="T11" s="33">
        <f t="shared" si="7"/>
        <v>0</v>
      </c>
      <c r="U11" s="33">
        <f t="shared" si="7"/>
        <v>0</v>
      </c>
      <c r="V11" s="33">
        <f t="shared" si="7"/>
        <v>0</v>
      </c>
      <c r="W11" s="33">
        <f t="shared" si="8"/>
        <v>0</v>
      </c>
      <c r="X11" s="33">
        <f t="shared" si="8"/>
        <v>0</v>
      </c>
      <c r="Y11" s="33">
        <f t="shared" si="8"/>
        <v>0</v>
      </c>
      <c r="Z11" s="33">
        <f t="shared" si="8"/>
        <v>0</v>
      </c>
    </row>
    <row r="12" spans="1:26" x14ac:dyDescent="0.25">
      <c r="A12" s="5" t="s">
        <v>66</v>
      </c>
      <c r="B12" s="6" t="s">
        <v>63</v>
      </c>
      <c r="C12" s="7" t="s">
        <v>20</v>
      </c>
      <c r="D12" s="3"/>
      <c r="E12" s="33">
        <f t="shared" ref="E12:P12" si="13">D117</f>
        <v>0</v>
      </c>
      <c r="F12" s="33">
        <f t="shared" si="13"/>
        <v>0</v>
      </c>
      <c r="G12" s="33">
        <f t="shared" si="13"/>
        <v>0</v>
      </c>
      <c r="H12" s="33">
        <f t="shared" si="13"/>
        <v>0</v>
      </c>
      <c r="I12" s="33">
        <f t="shared" si="13"/>
        <v>0</v>
      </c>
      <c r="J12" s="33">
        <f t="shared" si="13"/>
        <v>0</v>
      </c>
      <c r="K12" s="33">
        <f t="shared" si="13"/>
        <v>0</v>
      </c>
      <c r="L12" s="33">
        <f t="shared" si="13"/>
        <v>0</v>
      </c>
      <c r="M12" s="33">
        <f t="shared" si="13"/>
        <v>0</v>
      </c>
      <c r="N12" s="33">
        <f t="shared" si="13"/>
        <v>0</v>
      </c>
      <c r="O12" s="33">
        <f t="shared" si="13"/>
        <v>0</v>
      </c>
      <c r="P12" s="33">
        <f t="shared" si="13"/>
        <v>0</v>
      </c>
      <c r="Q12" s="33">
        <f t="shared" si="7"/>
        <v>0</v>
      </c>
      <c r="R12" s="33">
        <f t="shared" si="7"/>
        <v>0</v>
      </c>
      <c r="S12" s="33">
        <f t="shared" si="7"/>
        <v>0</v>
      </c>
      <c r="T12" s="33">
        <f t="shared" si="7"/>
        <v>0</v>
      </c>
      <c r="U12" s="33">
        <f t="shared" si="7"/>
        <v>0</v>
      </c>
      <c r="V12" s="33">
        <f t="shared" si="7"/>
        <v>0</v>
      </c>
      <c r="W12" s="33">
        <f t="shared" si="8"/>
        <v>0</v>
      </c>
      <c r="X12" s="33">
        <f t="shared" si="8"/>
        <v>0</v>
      </c>
      <c r="Y12" s="33">
        <f t="shared" si="8"/>
        <v>0</v>
      </c>
      <c r="Z12" s="33">
        <f t="shared" si="8"/>
        <v>0</v>
      </c>
    </row>
    <row r="13" spans="1:26" s="8" customFormat="1" x14ac:dyDescent="0.3">
      <c r="A13" s="21" t="s">
        <v>1</v>
      </c>
      <c r="B13" s="63" t="s">
        <v>162</v>
      </c>
      <c r="C13" s="21" t="s">
        <v>11</v>
      </c>
      <c r="D13" s="21">
        <f t="shared" ref="D13:V13" si="14">D14+D24+D31+D50</f>
        <v>0</v>
      </c>
      <c r="E13" s="21">
        <f t="shared" si="14"/>
        <v>0</v>
      </c>
      <c r="F13" s="21">
        <f t="shared" si="14"/>
        <v>0</v>
      </c>
      <c r="G13" s="21">
        <f t="shared" si="14"/>
        <v>0</v>
      </c>
      <c r="H13" s="21">
        <f t="shared" si="14"/>
        <v>0</v>
      </c>
      <c r="I13" s="21">
        <f t="shared" si="14"/>
        <v>0</v>
      </c>
      <c r="J13" s="21">
        <f t="shared" si="14"/>
        <v>0</v>
      </c>
      <c r="K13" s="21">
        <f t="shared" si="14"/>
        <v>0</v>
      </c>
      <c r="L13" s="21">
        <f t="shared" si="14"/>
        <v>0</v>
      </c>
      <c r="M13" s="21">
        <f t="shared" si="14"/>
        <v>0</v>
      </c>
      <c r="N13" s="21">
        <f t="shared" si="14"/>
        <v>0</v>
      </c>
      <c r="O13" s="21">
        <f t="shared" si="14"/>
        <v>0</v>
      </c>
      <c r="P13" s="21">
        <f t="shared" si="14"/>
        <v>0</v>
      </c>
      <c r="Q13" s="21">
        <f t="shared" si="14"/>
        <v>0</v>
      </c>
      <c r="R13" s="21">
        <f t="shared" si="14"/>
        <v>0</v>
      </c>
      <c r="S13" s="21">
        <f t="shared" si="14"/>
        <v>0</v>
      </c>
      <c r="T13" s="21">
        <f t="shared" si="14"/>
        <v>0</v>
      </c>
      <c r="U13" s="21">
        <f t="shared" si="14"/>
        <v>0</v>
      </c>
      <c r="V13" s="21">
        <f t="shared" si="14"/>
        <v>0</v>
      </c>
      <c r="W13" s="21">
        <f t="shared" ref="W13" si="15">W14+W24+W31+W50</f>
        <v>0</v>
      </c>
      <c r="X13" s="21">
        <f t="shared" ref="X13:Z13" si="16">X14+X24+X31+X50</f>
        <v>0</v>
      </c>
      <c r="Y13" s="21">
        <f t="shared" si="16"/>
        <v>0</v>
      </c>
      <c r="Z13" s="21">
        <f t="shared" si="16"/>
        <v>0</v>
      </c>
    </row>
    <row r="14" spans="1:26" x14ac:dyDescent="0.25">
      <c r="A14" s="5" t="s">
        <v>2</v>
      </c>
      <c r="B14" s="20" t="s">
        <v>48</v>
      </c>
      <c r="C14" s="5" t="s">
        <v>11</v>
      </c>
      <c r="D14" s="32">
        <f>D17+D20*D119+D21*D120+D22*D121+D23*D122</f>
        <v>0</v>
      </c>
      <c r="E14" s="32">
        <f t="shared" ref="E14:V14" si="17">E17+E20*E119+E21*E120+E22*E121+E23*E122</f>
        <v>0</v>
      </c>
      <c r="F14" s="32">
        <f t="shared" ref="F14" si="18">F17+F20*F119+F21*F120+F22*F121+F23*F122</f>
        <v>0</v>
      </c>
      <c r="G14" s="32">
        <f t="shared" ref="G14" si="19">G17+G20*G119+G21*G120+G22*G121+G23*G122</f>
        <v>0</v>
      </c>
      <c r="H14" s="32">
        <f t="shared" ref="H14:J14" si="20">H17+H20*H119+H21*H120+H22*H121+H23*H122</f>
        <v>0</v>
      </c>
      <c r="I14" s="32">
        <f t="shared" si="20"/>
        <v>0</v>
      </c>
      <c r="J14" s="32">
        <f t="shared" si="20"/>
        <v>0</v>
      </c>
      <c r="K14" s="32">
        <f t="shared" ref="K14:P14" si="21">K17+K20*K119+K21*K120+K22*K121+K23*K122</f>
        <v>0</v>
      </c>
      <c r="L14" s="32">
        <f t="shared" si="21"/>
        <v>0</v>
      </c>
      <c r="M14" s="32">
        <f t="shared" si="21"/>
        <v>0</v>
      </c>
      <c r="N14" s="32">
        <f t="shared" si="21"/>
        <v>0</v>
      </c>
      <c r="O14" s="32">
        <f t="shared" si="21"/>
        <v>0</v>
      </c>
      <c r="P14" s="32">
        <f t="shared" si="21"/>
        <v>0</v>
      </c>
      <c r="Q14" s="32">
        <f t="shared" si="17"/>
        <v>0</v>
      </c>
      <c r="R14" s="32">
        <f t="shared" si="17"/>
        <v>0</v>
      </c>
      <c r="S14" s="32">
        <f t="shared" si="17"/>
        <v>0</v>
      </c>
      <c r="T14" s="32">
        <f t="shared" si="17"/>
        <v>0</v>
      </c>
      <c r="U14" s="32">
        <f t="shared" si="17"/>
        <v>0</v>
      </c>
      <c r="V14" s="32">
        <f t="shared" si="17"/>
        <v>0</v>
      </c>
      <c r="W14" s="32">
        <f t="shared" ref="W14" si="22">W17+W20*W119+W21*W120+W22*W121+W23*W122</f>
        <v>0</v>
      </c>
      <c r="X14" s="32">
        <f t="shared" ref="X14:Z14" si="23">X17+X20*X119+X21*X120+X22*X121+X23*X122</f>
        <v>0</v>
      </c>
      <c r="Y14" s="32">
        <f t="shared" si="23"/>
        <v>0</v>
      </c>
      <c r="Z14" s="32">
        <f t="shared" si="23"/>
        <v>0</v>
      </c>
    </row>
    <row r="15" spans="1:26" ht="19.5" x14ac:dyDescent="0.35">
      <c r="A15" s="5" t="s">
        <v>19</v>
      </c>
      <c r="B15" s="64" t="s">
        <v>163</v>
      </c>
      <c r="C15" s="5" t="s">
        <v>70</v>
      </c>
      <c r="D15" s="3" t="s">
        <v>71</v>
      </c>
      <c r="E15" s="44">
        <f>IFERROR(E14/D14*3*100,0)</f>
        <v>0</v>
      </c>
      <c r="F15" s="44">
        <f>IFERROR(F14/D14*3*100,0)</f>
        <v>0</v>
      </c>
      <c r="G15" s="44">
        <f>IFERROR(G14/D14*3*100,0)</f>
        <v>0</v>
      </c>
      <c r="H15" s="44">
        <f>IFERROR(H14/D14*3*100,0)</f>
        <v>0</v>
      </c>
      <c r="I15" s="44">
        <f>IFERROR(I14/D14*3*100,0)</f>
        <v>0</v>
      </c>
      <c r="J15" s="44">
        <f>IFERROR(J14/D14*3*100,0)</f>
        <v>0</v>
      </c>
      <c r="K15" s="44">
        <f>IFERROR(K14/D14*3*100,0)</f>
        <v>0</v>
      </c>
      <c r="L15" s="44">
        <f>IFERROR(L14/D14*3*100,0)</f>
        <v>0</v>
      </c>
      <c r="M15" s="44">
        <f>IFERROR(M14/D14*3*100,0)</f>
        <v>0</v>
      </c>
      <c r="N15" s="44">
        <f>IFERROR(N14/D14*3*100,0)</f>
        <v>0</v>
      </c>
      <c r="O15" s="44">
        <f>IFERROR(O14/D14*3*100,0)</f>
        <v>0</v>
      </c>
      <c r="P15" s="44">
        <f>IFERROR(P14/D14*3*100,0)</f>
        <v>0</v>
      </c>
      <c r="Q15" s="49" t="s">
        <v>71</v>
      </c>
      <c r="R15" s="49" t="s">
        <v>71</v>
      </c>
      <c r="S15" s="49" t="s">
        <v>71</v>
      </c>
      <c r="T15" s="49" t="s">
        <v>71</v>
      </c>
      <c r="U15" s="49" t="s">
        <v>71</v>
      </c>
      <c r="V15" s="49" t="s">
        <v>71</v>
      </c>
      <c r="W15" s="49" t="s">
        <v>71</v>
      </c>
      <c r="X15" s="49" t="s">
        <v>71</v>
      </c>
      <c r="Y15" s="49" t="s">
        <v>71</v>
      </c>
      <c r="Z15" s="49" t="s">
        <v>71</v>
      </c>
    </row>
    <row r="16" spans="1:26" s="12" customFormat="1" x14ac:dyDescent="0.25">
      <c r="A16" s="9"/>
      <c r="B16" s="10" t="s">
        <v>9</v>
      </c>
      <c r="C16" s="11"/>
      <c r="D16" s="3" t="s">
        <v>71</v>
      </c>
      <c r="E16" s="3" t="s">
        <v>71</v>
      </c>
      <c r="F16" s="3" t="s">
        <v>71</v>
      </c>
      <c r="G16" s="3" t="s">
        <v>71</v>
      </c>
      <c r="H16" s="3" t="s">
        <v>71</v>
      </c>
      <c r="I16" s="3" t="s">
        <v>71</v>
      </c>
      <c r="J16" s="3" t="s">
        <v>71</v>
      </c>
      <c r="K16" s="3" t="s">
        <v>71</v>
      </c>
      <c r="L16" s="3" t="s">
        <v>71</v>
      </c>
      <c r="M16" s="3" t="s">
        <v>71</v>
      </c>
      <c r="N16" s="3" t="s">
        <v>71</v>
      </c>
      <c r="O16" s="3" t="s">
        <v>71</v>
      </c>
      <c r="P16" s="3" t="s">
        <v>71</v>
      </c>
      <c r="Q16" s="3" t="s">
        <v>71</v>
      </c>
      <c r="R16" s="3" t="s">
        <v>71</v>
      </c>
      <c r="S16" s="3" t="s">
        <v>71</v>
      </c>
      <c r="T16" s="3" t="s">
        <v>71</v>
      </c>
      <c r="U16" s="3" t="s">
        <v>71</v>
      </c>
      <c r="V16" s="3" t="s">
        <v>71</v>
      </c>
      <c r="W16" s="3" t="s">
        <v>71</v>
      </c>
      <c r="X16" s="3" t="s">
        <v>71</v>
      </c>
      <c r="Y16" s="3" t="s">
        <v>71</v>
      </c>
      <c r="Z16" s="3" t="s">
        <v>71</v>
      </c>
    </row>
    <row r="17" spans="1:26" s="19" customFormat="1" x14ac:dyDescent="0.25">
      <c r="A17" s="17" t="s">
        <v>19</v>
      </c>
      <c r="B17" s="14" t="s">
        <v>49</v>
      </c>
      <c r="C17" s="17" t="s">
        <v>11</v>
      </c>
      <c r="D17" s="34">
        <f>D18+D19</f>
        <v>0</v>
      </c>
      <c r="E17" s="34">
        <f t="shared" ref="E17:V17" si="24">E18+E19</f>
        <v>0</v>
      </c>
      <c r="F17" s="34">
        <f t="shared" si="24"/>
        <v>0</v>
      </c>
      <c r="G17" s="34">
        <f t="shared" si="24"/>
        <v>0</v>
      </c>
      <c r="H17" s="34">
        <f t="shared" si="24"/>
        <v>0</v>
      </c>
      <c r="I17" s="34">
        <f t="shared" si="24"/>
        <v>0</v>
      </c>
      <c r="J17" s="34">
        <f t="shared" si="24"/>
        <v>0</v>
      </c>
      <c r="K17" s="34">
        <f t="shared" si="24"/>
        <v>0</v>
      </c>
      <c r="L17" s="34">
        <f t="shared" si="24"/>
        <v>0</v>
      </c>
      <c r="M17" s="34">
        <f t="shared" si="24"/>
        <v>0</v>
      </c>
      <c r="N17" s="34">
        <f t="shared" si="24"/>
        <v>0</v>
      </c>
      <c r="O17" s="34">
        <f t="shared" si="24"/>
        <v>0</v>
      </c>
      <c r="P17" s="34">
        <f t="shared" si="24"/>
        <v>0</v>
      </c>
      <c r="Q17" s="34">
        <f t="shared" si="24"/>
        <v>0</v>
      </c>
      <c r="R17" s="34">
        <f t="shared" si="24"/>
        <v>0</v>
      </c>
      <c r="S17" s="34">
        <f t="shared" si="24"/>
        <v>0</v>
      </c>
      <c r="T17" s="34">
        <f t="shared" si="24"/>
        <v>0</v>
      </c>
      <c r="U17" s="34">
        <f t="shared" si="24"/>
        <v>0</v>
      </c>
      <c r="V17" s="34">
        <f t="shared" si="24"/>
        <v>0</v>
      </c>
      <c r="W17" s="34">
        <f t="shared" ref="W17" si="25">W18+W19</f>
        <v>0</v>
      </c>
      <c r="X17" s="34">
        <f t="shared" ref="X17:Z17" si="26">X18+X19</f>
        <v>0</v>
      </c>
      <c r="Y17" s="34">
        <f t="shared" si="26"/>
        <v>0</v>
      </c>
      <c r="Z17" s="34">
        <f t="shared" si="26"/>
        <v>0</v>
      </c>
    </row>
    <row r="18" spans="1:26" s="12" customFormat="1" ht="37.5" x14ac:dyDescent="0.25">
      <c r="A18" s="47" t="s">
        <v>19</v>
      </c>
      <c r="B18" s="14" t="s">
        <v>68</v>
      </c>
      <c r="C18" s="3" t="s">
        <v>11</v>
      </c>
      <c r="D18" s="11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s="12" customFormat="1" ht="37.5" x14ac:dyDescent="0.25">
      <c r="A19" s="47" t="s">
        <v>19</v>
      </c>
      <c r="B19" s="14" t="s">
        <v>47</v>
      </c>
      <c r="C19" s="3" t="s">
        <v>11</v>
      </c>
      <c r="D19" s="11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s="19" customFormat="1" x14ac:dyDescent="0.3">
      <c r="A20" s="17" t="s">
        <v>19</v>
      </c>
      <c r="B20" s="41" t="s">
        <v>69</v>
      </c>
      <c r="C20" s="17" t="s">
        <v>20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s="19" customFormat="1" x14ac:dyDescent="0.3">
      <c r="A21" s="17" t="s">
        <v>19</v>
      </c>
      <c r="B21" s="41" t="s">
        <v>69</v>
      </c>
      <c r="C21" s="17" t="s">
        <v>20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s="19" customFormat="1" x14ac:dyDescent="0.3">
      <c r="A22" s="17" t="s">
        <v>19</v>
      </c>
      <c r="B22" s="41" t="s">
        <v>69</v>
      </c>
      <c r="C22" s="17" t="s">
        <v>20</v>
      </c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s="19" customFormat="1" x14ac:dyDescent="0.3">
      <c r="A23" s="17" t="s">
        <v>19</v>
      </c>
      <c r="B23" s="41" t="s">
        <v>69</v>
      </c>
      <c r="C23" s="17" t="s">
        <v>20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x14ac:dyDescent="0.25">
      <c r="A24" s="5" t="s">
        <v>3</v>
      </c>
      <c r="B24" s="20" t="s">
        <v>58</v>
      </c>
      <c r="C24" s="5" t="s">
        <v>11</v>
      </c>
      <c r="D24" s="32">
        <f>D26+D27*D119+D28*D120+D29*D121+D30*D122</f>
        <v>0</v>
      </c>
      <c r="E24" s="32">
        <f t="shared" ref="E24:V24" si="27">E26+E27*E119+E28*E120+E29*E121+E30*E122</f>
        <v>0</v>
      </c>
      <c r="F24" s="32">
        <f t="shared" ref="F24" si="28">F26+F27*F119+F28*F120+F29*F121+F30*F122</f>
        <v>0</v>
      </c>
      <c r="G24" s="32">
        <f t="shared" ref="G24" si="29">G26+G27*G119+G28*G120+G29*G121+G30*G122</f>
        <v>0</v>
      </c>
      <c r="H24" s="32">
        <f t="shared" ref="H24:J24" si="30">H26+H27*H119+H28*H120+H29*H121+H30*H122</f>
        <v>0</v>
      </c>
      <c r="I24" s="32">
        <f t="shared" si="30"/>
        <v>0</v>
      </c>
      <c r="J24" s="32">
        <f t="shared" si="30"/>
        <v>0</v>
      </c>
      <c r="K24" s="32">
        <f t="shared" ref="K24:P24" si="31">K26+K27*K119+K28*K120+K29*K121+K30*K122</f>
        <v>0</v>
      </c>
      <c r="L24" s="32">
        <f t="shared" si="31"/>
        <v>0</v>
      </c>
      <c r="M24" s="32">
        <f t="shared" si="31"/>
        <v>0</v>
      </c>
      <c r="N24" s="32">
        <f t="shared" si="31"/>
        <v>0</v>
      </c>
      <c r="O24" s="32">
        <f t="shared" si="31"/>
        <v>0</v>
      </c>
      <c r="P24" s="32">
        <f t="shared" si="31"/>
        <v>0</v>
      </c>
      <c r="Q24" s="32">
        <f t="shared" si="27"/>
        <v>0</v>
      </c>
      <c r="R24" s="32">
        <f t="shared" si="27"/>
        <v>0</v>
      </c>
      <c r="S24" s="32">
        <f t="shared" si="27"/>
        <v>0</v>
      </c>
      <c r="T24" s="32">
        <f t="shared" si="27"/>
        <v>0</v>
      </c>
      <c r="U24" s="32">
        <f t="shared" si="27"/>
        <v>0</v>
      </c>
      <c r="V24" s="32">
        <f t="shared" si="27"/>
        <v>0</v>
      </c>
      <c r="W24" s="32">
        <f t="shared" ref="W24" si="32">W26+W27*W119+W28*W120+W29*W121+W30*W122</f>
        <v>0</v>
      </c>
      <c r="X24" s="32">
        <f t="shared" ref="X24:Z24" si="33">X26+X27*X119+X28*X120+X29*X121+X30*X122</f>
        <v>0</v>
      </c>
      <c r="Y24" s="32">
        <f t="shared" si="33"/>
        <v>0</v>
      </c>
      <c r="Z24" s="32">
        <f t="shared" si="33"/>
        <v>0</v>
      </c>
    </row>
    <row r="25" spans="1:26" s="12" customFormat="1" x14ac:dyDescent="0.25">
      <c r="A25" s="9"/>
      <c r="B25" s="10" t="s">
        <v>9</v>
      </c>
      <c r="C25" s="11"/>
      <c r="D25" s="3" t="s">
        <v>71</v>
      </c>
      <c r="E25" s="3" t="s">
        <v>71</v>
      </c>
      <c r="F25" s="3" t="s">
        <v>71</v>
      </c>
      <c r="G25" s="3" t="s">
        <v>71</v>
      </c>
      <c r="H25" s="3" t="s">
        <v>71</v>
      </c>
      <c r="I25" s="3" t="s">
        <v>71</v>
      </c>
      <c r="J25" s="3" t="s">
        <v>71</v>
      </c>
      <c r="K25" s="3" t="s">
        <v>71</v>
      </c>
      <c r="L25" s="3" t="s">
        <v>71</v>
      </c>
      <c r="M25" s="3" t="s">
        <v>71</v>
      </c>
      <c r="N25" s="3" t="s">
        <v>71</v>
      </c>
      <c r="O25" s="3" t="s">
        <v>71</v>
      </c>
      <c r="P25" s="3" t="s">
        <v>71</v>
      </c>
      <c r="Q25" s="3" t="s">
        <v>71</v>
      </c>
      <c r="R25" s="3" t="s">
        <v>71</v>
      </c>
      <c r="S25" s="3" t="s">
        <v>71</v>
      </c>
      <c r="T25" s="3" t="s">
        <v>71</v>
      </c>
      <c r="U25" s="3" t="s">
        <v>71</v>
      </c>
      <c r="V25" s="3" t="s">
        <v>71</v>
      </c>
      <c r="W25" s="3" t="s">
        <v>71</v>
      </c>
      <c r="X25" s="3" t="s">
        <v>71</v>
      </c>
      <c r="Y25" s="3" t="s">
        <v>71</v>
      </c>
      <c r="Z25" s="3" t="s">
        <v>71</v>
      </c>
    </row>
    <row r="26" spans="1:26" x14ac:dyDescent="0.25">
      <c r="A26" s="47" t="s">
        <v>19</v>
      </c>
      <c r="B26" s="13" t="s">
        <v>21</v>
      </c>
      <c r="C26" s="3" t="s">
        <v>11</v>
      </c>
      <c r="D26" s="3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53"/>
      <c r="X26" s="53"/>
      <c r="Y26" s="53"/>
      <c r="Z26" s="53"/>
    </row>
    <row r="27" spans="1:26" x14ac:dyDescent="0.3">
      <c r="A27" s="47" t="s">
        <v>19</v>
      </c>
      <c r="B27" s="41" t="s">
        <v>69</v>
      </c>
      <c r="C27" s="3" t="s">
        <v>20</v>
      </c>
      <c r="D27" s="3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53"/>
      <c r="X27" s="53"/>
      <c r="Y27" s="53"/>
      <c r="Z27" s="53"/>
    </row>
    <row r="28" spans="1:26" x14ac:dyDescent="0.3">
      <c r="A28" s="47" t="s">
        <v>19</v>
      </c>
      <c r="B28" s="41" t="s">
        <v>69</v>
      </c>
      <c r="C28" s="3" t="s">
        <v>20</v>
      </c>
      <c r="D28" s="3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53"/>
      <c r="X28" s="53"/>
      <c r="Y28" s="53"/>
      <c r="Z28" s="53"/>
    </row>
    <row r="29" spans="1:26" x14ac:dyDescent="0.3">
      <c r="A29" s="47" t="s">
        <v>19</v>
      </c>
      <c r="B29" s="41" t="s">
        <v>69</v>
      </c>
      <c r="C29" s="3" t="s">
        <v>20</v>
      </c>
      <c r="D29" s="3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53"/>
      <c r="X29" s="53"/>
      <c r="Y29" s="53"/>
      <c r="Z29" s="53"/>
    </row>
    <row r="30" spans="1:26" x14ac:dyDescent="0.3">
      <c r="A30" s="47" t="s">
        <v>19</v>
      </c>
      <c r="B30" s="41" t="s">
        <v>69</v>
      </c>
      <c r="C30" s="3" t="s">
        <v>20</v>
      </c>
      <c r="D30" s="3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53"/>
      <c r="X30" s="53"/>
      <c r="Y30" s="53"/>
      <c r="Z30" s="53"/>
    </row>
    <row r="31" spans="1:26" ht="56.25" x14ac:dyDescent="0.25">
      <c r="A31" s="72" t="s">
        <v>170</v>
      </c>
      <c r="B31" s="20" t="s">
        <v>30</v>
      </c>
      <c r="C31" s="5" t="s">
        <v>11</v>
      </c>
      <c r="D31" s="32">
        <f>D33+D34*D119+D35*D120+D36*D121+D37*D122</f>
        <v>0</v>
      </c>
      <c r="E31" s="32">
        <f t="shared" ref="E31:V31" si="34">E33+E34*E119+E35*E120+E36*E121+E37*E122</f>
        <v>0</v>
      </c>
      <c r="F31" s="32">
        <f t="shared" ref="F31" si="35">F33+F34*F119+F35*F120+F36*F121+F37*F122</f>
        <v>0</v>
      </c>
      <c r="G31" s="32">
        <f t="shared" ref="G31" si="36">G33+G34*G119+G35*G120+G36*G121+G37*G122</f>
        <v>0</v>
      </c>
      <c r="H31" s="32">
        <f t="shared" ref="H31:J31" si="37">H33+H34*H119+H35*H120+H36*H121+H37*H122</f>
        <v>0</v>
      </c>
      <c r="I31" s="32">
        <f t="shared" si="37"/>
        <v>0</v>
      </c>
      <c r="J31" s="32">
        <f t="shared" si="37"/>
        <v>0</v>
      </c>
      <c r="K31" s="32">
        <f t="shared" ref="K31:P31" si="38">K33+K34*K119+K35*K120+K36*K121+K37*K122</f>
        <v>0</v>
      </c>
      <c r="L31" s="32">
        <f t="shared" si="38"/>
        <v>0</v>
      </c>
      <c r="M31" s="32">
        <f t="shared" si="38"/>
        <v>0</v>
      </c>
      <c r="N31" s="32">
        <f t="shared" si="38"/>
        <v>0</v>
      </c>
      <c r="O31" s="32">
        <f t="shared" si="38"/>
        <v>0</v>
      </c>
      <c r="P31" s="32">
        <f t="shared" si="38"/>
        <v>0</v>
      </c>
      <c r="Q31" s="32">
        <f t="shared" si="34"/>
        <v>0</v>
      </c>
      <c r="R31" s="32">
        <f t="shared" si="34"/>
        <v>0</v>
      </c>
      <c r="S31" s="32">
        <f t="shared" si="34"/>
        <v>0</v>
      </c>
      <c r="T31" s="32">
        <f t="shared" si="34"/>
        <v>0</v>
      </c>
      <c r="U31" s="32">
        <f t="shared" si="34"/>
        <v>0</v>
      </c>
      <c r="V31" s="32">
        <f t="shared" si="34"/>
        <v>0</v>
      </c>
      <c r="W31" s="32">
        <f t="shared" ref="W31" si="39">W33+W34*W119+W35*W120+W36*W121+W37*W122</f>
        <v>0</v>
      </c>
      <c r="X31" s="32">
        <f t="shared" ref="X31:Z31" si="40">X33+X34*X119+X35*X120+X36*X121+X37*X122</f>
        <v>0</v>
      </c>
      <c r="Y31" s="32">
        <f t="shared" si="40"/>
        <v>0</v>
      </c>
      <c r="Z31" s="32">
        <f t="shared" si="40"/>
        <v>0</v>
      </c>
    </row>
    <row r="32" spans="1:26" s="12" customFormat="1" x14ac:dyDescent="0.25">
      <c r="A32" s="9"/>
      <c r="B32" s="10" t="s">
        <v>9</v>
      </c>
      <c r="C32" s="11"/>
      <c r="D32" s="3" t="s">
        <v>71</v>
      </c>
      <c r="E32" s="3" t="s">
        <v>71</v>
      </c>
      <c r="F32" s="3" t="s">
        <v>71</v>
      </c>
      <c r="G32" s="3" t="s">
        <v>71</v>
      </c>
      <c r="H32" s="3" t="s">
        <v>71</v>
      </c>
      <c r="I32" s="3" t="s">
        <v>71</v>
      </c>
      <c r="J32" s="3" t="s">
        <v>71</v>
      </c>
      <c r="K32" s="3" t="s">
        <v>71</v>
      </c>
      <c r="L32" s="3" t="s">
        <v>71</v>
      </c>
      <c r="M32" s="3" t="s">
        <v>71</v>
      </c>
      <c r="N32" s="3" t="s">
        <v>71</v>
      </c>
      <c r="O32" s="3" t="s">
        <v>71</v>
      </c>
      <c r="P32" s="3" t="s">
        <v>71</v>
      </c>
      <c r="Q32" s="3" t="s">
        <v>71</v>
      </c>
      <c r="R32" s="3" t="s">
        <v>71</v>
      </c>
      <c r="S32" s="3" t="s">
        <v>71</v>
      </c>
      <c r="T32" s="3" t="s">
        <v>71</v>
      </c>
      <c r="U32" s="3" t="s">
        <v>71</v>
      </c>
      <c r="V32" s="3" t="s">
        <v>71</v>
      </c>
      <c r="W32" s="3" t="s">
        <v>71</v>
      </c>
      <c r="X32" s="3" t="s">
        <v>71</v>
      </c>
      <c r="Y32" s="3" t="s">
        <v>71</v>
      </c>
      <c r="Z32" s="3" t="s">
        <v>71</v>
      </c>
    </row>
    <row r="33" spans="1:26" x14ac:dyDescent="0.25">
      <c r="A33" s="47" t="s">
        <v>19</v>
      </c>
      <c r="B33" s="13" t="s">
        <v>21</v>
      </c>
      <c r="C33" s="3" t="s">
        <v>11</v>
      </c>
      <c r="D33" s="3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53"/>
      <c r="X33" s="53"/>
      <c r="Y33" s="53"/>
      <c r="Z33" s="53"/>
    </row>
    <row r="34" spans="1:26" x14ac:dyDescent="0.3">
      <c r="A34" s="47" t="s">
        <v>19</v>
      </c>
      <c r="B34" s="41" t="s">
        <v>69</v>
      </c>
      <c r="C34" s="3" t="s">
        <v>20</v>
      </c>
      <c r="D34" s="3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53"/>
      <c r="X34" s="53"/>
      <c r="Y34" s="53"/>
      <c r="Z34" s="53"/>
    </row>
    <row r="35" spans="1:26" x14ac:dyDescent="0.3">
      <c r="A35" s="47"/>
      <c r="B35" s="41" t="s">
        <v>69</v>
      </c>
      <c r="C35" s="3" t="s">
        <v>20</v>
      </c>
      <c r="D35" s="3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53"/>
      <c r="X35" s="53"/>
      <c r="Y35" s="53"/>
      <c r="Z35" s="53"/>
    </row>
    <row r="36" spans="1:26" x14ac:dyDescent="0.3">
      <c r="A36" s="47"/>
      <c r="B36" s="41" t="s">
        <v>69</v>
      </c>
      <c r="C36" s="3" t="s">
        <v>20</v>
      </c>
      <c r="D36" s="3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53"/>
      <c r="X36" s="53"/>
      <c r="Y36" s="53"/>
      <c r="Z36" s="53"/>
    </row>
    <row r="37" spans="1:26" x14ac:dyDescent="0.3">
      <c r="A37" s="47" t="s">
        <v>19</v>
      </c>
      <c r="B37" s="41" t="s">
        <v>69</v>
      </c>
      <c r="C37" s="3" t="s">
        <v>20</v>
      </c>
      <c r="D37" s="3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53"/>
      <c r="X37" s="53"/>
      <c r="Y37" s="53"/>
      <c r="Z37" s="53"/>
    </row>
    <row r="38" spans="1:26" x14ac:dyDescent="0.25">
      <c r="A38" s="47" t="s">
        <v>4</v>
      </c>
      <c r="B38" s="13" t="s">
        <v>13</v>
      </c>
      <c r="C38" s="3" t="s">
        <v>11</v>
      </c>
      <c r="D38" s="32">
        <f>D40+D46*D119+D47*D120+D48*D121+D49*D122</f>
        <v>0</v>
      </c>
      <c r="E38" s="32">
        <f t="shared" ref="E38:V38" si="41">E40+E46*E119+E47*E120+E48*E121+E49*E122</f>
        <v>0</v>
      </c>
      <c r="F38" s="32">
        <f t="shared" ref="F38" si="42">F40+F46*F119+F47*F120+F48*F121+F49*F122</f>
        <v>0</v>
      </c>
      <c r="G38" s="32">
        <f t="shared" ref="G38" si="43">G40+G46*G119+G47*G120+G48*G121+G49*G122</f>
        <v>0</v>
      </c>
      <c r="H38" s="32">
        <f t="shared" ref="H38:J38" si="44">H40+H46*H119+H47*H120+H48*H121+H49*H122</f>
        <v>0</v>
      </c>
      <c r="I38" s="32">
        <f t="shared" si="44"/>
        <v>0</v>
      </c>
      <c r="J38" s="32">
        <f t="shared" si="44"/>
        <v>0</v>
      </c>
      <c r="K38" s="32">
        <f t="shared" ref="K38:P38" si="45">K40+K46*K119+K47*K120+K48*K121+K49*K122</f>
        <v>0</v>
      </c>
      <c r="L38" s="32">
        <f t="shared" si="45"/>
        <v>0</v>
      </c>
      <c r="M38" s="32">
        <f t="shared" si="45"/>
        <v>0</v>
      </c>
      <c r="N38" s="32">
        <f t="shared" si="45"/>
        <v>0</v>
      </c>
      <c r="O38" s="32">
        <f t="shared" si="45"/>
        <v>0</v>
      </c>
      <c r="P38" s="32">
        <f t="shared" si="45"/>
        <v>0</v>
      </c>
      <c r="Q38" s="32">
        <f t="shared" si="41"/>
        <v>0</v>
      </c>
      <c r="R38" s="32">
        <f t="shared" si="41"/>
        <v>0</v>
      </c>
      <c r="S38" s="32">
        <f t="shared" si="41"/>
        <v>0</v>
      </c>
      <c r="T38" s="32">
        <f t="shared" si="41"/>
        <v>0</v>
      </c>
      <c r="U38" s="32">
        <f t="shared" si="41"/>
        <v>0</v>
      </c>
      <c r="V38" s="32">
        <f t="shared" si="41"/>
        <v>0</v>
      </c>
      <c r="W38" s="32">
        <f t="shared" ref="W38" si="46">W40+W46*W119+W47*W120+W48*W121+W49*W122</f>
        <v>0</v>
      </c>
      <c r="X38" s="32">
        <f t="shared" ref="X38:Z38" si="47">X40+X46*X119+X47*X120+X48*X121+X49*X122</f>
        <v>0</v>
      </c>
      <c r="Y38" s="32">
        <f t="shared" si="47"/>
        <v>0</v>
      </c>
      <c r="Z38" s="32">
        <f t="shared" si="47"/>
        <v>0</v>
      </c>
    </row>
    <row r="39" spans="1:26" s="12" customFormat="1" x14ac:dyDescent="0.25">
      <c r="A39" s="9"/>
      <c r="B39" s="10" t="s">
        <v>9</v>
      </c>
      <c r="C39" s="11"/>
      <c r="D39" s="3" t="s">
        <v>71</v>
      </c>
      <c r="E39" s="3" t="s">
        <v>71</v>
      </c>
      <c r="F39" s="3" t="s">
        <v>71</v>
      </c>
      <c r="G39" s="3" t="s">
        <v>71</v>
      </c>
      <c r="H39" s="3" t="s">
        <v>71</v>
      </c>
      <c r="I39" s="3" t="s">
        <v>71</v>
      </c>
      <c r="J39" s="3" t="s">
        <v>71</v>
      </c>
      <c r="K39" s="3" t="s">
        <v>71</v>
      </c>
      <c r="L39" s="3" t="s">
        <v>71</v>
      </c>
      <c r="M39" s="3" t="s">
        <v>71</v>
      </c>
      <c r="N39" s="3" t="s">
        <v>71</v>
      </c>
      <c r="O39" s="3" t="s">
        <v>71</v>
      </c>
      <c r="P39" s="3" t="s">
        <v>71</v>
      </c>
      <c r="Q39" s="3" t="s">
        <v>71</v>
      </c>
      <c r="R39" s="3" t="s">
        <v>71</v>
      </c>
      <c r="S39" s="3" t="s">
        <v>71</v>
      </c>
      <c r="T39" s="3" t="s">
        <v>71</v>
      </c>
      <c r="U39" s="3" t="s">
        <v>71</v>
      </c>
      <c r="V39" s="3" t="s">
        <v>71</v>
      </c>
      <c r="W39" s="3" t="s">
        <v>71</v>
      </c>
      <c r="X39" s="3" t="s">
        <v>71</v>
      </c>
      <c r="Y39" s="3" t="s">
        <v>71</v>
      </c>
      <c r="Z39" s="3" t="s">
        <v>71</v>
      </c>
    </row>
    <row r="40" spans="1:26" x14ac:dyDescent="0.25">
      <c r="A40" s="47" t="s">
        <v>19</v>
      </c>
      <c r="B40" s="13" t="s">
        <v>21</v>
      </c>
      <c r="C40" s="3" t="s">
        <v>11</v>
      </c>
      <c r="D40" s="3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53"/>
      <c r="X40" s="53"/>
      <c r="Y40" s="53"/>
      <c r="Z40" s="53"/>
    </row>
    <row r="41" spans="1:26" x14ac:dyDescent="0.3">
      <c r="A41" s="66" t="s">
        <v>164</v>
      </c>
      <c r="B41" s="10" t="s">
        <v>9</v>
      </c>
      <c r="C41" s="3"/>
      <c r="D41" s="3" t="s">
        <v>71</v>
      </c>
      <c r="E41" s="3" t="s">
        <v>71</v>
      </c>
      <c r="F41" s="3" t="s">
        <v>71</v>
      </c>
      <c r="G41" s="3" t="s">
        <v>71</v>
      </c>
      <c r="H41" s="3" t="s">
        <v>71</v>
      </c>
      <c r="I41" s="3" t="s">
        <v>71</v>
      </c>
      <c r="J41" s="3" t="s">
        <v>71</v>
      </c>
      <c r="K41" s="3" t="s">
        <v>71</v>
      </c>
      <c r="L41" s="3" t="s">
        <v>71</v>
      </c>
      <c r="M41" s="3" t="s">
        <v>71</v>
      </c>
      <c r="N41" s="3" t="s">
        <v>71</v>
      </c>
      <c r="O41" s="3" t="s">
        <v>71</v>
      </c>
      <c r="P41" s="3" t="s">
        <v>71</v>
      </c>
      <c r="Q41" s="3" t="s">
        <v>71</v>
      </c>
      <c r="R41" s="3" t="s">
        <v>71</v>
      </c>
      <c r="S41" s="3" t="s">
        <v>71</v>
      </c>
      <c r="T41" s="3" t="s">
        <v>71</v>
      </c>
      <c r="U41" s="3" t="s">
        <v>71</v>
      </c>
      <c r="V41" s="3" t="s">
        <v>71</v>
      </c>
      <c r="W41" s="3" t="s">
        <v>71</v>
      </c>
      <c r="X41" s="3" t="s">
        <v>71</v>
      </c>
      <c r="Y41" s="3" t="s">
        <v>71</v>
      </c>
      <c r="Z41" s="3" t="s">
        <v>71</v>
      </c>
    </row>
    <row r="42" spans="1:26" x14ac:dyDescent="0.25">
      <c r="A42" s="47"/>
      <c r="B42" s="13" t="s">
        <v>34</v>
      </c>
      <c r="C42" s="3" t="s">
        <v>11</v>
      </c>
      <c r="D42" s="3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53"/>
      <c r="X42" s="53"/>
      <c r="Y42" s="53"/>
      <c r="Z42" s="53"/>
    </row>
    <row r="43" spans="1:26" x14ac:dyDescent="0.25">
      <c r="A43" s="47"/>
      <c r="B43" s="13" t="s">
        <v>35</v>
      </c>
      <c r="C43" s="3" t="s">
        <v>11</v>
      </c>
      <c r="D43" s="3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53"/>
      <c r="X43" s="53"/>
      <c r="Y43" s="53"/>
      <c r="Z43" s="53"/>
    </row>
    <row r="44" spans="1:26" x14ac:dyDescent="0.25">
      <c r="A44" s="47"/>
      <c r="B44" s="13" t="s">
        <v>36</v>
      </c>
      <c r="C44" s="3" t="s">
        <v>11</v>
      </c>
      <c r="D44" s="3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53"/>
      <c r="X44" s="53"/>
      <c r="Y44" s="53"/>
      <c r="Z44" s="53"/>
    </row>
    <row r="45" spans="1:26" x14ac:dyDescent="0.25">
      <c r="A45" s="47"/>
      <c r="B45" s="13" t="s">
        <v>37</v>
      </c>
      <c r="C45" s="3" t="s">
        <v>11</v>
      </c>
      <c r="D45" s="3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53"/>
      <c r="X45" s="53"/>
      <c r="Y45" s="53"/>
      <c r="Z45" s="53"/>
    </row>
    <row r="46" spans="1:26" x14ac:dyDescent="0.3">
      <c r="A46" s="47" t="s">
        <v>19</v>
      </c>
      <c r="B46" s="41" t="s">
        <v>69</v>
      </c>
      <c r="C46" s="3" t="s">
        <v>20</v>
      </c>
      <c r="D46" s="3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53"/>
      <c r="X46" s="53"/>
      <c r="Y46" s="53"/>
      <c r="Z46" s="53"/>
    </row>
    <row r="47" spans="1:26" x14ac:dyDescent="0.3">
      <c r="A47" s="47" t="s">
        <v>19</v>
      </c>
      <c r="B47" s="41" t="s">
        <v>69</v>
      </c>
      <c r="C47" s="3" t="s">
        <v>20</v>
      </c>
      <c r="D47" s="3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53"/>
      <c r="X47" s="53"/>
      <c r="Y47" s="53"/>
      <c r="Z47" s="53"/>
    </row>
    <row r="48" spans="1:26" x14ac:dyDescent="0.3">
      <c r="A48" s="47" t="s">
        <v>19</v>
      </c>
      <c r="B48" s="41" t="s">
        <v>69</v>
      </c>
      <c r="C48" s="3" t="s">
        <v>20</v>
      </c>
      <c r="D48" s="3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53"/>
      <c r="X48" s="53"/>
      <c r="Y48" s="53"/>
      <c r="Z48" s="53"/>
    </row>
    <row r="49" spans="1:26" x14ac:dyDescent="0.3">
      <c r="A49" s="47" t="s">
        <v>19</v>
      </c>
      <c r="B49" s="41" t="s">
        <v>69</v>
      </c>
      <c r="C49" s="3" t="s">
        <v>20</v>
      </c>
      <c r="D49" s="3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53"/>
      <c r="X49" s="53"/>
      <c r="Y49" s="53"/>
      <c r="Z49" s="53"/>
    </row>
    <row r="50" spans="1:26" x14ac:dyDescent="0.25">
      <c r="A50" s="5" t="s">
        <v>5</v>
      </c>
      <c r="B50" s="50" t="s">
        <v>160</v>
      </c>
      <c r="C50" s="5" t="s">
        <v>11</v>
      </c>
      <c r="D50" s="32">
        <f>D52+D53*D119+D54*D120+D55*D121+D56*D122</f>
        <v>0</v>
      </c>
      <c r="E50" s="32">
        <f t="shared" ref="E50:V50" si="48">E52+E53*E119+E54*E120+E55*E121+E56*E122</f>
        <v>0</v>
      </c>
      <c r="F50" s="32">
        <f t="shared" ref="F50" si="49">F52+F53*F119+F54*F120+F55*F121+F56*F122</f>
        <v>0</v>
      </c>
      <c r="G50" s="32">
        <f t="shared" ref="G50" si="50">G52+G53*G119+G54*G120+G55*G121+G56*G122</f>
        <v>0</v>
      </c>
      <c r="H50" s="32">
        <f t="shared" ref="H50:J50" si="51">H52+H53*H119+H54*H120+H55*H121+H56*H122</f>
        <v>0</v>
      </c>
      <c r="I50" s="32">
        <f t="shared" si="51"/>
        <v>0</v>
      </c>
      <c r="J50" s="32">
        <f t="shared" si="51"/>
        <v>0</v>
      </c>
      <c r="K50" s="32">
        <f t="shared" ref="K50:P50" si="52">K52+K53*K119+K54*K120+K55*K121+K56*K122</f>
        <v>0</v>
      </c>
      <c r="L50" s="32">
        <f t="shared" si="52"/>
        <v>0</v>
      </c>
      <c r="M50" s="32">
        <f t="shared" si="52"/>
        <v>0</v>
      </c>
      <c r="N50" s="32">
        <f t="shared" si="52"/>
        <v>0</v>
      </c>
      <c r="O50" s="32">
        <f t="shared" si="52"/>
        <v>0</v>
      </c>
      <c r="P50" s="32">
        <f t="shared" si="52"/>
        <v>0</v>
      </c>
      <c r="Q50" s="32">
        <f t="shared" si="48"/>
        <v>0</v>
      </c>
      <c r="R50" s="32">
        <f t="shared" si="48"/>
        <v>0</v>
      </c>
      <c r="S50" s="32">
        <f t="shared" si="48"/>
        <v>0</v>
      </c>
      <c r="T50" s="32">
        <f t="shared" si="48"/>
        <v>0</v>
      </c>
      <c r="U50" s="32">
        <f t="shared" si="48"/>
        <v>0</v>
      </c>
      <c r="V50" s="32">
        <f t="shared" si="48"/>
        <v>0</v>
      </c>
      <c r="W50" s="32">
        <f t="shared" ref="W50" si="53">W52+W53*W119+W54*W120+W55*W121+W56*W122</f>
        <v>0</v>
      </c>
      <c r="X50" s="32">
        <f t="shared" ref="X50:Z50" si="54">X52+X53*X119+X54*X120+X55*X121+X56*X122</f>
        <v>0</v>
      </c>
      <c r="Y50" s="32">
        <f t="shared" si="54"/>
        <v>0</v>
      </c>
      <c r="Z50" s="32">
        <f t="shared" si="54"/>
        <v>0</v>
      </c>
    </row>
    <row r="51" spans="1:26" s="12" customFormat="1" x14ac:dyDescent="0.25">
      <c r="A51" s="9"/>
      <c r="B51" s="10" t="s">
        <v>9</v>
      </c>
      <c r="C51" s="11"/>
      <c r="D51" s="3" t="s">
        <v>71</v>
      </c>
      <c r="E51" s="3" t="s">
        <v>71</v>
      </c>
      <c r="F51" s="3" t="s">
        <v>71</v>
      </c>
      <c r="G51" s="3" t="s">
        <v>71</v>
      </c>
      <c r="H51" s="3" t="s">
        <v>71</v>
      </c>
      <c r="I51" s="3" t="s">
        <v>71</v>
      </c>
      <c r="J51" s="3" t="s">
        <v>71</v>
      </c>
      <c r="K51" s="3" t="s">
        <v>71</v>
      </c>
      <c r="L51" s="3" t="s">
        <v>71</v>
      </c>
      <c r="M51" s="3" t="s">
        <v>71</v>
      </c>
      <c r="N51" s="3" t="s">
        <v>71</v>
      </c>
      <c r="O51" s="3" t="s">
        <v>71</v>
      </c>
      <c r="P51" s="3" t="s">
        <v>71</v>
      </c>
      <c r="Q51" s="3" t="s">
        <v>71</v>
      </c>
      <c r="R51" s="3" t="s">
        <v>71</v>
      </c>
      <c r="S51" s="3" t="s">
        <v>71</v>
      </c>
      <c r="T51" s="3" t="s">
        <v>71</v>
      </c>
      <c r="U51" s="3" t="s">
        <v>71</v>
      </c>
      <c r="V51" s="3" t="s">
        <v>71</v>
      </c>
      <c r="W51" s="3" t="s">
        <v>71</v>
      </c>
      <c r="X51" s="3" t="s">
        <v>71</v>
      </c>
      <c r="Y51" s="3" t="s">
        <v>71</v>
      </c>
      <c r="Z51" s="3" t="s">
        <v>71</v>
      </c>
    </row>
    <row r="52" spans="1:26" x14ac:dyDescent="0.25">
      <c r="A52" s="47" t="s">
        <v>19</v>
      </c>
      <c r="B52" s="13" t="s">
        <v>21</v>
      </c>
      <c r="C52" s="3" t="s">
        <v>11</v>
      </c>
      <c r="D52" s="3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53"/>
      <c r="X52" s="53"/>
      <c r="Y52" s="53"/>
      <c r="Z52" s="53"/>
    </row>
    <row r="53" spans="1:26" x14ac:dyDescent="0.3">
      <c r="A53" s="47" t="s">
        <v>19</v>
      </c>
      <c r="B53" s="41" t="s">
        <v>69</v>
      </c>
      <c r="C53" s="3" t="s">
        <v>20</v>
      </c>
      <c r="D53" s="3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53"/>
      <c r="X53" s="53"/>
      <c r="Y53" s="53"/>
      <c r="Z53" s="53"/>
    </row>
    <row r="54" spans="1:26" x14ac:dyDescent="0.3">
      <c r="A54" s="47" t="s">
        <v>19</v>
      </c>
      <c r="B54" s="41" t="s">
        <v>69</v>
      </c>
      <c r="C54" s="3" t="s">
        <v>20</v>
      </c>
      <c r="D54" s="3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53"/>
      <c r="X54" s="53"/>
      <c r="Y54" s="53"/>
      <c r="Z54" s="53"/>
    </row>
    <row r="55" spans="1:26" x14ac:dyDescent="0.3">
      <c r="A55" s="47" t="s">
        <v>19</v>
      </c>
      <c r="B55" s="41" t="s">
        <v>69</v>
      </c>
      <c r="C55" s="3" t="s">
        <v>20</v>
      </c>
      <c r="D55" s="3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53"/>
      <c r="X55" s="53"/>
      <c r="Y55" s="53"/>
      <c r="Z55" s="53"/>
    </row>
    <row r="56" spans="1:26" x14ac:dyDescent="0.3">
      <c r="A56" s="47" t="s">
        <v>19</v>
      </c>
      <c r="B56" s="41" t="s">
        <v>69</v>
      </c>
      <c r="C56" s="3" t="s">
        <v>20</v>
      </c>
      <c r="D56" s="3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53"/>
      <c r="X56" s="53"/>
      <c r="Y56" s="53"/>
      <c r="Z56" s="53"/>
    </row>
    <row r="57" spans="1:26" s="8" customFormat="1" x14ac:dyDescent="0.25">
      <c r="A57" s="21" t="s">
        <v>6</v>
      </c>
      <c r="B57" s="22" t="s">
        <v>31</v>
      </c>
      <c r="C57" s="23" t="s">
        <v>11</v>
      </c>
      <c r="D57" s="23">
        <f>D58+D66+D87+D95+D97+D99+D101</f>
        <v>0</v>
      </c>
      <c r="E57" s="23">
        <f t="shared" ref="E57:V57" si="55">E58+E66+E87+E95+E97+E99+E101</f>
        <v>0</v>
      </c>
      <c r="F57" s="23">
        <f t="shared" si="55"/>
        <v>0</v>
      </c>
      <c r="G57" s="23">
        <f t="shared" si="55"/>
        <v>0</v>
      </c>
      <c r="H57" s="23">
        <f t="shared" si="55"/>
        <v>0</v>
      </c>
      <c r="I57" s="23">
        <f t="shared" si="55"/>
        <v>0</v>
      </c>
      <c r="J57" s="23">
        <f t="shared" si="55"/>
        <v>0</v>
      </c>
      <c r="K57" s="23">
        <f t="shared" si="55"/>
        <v>0</v>
      </c>
      <c r="L57" s="23">
        <f t="shared" si="55"/>
        <v>0</v>
      </c>
      <c r="M57" s="23">
        <f t="shared" si="55"/>
        <v>0</v>
      </c>
      <c r="N57" s="23">
        <f t="shared" si="55"/>
        <v>0</v>
      </c>
      <c r="O57" s="23">
        <f t="shared" si="55"/>
        <v>0</v>
      </c>
      <c r="P57" s="23">
        <f t="shared" si="55"/>
        <v>0</v>
      </c>
      <c r="Q57" s="23">
        <f t="shared" si="55"/>
        <v>0</v>
      </c>
      <c r="R57" s="23">
        <f t="shared" si="55"/>
        <v>0</v>
      </c>
      <c r="S57" s="23">
        <f t="shared" si="55"/>
        <v>0</v>
      </c>
      <c r="T57" s="23">
        <f t="shared" si="55"/>
        <v>0</v>
      </c>
      <c r="U57" s="23">
        <f t="shared" si="55"/>
        <v>0</v>
      </c>
      <c r="V57" s="23">
        <f t="shared" si="55"/>
        <v>0</v>
      </c>
      <c r="W57" s="23">
        <f t="shared" ref="W57" si="56">W58+W66+W87+W95+W97+W99+W101</f>
        <v>0</v>
      </c>
      <c r="X57" s="23">
        <f t="shared" ref="X57:Z57" si="57">X58+X66+X87+X95+X97+X99+X101</f>
        <v>0</v>
      </c>
      <c r="Y57" s="23">
        <f t="shared" si="57"/>
        <v>0</v>
      </c>
      <c r="Z57" s="23">
        <f t="shared" si="57"/>
        <v>0</v>
      </c>
    </row>
    <row r="58" spans="1:26" ht="37.5" x14ac:dyDescent="0.25">
      <c r="A58" s="5" t="s">
        <v>7</v>
      </c>
      <c r="B58" s="20" t="s">
        <v>14</v>
      </c>
      <c r="C58" s="5" t="s">
        <v>11</v>
      </c>
      <c r="D58" s="32">
        <f>D60+D62*D119+D63*D120+D64*D121+D65*D122</f>
        <v>0</v>
      </c>
      <c r="E58" s="32">
        <f t="shared" ref="E58:V58" si="58">E60+E62*E119+E63*E120+E64*E121+E65*E122</f>
        <v>0</v>
      </c>
      <c r="F58" s="32">
        <f t="shared" ref="F58" si="59">F60+F62*F119+F63*F120+F64*F121+F65*F122</f>
        <v>0</v>
      </c>
      <c r="G58" s="32">
        <f t="shared" ref="G58" si="60">G60+G62*G119+G63*G120+G64*G121+G65*G122</f>
        <v>0</v>
      </c>
      <c r="H58" s="32">
        <f t="shared" ref="H58:J58" si="61">H60+H62*H119+H63*H120+H64*H121+H65*H122</f>
        <v>0</v>
      </c>
      <c r="I58" s="32">
        <f t="shared" si="61"/>
        <v>0</v>
      </c>
      <c r="J58" s="32">
        <f t="shared" si="61"/>
        <v>0</v>
      </c>
      <c r="K58" s="32">
        <f t="shared" ref="K58:P58" si="62">K60+K62*K119+K63*K120+K64*K121+K65*K122</f>
        <v>0</v>
      </c>
      <c r="L58" s="32">
        <f t="shared" si="62"/>
        <v>0</v>
      </c>
      <c r="M58" s="32">
        <f t="shared" si="62"/>
        <v>0</v>
      </c>
      <c r="N58" s="32">
        <f t="shared" si="62"/>
        <v>0</v>
      </c>
      <c r="O58" s="32">
        <f t="shared" si="62"/>
        <v>0</v>
      </c>
      <c r="P58" s="32">
        <f t="shared" si="62"/>
        <v>0</v>
      </c>
      <c r="Q58" s="32">
        <f t="shared" si="58"/>
        <v>0</v>
      </c>
      <c r="R58" s="32">
        <f t="shared" si="58"/>
        <v>0</v>
      </c>
      <c r="S58" s="32">
        <f t="shared" si="58"/>
        <v>0</v>
      </c>
      <c r="T58" s="32">
        <f t="shared" si="58"/>
        <v>0</v>
      </c>
      <c r="U58" s="32">
        <f t="shared" si="58"/>
        <v>0</v>
      </c>
      <c r="V58" s="32">
        <f t="shared" si="58"/>
        <v>0</v>
      </c>
      <c r="W58" s="32">
        <f t="shared" ref="W58" si="63">W60+W62*W119+W63*W120+W64*W121+W65*W122</f>
        <v>0</v>
      </c>
      <c r="X58" s="32">
        <f t="shared" ref="X58:Z58" si="64">X60+X62*X119+X63*X120+X64*X121+X65*X122</f>
        <v>0</v>
      </c>
      <c r="Y58" s="32">
        <f t="shared" si="64"/>
        <v>0</v>
      </c>
      <c r="Z58" s="32">
        <f t="shared" si="64"/>
        <v>0</v>
      </c>
    </row>
    <row r="59" spans="1:26" s="12" customFormat="1" x14ac:dyDescent="0.25">
      <c r="A59" s="9"/>
      <c r="B59" s="10" t="s">
        <v>9</v>
      </c>
      <c r="C59" s="11"/>
      <c r="D59" s="3" t="s">
        <v>71</v>
      </c>
      <c r="E59" s="3" t="s">
        <v>71</v>
      </c>
      <c r="F59" s="3" t="s">
        <v>71</v>
      </c>
      <c r="G59" s="3" t="s">
        <v>71</v>
      </c>
      <c r="H59" s="3" t="s">
        <v>71</v>
      </c>
      <c r="I59" s="3" t="s">
        <v>71</v>
      </c>
      <c r="J59" s="3" t="s">
        <v>71</v>
      </c>
      <c r="K59" s="3" t="s">
        <v>71</v>
      </c>
      <c r="L59" s="3" t="s">
        <v>71</v>
      </c>
      <c r="M59" s="3" t="s">
        <v>71</v>
      </c>
      <c r="N59" s="3" t="s">
        <v>71</v>
      </c>
      <c r="O59" s="3" t="s">
        <v>71</v>
      </c>
      <c r="P59" s="3" t="s">
        <v>71</v>
      </c>
      <c r="Q59" s="3" t="s">
        <v>71</v>
      </c>
      <c r="R59" s="3" t="s">
        <v>71</v>
      </c>
      <c r="S59" s="3" t="s">
        <v>71</v>
      </c>
      <c r="T59" s="3" t="s">
        <v>71</v>
      </c>
      <c r="U59" s="3" t="s">
        <v>71</v>
      </c>
      <c r="V59" s="3" t="s">
        <v>71</v>
      </c>
      <c r="W59" s="3" t="s">
        <v>71</v>
      </c>
      <c r="X59" s="3" t="s">
        <v>71</v>
      </c>
      <c r="Y59" s="3" t="s">
        <v>71</v>
      </c>
      <c r="Z59" s="3" t="s">
        <v>71</v>
      </c>
    </row>
    <row r="60" spans="1:26" x14ac:dyDescent="0.25">
      <c r="A60" s="47" t="s">
        <v>19</v>
      </c>
      <c r="B60" s="13" t="s">
        <v>39</v>
      </c>
      <c r="C60" s="3" t="s">
        <v>11</v>
      </c>
      <c r="D60" s="3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53"/>
      <c r="X60" s="53"/>
      <c r="Y60" s="53"/>
      <c r="Z60" s="53"/>
    </row>
    <row r="61" spans="1:26" x14ac:dyDescent="0.25">
      <c r="A61" s="47"/>
      <c r="B61" s="13" t="s">
        <v>33</v>
      </c>
      <c r="C61" s="3" t="s">
        <v>11</v>
      </c>
      <c r="D61" s="3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53"/>
      <c r="X61" s="53"/>
      <c r="Y61" s="53"/>
      <c r="Z61" s="53"/>
    </row>
    <row r="62" spans="1:26" x14ac:dyDescent="0.3">
      <c r="A62" s="47" t="s">
        <v>19</v>
      </c>
      <c r="B62" s="41" t="s">
        <v>69</v>
      </c>
      <c r="C62" s="3" t="s">
        <v>20</v>
      </c>
      <c r="D62" s="3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53"/>
      <c r="X62" s="53"/>
      <c r="Y62" s="53"/>
      <c r="Z62" s="53"/>
    </row>
    <row r="63" spans="1:26" x14ac:dyDescent="0.3">
      <c r="A63" s="47" t="s">
        <v>19</v>
      </c>
      <c r="B63" s="41" t="s">
        <v>69</v>
      </c>
      <c r="C63" s="3" t="s">
        <v>20</v>
      </c>
      <c r="D63" s="3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53"/>
      <c r="X63" s="53"/>
      <c r="Y63" s="53"/>
      <c r="Z63" s="53"/>
    </row>
    <row r="64" spans="1:26" x14ac:dyDescent="0.3">
      <c r="A64" s="47" t="s">
        <v>19</v>
      </c>
      <c r="B64" s="41" t="s">
        <v>69</v>
      </c>
      <c r="C64" s="3" t="s">
        <v>20</v>
      </c>
      <c r="D64" s="3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53"/>
      <c r="X64" s="53"/>
      <c r="Y64" s="53"/>
      <c r="Z64" s="53"/>
    </row>
    <row r="65" spans="1:26" x14ac:dyDescent="0.3">
      <c r="A65" s="47" t="s">
        <v>19</v>
      </c>
      <c r="B65" s="41" t="s">
        <v>69</v>
      </c>
      <c r="C65" s="3" t="s">
        <v>20</v>
      </c>
      <c r="D65" s="3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53"/>
      <c r="X65" s="53"/>
      <c r="Y65" s="53"/>
      <c r="Z65" s="53"/>
    </row>
    <row r="66" spans="1:26" ht="61.5" customHeight="1" x14ac:dyDescent="0.3">
      <c r="A66" s="73" t="s">
        <v>171</v>
      </c>
      <c r="B66" s="67" t="s">
        <v>148</v>
      </c>
      <c r="C66" s="5" t="s">
        <v>11</v>
      </c>
      <c r="D66" s="32">
        <f>D68+D70*D119+D71*D120+D72*D121+D73*D122</f>
        <v>0</v>
      </c>
      <c r="E66" s="32">
        <f t="shared" ref="E66:V66" si="65">E68+E70*E119+E71*E120+E72*E121+E73*E122</f>
        <v>0</v>
      </c>
      <c r="F66" s="32">
        <f t="shared" ref="F66" si="66">F68+F70*F119+F71*F120+F72*F121+F73*F122</f>
        <v>0</v>
      </c>
      <c r="G66" s="32">
        <f t="shared" ref="G66" si="67">G68+G70*G119+G71*G120+G72*G121+G73*G122</f>
        <v>0</v>
      </c>
      <c r="H66" s="32">
        <f t="shared" ref="H66:J66" si="68">H68+H70*H119+H71*H120+H72*H121+H73*H122</f>
        <v>0</v>
      </c>
      <c r="I66" s="32">
        <f t="shared" si="68"/>
        <v>0</v>
      </c>
      <c r="J66" s="32">
        <f t="shared" si="68"/>
        <v>0</v>
      </c>
      <c r="K66" s="32">
        <f t="shared" ref="K66:P66" si="69">K68+K70*K119+K71*K120+K72*K121+K73*K122</f>
        <v>0</v>
      </c>
      <c r="L66" s="32">
        <f t="shared" si="69"/>
        <v>0</v>
      </c>
      <c r="M66" s="32">
        <f t="shared" si="69"/>
        <v>0</v>
      </c>
      <c r="N66" s="32">
        <f t="shared" si="69"/>
        <v>0</v>
      </c>
      <c r="O66" s="32">
        <f t="shared" si="69"/>
        <v>0</v>
      </c>
      <c r="P66" s="32">
        <f t="shared" si="69"/>
        <v>0</v>
      </c>
      <c r="Q66" s="32">
        <f t="shared" si="65"/>
        <v>0</v>
      </c>
      <c r="R66" s="32">
        <f t="shared" si="65"/>
        <v>0</v>
      </c>
      <c r="S66" s="32">
        <f t="shared" si="65"/>
        <v>0</v>
      </c>
      <c r="T66" s="32">
        <f t="shared" si="65"/>
        <v>0</v>
      </c>
      <c r="U66" s="32">
        <f t="shared" si="65"/>
        <v>0</v>
      </c>
      <c r="V66" s="32">
        <f t="shared" si="65"/>
        <v>0</v>
      </c>
      <c r="W66" s="32">
        <f t="shared" ref="W66" si="70">W68+W70*W119+W71*W120+W72*W121+W73*W122</f>
        <v>0</v>
      </c>
      <c r="X66" s="32">
        <f t="shared" ref="X66:Z66" si="71">X68+X70*X119+X71*X120+X72*X121+X73*X122</f>
        <v>0</v>
      </c>
      <c r="Y66" s="32">
        <f t="shared" si="71"/>
        <v>0</v>
      </c>
      <c r="Z66" s="32">
        <f t="shared" si="71"/>
        <v>0</v>
      </c>
    </row>
    <row r="67" spans="1:26" s="12" customFormat="1" x14ac:dyDescent="0.25">
      <c r="A67" s="9"/>
      <c r="B67" s="10" t="s">
        <v>9</v>
      </c>
      <c r="C67" s="11"/>
      <c r="D67" s="3" t="s">
        <v>71</v>
      </c>
      <c r="E67" s="3" t="s">
        <v>71</v>
      </c>
      <c r="F67" s="3" t="s">
        <v>71</v>
      </c>
      <c r="G67" s="3" t="s">
        <v>71</v>
      </c>
      <c r="H67" s="3" t="s">
        <v>71</v>
      </c>
      <c r="I67" s="3" t="s">
        <v>71</v>
      </c>
      <c r="J67" s="3" t="s">
        <v>71</v>
      </c>
      <c r="K67" s="3" t="s">
        <v>71</v>
      </c>
      <c r="L67" s="3" t="s">
        <v>71</v>
      </c>
      <c r="M67" s="3" t="s">
        <v>71</v>
      </c>
      <c r="N67" s="3" t="s">
        <v>71</v>
      </c>
      <c r="O67" s="3" t="s">
        <v>71</v>
      </c>
      <c r="P67" s="3" t="s">
        <v>71</v>
      </c>
      <c r="Q67" s="3" t="s">
        <v>71</v>
      </c>
      <c r="R67" s="3" t="s">
        <v>71</v>
      </c>
      <c r="S67" s="3" t="s">
        <v>71</v>
      </c>
      <c r="T67" s="3" t="s">
        <v>71</v>
      </c>
      <c r="U67" s="3" t="s">
        <v>71</v>
      </c>
      <c r="V67" s="3" t="s">
        <v>71</v>
      </c>
      <c r="W67" s="3" t="s">
        <v>71</v>
      </c>
      <c r="X67" s="3" t="s">
        <v>71</v>
      </c>
      <c r="Y67" s="3" t="s">
        <v>71</v>
      </c>
      <c r="Z67" s="3" t="s">
        <v>71</v>
      </c>
    </row>
    <row r="68" spans="1:26" x14ac:dyDescent="0.25">
      <c r="A68" s="47" t="s">
        <v>19</v>
      </c>
      <c r="B68" s="13" t="s">
        <v>21</v>
      </c>
      <c r="C68" s="3" t="s">
        <v>11</v>
      </c>
      <c r="D68" s="3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53"/>
      <c r="X68" s="53"/>
      <c r="Y68" s="53"/>
      <c r="Z68" s="53"/>
    </row>
    <row r="69" spans="1:26" x14ac:dyDescent="0.25">
      <c r="A69" s="47"/>
      <c r="B69" s="13" t="s">
        <v>33</v>
      </c>
      <c r="C69" s="3" t="s">
        <v>11</v>
      </c>
      <c r="D69" s="3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53"/>
      <c r="X69" s="53"/>
      <c r="Y69" s="53"/>
      <c r="Z69" s="53"/>
    </row>
    <row r="70" spans="1:26" x14ac:dyDescent="0.3">
      <c r="A70" s="47" t="s">
        <v>19</v>
      </c>
      <c r="B70" s="41" t="s">
        <v>69</v>
      </c>
      <c r="C70" s="3" t="s">
        <v>20</v>
      </c>
      <c r="D70" s="3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53"/>
      <c r="X70" s="53"/>
      <c r="Y70" s="53"/>
      <c r="Z70" s="53"/>
    </row>
    <row r="71" spans="1:26" x14ac:dyDescent="0.3">
      <c r="A71" s="47" t="s">
        <v>19</v>
      </c>
      <c r="B71" s="41" t="s">
        <v>69</v>
      </c>
      <c r="C71" s="3" t="s">
        <v>20</v>
      </c>
      <c r="D71" s="3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53"/>
      <c r="X71" s="53"/>
      <c r="Y71" s="53"/>
      <c r="Z71" s="53"/>
    </row>
    <row r="72" spans="1:26" x14ac:dyDescent="0.3">
      <c r="A72" s="47" t="s">
        <v>19</v>
      </c>
      <c r="B72" s="41" t="s">
        <v>69</v>
      </c>
      <c r="C72" s="3" t="s">
        <v>20</v>
      </c>
      <c r="D72" s="3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53"/>
      <c r="X72" s="53"/>
      <c r="Y72" s="53"/>
      <c r="Z72" s="53"/>
    </row>
    <row r="73" spans="1:26" x14ac:dyDescent="0.3">
      <c r="A73" s="47" t="s">
        <v>19</v>
      </c>
      <c r="B73" s="41" t="s">
        <v>69</v>
      </c>
      <c r="C73" s="3" t="s">
        <v>20</v>
      </c>
      <c r="D73" s="3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53"/>
      <c r="X73" s="53"/>
      <c r="Y73" s="53"/>
      <c r="Z73" s="53"/>
    </row>
    <row r="74" spans="1:26" x14ac:dyDescent="0.25">
      <c r="A74" s="47" t="s">
        <v>22</v>
      </c>
      <c r="B74" s="13" t="s">
        <v>13</v>
      </c>
      <c r="C74" s="3" t="s">
        <v>11</v>
      </c>
      <c r="D74" s="32">
        <f>D76+D83*D119+D84*D120+D85*D121+D86*D122</f>
        <v>0</v>
      </c>
      <c r="E74" s="32">
        <f t="shared" ref="E74:V74" si="72">E76+E83*E119+E84*E120+E85*E121+E86*E122</f>
        <v>0</v>
      </c>
      <c r="F74" s="32">
        <f t="shared" ref="F74" si="73">F76+F83*F119+F84*F120+F85*F121+F86*F122</f>
        <v>0</v>
      </c>
      <c r="G74" s="32">
        <f t="shared" ref="G74" si="74">G76+G83*G119+G84*G120+G85*G121+G86*G122</f>
        <v>0</v>
      </c>
      <c r="H74" s="32">
        <f t="shared" ref="H74:J74" si="75">H76+H83*H119+H84*H120+H85*H121+H86*H122</f>
        <v>0</v>
      </c>
      <c r="I74" s="32">
        <f t="shared" si="75"/>
        <v>0</v>
      </c>
      <c r="J74" s="32">
        <f t="shared" si="75"/>
        <v>0</v>
      </c>
      <c r="K74" s="32">
        <f t="shared" ref="K74:P74" si="76">K76+K83*K119+K84*K120+K85*K121+K86*K122</f>
        <v>0</v>
      </c>
      <c r="L74" s="32">
        <f t="shared" si="76"/>
        <v>0</v>
      </c>
      <c r="M74" s="32">
        <f t="shared" si="76"/>
        <v>0</v>
      </c>
      <c r="N74" s="32">
        <f t="shared" si="76"/>
        <v>0</v>
      </c>
      <c r="O74" s="32">
        <f t="shared" si="76"/>
        <v>0</v>
      </c>
      <c r="P74" s="32">
        <f t="shared" si="76"/>
        <v>0</v>
      </c>
      <c r="Q74" s="32">
        <f t="shared" si="72"/>
        <v>0</v>
      </c>
      <c r="R74" s="32">
        <f t="shared" si="72"/>
        <v>0</v>
      </c>
      <c r="S74" s="32">
        <f t="shared" si="72"/>
        <v>0</v>
      </c>
      <c r="T74" s="32">
        <f t="shared" si="72"/>
        <v>0</v>
      </c>
      <c r="U74" s="32">
        <f t="shared" si="72"/>
        <v>0</v>
      </c>
      <c r="V74" s="32">
        <f t="shared" si="72"/>
        <v>0</v>
      </c>
      <c r="W74" s="32">
        <f t="shared" ref="W74" si="77">W76+W83*W119+W84*W120+W85*W121+W86*W122</f>
        <v>0</v>
      </c>
      <c r="X74" s="32">
        <f t="shared" ref="X74:Z74" si="78">X76+X83*X119+X84*X120+X85*X121+X86*X122</f>
        <v>0</v>
      </c>
      <c r="Y74" s="32">
        <f t="shared" si="78"/>
        <v>0</v>
      </c>
      <c r="Z74" s="32">
        <f t="shared" si="78"/>
        <v>0</v>
      </c>
    </row>
    <row r="75" spans="1:26" s="12" customFormat="1" x14ac:dyDescent="0.25">
      <c r="A75" s="9"/>
      <c r="B75" s="10" t="s">
        <v>9</v>
      </c>
      <c r="C75" s="11"/>
      <c r="D75" s="3" t="s">
        <v>71</v>
      </c>
      <c r="E75" s="3" t="s">
        <v>71</v>
      </c>
      <c r="F75" s="3" t="s">
        <v>71</v>
      </c>
      <c r="G75" s="3" t="s">
        <v>71</v>
      </c>
      <c r="H75" s="3" t="s">
        <v>71</v>
      </c>
      <c r="I75" s="3" t="s">
        <v>71</v>
      </c>
      <c r="J75" s="3" t="s">
        <v>71</v>
      </c>
      <c r="K75" s="3" t="s">
        <v>71</v>
      </c>
      <c r="L75" s="3" t="s">
        <v>71</v>
      </c>
      <c r="M75" s="3" t="s">
        <v>71</v>
      </c>
      <c r="N75" s="3" t="s">
        <v>71</v>
      </c>
      <c r="O75" s="3" t="s">
        <v>71</v>
      </c>
      <c r="P75" s="3" t="s">
        <v>71</v>
      </c>
      <c r="Q75" s="3" t="s">
        <v>71</v>
      </c>
      <c r="R75" s="3" t="s">
        <v>71</v>
      </c>
      <c r="S75" s="3" t="s">
        <v>71</v>
      </c>
      <c r="T75" s="3" t="s">
        <v>71</v>
      </c>
      <c r="U75" s="3" t="s">
        <v>71</v>
      </c>
      <c r="V75" s="3" t="s">
        <v>71</v>
      </c>
      <c r="W75" s="3" t="s">
        <v>71</v>
      </c>
      <c r="X75" s="3" t="s">
        <v>71</v>
      </c>
      <c r="Y75" s="3" t="s">
        <v>71</v>
      </c>
      <c r="Z75" s="3" t="s">
        <v>71</v>
      </c>
    </row>
    <row r="76" spans="1:26" x14ac:dyDescent="0.25">
      <c r="A76" s="47" t="s">
        <v>19</v>
      </c>
      <c r="B76" s="13" t="s">
        <v>21</v>
      </c>
      <c r="C76" s="3" t="s">
        <v>11</v>
      </c>
      <c r="D76" s="3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53"/>
      <c r="X76" s="53"/>
      <c r="Y76" s="53"/>
      <c r="Z76" s="53"/>
    </row>
    <row r="77" spans="1:26" x14ac:dyDescent="0.3">
      <c r="A77" s="65" t="s">
        <v>165</v>
      </c>
      <c r="B77" s="10" t="s">
        <v>9</v>
      </c>
      <c r="C77" s="3"/>
      <c r="D77" s="3" t="s">
        <v>71</v>
      </c>
      <c r="E77" s="3" t="s">
        <v>71</v>
      </c>
      <c r="F77" s="3" t="s">
        <v>71</v>
      </c>
      <c r="G77" s="3" t="s">
        <v>71</v>
      </c>
      <c r="H77" s="3" t="s">
        <v>71</v>
      </c>
      <c r="I77" s="3" t="s">
        <v>71</v>
      </c>
      <c r="J77" s="3" t="s">
        <v>71</v>
      </c>
      <c r="K77" s="3" t="s">
        <v>71</v>
      </c>
      <c r="L77" s="3" t="s">
        <v>71</v>
      </c>
      <c r="M77" s="3" t="s">
        <v>71</v>
      </c>
      <c r="N77" s="3" t="s">
        <v>71</v>
      </c>
      <c r="O77" s="3" t="s">
        <v>71</v>
      </c>
      <c r="P77" s="3" t="s">
        <v>71</v>
      </c>
      <c r="Q77" s="3" t="s">
        <v>71</v>
      </c>
      <c r="R77" s="3" t="s">
        <v>71</v>
      </c>
      <c r="S77" s="3" t="s">
        <v>71</v>
      </c>
      <c r="T77" s="3" t="s">
        <v>71</v>
      </c>
      <c r="U77" s="3" t="s">
        <v>71</v>
      </c>
      <c r="V77" s="3" t="s">
        <v>71</v>
      </c>
      <c r="W77" s="3" t="s">
        <v>71</v>
      </c>
      <c r="X77" s="3" t="s">
        <v>71</v>
      </c>
      <c r="Y77" s="3" t="s">
        <v>71</v>
      </c>
      <c r="Z77" s="3" t="s">
        <v>71</v>
      </c>
    </row>
    <row r="78" spans="1:26" x14ac:dyDescent="0.25">
      <c r="A78" s="47"/>
      <c r="B78" s="13" t="s">
        <v>34</v>
      </c>
      <c r="C78" s="3" t="s">
        <v>11</v>
      </c>
      <c r="D78" s="3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53"/>
      <c r="X78" s="53"/>
      <c r="Y78" s="53"/>
      <c r="Z78" s="53"/>
    </row>
    <row r="79" spans="1:26" x14ac:dyDescent="0.25">
      <c r="A79" s="47"/>
      <c r="B79" s="13" t="s">
        <v>35</v>
      </c>
      <c r="C79" s="3" t="s">
        <v>11</v>
      </c>
      <c r="D79" s="3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53"/>
      <c r="X79" s="53"/>
      <c r="Y79" s="53"/>
      <c r="Z79" s="53"/>
    </row>
    <row r="80" spans="1:26" x14ac:dyDescent="0.25">
      <c r="A80" s="47"/>
      <c r="B80" s="13" t="s">
        <v>36</v>
      </c>
      <c r="C80" s="3" t="s">
        <v>11</v>
      </c>
      <c r="D80" s="3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53"/>
      <c r="X80" s="53"/>
      <c r="Y80" s="53"/>
      <c r="Z80" s="53"/>
    </row>
    <row r="81" spans="1:26" x14ac:dyDescent="0.25">
      <c r="A81" s="47"/>
      <c r="B81" s="13" t="s">
        <v>37</v>
      </c>
      <c r="C81" s="3" t="s">
        <v>11</v>
      </c>
      <c r="D81" s="3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53"/>
      <c r="X81" s="53"/>
      <c r="Y81" s="53"/>
      <c r="Z81" s="53"/>
    </row>
    <row r="82" spans="1:26" x14ac:dyDescent="0.25">
      <c r="A82" s="47"/>
      <c r="B82" s="13" t="s">
        <v>33</v>
      </c>
      <c r="C82" s="3" t="s">
        <v>11</v>
      </c>
      <c r="D82" s="3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53"/>
      <c r="X82" s="53"/>
      <c r="Y82" s="53"/>
      <c r="Z82" s="53"/>
    </row>
    <row r="83" spans="1:26" x14ac:dyDescent="0.3">
      <c r="A83" s="47" t="s">
        <v>19</v>
      </c>
      <c r="B83" s="41" t="s">
        <v>69</v>
      </c>
      <c r="C83" s="3" t="s">
        <v>20</v>
      </c>
      <c r="D83" s="3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53"/>
      <c r="X83" s="53"/>
      <c r="Y83" s="53"/>
      <c r="Z83" s="53"/>
    </row>
    <row r="84" spans="1:26" x14ac:dyDescent="0.3">
      <c r="A84" s="47" t="s">
        <v>19</v>
      </c>
      <c r="B84" s="41" t="s">
        <v>69</v>
      </c>
      <c r="C84" s="3" t="s">
        <v>20</v>
      </c>
      <c r="D84" s="3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53"/>
      <c r="X84" s="53"/>
      <c r="Y84" s="53"/>
      <c r="Z84" s="53"/>
    </row>
    <row r="85" spans="1:26" x14ac:dyDescent="0.3">
      <c r="A85" s="47" t="s">
        <v>19</v>
      </c>
      <c r="B85" s="41" t="s">
        <v>69</v>
      </c>
      <c r="C85" s="3" t="s">
        <v>20</v>
      </c>
      <c r="D85" s="3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53"/>
      <c r="X85" s="53"/>
      <c r="Y85" s="53"/>
      <c r="Z85" s="53"/>
    </row>
    <row r="86" spans="1:26" x14ac:dyDescent="0.3">
      <c r="A86" s="47" t="s">
        <v>19</v>
      </c>
      <c r="B86" s="41" t="s">
        <v>69</v>
      </c>
      <c r="C86" s="3" t="s">
        <v>20</v>
      </c>
      <c r="D86" s="3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53"/>
      <c r="X86" s="53"/>
      <c r="Y86" s="53"/>
      <c r="Z86" s="53"/>
    </row>
    <row r="87" spans="1:26" ht="37.5" x14ac:dyDescent="0.25">
      <c r="A87" s="5" t="s">
        <v>23</v>
      </c>
      <c r="B87" s="20" t="s">
        <v>18</v>
      </c>
      <c r="C87" s="5" t="s">
        <v>11</v>
      </c>
      <c r="D87" s="32">
        <f>D89+D91*D119+D92*D120+D93*D121+D94*D122</f>
        <v>0</v>
      </c>
      <c r="E87" s="32">
        <f t="shared" ref="E87:V87" si="79">E89+E91*E119+E92*E120+E93*E121+E94*E122</f>
        <v>0</v>
      </c>
      <c r="F87" s="32">
        <f t="shared" ref="F87" si="80">F89+F91*F119+F92*F120+F93*F121+F94*F122</f>
        <v>0</v>
      </c>
      <c r="G87" s="32">
        <f t="shared" ref="G87" si="81">G89+G91*G119+G92*G120+G93*G121+G94*G122</f>
        <v>0</v>
      </c>
      <c r="H87" s="32">
        <f t="shared" ref="H87:J87" si="82">H89+H91*H119+H92*H120+H93*H121+H94*H122</f>
        <v>0</v>
      </c>
      <c r="I87" s="32">
        <f t="shared" si="82"/>
        <v>0</v>
      </c>
      <c r="J87" s="32">
        <f t="shared" si="82"/>
        <v>0</v>
      </c>
      <c r="K87" s="32">
        <f t="shared" ref="K87:P87" si="83">K89+K91*K119+K92*K120+K93*K121+K94*K122</f>
        <v>0</v>
      </c>
      <c r="L87" s="32">
        <f t="shared" si="83"/>
        <v>0</v>
      </c>
      <c r="M87" s="32">
        <f t="shared" si="83"/>
        <v>0</v>
      </c>
      <c r="N87" s="32">
        <f t="shared" si="83"/>
        <v>0</v>
      </c>
      <c r="O87" s="32">
        <f t="shared" si="83"/>
        <v>0</v>
      </c>
      <c r="P87" s="32">
        <f t="shared" si="83"/>
        <v>0</v>
      </c>
      <c r="Q87" s="32">
        <f t="shared" si="79"/>
        <v>0</v>
      </c>
      <c r="R87" s="32">
        <f t="shared" si="79"/>
        <v>0</v>
      </c>
      <c r="S87" s="32">
        <f t="shared" si="79"/>
        <v>0</v>
      </c>
      <c r="T87" s="32">
        <f t="shared" si="79"/>
        <v>0</v>
      </c>
      <c r="U87" s="32">
        <f t="shared" si="79"/>
        <v>0</v>
      </c>
      <c r="V87" s="32">
        <f t="shared" si="79"/>
        <v>0</v>
      </c>
      <c r="W87" s="32">
        <f t="shared" ref="W87" si="84">W89+W91*W119+W92*W120+W93*W121+W94*W122</f>
        <v>0</v>
      </c>
      <c r="X87" s="32">
        <f t="shared" ref="X87:Z87" si="85">X89+X91*X119+X92*X120+X93*X121+X94*X122</f>
        <v>0</v>
      </c>
      <c r="Y87" s="32">
        <f t="shared" si="85"/>
        <v>0</v>
      </c>
      <c r="Z87" s="32">
        <f t="shared" si="85"/>
        <v>0</v>
      </c>
    </row>
    <row r="88" spans="1:26" s="12" customFormat="1" x14ac:dyDescent="0.25">
      <c r="A88" s="9"/>
      <c r="B88" s="10" t="s">
        <v>9</v>
      </c>
      <c r="C88" s="11"/>
      <c r="D88" s="3" t="s">
        <v>71</v>
      </c>
      <c r="E88" s="3" t="s">
        <v>71</v>
      </c>
      <c r="F88" s="3" t="s">
        <v>71</v>
      </c>
      <c r="G88" s="3" t="s">
        <v>71</v>
      </c>
      <c r="H88" s="3" t="s">
        <v>71</v>
      </c>
      <c r="I88" s="3" t="s">
        <v>71</v>
      </c>
      <c r="J88" s="3" t="s">
        <v>71</v>
      </c>
      <c r="K88" s="3" t="s">
        <v>71</v>
      </c>
      <c r="L88" s="3" t="s">
        <v>71</v>
      </c>
      <c r="M88" s="3" t="s">
        <v>71</v>
      </c>
      <c r="N88" s="3" t="s">
        <v>71</v>
      </c>
      <c r="O88" s="3" t="s">
        <v>71</v>
      </c>
      <c r="P88" s="3" t="s">
        <v>71</v>
      </c>
      <c r="Q88" s="3" t="s">
        <v>71</v>
      </c>
      <c r="R88" s="3" t="s">
        <v>71</v>
      </c>
      <c r="S88" s="3" t="s">
        <v>71</v>
      </c>
      <c r="T88" s="3" t="s">
        <v>71</v>
      </c>
      <c r="U88" s="3" t="s">
        <v>71</v>
      </c>
      <c r="V88" s="3" t="s">
        <v>71</v>
      </c>
      <c r="W88" s="3" t="s">
        <v>71</v>
      </c>
      <c r="X88" s="3" t="s">
        <v>71</v>
      </c>
      <c r="Y88" s="3" t="s">
        <v>71</v>
      </c>
      <c r="Z88" s="3" t="s">
        <v>71</v>
      </c>
    </row>
    <row r="89" spans="1:26" x14ac:dyDescent="0.25">
      <c r="A89" s="47" t="s">
        <v>19</v>
      </c>
      <c r="B89" s="13" t="s">
        <v>21</v>
      </c>
      <c r="C89" s="3" t="s">
        <v>11</v>
      </c>
      <c r="D89" s="3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53"/>
      <c r="X89" s="53"/>
      <c r="Y89" s="53"/>
      <c r="Z89" s="53"/>
    </row>
    <row r="90" spans="1:26" x14ac:dyDescent="0.25">
      <c r="A90" s="47"/>
      <c r="B90" s="13" t="s">
        <v>33</v>
      </c>
      <c r="C90" s="3" t="s">
        <v>11</v>
      </c>
      <c r="D90" s="3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53"/>
      <c r="X90" s="53"/>
      <c r="Y90" s="53"/>
      <c r="Z90" s="53"/>
    </row>
    <row r="91" spans="1:26" x14ac:dyDescent="0.3">
      <c r="A91" s="47" t="s">
        <v>19</v>
      </c>
      <c r="B91" s="41" t="s">
        <v>69</v>
      </c>
      <c r="C91" s="3" t="s">
        <v>20</v>
      </c>
      <c r="D91" s="3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53"/>
      <c r="X91" s="53"/>
      <c r="Y91" s="53"/>
      <c r="Z91" s="53"/>
    </row>
    <row r="92" spans="1:26" x14ac:dyDescent="0.3">
      <c r="A92" s="47" t="s">
        <v>19</v>
      </c>
      <c r="B92" s="41" t="s">
        <v>69</v>
      </c>
      <c r="C92" s="3" t="s">
        <v>20</v>
      </c>
      <c r="D92" s="3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53"/>
      <c r="X92" s="53"/>
      <c r="Y92" s="53"/>
      <c r="Z92" s="53"/>
    </row>
    <row r="93" spans="1:26" x14ac:dyDescent="0.3">
      <c r="A93" s="47" t="s">
        <v>19</v>
      </c>
      <c r="B93" s="41" t="s">
        <v>69</v>
      </c>
      <c r="C93" s="3" t="s">
        <v>20</v>
      </c>
      <c r="D93" s="3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53"/>
      <c r="X93" s="53"/>
      <c r="Y93" s="53"/>
      <c r="Z93" s="53"/>
    </row>
    <row r="94" spans="1:26" x14ac:dyDescent="0.3">
      <c r="A94" s="47" t="s">
        <v>19</v>
      </c>
      <c r="B94" s="41" t="s">
        <v>69</v>
      </c>
      <c r="C94" s="3" t="s">
        <v>20</v>
      </c>
      <c r="D94" s="3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53"/>
      <c r="X94" s="53"/>
      <c r="Y94" s="53"/>
      <c r="Z94" s="53"/>
    </row>
    <row r="95" spans="1:26" x14ac:dyDescent="0.25">
      <c r="A95" s="5" t="s">
        <v>24</v>
      </c>
      <c r="B95" s="20" t="s">
        <v>15</v>
      </c>
      <c r="C95" s="5" t="s">
        <v>11</v>
      </c>
      <c r="D95" s="3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53"/>
      <c r="X95" s="53"/>
      <c r="Y95" s="53"/>
      <c r="Z95" s="53"/>
    </row>
    <row r="96" spans="1:26" x14ac:dyDescent="0.25">
      <c r="A96" s="47"/>
      <c r="B96" s="13" t="s">
        <v>33</v>
      </c>
      <c r="C96" s="3" t="s">
        <v>11</v>
      </c>
      <c r="D96" s="3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53"/>
      <c r="X96" s="53"/>
      <c r="Y96" s="53"/>
      <c r="Z96" s="53"/>
    </row>
    <row r="97" spans="1:26" x14ac:dyDescent="0.25">
      <c r="A97" s="5" t="s">
        <v>25</v>
      </c>
      <c r="B97" s="20" t="s">
        <v>16</v>
      </c>
      <c r="C97" s="5" t="s">
        <v>11</v>
      </c>
      <c r="D97" s="3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53"/>
      <c r="X97" s="53"/>
      <c r="Y97" s="53"/>
      <c r="Z97" s="53"/>
    </row>
    <row r="98" spans="1:26" x14ac:dyDescent="0.25">
      <c r="A98" s="47"/>
      <c r="B98" s="13" t="s">
        <v>33</v>
      </c>
      <c r="C98" s="3" t="s">
        <v>11</v>
      </c>
      <c r="D98" s="3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53"/>
      <c r="X98" s="53"/>
      <c r="Y98" s="53"/>
      <c r="Z98" s="53"/>
    </row>
    <row r="99" spans="1:26" x14ac:dyDescent="0.25">
      <c r="A99" s="5" t="s">
        <v>26</v>
      </c>
      <c r="B99" s="20" t="s">
        <v>17</v>
      </c>
      <c r="C99" s="5" t="s">
        <v>11</v>
      </c>
      <c r="D99" s="3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53"/>
      <c r="X99" s="53"/>
      <c r="Y99" s="53"/>
      <c r="Z99" s="53"/>
    </row>
    <row r="100" spans="1:26" x14ac:dyDescent="0.25">
      <c r="A100" s="47"/>
      <c r="B100" s="13" t="s">
        <v>33</v>
      </c>
      <c r="C100" s="3" t="s">
        <v>11</v>
      </c>
      <c r="D100" s="3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53"/>
      <c r="X100" s="53"/>
      <c r="Y100" s="53"/>
      <c r="Z100" s="53"/>
    </row>
    <row r="101" spans="1:26" x14ac:dyDescent="0.3">
      <c r="A101" s="5" t="s">
        <v>27</v>
      </c>
      <c r="B101" s="62" t="s">
        <v>166</v>
      </c>
      <c r="C101" s="5" t="s">
        <v>11</v>
      </c>
      <c r="D101" s="32">
        <f>D103+D105*D119+D106*D120+D107*D121+D108*D122</f>
        <v>0</v>
      </c>
      <c r="E101" s="32">
        <f t="shared" ref="E101:V101" si="86">E103+E105*E119+E106*E120+E107*E121+E108*E122</f>
        <v>0</v>
      </c>
      <c r="F101" s="32">
        <f t="shared" ref="F101" si="87">F103+F105*F119+F106*F120+F107*F121+F108*F122</f>
        <v>0</v>
      </c>
      <c r="G101" s="32">
        <f t="shared" ref="G101" si="88">G103+G105*G119+G106*G120+G107*G121+G108*G122</f>
        <v>0</v>
      </c>
      <c r="H101" s="32">
        <f t="shared" ref="H101:J101" si="89">H103+H105*H119+H106*H120+H107*H121+H108*H122</f>
        <v>0</v>
      </c>
      <c r="I101" s="32">
        <f t="shared" si="89"/>
        <v>0</v>
      </c>
      <c r="J101" s="32">
        <f t="shared" si="89"/>
        <v>0</v>
      </c>
      <c r="K101" s="32">
        <f t="shared" ref="K101:P101" si="90">K103+K105*K119+K106*K120+K107*K121+K108*K122</f>
        <v>0</v>
      </c>
      <c r="L101" s="32">
        <f t="shared" si="90"/>
        <v>0</v>
      </c>
      <c r="M101" s="32">
        <f t="shared" si="90"/>
        <v>0</v>
      </c>
      <c r="N101" s="32">
        <f t="shared" si="90"/>
        <v>0</v>
      </c>
      <c r="O101" s="32">
        <f t="shared" si="90"/>
        <v>0</v>
      </c>
      <c r="P101" s="32">
        <f t="shared" si="90"/>
        <v>0</v>
      </c>
      <c r="Q101" s="32">
        <f t="shared" si="86"/>
        <v>0</v>
      </c>
      <c r="R101" s="32">
        <f t="shared" si="86"/>
        <v>0</v>
      </c>
      <c r="S101" s="32">
        <f t="shared" si="86"/>
        <v>0</v>
      </c>
      <c r="T101" s="32">
        <f t="shared" si="86"/>
        <v>0</v>
      </c>
      <c r="U101" s="32">
        <f t="shared" si="86"/>
        <v>0</v>
      </c>
      <c r="V101" s="32">
        <f t="shared" si="86"/>
        <v>0</v>
      </c>
      <c r="W101" s="32">
        <f t="shared" ref="W101" si="91">W103+W105*W119+W106*W120+W107*W121+W108*W122</f>
        <v>0</v>
      </c>
      <c r="X101" s="32">
        <f t="shared" ref="X101:Z101" si="92">X103+X105*X119+X106*X120+X107*X121+X108*X122</f>
        <v>0</v>
      </c>
      <c r="Y101" s="32">
        <f t="shared" si="92"/>
        <v>0</v>
      </c>
      <c r="Z101" s="32">
        <f t="shared" si="92"/>
        <v>0</v>
      </c>
    </row>
    <row r="102" spans="1:26" s="12" customFormat="1" x14ac:dyDescent="0.25">
      <c r="A102" s="9"/>
      <c r="B102" s="10" t="s">
        <v>9</v>
      </c>
      <c r="C102" s="11"/>
      <c r="D102" s="3" t="s">
        <v>71</v>
      </c>
      <c r="E102" s="3" t="s">
        <v>71</v>
      </c>
      <c r="F102" s="3" t="s">
        <v>71</v>
      </c>
      <c r="G102" s="3" t="s">
        <v>71</v>
      </c>
      <c r="H102" s="3" t="s">
        <v>71</v>
      </c>
      <c r="I102" s="3" t="s">
        <v>71</v>
      </c>
      <c r="J102" s="3" t="s">
        <v>71</v>
      </c>
      <c r="K102" s="3" t="s">
        <v>71</v>
      </c>
      <c r="L102" s="3" t="s">
        <v>71</v>
      </c>
      <c r="M102" s="3" t="s">
        <v>71</v>
      </c>
      <c r="N102" s="3" t="s">
        <v>71</v>
      </c>
      <c r="O102" s="3" t="s">
        <v>71</v>
      </c>
      <c r="P102" s="3" t="s">
        <v>71</v>
      </c>
      <c r="Q102" s="3" t="s">
        <v>71</v>
      </c>
      <c r="R102" s="3" t="s">
        <v>71</v>
      </c>
      <c r="S102" s="3" t="s">
        <v>71</v>
      </c>
      <c r="T102" s="3" t="s">
        <v>71</v>
      </c>
      <c r="U102" s="3" t="s">
        <v>71</v>
      </c>
      <c r="V102" s="3" t="s">
        <v>71</v>
      </c>
      <c r="W102" s="3" t="s">
        <v>71</v>
      </c>
      <c r="X102" s="3" t="s">
        <v>71</v>
      </c>
      <c r="Y102" s="3" t="s">
        <v>71</v>
      </c>
      <c r="Z102" s="3" t="s">
        <v>71</v>
      </c>
    </row>
    <row r="103" spans="1:26" x14ac:dyDescent="0.25">
      <c r="A103" s="47" t="s">
        <v>19</v>
      </c>
      <c r="B103" s="13" t="s">
        <v>21</v>
      </c>
      <c r="C103" s="3" t="s">
        <v>11</v>
      </c>
      <c r="D103" s="3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53"/>
      <c r="X103" s="53"/>
      <c r="Y103" s="53"/>
      <c r="Z103" s="53"/>
    </row>
    <row r="104" spans="1:26" x14ac:dyDescent="0.25">
      <c r="A104" s="47"/>
      <c r="B104" s="13" t="s">
        <v>33</v>
      </c>
      <c r="C104" s="3" t="s">
        <v>11</v>
      </c>
      <c r="D104" s="3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53"/>
      <c r="X104" s="53"/>
      <c r="Y104" s="53"/>
      <c r="Z104" s="53"/>
    </row>
    <row r="105" spans="1:26" x14ac:dyDescent="0.3">
      <c r="A105" s="47" t="s">
        <v>19</v>
      </c>
      <c r="B105" s="41" t="s">
        <v>69</v>
      </c>
      <c r="C105" s="3" t="s">
        <v>20</v>
      </c>
      <c r="D105" s="3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53"/>
      <c r="X105" s="53"/>
      <c r="Y105" s="53"/>
      <c r="Z105" s="53"/>
    </row>
    <row r="106" spans="1:26" x14ac:dyDescent="0.3">
      <c r="A106" s="47" t="s">
        <v>19</v>
      </c>
      <c r="B106" s="41" t="s">
        <v>69</v>
      </c>
      <c r="C106" s="3" t="s">
        <v>20</v>
      </c>
      <c r="D106" s="3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53"/>
      <c r="X106" s="53"/>
      <c r="Y106" s="53"/>
      <c r="Z106" s="53"/>
    </row>
    <row r="107" spans="1:26" x14ac:dyDescent="0.3">
      <c r="A107" s="47" t="s">
        <v>19</v>
      </c>
      <c r="B107" s="41" t="s">
        <v>69</v>
      </c>
      <c r="C107" s="3" t="s">
        <v>20</v>
      </c>
      <c r="D107" s="3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53"/>
      <c r="X107" s="53"/>
      <c r="Y107" s="53"/>
      <c r="Z107" s="53"/>
    </row>
    <row r="108" spans="1:26" x14ac:dyDescent="0.3">
      <c r="A108" s="47" t="s">
        <v>19</v>
      </c>
      <c r="B108" s="41" t="s">
        <v>69</v>
      </c>
      <c r="C108" s="3" t="s">
        <v>20</v>
      </c>
      <c r="D108" s="3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53"/>
      <c r="X108" s="53"/>
      <c r="Y108" s="53"/>
      <c r="Z108" s="53"/>
    </row>
    <row r="109" spans="1:26" s="8" customFormat="1" x14ac:dyDescent="0.25">
      <c r="A109" s="21" t="s">
        <v>8</v>
      </c>
      <c r="B109" s="22" t="s">
        <v>28</v>
      </c>
      <c r="C109" s="23" t="s">
        <v>11</v>
      </c>
      <c r="D109" s="23">
        <f t="shared" ref="D109:V109" si="93">D4+D13-D57</f>
        <v>0</v>
      </c>
      <c r="E109" s="23">
        <f t="shared" si="93"/>
        <v>0</v>
      </c>
      <c r="F109" s="23">
        <f t="shared" ref="F109" si="94">F4+F13-F57</f>
        <v>0</v>
      </c>
      <c r="G109" s="23">
        <f t="shared" ref="G109" si="95">G4+G13-G57</f>
        <v>0</v>
      </c>
      <c r="H109" s="23">
        <f t="shared" ref="H109:J109" si="96">H4+H13-H57</f>
        <v>0</v>
      </c>
      <c r="I109" s="23">
        <f t="shared" si="96"/>
        <v>0</v>
      </c>
      <c r="J109" s="23">
        <f t="shared" si="96"/>
        <v>0</v>
      </c>
      <c r="K109" s="23">
        <f t="shared" ref="K109:P109" si="97">K4+K13-K57</f>
        <v>0</v>
      </c>
      <c r="L109" s="23">
        <f t="shared" si="97"/>
        <v>0</v>
      </c>
      <c r="M109" s="23">
        <f t="shared" si="97"/>
        <v>0</v>
      </c>
      <c r="N109" s="23">
        <f t="shared" si="97"/>
        <v>0</v>
      </c>
      <c r="O109" s="23">
        <f t="shared" si="97"/>
        <v>0</v>
      </c>
      <c r="P109" s="23">
        <f t="shared" si="97"/>
        <v>0</v>
      </c>
      <c r="Q109" s="23">
        <f t="shared" si="93"/>
        <v>0</v>
      </c>
      <c r="R109" s="23">
        <f t="shared" si="93"/>
        <v>0</v>
      </c>
      <c r="S109" s="23">
        <f t="shared" si="93"/>
        <v>0</v>
      </c>
      <c r="T109" s="23">
        <f t="shared" si="93"/>
        <v>0</v>
      </c>
      <c r="U109" s="23">
        <f t="shared" si="93"/>
        <v>0</v>
      </c>
      <c r="V109" s="23">
        <f t="shared" si="93"/>
        <v>0</v>
      </c>
      <c r="W109" s="23">
        <f t="shared" ref="W109" si="98">W4+W13-W57</f>
        <v>0</v>
      </c>
      <c r="X109" s="23">
        <f t="shared" ref="X109:Z109" si="99">X4+X13-X57</f>
        <v>0</v>
      </c>
      <c r="Y109" s="23">
        <f t="shared" si="99"/>
        <v>0</v>
      </c>
      <c r="Z109" s="23">
        <f t="shared" si="99"/>
        <v>0</v>
      </c>
    </row>
    <row r="110" spans="1:26" s="12" customFormat="1" x14ac:dyDescent="0.25">
      <c r="A110" s="9"/>
      <c r="B110" s="10" t="s">
        <v>9</v>
      </c>
      <c r="C110" s="11"/>
      <c r="D110" s="3" t="s">
        <v>71</v>
      </c>
      <c r="E110" s="3" t="s">
        <v>71</v>
      </c>
      <c r="F110" s="3" t="s">
        <v>71</v>
      </c>
      <c r="G110" s="3" t="s">
        <v>71</v>
      </c>
      <c r="H110" s="3" t="s">
        <v>71</v>
      </c>
      <c r="I110" s="3" t="s">
        <v>71</v>
      </c>
      <c r="J110" s="3" t="s">
        <v>71</v>
      </c>
      <c r="K110" s="3" t="s">
        <v>71</v>
      </c>
      <c r="L110" s="3" t="s">
        <v>71</v>
      </c>
      <c r="M110" s="3" t="s">
        <v>71</v>
      </c>
      <c r="N110" s="3" t="s">
        <v>71</v>
      </c>
      <c r="O110" s="3" t="s">
        <v>71</v>
      </c>
      <c r="P110" s="3" t="s">
        <v>71</v>
      </c>
      <c r="Q110" s="3" t="s">
        <v>71</v>
      </c>
      <c r="R110" s="3" t="s">
        <v>71</v>
      </c>
      <c r="S110" s="3" t="s">
        <v>71</v>
      </c>
      <c r="T110" s="3" t="s">
        <v>71</v>
      </c>
      <c r="U110" s="3" t="s">
        <v>71</v>
      </c>
      <c r="V110" s="3" t="s">
        <v>71</v>
      </c>
      <c r="W110" s="3" t="s">
        <v>71</v>
      </c>
      <c r="X110" s="3" t="s">
        <v>71</v>
      </c>
      <c r="Y110" s="3" t="s">
        <v>71</v>
      </c>
      <c r="Z110" s="3" t="s">
        <v>71</v>
      </c>
    </row>
    <row r="111" spans="1:26" x14ac:dyDescent="0.25">
      <c r="A111" s="5" t="s">
        <v>50</v>
      </c>
      <c r="B111" s="6" t="s">
        <v>39</v>
      </c>
      <c r="C111" s="7" t="s">
        <v>11</v>
      </c>
      <c r="D111" s="32">
        <f t="shared" ref="D111:V111" si="100">D6+D17+D26+D33+D52-D60-D68-D89-D95-D97-D99-D103</f>
        <v>0</v>
      </c>
      <c r="E111" s="32">
        <f t="shared" si="100"/>
        <v>0</v>
      </c>
      <c r="F111" s="32">
        <f t="shared" ref="F111" si="101">F6+F17+F26+F33+F52-F60-F68-F89-F95-F97-F99-F103</f>
        <v>0</v>
      </c>
      <c r="G111" s="32">
        <f t="shared" ref="G111" si="102">G6+G17+G26+G33+G52-G60-G68-G89-G95-G97-G99-G103</f>
        <v>0</v>
      </c>
      <c r="H111" s="32">
        <f t="shared" ref="H111:J111" si="103">H6+H17+H26+H33+H52-H60-H68-H89-H95-H97-H99-H103</f>
        <v>0</v>
      </c>
      <c r="I111" s="32">
        <f t="shared" si="103"/>
        <v>0</v>
      </c>
      <c r="J111" s="32">
        <f t="shared" si="103"/>
        <v>0</v>
      </c>
      <c r="K111" s="32">
        <f t="shared" ref="K111:P111" si="104">K6+K17+K26+K33+K52-K60-K68-K89-K95-K97-K99-K103</f>
        <v>0</v>
      </c>
      <c r="L111" s="32">
        <f t="shared" si="104"/>
        <v>0</v>
      </c>
      <c r="M111" s="32">
        <f t="shared" si="104"/>
        <v>0</v>
      </c>
      <c r="N111" s="32">
        <f t="shared" si="104"/>
        <v>0</v>
      </c>
      <c r="O111" s="32">
        <f t="shared" si="104"/>
        <v>0</v>
      </c>
      <c r="P111" s="32">
        <f t="shared" si="104"/>
        <v>0</v>
      </c>
      <c r="Q111" s="32">
        <f t="shared" si="100"/>
        <v>0</v>
      </c>
      <c r="R111" s="32">
        <f t="shared" si="100"/>
        <v>0</v>
      </c>
      <c r="S111" s="32">
        <f t="shared" si="100"/>
        <v>0</v>
      </c>
      <c r="T111" s="32">
        <f t="shared" si="100"/>
        <v>0</v>
      </c>
      <c r="U111" s="32">
        <f t="shared" si="100"/>
        <v>0</v>
      </c>
      <c r="V111" s="32">
        <f t="shared" si="100"/>
        <v>0</v>
      </c>
      <c r="W111" s="32">
        <f t="shared" ref="W111" si="105">W6+W17+W26+W33+W52-W60-W68-W89-W95-W97-W99-W103</f>
        <v>0</v>
      </c>
      <c r="X111" s="32">
        <f t="shared" ref="X111:Z111" si="106">X6+X17+X26+X33+X52-X60-X68-X89-X95-X97-X99-X103</f>
        <v>0</v>
      </c>
      <c r="Y111" s="32">
        <f t="shared" si="106"/>
        <v>0</v>
      </c>
      <c r="Z111" s="32">
        <f t="shared" si="106"/>
        <v>0</v>
      </c>
    </row>
    <row r="112" spans="1:26" x14ac:dyDescent="0.25">
      <c r="A112" s="47"/>
      <c r="B112" s="13" t="s">
        <v>46</v>
      </c>
      <c r="C112" s="3" t="s">
        <v>11</v>
      </c>
      <c r="D112" s="32">
        <f t="shared" ref="D112:V112" si="107">D7+D18+D26+D33+D52-D60+D61-D68+D69-D89+D90-D95+D96-D97+D98-D99+D100-D103+D104</f>
        <v>0</v>
      </c>
      <c r="E112" s="32">
        <f t="shared" si="107"/>
        <v>0</v>
      </c>
      <c r="F112" s="32">
        <f t="shared" ref="F112" si="108">F7+F18+F26+F33+F52-F60+F61-F68+F69-F89+F90-F95+F96-F97+F98-F99+F100-F103+F104</f>
        <v>0</v>
      </c>
      <c r="G112" s="32">
        <f t="shared" ref="G112" si="109">G7+G18+G26+G33+G52-G60+G61-G68+G69-G89+G90-G95+G96-G97+G98-G99+G100-G103+G104</f>
        <v>0</v>
      </c>
      <c r="H112" s="32">
        <f t="shared" ref="H112:J112" si="110">H7+H18+H26+H33+H52-H60+H61-H68+H69-H89+H90-H95+H96-H97+H98-H99+H100-H103+H104</f>
        <v>0</v>
      </c>
      <c r="I112" s="32">
        <f t="shared" si="110"/>
        <v>0</v>
      </c>
      <c r="J112" s="32">
        <f t="shared" si="110"/>
        <v>0</v>
      </c>
      <c r="K112" s="32">
        <f t="shared" ref="K112:P112" si="111">K7+K18+K26+K33+K52-K60+K61-K68+K69-K89+K90-K95+K96-K97+K98-K99+K100-K103+K104</f>
        <v>0</v>
      </c>
      <c r="L112" s="32">
        <f t="shared" si="111"/>
        <v>0</v>
      </c>
      <c r="M112" s="32">
        <f t="shared" si="111"/>
        <v>0</v>
      </c>
      <c r="N112" s="32">
        <f t="shared" si="111"/>
        <v>0</v>
      </c>
      <c r="O112" s="32">
        <f t="shared" si="111"/>
        <v>0</v>
      </c>
      <c r="P112" s="32">
        <f t="shared" si="111"/>
        <v>0</v>
      </c>
      <c r="Q112" s="32">
        <f t="shared" si="107"/>
        <v>0</v>
      </c>
      <c r="R112" s="32">
        <f t="shared" si="107"/>
        <v>0</v>
      </c>
      <c r="S112" s="32">
        <f t="shared" si="107"/>
        <v>0</v>
      </c>
      <c r="T112" s="32">
        <f t="shared" si="107"/>
        <v>0</v>
      </c>
      <c r="U112" s="32">
        <f t="shared" si="107"/>
        <v>0</v>
      </c>
      <c r="V112" s="32">
        <f t="shared" si="107"/>
        <v>0</v>
      </c>
      <c r="W112" s="32">
        <f t="shared" ref="W112" si="112">W7+W18+W26+W33+W52-W60+W61-W68+W69-W89+W90-W95+W96-W97+W98-W99+W100-W103+W104</f>
        <v>0</v>
      </c>
      <c r="X112" s="32">
        <f t="shared" ref="X112:Z112" si="113">X7+X18+X26+X33+X52-X60+X61-X68+X69-X89+X90-X95+X96-X97+X98-X99+X100-X103+X104</f>
        <v>0</v>
      </c>
      <c r="Y112" s="32">
        <f t="shared" si="113"/>
        <v>0</v>
      </c>
      <c r="Z112" s="32">
        <f t="shared" si="113"/>
        <v>0</v>
      </c>
    </row>
    <row r="113" spans="1:26" x14ac:dyDescent="0.25">
      <c r="A113" s="47"/>
      <c r="B113" s="13" t="s">
        <v>45</v>
      </c>
      <c r="C113" s="3" t="s">
        <v>11</v>
      </c>
      <c r="D113" s="32">
        <f t="shared" ref="D113:V113" si="114">D8+D19-D61-D69-D90-D96-D98-D100-D104</f>
        <v>0</v>
      </c>
      <c r="E113" s="32">
        <f t="shared" si="114"/>
        <v>0</v>
      </c>
      <c r="F113" s="32">
        <f t="shared" ref="F113" si="115">F8+F19-F61-F69-F90-F96-F98-F100-F104</f>
        <v>0</v>
      </c>
      <c r="G113" s="32">
        <f t="shared" ref="G113" si="116">G8+G19-G61-G69-G90-G96-G98-G100-G104</f>
        <v>0</v>
      </c>
      <c r="H113" s="32">
        <f t="shared" ref="H113:J113" si="117">H8+H19-H61-H69-H90-H96-H98-H100-H104</f>
        <v>0</v>
      </c>
      <c r="I113" s="32">
        <f t="shared" si="117"/>
        <v>0</v>
      </c>
      <c r="J113" s="32">
        <f t="shared" si="117"/>
        <v>0</v>
      </c>
      <c r="K113" s="32">
        <f t="shared" ref="K113:P113" si="118">K8+K19-K61-K69-K90-K96-K98-K100-K104</f>
        <v>0</v>
      </c>
      <c r="L113" s="32">
        <f t="shared" si="118"/>
        <v>0</v>
      </c>
      <c r="M113" s="32">
        <f t="shared" si="118"/>
        <v>0</v>
      </c>
      <c r="N113" s="32">
        <f t="shared" si="118"/>
        <v>0</v>
      </c>
      <c r="O113" s="32">
        <f t="shared" si="118"/>
        <v>0</v>
      </c>
      <c r="P113" s="32">
        <f t="shared" si="118"/>
        <v>0</v>
      </c>
      <c r="Q113" s="32">
        <f t="shared" si="114"/>
        <v>0</v>
      </c>
      <c r="R113" s="32">
        <f t="shared" si="114"/>
        <v>0</v>
      </c>
      <c r="S113" s="32">
        <f t="shared" si="114"/>
        <v>0</v>
      </c>
      <c r="T113" s="32">
        <f t="shared" si="114"/>
        <v>0</v>
      </c>
      <c r="U113" s="32">
        <f t="shared" si="114"/>
        <v>0</v>
      </c>
      <c r="V113" s="32">
        <f t="shared" si="114"/>
        <v>0</v>
      </c>
      <c r="W113" s="32">
        <f t="shared" ref="W113" si="119">W8+W19-W61-W69-W90-W96-W98-W100-W104</f>
        <v>0</v>
      </c>
      <c r="X113" s="32">
        <f t="shared" ref="X113:Z113" si="120">X8+X19-X61-X69-X90-X96-X98-X100-X104</f>
        <v>0</v>
      </c>
      <c r="Y113" s="32">
        <f t="shared" si="120"/>
        <v>0</v>
      </c>
      <c r="Z113" s="32">
        <f t="shared" si="120"/>
        <v>0</v>
      </c>
    </row>
    <row r="114" spans="1:26" ht="19.5" x14ac:dyDescent="0.35">
      <c r="A114" s="5" t="s">
        <v>51</v>
      </c>
      <c r="B114" s="54" t="s">
        <v>152</v>
      </c>
      <c r="C114" s="7" t="s">
        <v>20</v>
      </c>
      <c r="D114" s="32">
        <f>D9+D20+D27+D34+D53-D62-D70-D91-D105</f>
        <v>0</v>
      </c>
      <c r="E114" s="32">
        <f t="shared" ref="E114:Z114" si="121">E9+E20+E27+E34+E53-E62-E70-E91-E105</f>
        <v>0</v>
      </c>
      <c r="F114" s="32">
        <f t="shared" si="121"/>
        <v>0</v>
      </c>
      <c r="G114" s="32">
        <f t="shared" si="121"/>
        <v>0</v>
      </c>
      <c r="H114" s="32">
        <f t="shared" si="121"/>
        <v>0</v>
      </c>
      <c r="I114" s="32">
        <f t="shared" si="121"/>
        <v>0</v>
      </c>
      <c r="J114" s="32">
        <f t="shared" si="121"/>
        <v>0</v>
      </c>
      <c r="K114" s="32">
        <f t="shared" si="121"/>
        <v>0</v>
      </c>
      <c r="L114" s="32">
        <f t="shared" si="121"/>
        <v>0</v>
      </c>
      <c r="M114" s="32">
        <f t="shared" si="121"/>
        <v>0</v>
      </c>
      <c r="N114" s="32">
        <f t="shared" si="121"/>
        <v>0</v>
      </c>
      <c r="O114" s="32">
        <f t="shared" si="121"/>
        <v>0</v>
      </c>
      <c r="P114" s="32">
        <f t="shared" si="121"/>
        <v>0</v>
      </c>
      <c r="Q114" s="32">
        <f t="shared" si="121"/>
        <v>0</v>
      </c>
      <c r="R114" s="32">
        <f t="shared" si="121"/>
        <v>0</v>
      </c>
      <c r="S114" s="32">
        <f t="shared" si="121"/>
        <v>0</v>
      </c>
      <c r="T114" s="32">
        <f t="shared" si="121"/>
        <v>0</v>
      </c>
      <c r="U114" s="32">
        <f t="shared" si="121"/>
        <v>0</v>
      </c>
      <c r="V114" s="32">
        <f t="shared" si="121"/>
        <v>0</v>
      </c>
      <c r="W114" s="32">
        <f t="shared" si="121"/>
        <v>0</v>
      </c>
      <c r="X114" s="32">
        <f t="shared" si="121"/>
        <v>0</v>
      </c>
      <c r="Y114" s="32">
        <f t="shared" si="121"/>
        <v>0</v>
      </c>
      <c r="Z114" s="32">
        <f t="shared" si="121"/>
        <v>0</v>
      </c>
    </row>
    <row r="115" spans="1:26" ht="19.5" x14ac:dyDescent="0.35">
      <c r="A115" s="5" t="s">
        <v>52</v>
      </c>
      <c r="B115" s="54" t="s">
        <v>152</v>
      </c>
      <c r="C115" s="7" t="s">
        <v>20</v>
      </c>
      <c r="D115" s="32">
        <f>D10+D21+D28+D35+D54-D63-D71-D92-D106</f>
        <v>0</v>
      </c>
      <c r="E115" s="32">
        <f t="shared" ref="E115:Z115" si="122">E10+E21+E28+E35+E54-E63-E71-E92-E106</f>
        <v>0</v>
      </c>
      <c r="F115" s="32">
        <f t="shared" si="122"/>
        <v>0</v>
      </c>
      <c r="G115" s="32">
        <f t="shared" si="122"/>
        <v>0</v>
      </c>
      <c r="H115" s="32">
        <f t="shared" si="122"/>
        <v>0</v>
      </c>
      <c r="I115" s="32">
        <f t="shared" si="122"/>
        <v>0</v>
      </c>
      <c r="J115" s="32">
        <f t="shared" si="122"/>
        <v>0</v>
      </c>
      <c r="K115" s="32">
        <f t="shared" si="122"/>
        <v>0</v>
      </c>
      <c r="L115" s="32">
        <f t="shared" si="122"/>
        <v>0</v>
      </c>
      <c r="M115" s="32">
        <f t="shared" si="122"/>
        <v>0</v>
      </c>
      <c r="N115" s="32">
        <f t="shared" si="122"/>
        <v>0</v>
      </c>
      <c r="O115" s="32">
        <f t="shared" si="122"/>
        <v>0</v>
      </c>
      <c r="P115" s="32">
        <f t="shared" si="122"/>
        <v>0</v>
      </c>
      <c r="Q115" s="32">
        <f t="shared" si="122"/>
        <v>0</v>
      </c>
      <c r="R115" s="32">
        <f t="shared" si="122"/>
        <v>0</v>
      </c>
      <c r="S115" s="32">
        <f t="shared" si="122"/>
        <v>0</v>
      </c>
      <c r="T115" s="32">
        <f t="shared" si="122"/>
        <v>0</v>
      </c>
      <c r="U115" s="32">
        <f t="shared" si="122"/>
        <v>0</v>
      </c>
      <c r="V115" s="32">
        <f t="shared" si="122"/>
        <v>0</v>
      </c>
      <c r="W115" s="32">
        <f t="shared" si="122"/>
        <v>0</v>
      </c>
      <c r="X115" s="32">
        <f t="shared" si="122"/>
        <v>0</v>
      </c>
      <c r="Y115" s="32">
        <f t="shared" si="122"/>
        <v>0</v>
      </c>
      <c r="Z115" s="32">
        <f t="shared" si="122"/>
        <v>0</v>
      </c>
    </row>
    <row r="116" spans="1:26" ht="19.5" x14ac:dyDescent="0.35">
      <c r="A116" s="5" t="s">
        <v>150</v>
      </c>
      <c r="B116" s="54" t="s">
        <v>152</v>
      </c>
      <c r="C116" s="7" t="s">
        <v>20</v>
      </c>
      <c r="D116" s="32">
        <f>D11+D22+D29+D36+D55-D64-D72-D93-D107</f>
        <v>0</v>
      </c>
      <c r="E116" s="32">
        <f t="shared" ref="E116:Z116" si="123">E11+E22+E29+E36+E55-E64-E72-E93-E107</f>
        <v>0</v>
      </c>
      <c r="F116" s="32">
        <f t="shared" si="123"/>
        <v>0</v>
      </c>
      <c r="G116" s="32">
        <f t="shared" si="123"/>
        <v>0</v>
      </c>
      <c r="H116" s="32">
        <f t="shared" si="123"/>
        <v>0</v>
      </c>
      <c r="I116" s="32">
        <f t="shared" si="123"/>
        <v>0</v>
      </c>
      <c r="J116" s="32">
        <f t="shared" si="123"/>
        <v>0</v>
      </c>
      <c r="K116" s="32">
        <f t="shared" si="123"/>
        <v>0</v>
      </c>
      <c r="L116" s="32">
        <f t="shared" si="123"/>
        <v>0</v>
      </c>
      <c r="M116" s="32">
        <f t="shared" si="123"/>
        <v>0</v>
      </c>
      <c r="N116" s="32">
        <f t="shared" si="123"/>
        <v>0</v>
      </c>
      <c r="O116" s="32">
        <f t="shared" si="123"/>
        <v>0</v>
      </c>
      <c r="P116" s="32">
        <f t="shared" si="123"/>
        <v>0</v>
      </c>
      <c r="Q116" s="32">
        <f t="shared" si="123"/>
        <v>0</v>
      </c>
      <c r="R116" s="32">
        <f t="shared" si="123"/>
        <v>0</v>
      </c>
      <c r="S116" s="32">
        <f t="shared" si="123"/>
        <v>0</v>
      </c>
      <c r="T116" s="32">
        <f t="shared" si="123"/>
        <v>0</v>
      </c>
      <c r="U116" s="32">
        <f t="shared" si="123"/>
        <v>0</v>
      </c>
      <c r="V116" s="32">
        <f t="shared" si="123"/>
        <v>0</v>
      </c>
      <c r="W116" s="32">
        <f t="shared" si="123"/>
        <v>0</v>
      </c>
      <c r="X116" s="32">
        <f t="shared" si="123"/>
        <v>0</v>
      </c>
      <c r="Y116" s="32">
        <f t="shared" si="123"/>
        <v>0</v>
      </c>
      <c r="Z116" s="32">
        <f t="shared" si="123"/>
        <v>0</v>
      </c>
    </row>
    <row r="117" spans="1:26" ht="19.5" x14ac:dyDescent="0.35">
      <c r="A117" s="5" t="s">
        <v>151</v>
      </c>
      <c r="B117" s="54" t="s">
        <v>152</v>
      </c>
      <c r="C117" s="7" t="s">
        <v>20</v>
      </c>
      <c r="D117" s="32">
        <f>D12+D23+D30+D37+D56-D65-D73-D94-D108</f>
        <v>0</v>
      </c>
      <c r="E117" s="32">
        <f t="shared" ref="E117:Z117" si="124">E12+E23+E30+E37+E56-E65-E73-E94-E108</f>
        <v>0</v>
      </c>
      <c r="F117" s="32">
        <f t="shared" si="124"/>
        <v>0</v>
      </c>
      <c r="G117" s="32">
        <f t="shared" si="124"/>
        <v>0</v>
      </c>
      <c r="H117" s="32">
        <f t="shared" si="124"/>
        <v>0</v>
      </c>
      <c r="I117" s="32">
        <f t="shared" si="124"/>
        <v>0</v>
      </c>
      <c r="J117" s="32">
        <f t="shared" si="124"/>
        <v>0</v>
      </c>
      <c r="K117" s="32">
        <f t="shared" si="124"/>
        <v>0</v>
      </c>
      <c r="L117" s="32">
        <f t="shared" si="124"/>
        <v>0</v>
      </c>
      <c r="M117" s="32">
        <f t="shared" si="124"/>
        <v>0</v>
      </c>
      <c r="N117" s="32">
        <f t="shared" si="124"/>
        <v>0</v>
      </c>
      <c r="O117" s="32">
        <f t="shared" si="124"/>
        <v>0</v>
      </c>
      <c r="P117" s="32">
        <f t="shared" si="124"/>
        <v>0</v>
      </c>
      <c r="Q117" s="32">
        <f t="shared" si="124"/>
        <v>0</v>
      </c>
      <c r="R117" s="32">
        <f t="shared" si="124"/>
        <v>0</v>
      </c>
      <c r="S117" s="32">
        <f t="shared" si="124"/>
        <v>0</v>
      </c>
      <c r="T117" s="32">
        <f t="shared" si="124"/>
        <v>0</v>
      </c>
      <c r="U117" s="32">
        <f t="shared" si="124"/>
        <v>0</v>
      </c>
      <c r="V117" s="32">
        <f t="shared" si="124"/>
        <v>0</v>
      </c>
      <c r="W117" s="32">
        <f t="shared" si="124"/>
        <v>0</v>
      </c>
      <c r="X117" s="32">
        <f t="shared" si="124"/>
        <v>0</v>
      </c>
      <c r="Y117" s="32">
        <f t="shared" si="124"/>
        <v>0</v>
      </c>
      <c r="Z117" s="32">
        <f t="shared" si="124"/>
        <v>0</v>
      </c>
    </row>
    <row r="118" spans="1:26" x14ac:dyDescent="0.25">
      <c r="A118" s="77" t="s">
        <v>154</v>
      </c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</row>
    <row r="119" spans="1:26" x14ac:dyDescent="0.25">
      <c r="A119" s="31"/>
      <c r="B119" s="6" t="s">
        <v>67</v>
      </c>
      <c r="C119" s="7" t="s">
        <v>65</v>
      </c>
      <c r="D119" s="3"/>
      <c r="E119" s="33">
        <f t="shared" ref="E119" si="125">D119</f>
        <v>0</v>
      </c>
      <c r="F119" s="33">
        <f>D119</f>
        <v>0</v>
      </c>
      <c r="G119" s="33">
        <f>D119</f>
        <v>0</v>
      </c>
      <c r="H119" s="33">
        <f>D119</f>
        <v>0</v>
      </c>
      <c r="I119" s="33">
        <f>D119</f>
        <v>0</v>
      </c>
      <c r="J119" s="33">
        <f>D119</f>
        <v>0</v>
      </c>
      <c r="K119" s="33">
        <f>D119</f>
        <v>0</v>
      </c>
      <c r="L119" s="33">
        <f>D119</f>
        <v>0</v>
      </c>
      <c r="M119" s="33">
        <f>D119</f>
        <v>0</v>
      </c>
      <c r="N119" s="33">
        <f>D119</f>
        <v>0</v>
      </c>
      <c r="O119" s="33">
        <f>D119</f>
        <v>0</v>
      </c>
      <c r="P119" s="33">
        <f>D119</f>
        <v>0</v>
      </c>
      <c r="Q119" s="33">
        <f>D119</f>
        <v>0</v>
      </c>
      <c r="R119" s="33">
        <f>D119</f>
        <v>0</v>
      </c>
      <c r="S119" s="33">
        <f>D119</f>
        <v>0</v>
      </c>
      <c r="T119" s="33">
        <f>D119</f>
        <v>0</v>
      </c>
      <c r="U119" s="33">
        <f>D119</f>
        <v>0</v>
      </c>
      <c r="V119" s="33">
        <f>D119</f>
        <v>0</v>
      </c>
      <c r="W119" s="33">
        <f>D119</f>
        <v>0</v>
      </c>
      <c r="X119" s="33">
        <f>D119</f>
        <v>0</v>
      </c>
      <c r="Y119" s="33">
        <f t="shared" ref="Y119:Z122" si="126">G119</f>
        <v>0</v>
      </c>
      <c r="Z119" s="33">
        <f t="shared" si="126"/>
        <v>0</v>
      </c>
    </row>
    <row r="120" spans="1:26" x14ac:dyDescent="0.25">
      <c r="A120" s="31"/>
      <c r="B120" s="6" t="s">
        <v>67</v>
      </c>
      <c r="C120" s="7" t="s">
        <v>65</v>
      </c>
      <c r="D120" s="3"/>
      <c r="E120" s="32">
        <f t="shared" ref="E120" si="127">D120</f>
        <v>0</v>
      </c>
      <c r="F120" s="32">
        <f>D120</f>
        <v>0</v>
      </c>
      <c r="G120" s="32">
        <f t="shared" ref="G120:G122" si="128">D120</f>
        <v>0</v>
      </c>
      <c r="H120" s="32">
        <f t="shared" ref="H120:H122" si="129">D120</f>
        <v>0</v>
      </c>
      <c r="I120" s="32">
        <f t="shared" ref="I120:I122" si="130">D120</f>
        <v>0</v>
      </c>
      <c r="J120" s="32">
        <f t="shared" ref="J120:J122" si="131">D120</f>
        <v>0</v>
      </c>
      <c r="K120" s="32">
        <f t="shared" ref="K120:K122" si="132">D120</f>
        <v>0</v>
      </c>
      <c r="L120" s="32">
        <f t="shared" ref="L120:L122" si="133">D120</f>
        <v>0</v>
      </c>
      <c r="M120" s="32">
        <f t="shared" ref="M120:M122" si="134">D120</f>
        <v>0</v>
      </c>
      <c r="N120" s="32">
        <f t="shared" ref="N120:N122" si="135">D120</f>
        <v>0</v>
      </c>
      <c r="O120" s="32">
        <f t="shared" ref="O120:O122" si="136">D120</f>
        <v>0</v>
      </c>
      <c r="P120" s="32">
        <f t="shared" ref="P120:P122" si="137">D120</f>
        <v>0</v>
      </c>
      <c r="Q120" s="33">
        <f t="shared" ref="Q120:Q122" si="138">D120</f>
        <v>0</v>
      </c>
      <c r="R120" s="33">
        <f t="shared" ref="R120:R122" si="139">D120</f>
        <v>0</v>
      </c>
      <c r="S120" s="33">
        <f t="shared" ref="S120:S122" si="140">D120</f>
        <v>0</v>
      </c>
      <c r="T120" s="33">
        <f t="shared" ref="T120:T122" si="141">D120</f>
        <v>0</v>
      </c>
      <c r="U120" s="33">
        <f t="shared" ref="U120:U122" si="142">D120</f>
        <v>0</v>
      </c>
      <c r="V120" s="33">
        <f t="shared" ref="V120:V122" si="143">D120</f>
        <v>0</v>
      </c>
      <c r="W120" s="33">
        <f t="shared" ref="W120:W122" si="144">D120</f>
        <v>0</v>
      </c>
      <c r="X120" s="33">
        <f t="shared" ref="X120:X122" si="145">D120</f>
        <v>0</v>
      </c>
      <c r="Y120" s="33">
        <f t="shared" si="126"/>
        <v>0</v>
      </c>
      <c r="Z120" s="33">
        <f t="shared" si="126"/>
        <v>0</v>
      </c>
    </row>
    <row r="121" spans="1:26" x14ac:dyDescent="0.25">
      <c r="A121" s="31"/>
      <c r="B121" s="6" t="s">
        <v>67</v>
      </c>
      <c r="C121" s="7" t="s">
        <v>65</v>
      </c>
      <c r="D121" s="3"/>
      <c r="E121" s="32">
        <f t="shared" ref="E121" si="146">D121</f>
        <v>0</v>
      </c>
      <c r="F121" s="32">
        <f>D121</f>
        <v>0</v>
      </c>
      <c r="G121" s="32">
        <f t="shared" si="128"/>
        <v>0</v>
      </c>
      <c r="H121" s="32">
        <f t="shared" si="129"/>
        <v>0</v>
      </c>
      <c r="I121" s="32">
        <f t="shared" si="130"/>
        <v>0</v>
      </c>
      <c r="J121" s="32">
        <f t="shared" si="131"/>
        <v>0</v>
      </c>
      <c r="K121" s="32">
        <f t="shared" si="132"/>
        <v>0</v>
      </c>
      <c r="L121" s="32">
        <f t="shared" si="133"/>
        <v>0</v>
      </c>
      <c r="M121" s="32">
        <f t="shared" si="134"/>
        <v>0</v>
      </c>
      <c r="N121" s="32">
        <f t="shared" si="135"/>
        <v>0</v>
      </c>
      <c r="O121" s="32">
        <f t="shared" si="136"/>
        <v>0</v>
      </c>
      <c r="P121" s="32">
        <f t="shared" si="137"/>
        <v>0</v>
      </c>
      <c r="Q121" s="33">
        <f t="shared" si="138"/>
        <v>0</v>
      </c>
      <c r="R121" s="33">
        <f t="shared" si="139"/>
        <v>0</v>
      </c>
      <c r="S121" s="33">
        <f t="shared" si="140"/>
        <v>0</v>
      </c>
      <c r="T121" s="33">
        <f t="shared" si="141"/>
        <v>0</v>
      </c>
      <c r="U121" s="33">
        <f t="shared" si="142"/>
        <v>0</v>
      </c>
      <c r="V121" s="33">
        <f t="shared" si="143"/>
        <v>0</v>
      </c>
      <c r="W121" s="33">
        <f t="shared" si="144"/>
        <v>0</v>
      </c>
      <c r="X121" s="33">
        <f t="shared" si="145"/>
        <v>0</v>
      </c>
      <c r="Y121" s="33">
        <f t="shared" si="126"/>
        <v>0</v>
      </c>
      <c r="Z121" s="33">
        <f t="shared" si="126"/>
        <v>0</v>
      </c>
    </row>
    <row r="122" spans="1:26" x14ac:dyDescent="0.25">
      <c r="A122" s="31"/>
      <c r="B122" s="6" t="s">
        <v>67</v>
      </c>
      <c r="C122" s="7" t="s">
        <v>65</v>
      </c>
      <c r="D122" s="3"/>
      <c r="E122" s="32">
        <f t="shared" ref="E122" si="147">D122</f>
        <v>0</v>
      </c>
      <c r="F122" s="32">
        <f>D122</f>
        <v>0</v>
      </c>
      <c r="G122" s="32">
        <f t="shared" si="128"/>
        <v>0</v>
      </c>
      <c r="H122" s="32">
        <f t="shared" si="129"/>
        <v>0</v>
      </c>
      <c r="I122" s="32">
        <f t="shared" si="130"/>
        <v>0</v>
      </c>
      <c r="J122" s="32">
        <f t="shared" si="131"/>
        <v>0</v>
      </c>
      <c r="K122" s="32">
        <f t="shared" si="132"/>
        <v>0</v>
      </c>
      <c r="L122" s="32">
        <f t="shared" si="133"/>
        <v>0</v>
      </c>
      <c r="M122" s="32">
        <f t="shared" si="134"/>
        <v>0</v>
      </c>
      <c r="N122" s="32">
        <f t="shared" si="135"/>
        <v>0</v>
      </c>
      <c r="O122" s="32">
        <f t="shared" si="136"/>
        <v>0</v>
      </c>
      <c r="P122" s="32">
        <f t="shared" si="137"/>
        <v>0</v>
      </c>
      <c r="Q122" s="33">
        <f t="shared" si="138"/>
        <v>0</v>
      </c>
      <c r="R122" s="33">
        <f t="shared" si="139"/>
        <v>0</v>
      </c>
      <c r="S122" s="33">
        <f t="shared" si="140"/>
        <v>0</v>
      </c>
      <c r="T122" s="33">
        <f t="shared" si="141"/>
        <v>0</v>
      </c>
      <c r="U122" s="33">
        <f t="shared" si="142"/>
        <v>0</v>
      </c>
      <c r="V122" s="33">
        <f t="shared" si="143"/>
        <v>0</v>
      </c>
      <c r="W122" s="33">
        <f t="shared" si="144"/>
        <v>0</v>
      </c>
      <c r="X122" s="33">
        <f t="shared" si="145"/>
        <v>0</v>
      </c>
      <c r="Y122" s="33">
        <f t="shared" si="126"/>
        <v>0</v>
      </c>
      <c r="Z122" s="33">
        <f t="shared" si="126"/>
        <v>0</v>
      </c>
    </row>
    <row r="123" spans="1:26" x14ac:dyDescent="0.25">
      <c r="A123" s="26"/>
      <c r="B123" s="48"/>
      <c r="C123" s="28"/>
      <c r="D123" s="29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 x14ac:dyDescent="0.25">
      <c r="A124" s="77"/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</row>
    <row r="125" spans="1:26" x14ac:dyDescent="0.25">
      <c r="A125" s="26"/>
      <c r="B125" s="48"/>
      <c r="C125" s="28"/>
      <c r="D125" s="29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x14ac:dyDescent="0.25">
      <c r="A126" s="26"/>
      <c r="B126" s="90" t="s">
        <v>54</v>
      </c>
      <c r="C126" s="91"/>
      <c r="D126" s="29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ht="24" customHeight="1" x14ac:dyDescent="0.25">
      <c r="A127" s="26"/>
      <c r="B127" s="92" t="s">
        <v>53</v>
      </c>
      <c r="C127" s="93"/>
      <c r="D127" s="29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x14ac:dyDescent="0.25">
      <c r="A128" s="26"/>
      <c r="B128" s="90" t="s">
        <v>55</v>
      </c>
      <c r="C128" s="91"/>
      <c r="D128" s="29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ht="22.5" customHeight="1" x14ac:dyDescent="0.25">
      <c r="A129" s="26"/>
      <c r="B129" s="92" t="s">
        <v>56</v>
      </c>
      <c r="C129" s="93"/>
      <c r="D129" s="29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 ht="18.75" customHeight="1" x14ac:dyDescent="0.25">
      <c r="A130" s="89" t="s">
        <v>57</v>
      </c>
      <c r="B130" s="89"/>
      <c r="C130" s="28"/>
      <c r="D130" s="28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55.5" customHeight="1" x14ac:dyDescent="0.25">
      <c r="A131" s="46">
        <v>1</v>
      </c>
      <c r="B131" s="96" t="s">
        <v>59</v>
      </c>
      <c r="C131" s="97"/>
      <c r="D131" s="97"/>
      <c r="E131" s="91"/>
      <c r="F131" s="91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s="15" customFormat="1" ht="19.5" x14ac:dyDescent="0.25">
      <c r="A132" s="46">
        <v>2</v>
      </c>
      <c r="B132" s="74" t="s">
        <v>32</v>
      </c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</row>
    <row r="133" spans="1:26" s="24" customFormat="1" ht="19.5" x14ac:dyDescent="0.25">
      <c r="A133" s="55">
        <v>3</v>
      </c>
      <c r="B133" s="87" t="s">
        <v>147</v>
      </c>
      <c r="C133" s="87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</row>
    <row r="134" spans="1:26" s="24" customFormat="1" ht="39" customHeight="1" x14ac:dyDescent="0.25">
      <c r="A134" s="36">
        <v>4</v>
      </c>
      <c r="B134" s="74" t="s">
        <v>38</v>
      </c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</row>
    <row r="135" spans="1:26" s="15" customFormat="1" ht="21.75" customHeight="1" x14ac:dyDescent="0.25">
      <c r="A135" s="46">
        <v>5</v>
      </c>
      <c r="B135" s="74" t="s">
        <v>172</v>
      </c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</row>
    <row r="136" spans="1:26" s="15" customFormat="1" ht="61.5" customHeight="1" x14ac:dyDescent="0.25">
      <c r="A136" s="46">
        <v>6</v>
      </c>
      <c r="B136" s="74" t="s">
        <v>61</v>
      </c>
      <c r="C136" s="76"/>
      <c r="D136" s="76"/>
      <c r="E136" s="76"/>
      <c r="F136" s="76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52"/>
      <c r="X136" s="52"/>
      <c r="Y136" s="52"/>
      <c r="Z136" s="52"/>
    </row>
    <row r="137" spans="1:26" s="15" customFormat="1" ht="96" customHeight="1" x14ac:dyDescent="0.25">
      <c r="A137" s="46">
        <v>7</v>
      </c>
      <c r="B137" s="74" t="s">
        <v>60</v>
      </c>
      <c r="C137" s="76"/>
      <c r="D137" s="76"/>
      <c r="E137" s="76"/>
      <c r="F137" s="76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52"/>
      <c r="X137" s="52"/>
      <c r="Y137" s="52"/>
      <c r="Z137" s="52"/>
    </row>
    <row r="138" spans="1:26" hidden="1" x14ac:dyDescent="0.25">
      <c r="A138" s="84">
        <v>8</v>
      </c>
      <c r="B138" s="74" t="s">
        <v>60</v>
      </c>
      <c r="C138" s="83"/>
      <c r="D138" s="83"/>
      <c r="E138" s="83"/>
      <c r="F138" s="83"/>
      <c r="G138" s="83"/>
      <c r="H138" s="83"/>
      <c r="I138" s="83"/>
      <c r="J138" s="83"/>
    </row>
    <row r="139" spans="1:26" hidden="1" x14ac:dyDescent="0.25">
      <c r="A139" s="85"/>
      <c r="B139" s="83"/>
      <c r="C139" s="83"/>
      <c r="D139" s="83"/>
      <c r="E139" s="83"/>
      <c r="F139" s="83"/>
      <c r="G139" s="83"/>
      <c r="H139" s="83"/>
      <c r="I139" s="83"/>
      <c r="J139" s="83"/>
    </row>
    <row r="140" spans="1:26" hidden="1" x14ac:dyDescent="0.25">
      <c r="A140" s="85"/>
      <c r="B140" s="83"/>
      <c r="C140" s="83"/>
      <c r="D140" s="83"/>
      <c r="E140" s="83"/>
      <c r="F140" s="83"/>
      <c r="G140" s="83"/>
      <c r="H140" s="83"/>
      <c r="I140" s="83"/>
      <c r="J140" s="83"/>
    </row>
    <row r="141" spans="1:26" hidden="1" x14ac:dyDescent="0.25">
      <c r="A141" s="85"/>
      <c r="B141" s="83"/>
      <c r="C141" s="83"/>
      <c r="D141" s="83"/>
      <c r="E141" s="83"/>
      <c r="F141" s="83"/>
      <c r="G141" s="83"/>
      <c r="H141" s="83"/>
      <c r="I141" s="83"/>
      <c r="J141" s="83"/>
    </row>
    <row r="142" spans="1:26" ht="19.5" x14ac:dyDescent="0.25">
      <c r="A142" s="68">
        <v>8</v>
      </c>
      <c r="B142" s="74" t="s">
        <v>167</v>
      </c>
      <c r="C142" s="75"/>
      <c r="D142" s="75"/>
    </row>
  </sheetData>
  <mergeCells count="23">
    <mergeCell ref="B142:D142"/>
    <mergeCell ref="B129:C129"/>
    <mergeCell ref="A1:X1"/>
    <mergeCell ref="A2:A3"/>
    <mergeCell ref="B2:B3"/>
    <mergeCell ref="C2:C3"/>
    <mergeCell ref="D2:D3"/>
    <mergeCell ref="E2:Z2"/>
    <mergeCell ref="A118:X118"/>
    <mergeCell ref="A124:X124"/>
    <mergeCell ref="B126:C126"/>
    <mergeCell ref="B127:C127"/>
    <mergeCell ref="B128:C128"/>
    <mergeCell ref="B136:F136"/>
    <mergeCell ref="B137:F137"/>
    <mergeCell ref="A138:A141"/>
    <mergeCell ref="B138:J141"/>
    <mergeCell ref="A130:B130"/>
    <mergeCell ref="B131:F131"/>
    <mergeCell ref="B132:X132"/>
    <mergeCell ref="B133:X133"/>
    <mergeCell ref="B134:X134"/>
    <mergeCell ref="B135:X135"/>
  </mergeCells>
  <hyperlinks>
    <hyperlink ref="B50" location="'ПДДС с покварт разбивкой в 1 г'!A135" display="Прочие поступления (в эквиваленте) 5,"/>
    <hyperlink ref="A1:X1" location="'ПДДС с помесячн. разбивкой в 1г'!A131" display="'ПДДС с помесячн. разбивкой в 1г'!A131"/>
    <hyperlink ref="B13" location="'ПДДС с помесячн. разбивкой в 1г'!A132" display="Поступление денежных средств, всего (2.1+2.2+2.3+2.4) (в эквиваленте) 2"/>
    <hyperlink ref="B15" location="'ПДДС с помесячн. разбивкой в 1г'!A133" display="Темп роста выручки за первые 12 месяцев планирования 3"/>
    <hyperlink ref="A41" location="'ПДДС с помесячн. разбивкой в 1г'!A134" display="2.3.2.  4"/>
    <hyperlink ref="A77" location="'ПДДС с помесячн. разбивкой в 1г'!A134" display="3.2.2. 4"/>
    <hyperlink ref="B101" location="'ПДДС с помесячн. разбивкой в 1г'!A135" display="Прочие расходы (в эквиваленте) 5,"/>
    <hyperlink ref="B66" location="'ПДДС с помесячн. разбивкой в 1г'!A136" display="Всего исполнение обязательств перед банками, лизинговыми компаниями, НКФО по договорам кредита (займа), финансовой аренды (лизинга), сделкам, связанным с размещением долговых ценных бумаг собственной эмиссии, и сделкам РЕПО; по векселям с отсрочкой оплаты"/>
    <hyperlink ref="E2:X2" location="'ПДДС с помесячн. разбивкой в 1г'!A137" display="Прогнозный период 7"/>
    <hyperlink ref="W1" location="'ПДДС с помесячн. разбивкой в 1г'!A131" display="'ПДДС с помесячн. разбивкой в 1г'!A131"/>
    <hyperlink ref="W2" location="'ПДДС с помесячн. разбивкой в 1г'!A137" display="Прогнозный период 7"/>
    <hyperlink ref="X1" location="'ПДДС с помесячн. разбивкой в 1г'!A131" display="'ПДДС с помесячн. разбивкой в 1г'!A131"/>
    <hyperlink ref="X2" location="'ПДДС с помесячн. разбивкой в 1г'!A137" display="Прогнозный период 7"/>
    <hyperlink ref="Y1" location="'ПДДС с помесячн. разбивкой в 1г'!A131" display="'ПДДС с помесячн. разбивкой в 1г'!A131"/>
    <hyperlink ref="Z1" location="'ПДДС с помесячн. разбивкой в 1г'!A131" display="'ПДДС с помесячн. разбивкой в 1г'!A131"/>
    <hyperlink ref="A31" location="'ПДДС с помесячн. разбивкой в 1г'!A142" display="2.3.  8."/>
    <hyperlink ref="A66" location="'ПДДС с помесячн. разбивкой в 1г'!A142" display="3.2.   8."/>
  </hyperlink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Список!$C$1:$C$270</xm:f>
          </x14:formula1>
          <xm:sqref>E3:P3</xm:sqref>
        </x14:dataValidation>
        <x14:dataValidation type="list" allowBlank="1" showInputMessage="1" showErrorMessage="1">
          <x14:formula1>
            <xm:f>Список!$E$1:$E$344</xm:f>
          </x14:formula1>
          <xm:sqref>Q3:X3</xm:sqref>
        </x14:dataValidation>
        <x14:dataValidation type="list" allowBlank="1" showInputMessage="1" showErrorMessage="1">
          <x14:formula1>
            <xm:f>Список!$A$76:$A$217</xm:f>
          </x14:formula1>
          <xm:sqref>Y3:Z3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4"/>
  <sheetViews>
    <sheetView topLeftCell="A196" workbookViewId="0">
      <selection activeCell="A144" sqref="A144:A217"/>
    </sheetView>
  </sheetViews>
  <sheetFormatPr defaultRowHeight="15" x14ac:dyDescent="0.25"/>
  <sheetData>
    <row r="1" spans="1:5" x14ac:dyDescent="0.25">
      <c r="A1" t="s">
        <v>146</v>
      </c>
      <c r="C1" t="s">
        <v>146</v>
      </c>
      <c r="E1" t="s">
        <v>146</v>
      </c>
    </row>
    <row r="2" spans="1:5" x14ac:dyDescent="0.25">
      <c r="A2" t="s">
        <v>72</v>
      </c>
      <c r="C2" s="59">
        <v>44774</v>
      </c>
      <c r="E2" t="s">
        <v>72</v>
      </c>
    </row>
    <row r="3" spans="1:5" x14ac:dyDescent="0.25">
      <c r="A3" t="s">
        <v>73</v>
      </c>
      <c r="C3" s="59">
        <v>44805</v>
      </c>
      <c r="E3" t="s">
        <v>73</v>
      </c>
    </row>
    <row r="4" spans="1:5" x14ac:dyDescent="0.25">
      <c r="A4" t="s">
        <v>74</v>
      </c>
      <c r="C4" s="59">
        <v>44835</v>
      </c>
      <c r="E4" t="s">
        <v>74</v>
      </c>
    </row>
    <row r="5" spans="1:5" x14ac:dyDescent="0.25">
      <c r="A5" t="s">
        <v>75</v>
      </c>
      <c r="C5" s="59">
        <v>44866</v>
      </c>
      <c r="E5" t="s">
        <v>75</v>
      </c>
    </row>
    <row r="6" spans="1:5" x14ac:dyDescent="0.25">
      <c r="A6" t="s">
        <v>76</v>
      </c>
      <c r="C6" s="59">
        <v>44896</v>
      </c>
      <c r="E6" t="s">
        <v>76</v>
      </c>
    </row>
    <row r="7" spans="1:5" x14ac:dyDescent="0.25">
      <c r="A7" t="s">
        <v>77</v>
      </c>
      <c r="C7" s="59">
        <v>44927</v>
      </c>
      <c r="E7" t="s">
        <v>77</v>
      </c>
    </row>
    <row r="8" spans="1:5" x14ac:dyDescent="0.25">
      <c r="A8" t="s">
        <v>78</v>
      </c>
      <c r="C8" s="59">
        <v>44958</v>
      </c>
      <c r="E8" t="s">
        <v>78</v>
      </c>
    </row>
    <row r="9" spans="1:5" x14ac:dyDescent="0.25">
      <c r="A9" t="s">
        <v>79</v>
      </c>
      <c r="C9" s="59">
        <v>44986</v>
      </c>
      <c r="E9" t="s">
        <v>79</v>
      </c>
    </row>
    <row r="10" spans="1:5" x14ac:dyDescent="0.25">
      <c r="A10" t="s">
        <v>80</v>
      </c>
      <c r="C10" s="59">
        <v>45017</v>
      </c>
      <c r="E10" t="s">
        <v>80</v>
      </c>
    </row>
    <row r="11" spans="1:5" x14ac:dyDescent="0.25">
      <c r="A11" t="s">
        <v>81</v>
      </c>
      <c r="C11" s="59">
        <v>45047</v>
      </c>
      <c r="E11" t="s">
        <v>81</v>
      </c>
    </row>
    <row r="12" spans="1:5" x14ac:dyDescent="0.25">
      <c r="A12" t="s">
        <v>82</v>
      </c>
      <c r="C12" s="59">
        <v>45078</v>
      </c>
      <c r="E12" t="s">
        <v>82</v>
      </c>
    </row>
    <row r="13" spans="1:5" x14ac:dyDescent="0.25">
      <c r="A13" t="s">
        <v>83</v>
      </c>
      <c r="C13" s="59">
        <v>45108</v>
      </c>
      <c r="E13" t="s">
        <v>83</v>
      </c>
    </row>
    <row r="14" spans="1:5" x14ac:dyDescent="0.25">
      <c r="A14" t="s">
        <v>84</v>
      </c>
      <c r="C14" s="59">
        <v>45139</v>
      </c>
      <c r="E14" t="s">
        <v>84</v>
      </c>
    </row>
    <row r="15" spans="1:5" x14ac:dyDescent="0.25">
      <c r="A15" t="s">
        <v>85</v>
      </c>
      <c r="C15" s="59">
        <v>45170</v>
      </c>
      <c r="E15" t="s">
        <v>85</v>
      </c>
    </row>
    <row r="16" spans="1:5" x14ac:dyDescent="0.25">
      <c r="A16" t="s">
        <v>86</v>
      </c>
      <c r="C16" s="59">
        <v>45200</v>
      </c>
      <c r="E16" t="s">
        <v>86</v>
      </c>
    </row>
    <row r="17" spans="1:5" x14ac:dyDescent="0.25">
      <c r="A17" t="s">
        <v>87</v>
      </c>
      <c r="C17" s="59">
        <v>45231</v>
      </c>
      <c r="E17" t="s">
        <v>87</v>
      </c>
    </row>
    <row r="18" spans="1:5" x14ac:dyDescent="0.25">
      <c r="A18" t="s">
        <v>88</v>
      </c>
      <c r="C18" s="59">
        <v>45261</v>
      </c>
      <c r="E18" t="s">
        <v>88</v>
      </c>
    </row>
    <row r="19" spans="1:5" x14ac:dyDescent="0.25">
      <c r="A19" t="s">
        <v>89</v>
      </c>
      <c r="C19" s="59">
        <v>45292</v>
      </c>
      <c r="E19" t="s">
        <v>89</v>
      </c>
    </row>
    <row r="20" spans="1:5" x14ac:dyDescent="0.25">
      <c r="A20" t="s">
        <v>90</v>
      </c>
      <c r="C20" s="59">
        <v>45323</v>
      </c>
      <c r="E20" t="s">
        <v>90</v>
      </c>
    </row>
    <row r="21" spans="1:5" x14ac:dyDescent="0.25">
      <c r="A21" t="s">
        <v>91</v>
      </c>
      <c r="C21" s="59">
        <v>45352</v>
      </c>
      <c r="E21" t="s">
        <v>91</v>
      </c>
    </row>
    <row r="22" spans="1:5" x14ac:dyDescent="0.25">
      <c r="A22" t="s">
        <v>92</v>
      </c>
      <c r="C22" s="59">
        <v>45383</v>
      </c>
      <c r="E22" t="s">
        <v>92</v>
      </c>
    </row>
    <row r="23" spans="1:5" x14ac:dyDescent="0.25">
      <c r="A23" t="s">
        <v>93</v>
      </c>
      <c r="C23" s="59">
        <v>45413</v>
      </c>
      <c r="E23" t="s">
        <v>93</v>
      </c>
    </row>
    <row r="24" spans="1:5" x14ac:dyDescent="0.25">
      <c r="A24" t="s">
        <v>94</v>
      </c>
      <c r="C24" s="59">
        <v>45444</v>
      </c>
      <c r="E24" t="s">
        <v>94</v>
      </c>
    </row>
    <row r="25" spans="1:5" x14ac:dyDescent="0.25">
      <c r="A25" t="s">
        <v>95</v>
      </c>
      <c r="C25" s="59">
        <v>45474</v>
      </c>
      <c r="E25" t="s">
        <v>95</v>
      </c>
    </row>
    <row r="26" spans="1:5" x14ac:dyDescent="0.25">
      <c r="A26" t="s">
        <v>96</v>
      </c>
      <c r="C26" s="59">
        <v>45505</v>
      </c>
      <c r="E26" t="s">
        <v>96</v>
      </c>
    </row>
    <row r="27" spans="1:5" x14ac:dyDescent="0.25">
      <c r="A27" t="s">
        <v>97</v>
      </c>
      <c r="C27" s="59">
        <v>45536</v>
      </c>
      <c r="E27" t="s">
        <v>97</v>
      </c>
    </row>
    <row r="28" spans="1:5" x14ac:dyDescent="0.25">
      <c r="A28" t="s">
        <v>98</v>
      </c>
      <c r="C28" s="59">
        <v>45566</v>
      </c>
      <c r="E28" t="s">
        <v>98</v>
      </c>
    </row>
    <row r="29" spans="1:5" x14ac:dyDescent="0.25">
      <c r="A29" t="s">
        <v>99</v>
      </c>
      <c r="C29" s="59">
        <v>45597</v>
      </c>
      <c r="E29" t="s">
        <v>99</v>
      </c>
    </row>
    <row r="30" spans="1:5" x14ac:dyDescent="0.25">
      <c r="A30" t="s">
        <v>100</v>
      </c>
      <c r="C30" s="59">
        <v>45627</v>
      </c>
      <c r="E30" t="s">
        <v>100</v>
      </c>
    </row>
    <row r="31" spans="1:5" x14ac:dyDescent="0.25">
      <c r="A31" t="s">
        <v>101</v>
      </c>
      <c r="C31" s="59">
        <v>45658</v>
      </c>
      <c r="E31" t="s">
        <v>101</v>
      </c>
    </row>
    <row r="32" spans="1:5" x14ac:dyDescent="0.25">
      <c r="A32" t="s">
        <v>102</v>
      </c>
      <c r="C32" s="59">
        <v>45689</v>
      </c>
      <c r="E32" t="s">
        <v>102</v>
      </c>
    </row>
    <row r="33" spans="1:5" x14ac:dyDescent="0.25">
      <c r="A33" t="s">
        <v>103</v>
      </c>
      <c r="C33" s="59">
        <v>45717</v>
      </c>
      <c r="E33" t="s">
        <v>103</v>
      </c>
    </row>
    <row r="34" spans="1:5" x14ac:dyDescent="0.25">
      <c r="A34" t="s">
        <v>104</v>
      </c>
      <c r="C34" s="59">
        <v>45748</v>
      </c>
      <c r="E34" t="s">
        <v>104</v>
      </c>
    </row>
    <row r="35" spans="1:5" x14ac:dyDescent="0.25">
      <c r="A35" t="s">
        <v>105</v>
      </c>
      <c r="C35" s="59">
        <v>45778</v>
      </c>
      <c r="E35" t="s">
        <v>105</v>
      </c>
    </row>
    <row r="36" spans="1:5" x14ac:dyDescent="0.25">
      <c r="A36" t="s">
        <v>106</v>
      </c>
      <c r="C36" s="59">
        <v>45809</v>
      </c>
      <c r="E36" t="s">
        <v>106</v>
      </c>
    </row>
    <row r="37" spans="1:5" x14ac:dyDescent="0.25">
      <c r="A37" t="s">
        <v>107</v>
      </c>
      <c r="C37" s="59">
        <v>45839</v>
      </c>
      <c r="E37" t="s">
        <v>107</v>
      </c>
    </row>
    <row r="38" spans="1:5" x14ac:dyDescent="0.25">
      <c r="A38" t="s">
        <v>108</v>
      </c>
      <c r="C38" s="59">
        <v>45870</v>
      </c>
      <c r="E38" t="s">
        <v>108</v>
      </c>
    </row>
    <row r="39" spans="1:5" x14ac:dyDescent="0.25">
      <c r="A39" t="s">
        <v>109</v>
      </c>
      <c r="C39" s="59">
        <v>45901</v>
      </c>
      <c r="E39" t="s">
        <v>109</v>
      </c>
    </row>
    <row r="40" spans="1:5" x14ac:dyDescent="0.25">
      <c r="A40" t="s">
        <v>110</v>
      </c>
      <c r="C40" s="59">
        <v>45931</v>
      </c>
      <c r="E40" t="s">
        <v>110</v>
      </c>
    </row>
    <row r="41" spans="1:5" x14ac:dyDescent="0.25">
      <c r="A41" t="s">
        <v>111</v>
      </c>
      <c r="C41" s="59">
        <v>45962</v>
      </c>
      <c r="E41" t="s">
        <v>111</v>
      </c>
    </row>
    <row r="42" spans="1:5" x14ac:dyDescent="0.25">
      <c r="A42" t="s">
        <v>112</v>
      </c>
      <c r="C42" s="59">
        <v>45992</v>
      </c>
      <c r="E42" t="s">
        <v>112</v>
      </c>
    </row>
    <row r="43" spans="1:5" x14ac:dyDescent="0.25">
      <c r="A43" t="s">
        <v>113</v>
      </c>
      <c r="C43" s="59">
        <v>46023</v>
      </c>
      <c r="E43" t="s">
        <v>113</v>
      </c>
    </row>
    <row r="44" spans="1:5" x14ac:dyDescent="0.25">
      <c r="A44" t="s">
        <v>114</v>
      </c>
      <c r="C44" s="59">
        <v>46054</v>
      </c>
      <c r="E44" t="s">
        <v>114</v>
      </c>
    </row>
    <row r="45" spans="1:5" x14ac:dyDescent="0.25">
      <c r="A45" t="s">
        <v>115</v>
      </c>
      <c r="C45" s="59">
        <v>46082</v>
      </c>
      <c r="E45" t="s">
        <v>115</v>
      </c>
    </row>
    <row r="46" spans="1:5" x14ac:dyDescent="0.25">
      <c r="A46" t="s">
        <v>116</v>
      </c>
      <c r="C46" s="59">
        <v>46113</v>
      </c>
      <c r="E46" t="s">
        <v>116</v>
      </c>
    </row>
    <row r="47" spans="1:5" x14ac:dyDescent="0.25">
      <c r="A47" t="s">
        <v>117</v>
      </c>
      <c r="C47" s="59">
        <v>46143</v>
      </c>
      <c r="E47" t="s">
        <v>117</v>
      </c>
    </row>
    <row r="48" spans="1:5" x14ac:dyDescent="0.25">
      <c r="A48" t="s">
        <v>118</v>
      </c>
      <c r="C48" s="59">
        <v>46174</v>
      </c>
      <c r="E48" t="s">
        <v>118</v>
      </c>
    </row>
    <row r="49" spans="1:5" x14ac:dyDescent="0.25">
      <c r="A49" t="s">
        <v>119</v>
      </c>
      <c r="C49" s="59">
        <v>46204</v>
      </c>
      <c r="E49" t="s">
        <v>119</v>
      </c>
    </row>
    <row r="50" spans="1:5" x14ac:dyDescent="0.25">
      <c r="A50" t="s">
        <v>120</v>
      </c>
      <c r="C50" s="59">
        <v>46235</v>
      </c>
      <c r="E50" t="s">
        <v>120</v>
      </c>
    </row>
    <row r="51" spans="1:5" x14ac:dyDescent="0.25">
      <c r="A51" t="s">
        <v>121</v>
      </c>
      <c r="C51" s="59">
        <v>46266</v>
      </c>
      <c r="E51" t="s">
        <v>121</v>
      </c>
    </row>
    <row r="52" spans="1:5" x14ac:dyDescent="0.25">
      <c r="A52" t="s">
        <v>122</v>
      </c>
      <c r="C52" s="59">
        <v>46296</v>
      </c>
      <c r="E52" t="s">
        <v>122</v>
      </c>
    </row>
    <row r="53" spans="1:5" x14ac:dyDescent="0.25">
      <c r="A53" t="s">
        <v>123</v>
      </c>
      <c r="C53" s="59">
        <v>46327</v>
      </c>
      <c r="E53" t="s">
        <v>123</v>
      </c>
    </row>
    <row r="54" spans="1:5" x14ac:dyDescent="0.25">
      <c r="A54" t="s">
        <v>124</v>
      </c>
      <c r="C54" s="59">
        <v>46357</v>
      </c>
      <c r="E54" t="s">
        <v>124</v>
      </c>
    </row>
    <row r="55" spans="1:5" x14ac:dyDescent="0.25">
      <c r="A55" t="s">
        <v>125</v>
      </c>
      <c r="C55" s="59">
        <v>46388</v>
      </c>
      <c r="E55" t="s">
        <v>125</v>
      </c>
    </row>
    <row r="56" spans="1:5" x14ac:dyDescent="0.25">
      <c r="A56" t="s">
        <v>126</v>
      </c>
      <c r="C56" s="59">
        <v>46419</v>
      </c>
      <c r="E56" t="s">
        <v>126</v>
      </c>
    </row>
    <row r="57" spans="1:5" x14ac:dyDescent="0.25">
      <c r="A57" t="s">
        <v>127</v>
      </c>
      <c r="C57" s="59">
        <v>46447</v>
      </c>
      <c r="E57" t="s">
        <v>127</v>
      </c>
    </row>
    <row r="58" spans="1:5" x14ac:dyDescent="0.25">
      <c r="A58" t="s">
        <v>128</v>
      </c>
      <c r="C58" s="59">
        <v>46478</v>
      </c>
      <c r="E58" t="s">
        <v>128</v>
      </c>
    </row>
    <row r="59" spans="1:5" x14ac:dyDescent="0.25">
      <c r="A59" t="s">
        <v>129</v>
      </c>
      <c r="C59" s="59">
        <v>46508</v>
      </c>
      <c r="E59" t="s">
        <v>129</v>
      </c>
    </row>
    <row r="60" spans="1:5" x14ac:dyDescent="0.25">
      <c r="A60" t="s">
        <v>130</v>
      </c>
      <c r="C60" s="59">
        <v>46539</v>
      </c>
      <c r="E60" t="s">
        <v>130</v>
      </c>
    </row>
    <row r="61" spans="1:5" x14ac:dyDescent="0.25">
      <c r="A61" t="s">
        <v>131</v>
      </c>
      <c r="C61" s="59">
        <v>46569</v>
      </c>
      <c r="E61" t="s">
        <v>131</v>
      </c>
    </row>
    <row r="62" spans="1:5" x14ac:dyDescent="0.25">
      <c r="A62" t="s">
        <v>132</v>
      </c>
      <c r="C62" s="59">
        <v>46600</v>
      </c>
      <c r="E62" t="s">
        <v>132</v>
      </c>
    </row>
    <row r="63" spans="1:5" x14ac:dyDescent="0.25">
      <c r="A63" t="s">
        <v>133</v>
      </c>
      <c r="C63" s="59">
        <v>46631</v>
      </c>
      <c r="E63" t="s">
        <v>133</v>
      </c>
    </row>
    <row r="64" spans="1:5" x14ac:dyDescent="0.25">
      <c r="A64" t="s">
        <v>134</v>
      </c>
      <c r="C64" s="59">
        <v>46661</v>
      </c>
      <c r="E64" t="s">
        <v>134</v>
      </c>
    </row>
    <row r="65" spans="1:5" x14ac:dyDescent="0.25">
      <c r="A65" t="s">
        <v>135</v>
      </c>
      <c r="C65" s="59">
        <v>46692</v>
      </c>
      <c r="E65" t="s">
        <v>135</v>
      </c>
    </row>
    <row r="66" spans="1:5" x14ac:dyDescent="0.25">
      <c r="A66" t="s">
        <v>136</v>
      </c>
      <c r="C66" s="59">
        <v>46722</v>
      </c>
      <c r="E66" t="s">
        <v>136</v>
      </c>
    </row>
    <row r="67" spans="1:5" x14ac:dyDescent="0.25">
      <c r="A67" t="s">
        <v>137</v>
      </c>
      <c r="C67" s="59">
        <v>46753</v>
      </c>
      <c r="E67" t="s">
        <v>137</v>
      </c>
    </row>
    <row r="68" spans="1:5" x14ac:dyDescent="0.25">
      <c r="A68" t="s">
        <v>138</v>
      </c>
      <c r="C68" s="59">
        <v>46784</v>
      </c>
      <c r="E68" t="s">
        <v>138</v>
      </c>
    </row>
    <row r="69" spans="1:5" x14ac:dyDescent="0.25">
      <c r="A69" t="s">
        <v>139</v>
      </c>
      <c r="C69" s="59">
        <v>46813</v>
      </c>
      <c r="E69" t="s">
        <v>139</v>
      </c>
    </row>
    <row r="70" spans="1:5" x14ac:dyDescent="0.25">
      <c r="A70" t="s">
        <v>140</v>
      </c>
      <c r="C70" s="59">
        <v>46844</v>
      </c>
      <c r="E70" t="s">
        <v>140</v>
      </c>
    </row>
    <row r="71" spans="1:5" x14ac:dyDescent="0.25">
      <c r="A71" t="s">
        <v>141</v>
      </c>
      <c r="C71" s="59">
        <v>46874</v>
      </c>
      <c r="E71" t="s">
        <v>141</v>
      </c>
    </row>
    <row r="72" spans="1:5" x14ac:dyDescent="0.25">
      <c r="A72" t="s">
        <v>142</v>
      </c>
      <c r="C72" s="59">
        <v>46905</v>
      </c>
      <c r="E72" t="s">
        <v>142</v>
      </c>
    </row>
    <row r="73" spans="1:5" x14ac:dyDescent="0.25">
      <c r="A73" t="s">
        <v>143</v>
      </c>
      <c r="C73" s="59">
        <v>46935</v>
      </c>
      <c r="E73" t="s">
        <v>143</v>
      </c>
    </row>
    <row r="74" spans="1:5" x14ac:dyDescent="0.25">
      <c r="A74" t="s">
        <v>144</v>
      </c>
      <c r="C74" s="59">
        <v>46966</v>
      </c>
      <c r="E74" t="s">
        <v>144</v>
      </c>
    </row>
    <row r="75" spans="1:5" x14ac:dyDescent="0.25">
      <c r="A75" t="s">
        <v>145</v>
      </c>
      <c r="C75" s="59">
        <v>46997</v>
      </c>
      <c r="E75" t="s">
        <v>145</v>
      </c>
    </row>
    <row r="76" spans="1:5" x14ac:dyDescent="0.25">
      <c r="A76">
        <v>2023</v>
      </c>
      <c r="C76" s="59">
        <v>47027</v>
      </c>
      <c r="E76" s="59">
        <v>44774</v>
      </c>
    </row>
    <row r="77" spans="1:5" x14ac:dyDescent="0.25">
      <c r="A77">
        <v>2024</v>
      </c>
      <c r="C77" s="59">
        <v>47058</v>
      </c>
      <c r="E77" s="59">
        <v>44805</v>
      </c>
    </row>
    <row r="78" spans="1:5" x14ac:dyDescent="0.25">
      <c r="A78">
        <v>2025</v>
      </c>
      <c r="C78" s="59">
        <v>47088</v>
      </c>
      <c r="E78" s="59">
        <v>44835</v>
      </c>
    </row>
    <row r="79" spans="1:5" x14ac:dyDescent="0.25">
      <c r="A79">
        <v>2026</v>
      </c>
      <c r="C79" s="59">
        <v>47119</v>
      </c>
      <c r="E79" s="59">
        <v>44866</v>
      </c>
    </row>
    <row r="80" spans="1:5" x14ac:dyDescent="0.25">
      <c r="A80">
        <v>2027</v>
      </c>
      <c r="C80" s="59">
        <v>47150</v>
      </c>
      <c r="E80" s="59">
        <v>44896</v>
      </c>
    </row>
    <row r="81" spans="1:5" x14ac:dyDescent="0.25">
      <c r="A81">
        <v>2028</v>
      </c>
      <c r="C81" s="59">
        <v>47178</v>
      </c>
      <c r="E81" s="59">
        <v>44927</v>
      </c>
    </row>
    <row r="82" spans="1:5" x14ac:dyDescent="0.25">
      <c r="A82">
        <v>2029</v>
      </c>
      <c r="C82" s="59">
        <v>47209</v>
      </c>
      <c r="E82" s="59">
        <v>44958</v>
      </c>
    </row>
    <row r="83" spans="1:5" x14ac:dyDescent="0.25">
      <c r="A83">
        <v>2030</v>
      </c>
      <c r="C83" s="59">
        <v>47239</v>
      </c>
      <c r="E83" s="59">
        <v>44986</v>
      </c>
    </row>
    <row r="84" spans="1:5" x14ac:dyDescent="0.25">
      <c r="A84">
        <v>2031</v>
      </c>
      <c r="C84" s="59">
        <v>47270</v>
      </c>
      <c r="E84" s="59">
        <v>45017</v>
      </c>
    </row>
    <row r="85" spans="1:5" x14ac:dyDescent="0.25">
      <c r="A85">
        <v>2032</v>
      </c>
      <c r="C85" s="59">
        <v>47300</v>
      </c>
      <c r="E85" s="59">
        <v>45047</v>
      </c>
    </row>
    <row r="86" spans="1:5" x14ac:dyDescent="0.25">
      <c r="A86">
        <v>2033</v>
      </c>
      <c r="C86" s="59">
        <v>47331</v>
      </c>
      <c r="E86" s="59">
        <v>45078</v>
      </c>
    </row>
    <row r="87" spans="1:5" x14ac:dyDescent="0.25">
      <c r="A87">
        <v>2034</v>
      </c>
      <c r="C87" s="59">
        <v>47362</v>
      </c>
      <c r="E87" s="59">
        <v>45108</v>
      </c>
    </row>
    <row r="88" spans="1:5" x14ac:dyDescent="0.25">
      <c r="A88">
        <v>2035</v>
      </c>
      <c r="C88" s="59">
        <v>47392</v>
      </c>
      <c r="E88" s="59">
        <v>45139</v>
      </c>
    </row>
    <row r="89" spans="1:5" x14ac:dyDescent="0.25">
      <c r="A89">
        <v>2036</v>
      </c>
      <c r="C89" s="59">
        <v>47423</v>
      </c>
      <c r="E89" s="59">
        <v>45170</v>
      </c>
    </row>
    <row r="90" spans="1:5" x14ac:dyDescent="0.25">
      <c r="A90">
        <v>2037</v>
      </c>
      <c r="C90" s="59">
        <v>47453</v>
      </c>
      <c r="E90" s="59">
        <v>45200</v>
      </c>
    </row>
    <row r="91" spans="1:5" x14ac:dyDescent="0.25">
      <c r="A91">
        <v>2038</v>
      </c>
      <c r="C91" s="59">
        <v>47484</v>
      </c>
      <c r="E91" s="59">
        <v>45231</v>
      </c>
    </row>
    <row r="92" spans="1:5" x14ac:dyDescent="0.25">
      <c r="A92">
        <v>2039</v>
      </c>
      <c r="C92" s="59">
        <v>47515</v>
      </c>
      <c r="E92" s="59">
        <v>45261</v>
      </c>
    </row>
    <row r="93" spans="1:5" x14ac:dyDescent="0.25">
      <c r="A93">
        <v>2040</v>
      </c>
      <c r="C93" s="59">
        <v>47543</v>
      </c>
      <c r="E93" s="59">
        <v>45292</v>
      </c>
    </row>
    <row r="94" spans="1:5" x14ac:dyDescent="0.25">
      <c r="A94">
        <v>2041</v>
      </c>
      <c r="C94" s="59">
        <v>47574</v>
      </c>
      <c r="E94" s="59">
        <v>45323</v>
      </c>
    </row>
    <row r="95" spans="1:5" x14ac:dyDescent="0.25">
      <c r="A95">
        <v>2042</v>
      </c>
      <c r="C95" s="59">
        <v>47604</v>
      </c>
      <c r="E95" s="59">
        <v>45352</v>
      </c>
    </row>
    <row r="96" spans="1:5" x14ac:dyDescent="0.25">
      <c r="A96">
        <v>2043</v>
      </c>
      <c r="C96" s="59">
        <v>47635</v>
      </c>
      <c r="E96" s="59">
        <v>45383</v>
      </c>
    </row>
    <row r="97" spans="1:5" x14ac:dyDescent="0.25">
      <c r="A97">
        <v>2044</v>
      </c>
      <c r="C97" s="59">
        <v>47665</v>
      </c>
      <c r="E97" s="59">
        <v>45413</v>
      </c>
    </row>
    <row r="98" spans="1:5" x14ac:dyDescent="0.25">
      <c r="A98">
        <v>2045</v>
      </c>
      <c r="C98" s="59">
        <v>47696</v>
      </c>
      <c r="E98" s="59">
        <v>45444</v>
      </c>
    </row>
    <row r="99" spans="1:5" x14ac:dyDescent="0.25">
      <c r="A99">
        <v>2046</v>
      </c>
      <c r="C99" s="59">
        <v>47727</v>
      </c>
      <c r="E99" s="59">
        <v>45474</v>
      </c>
    </row>
    <row r="100" spans="1:5" x14ac:dyDescent="0.25">
      <c r="A100">
        <v>2047</v>
      </c>
      <c r="C100" s="59">
        <v>47757</v>
      </c>
      <c r="E100" s="59">
        <v>45505</v>
      </c>
    </row>
    <row r="101" spans="1:5" x14ac:dyDescent="0.25">
      <c r="A101">
        <v>2048</v>
      </c>
      <c r="C101" s="59">
        <v>47788</v>
      </c>
      <c r="E101" s="59">
        <v>45536</v>
      </c>
    </row>
    <row r="102" spans="1:5" x14ac:dyDescent="0.25">
      <c r="A102">
        <v>2049</v>
      </c>
      <c r="C102" s="59">
        <v>47818</v>
      </c>
      <c r="E102" s="59">
        <v>45566</v>
      </c>
    </row>
    <row r="103" spans="1:5" x14ac:dyDescent="0.25">
      <c r="A103">
        <v>2050</v>
      </c>
      <c r="C103" s="59">
        <v>47849</v>
      </c>
      <c r="E103" s="59">
        <v>45597</v>
      </c>
    </row>
    <row r="104" spans="1:5" x14ac:dyDescent="0.25">
      <c r="A104">
        <v>2051</v>
      </c>
      <c r="C104" s="59">
        <v>47880</v>
      </c>
      <c r="E104" s="59">
        <v>45627</v>
      </c>
    </row>
    <row r="105" spans="1:5" x14ac:dyDescent="0.25">
      <c r="A105">
        <v>2052</v>
      </c>
      <c r="C105" s="59">
        <v>47908</v>
      </c>
      <c r="E105" s="59">
        <v>45658</v>
      </c>
    </row>
    <row r="106" spans="1:5" x14ac:dyDescent="0.25">
      <c r="A106">
        <v>2053</v>
      </c>
      <c r="C106" s="59">
        <v>47939</v>
      </c>
      <c r="E106" s="59">
        <v>45689</v>
      </c>
    </row>
    <row r="107" spans="1:5" x14ac:dyDescent="0.25">
      <c r="A107">
        <v>2054</v>
      </c>
      <c r="C107" s="59">
        <v>47969</v>
      </c>
      <c r="E107" s="59">
        <v>45717</v>
      </c>
    </row>
    <row r="108" spans="1:5" x14ac:dyDescent="0.25">
      <c r="A108">
        <v>2055</v>
      </c>
      <c r="C108" s="59">
        <v>48000</v>
      </c>
      <c r="E108" s="59">
        <v>45748</v>
      </c>
    </row>
    <row r="109" spans="1:5" x14ac:dyDescent="0.25">
      <c r="A109">
        <v>2056</v>
      </c>
      <c r="C109" s="59">
        <v>48030</v>
      </c>
      <c r="E109" s="59">
        <v>45778</v>
      </c>
    </row>
    <row r="110" spans="1:5" x14ac:dyDescent="0.25">
      <c r="A110">
        <v>2057</v>
      </c>
      <c r="C110" s="59">
        <v>48061</v>
      </c>
      <c r="E110" s="59">
        <v>45809</v>
      </c>
    </row>
    <row r="111" spans="1:5" x14ac:dyDescent="0.25">
      <c r="A111">
        <v>2058</v>
      </c>
      <c r="C111" s="59">
        <v>48092</v>
      </c>
      <c r="E111" s="59">
        <v>45839</v>
      </c>
    </row>
    <row r="112" spans="1:5" x14ac:dyDescent="0.25">
      <c r="A112">
        <v>2059</v>
      </c>
      <c r="C112" s="59">
        <v>48122</v>
      </c>
      <c r="E112" s="59">
        <v>45870</v>
      </c>
    </row>
    <row r="113" spans="1:5" x14ac:dyDescent="0.25">
      <c r="A113">
        <v>2060</v>
      </c>
      <c r="C113" s="59">
        <v>48153</v>
      </c>
      <c r="E113" s="59">
        <v>45901</v>
      </c>
    </row>
    <row r="114" spans="1:5" x14ac:dyDescent="0.25">
      <c r="A114">
        <v>2061</v>
      </c>
      <c r="C114" s="59">
        <v>48183</v>
      </c>
      <c r="E114" s="59">
        <v>45931</v>
      </c>
    </row>
    <row r="115" spans="1:5" x14ac:dyDescent="0.25">
      <c r="A115">
        <v>2062</v>
      </c>
      <c r="C115" s="59">
        <v>48214</v>
      </c>
      <c r="E115" s="59">
        <v>45962</v>
      </c>
    </row>
    <row r="116" spans="1:5" x14ac:dyDescent="0.25">
      <c r="A116">
        <v>2063</v>
      </c>
      <c r="C116" s="59">
        <v>48245</v>
      </c>
      <c r="E116" s="59">
        <v>45992</v>
      </c>
    </row>
    <row r="117" spans="1:5" x14ac:dyDescent="0.25">
      <c r="A117">
        <v>2064</v>
      </c>
      <c r="C117" s="59">
        <v>48274</v>
      </c>
      <c r="E117" s="59">
        <v>46023</v>
      </c>
    </row>
    <row r="118" spans="1:5" x14ac:dyDescent="0.25">
      <c r="A118">
        <v>2065</v>
      </c>
      <c r="C118" s="59">
        <v>48305</v>
      </c>
      <c r="E118" s="59">
        <v>46054</v>
      </c>
    </row>
    <row r="119" spans="1:5" x14ac:dyDescent="0.25">
      <c r="A119">
        <v>2066</v>
      </c>
      <c r="C119" s="59">
        <v>48335</v>
      </c>
      <c r="E119" s="59">
        <v>46082</v>
      </c>
    </row>
    <row r="120" spans="1:5" x14ac:dyDescent="0.25">
      <c r="A120">
        <v>2067</v>
      </c>
      <c r="C120" s="59">
        <v>48366</v>
      </c>
      <c r="E120" s="59">
        <v>46113</v>
      </c>
    </row>
    <row r="121" spans="1:5" x14ac:dyDescent="0.25">
      <c r="A121">
        <v>2068</v>
      </c>
      <c r="C121" s="59">
        <v>48396</v>
      </c>
      <c r="E121" s="59">
        <v>46143</v>
      </c>
    </row>
    <row r="122" spans="1:5" x14ac:dyDescent="0.25">
      <c r="A122">
        <v>2069</v>
      </c>
      <c r="C122" s="59">
        <v>48427</v>
      </c>
      <c r="E122" s="59">
        <v>46174</v>
      </c>
    </row>
    <row r="123" spans="1:5" x14ac:dyDescent="0.25">
      <c r="A123">
        <v>2070</v>
      </c>
      <c r="C123" s="59">
        <v>48458</v>
      </c>
      <c r="E123" s="59">
        <v>46204</v>
      </c>
    </row>
    <row r="124" spans="1:5" x14ac:dyDescent="0.25">
      <c r="A124">
        <v>2071</v>
      </c>
      <c r="C124" s="59">
        <v>48488</v>
      </c>
      <c r="E124" s="59">
        <v>46235</v>
      </c>
    </row>
    <row r="125" spans="1:5" x14ac:dyDescent="0.25">
      <c r="A125">
        <v>2072</v>
      </c>
      <c r="C125" s="59">
        <v>48519</v>
      </c>
      <c r="E125" s="59">
        <v>46266</v>
      </c>
    </row>
    <row r="126" spans="1:5" x14ac:dyDescent="0.25">
      <c r="A126">
        <v>2073</v>
      </c>
      <c r="C126" s="59">
        <v>48549</v>
      </c>
      <c r="E126" s="59">
        <v>46296</v>
      </c>
    </row>
    <row r="127" spans="1:5" x14ac:dyDescent="0.25">
      <c r="A127">
        <v>2074</v>
      </c>
      <c r="C127" s="59">
        <v>48580</v>
      </c>
      <c r="E127" s="59">
        <v>46327</v>
      </c>
    </row>
    <row r="128" spans="1:5" x14ac:dyDescent="0.25">
      <c r="A128">
        <v>2075</v>
      </c>
      <c r="C128" s="59">
        <v>48611</v>
      </c>
      <c r="E128" s="59">
        <v>46357</v>
      </c>
    </row>
    <row r="129" spans="1:5" x14ac:dyDescent="0.25">
      <c r="A129">
        <v>2076</v>
      </c>
      <c r="C129" s="59">
        <v>48639</v>
      </c>
      <c r="E129" s="59">
        <v>46388</v>
      </c>
    </row>
    <row r="130" spans="1:5" x14ac:dyDescent="0.25">
      <c r="A130">
        <v>2077</v>
      </c>
      <c r="C130" s="59">
        <v>48670</v>
      </c>
      <c r="E130" s="59">
        <v>46419</v>
      </c>
    </row>
    <row r="131" spans="1:5" x14ac:dyDescent="0.25">
      <c r="A131">
        <v>2078</v>
      </c>
      <c r="C131" s="59">
        <v>48700</v>
      </c>
      <c r="E131" s="59">
        <v>46447</v>
      </c>
    </row>
    <row r="132" spans="1:5" x14ac:dyDescent="0.25">
      <c r="A132">
        <v>2079</v>
      </c>
      <c r="C132" s="59">
        <v>48731</v>
      </c>
      <c r="E132" s="59">
        <v>46478</v>
      </c>
    </row>
    <row r="133" spans="1:5" x14ac:dyDescent="0.25">
      <c r="A133">
        <v>2080</v>
      </c>
      <c r="C133" s="59">
        <v>48761</v>
      </c>
      <c r="E133" s="59">
        <v>46508</v>
      </c>
    </row>
    <row r="134" spans="1:5" x14ac:dyDescent="0.25">
      <c r="A134">
        <v>2081</v>
      </c>
      <c r="C134" s="59">
        <v>48792</v>
      </c>
      <c r="E134" s="59">
        <v>46539</v>
      </c>
    </row>
    <row r="135" spans="1:5" x14ac:dyDescent="0.25">
      <c r="A135">
        <v>2082</v>
      </c>
      <c r="C135" s="59">
        <v>48823</v>
      </c>
      <c r="E135" s="59">
        <v>46569</v>
      </c>
    </row>
    <row r="136" spans="1:5" x14ac:dyDescent="0.25">
      <c r="A136">
        <v>2083</v>
      </c>
      <c r="C136" s="59">
        <v>48853</v>
      </c>
      <c r="E136" s="59">
        <v>46600</v>
      </c>
    </row>
    <row r="137" spans="1:5" x14ac:dyDescent="0.25">
      <c r="A137">
        <v>2084</v>
      </c>
      <c r="C137" s="59">
        <v>48884</v>
      </c>
      <c r="E137" s="59">
        <v>46631</v>
      </c>
    </row>
    <row r="138" spans="1:5" x14ac:dyDescent="0.25">
      <c r="A138">
        <v>2085</v>
      </c>
      <c r="C138" s="59">
        <v>48914</v>
      </c>
      <c r="E138" s="59">
        <v>46661</v>
      </c>
    </row>
    <row r="139" spans="1:5" x14ac:dyDescent="0.25">
      <c r="A139">
        <v>2086</v>
      </c>
      <c r="C139" s="59">
        <v>48945</v>
      </c>
      <c r="E139" s="59">
        <v>46692</v>
      </c>
    </row>
    <row r="140" spans="1:5" x14ac:dyDescent="0.25">
      <c r="A140">
        <v>2087</v>
      </c>
      <c r="C140" s="59">
        <v>48976</v>
      </c>
      <c r="E140" s="59">
        <v>46722</v>
      </c>
    </row>
    <row r="141" spans="1:5" x14ac:dyDescent="0.25">
      <c r="A141">
        <v>2088</v>
      </c>
      <c r="C141" s="59">
        <v>49004</v>
      </c>
      <c r="E141" s="59">
        <v>46753</v>
      </c>
    </row>
    <row r="142" spans="1:5" x14ac:dyDescent="0.25">
      <c r="A142">
        <v>2089</v>
      </c>
      <c r="C142" s="59">
        <v>49035</v>
      </c>
      <c r="E142" s="59">
        <v>46784</v>
      </c>
    </row>
    <row r="143" spans="1:5" x14ac:dyDescent="0.25">
      <c r="A143">
        <v>2090</v>
      </c>
      <c r="C143" s="59">
        <v>49065</v>
      </c>
      <c r="E143" s="59">
        <v>46813</v>
      </c>
    </row>
    <row r="144" spans="1:5" x14ac:dyDescent="0.25">
      <c r="A144" t="s">
        <v>72</v>
      </c>
      <c r="C144" s="59">
        <v>49096</v>
      </c>
      <c r="E144" s="59">
        <v>46844</v>
      </c>
    </row>
    <row r="145" spans="1:5" x14ac:dyDescent="0.25">
      <c r="A145" t="s">
        <v>73</v>
      </c>
      <c r="C145" s="59">
        <v>49126</v>
      </c>
      <c r="E145" s="59">
        <v>46874</v>
      </c>
    </row>
    <row r="146" spans="1:5" x14ac:dyDescent="0.25">
      <c r="A146" t="s">
        <v>74</v>
      </c>
      <c r="C146" s="59">
        <v>49157</v>
      </c>
      <c r="E146" s="59">
        <v>46905</v>
      </c>
    </row>
    <row r="147" spans="1:5" x14ac:dyDescent="0.25">
      <c r="A147" t="s">
        <v>75</v>
      </c>
      <c r="C147" s="59">
        <v>49188</v>
      </c>
      <c r="E147" s="59">
        <v>46935</v>
      </c>
    </row>
    <row r="148" spans="1:5" x14ac:dyDescent="0.25">
      <c r="A148" t="s">
        <v>76</v>
      </c>
      <c r="C148" s="59">
        <v>49218</v>
      </c>
      <c r="E148" s="59">
        <v>46966</v>
      </c>
    </row>
    <row r="149" spans="1:5" x14ac:dyDescent="0.25">
      <c r="A149" t="s">
        <v>77</v>
      </c>
      <c r="C149" s="59">
        <v>49249</v>
      </c>
      <c r="E149" s="59">
        <v>46997</v>
      </c>
    </row>
    <row r="150" spans="1:5" x14ac:dyDescent="0.25">
      <c r="A150" t="s">
        <v>78</v>
      </c>
      <c r="C150" s="59">
        <v>49279</v>
      </c>
      <c r="E150" s="59">
        <v>47027</v>
      </c>
    </row>
    <row r="151" spans="1:5" x14ac:dyDescent="0.25">
      <c r="A151" t="s">
        <v>79</v>
      </c>
      <c r="C151" s="59">
        <v>49310</v>
      </c>
      <c r="E151" s="59">
        <v>47058</v>
      </c>
    </row>
    <row r="152" spans="1:5" x14ac:dyDescent="0.25">
      <c r="A152" t="s">
        <v>80</v>
      </c>
      <c r="C152" s="59">
        <v>49341</v>
      </c>
      <c r="E152" s="59">
        <v>47088</v>
      </c>
    </row>
    <row r="153" spans="1:5" x14ac:dyDescent="0.25">
      <c r="A153" t="s">
        <v>81</v>
      </c>
      <c r="C153" s="59">
        <v>49369</v>
      </c>
      <c r="E153" s="59">
        <v>47119</v>
      </c>
    </row>
    <row r="154" spans="1:5" x14ac:dyDescent="0.25">
      <c r="A154" t="s">
        <v>82</v>
      </c>
      <c r="C154" s="59">
        <v>49400</v>
      </c>
      <c r="E154" s="59">
        <v>47150</v>
      </c>
    </row>
    <row r="155" spans="1:5" x14ac:dyDescent="0.25">
      <c r="A155" t="s">
        <v>83</v>
      </c>
      <c r="C155" s="59">
        <v>49430</v>
      </c>
      <c r="E155" s="59">
        <v>47178</v>
      </c>
    </row>
    <row r="156" spans="1:5" x14ac:dyDescent="0.25">
      <c r="A156" t="s">
        <v>84</v>
      </c>
      <c r="C156" s="59">
        <v>49461</v>
      </c>
      <c r="E156" s="59">
        <v>47209</v>
      </c>
    </row>
    <row r="157" spans="1:5" x14ac:dyDescent="0.25">
      <c r="A157" t="s">
        <v>85</v>
      </c>
      <c r="C157" s="59">
        <v>49491</v>
      </c>
      <c r="E157" s="59">
        <v>47239</v>
      </c>
    </row>
    <row r="158" spans="1:5" x14ac:dyDescent="0.25">
      <c r="A158" t="s">
        <v>86</v>
      </c>
      <c r="C158" s="59">
        <v>49522</v>
      </c>
      <c r="E158" s="59">
        <v>47270</v>
      </c>
    </row>
    <row r="159" spans="1:5" x14ac:dyDescent="0.25">
      <c r="A159" t="s">
        <v>87</v>
      </c>
      <c r="C159" s="59">
        <v>49553</v>
      </c>
      <c r="E159" s="59">
        <v>47300</v>
      </c>
    </row>
    <row r="160" spans="1:5" x14ac:dyDescent="0.25">
      <c r="A160" t="s">
        <v>88</v>
      </c>
      <c r="C160" s="59">
        <v>49583</v>
      </c>
      <c r="E160" s="59">
        <v>47331</v>
      </c>
    </row>
    <row r="161" spans="1:5" x14ac:dyDescent="0.25">
      <c r="A161" t="s">
        <v>89</v>
      </c>
      <c r="C161" s="59">
        <v>49614</v>
      </c>
      <c r="E161" s="59">
        <v>47362</v>
      </c>
    </row>
    <row r="162" spans="1:5" x14ac:dyDescent="0.25">
      <c r="A162" t="s">
        <v>90</v>
      </c>
      <c r="C162" s="59">
        <v>49644</v>
      </c>
      <c r="E162" s="59">
        <v>47392</v>
      </c>
    </row>
    <row r="163" spans="1:5" x14ac:dyDescent="0.25">
      <c r="A163" t="s">
        <v>91</v>
      </c>
      <c r="C163" s="59">
        <v>49675</v>
      </c>
      <c r="E163" s="59">
        <v>47423</v>
      </c>
    </row>
    <row r="164" spans="1:5" x14ac:dyDescent="0.25">
      <c r="A164" t="s">
        <v>92</v>
      </c>
      <c r="C164" s="59">
        <v>49706</v>
      </c>
      <c r="E164" s="59">
        <v>47453</v>
      </c>
    </row>
    <row r="165" spans="1:5" x14ac:dyDescent="0.25">
      <c r="A165" t="s">
        <v>93</v>
      </c>
      <c r="C165" s="59">
        <v>49735</v>
      </c>
      <c r="E165" s="59">
        <v>47484</v>
      </c>
    </row>
    <row r="166" spans="1:5" x14ac:dyDescent="0.25">
      <c r="A166" t="s">
        <v>94</v>
      </c>
      <c r="C166" s="59">
        <v>49766</v>
      </c>
      <c r="E166" s="59">
        <v>47515</v>
      </c>
    </row>
    <row r="167" spans="1:5" x14ac:dyDescent="0.25">
      <c r="A167" t="s">
        <v>95</v>
      </c>
      <c r="C167" s="59">
        <v>49796</v>
      </c>
      <c r="E167" s="59">
        <v>47543</v>
      </c>
    </row>
    <row r="168" spans="1:5" x14ac:dyDescent="0.25">
      <c r="A168" t="s">
        <v>96</v>
      </c>
      <c r="C168" s="59">
        <v>49827</v>
      </c>
      <c r="E168" s="59">
        <v>47574</v>
      </c>
    </row>
    <row r="169" spans="1:5" x14ac:dyDescent="0.25">
      <c r="A169" t="s">
        <v>97</v>
      </c>
      <c r="C169" s="59">
        <v>49857</v>
      </c>
      <c r="E169" s="59">
        <v>47604</v>
      </c>
    </row>
    <row r="170" spans="1:5" x14ac:dyDescent="0.25">
      <c r="A170" t="s">
        <v>98</v>
      </c>
      <c r="C170" s="59">
        <v>49888</v>
      </c>
      <c r="E170" s="59">
        <v>47635</v>
      </c>
    </row>
    <row r="171" spans="1:5" x14ac:dyDescent="0.25">
      <c r="A171" t="s">
        <v>99</v>
      </c>
      <c r="C171" s="59">
        <v>49919</v>
      </c>
      <c r="E171" s="59">
        <v>47665</v>
      </c>
    </row>
    <row r="172" spans="1:5" x14ac:dyDescent="0.25">
      <c r="A172" t="s">
        <v>100</v>
      </c>
      <c r="C172" s="59">
        <v>49949</v>
      </c>
      <c r="E172" s="59">
        <v>47696</v>
      </c>
    </row>
    <row r="173" spans="1:5" x14ac:dyDescent="0.25">
      <c r="A173" t="s">
        <v>101</v>
      </c>
      <c r="C173" s="59">
        <v>49980</v>
      </c>
      <c r="E173" s="59">
        <v>47727</v>
      </c>
    </row>
    <row r="174" spans="1:5" x14ac:dyDescent="0.25">
      <c r="A174" t="s">
        <v>102</v>
      </c>
      <c r="C174" s="59">
        <v>50010</v>
      </c>
      <c r="E174" s="59">
        <v>47757</v>
      </c>
    </row>
    <row r="175" spans="1:5" x14ac:dyDescent="0.25">
      <c r="A175" t="s">
        <v>103</v>
      </c>
      <c r="C175" s="59">
        <v>50041</v>
      </c>
      <c r="E175" s="59">
        <v>47788</v>
      </c>
    </row>
    <row r="176" spans="1:5" x14ac:dyDescent="0.25">
      <c r="A176" t="s">
        <v>104</v>
      </c>
      <c r="C176" s="59">
        <v>50072</v>
      </c>
      <c r="E176" s="59">
        <v>47818</v>
      </c>
    </row>
    <row r="177" spans="1:5" x14ac:dyDescent="0.25">
      <c r="A177" t="s">
        <v>105</v>
      </c>
      <c r="C177" s="59">
        <v>50100</v>
      </c>
      <c r="E177" s="59">
        <v>47849</v>
      </c>
    </row>
    <row r="178" spans="1:5" x14ac:dyDescent="0.25">
      <c r="A178" t="s">
        <v>106</v>
      </c>
      <c r="C178" s="59">
        <v>50131</v>
      </c>
      <c r="E178" s="59">
        <v>47880</v>
      </c>
    </row>
    <row r="179" spans="1:5" x14ac:dyDescent="0.25">
      <c r="A179" t="s">
        <v>107</v>
      </c>
      <c r="C179" s="59">
        <v>50161</v>
      </c>
      <c r="E179" s="59">
        <v>47908</v>
      </c>
    </row>
    <row r="180" spans="1:5" x14ac:dyDescent="0.25">
      <c r="A180" t="s">
        <v>108</v>
      </c>
      <c r="C180" s="59">
        <v>50192</v>
      </c>
      <c r="E180" s="59">
        <v>47939</v>
      </c>
    </row>
    <row r="181" spans="1:5" x14ac:dyDescent="0.25">
      <c r="A181" t="s">
        <v>109</v>
      </c>
      <c r="C181" s="59">
        <v>50222</v>
      </c>
      <c r="E181" s="59">
        <v>47969</v>
      </c>
    </row>
    <row r="182" spans="1:5" x14ac:dyDescent="0.25">
      <c r="A182" t="s">
        <v>110</v>
      </c>
      <c r="C182" s="59">
        <v>50253</v>
      </c>
      <c r="E182" s="59">
        <v>48000</v>
      </c>
    </row>
    <row r="183" spans="1:5" x14ac:dyDescent="0.25">
      <c r="A183" t="s">
        <v>111</v>
      </c>
      <c r="C183" s="59">
        <v>50284</v>
      </c>
      <c r="E183" s="59">
        <v>48030</v>
      </c>
    </row>
    <row r="184" spans="1:5" x14ac:dyDescent="0.25">
      <c r="A184" t="s">
        <v>112</v>
      </c>
      <c r="C184" s="59">
        <v>50314</v>
      </c>
      <c r="E184" s="59">
        <v>48061</v>
      </c>
    </row>
    <row r="185" spans="1:5" x14ac:dyDescent="0.25">
      <c r="A185" t="s">
        <v>113</v>
      </c>
      <c r="C185" s="59">
        <v>50345</v>
      </c>
      <c r="E185" s="59">
        <v>48092</v>
      </c>
    </row>
    <row r="186" spans="1:5" x14ac:dyDescent="0.25">
      <c r="A186" t="s">
        <v>114</v>
      </c>
      <c r="C186" s="59">
        <v>50375</v>
      </c>
      <c r="E186" s="59">
        <v>48122</v>
      </c>
    </row>
    <row r="187" spans="1:5" x14ac:dyDescent="0.25">
      <c r="A187" t="s">
        <v>115</v>
      </c>
      <c r="C187" s="59">
        <v>50406</v>
      </c>
      <c r="E187" s="59">
        <v>48153</v>
      </c>
    </row>
    <row r="188" spans="1:5" x14ac:dyDescent="0.25">
      <c r="A188" t="s">
        <v>116</v>
      </c>
      <c r="C188" s="59">
        <v>50437</v>
      </c>
      <c r="E188" s="59">
        <v>48183</v>
      </c>
    </row>
    <row r="189" spans="1:5" x14ac:dyDescent="0.25">
      <c r="A189" t="s">
        <v>117</v>
      </c>
      <c r="C189" s="59">
        <v>50465</v>
      </c>
      <c r="E189" s="59">
        <v>48214</v>
      </c>
    </row>
    <row r="190" spans="1:5" x14ac:dyDescent="0.25">
      <c r="A190" t="s">
        <v>118</v>
      </c>
      <c r="C190" s="59">
        <v>50496</v>
      </c>
      <c r="E190" s="59">
        <v>48245</v>
      </c>
    </row>
    <row r="191" spans="1:5" x14ac:dyDescent="0.25">
      <c r="A191" t="s">
        <v>119</v>
      </c>
      <c r="C191" s="59">
        <v>50526</v>
      </c>
      <c r="E191" s="59">
        <v>48274</v>
      </c>
    </row>
    <row r="192" spans="1:5" x14ac:dyDescent="0.25">
      <c r="A192" t="s">
        <v>120</v>
      </c>
      <c r="C192" s="59">
        <v>50557</v>
      </c>
      <c r="E192" s="59">
        <v>48305</v>
      </c>
    </row>
    <row r="193" spans="1:5" x14ac:dyDescent="0.25">
      <c r="A193" t="s">
        <v>121</v>
      </c>
      <c r="C193" s="59">
        <v>50587</v>
      </c>
      <c r="E193" s="59">
        <v>48335</v>
      </c>
    </row>
    <row r="194" spans="1:5" x14ac:dyDescent="0.25">
      <c r="A194" t="s">
        <v>122</v>
      </c>
      <c r="C194" s="59">
        <v>50618</v>
      </c>
      <c r="E194" s="59">
        <v>48366</v>
      </c>
    </row>
    <row r="195" spans="1:5" x14ac:dyDescent="0.25">
      <c r="A195" t="s">
        <v>123</v>
      </c>
      <c r="C195" s="59">
        <v>50649</v>
      </c>
      <c r="E195" s="59">
        <v>48396</v>
      </c>
    </row>
    <row r="196" spans="1:5" x14ac:dyDescent="0.25">
      <c r="A196" t="s">
        <v>124</v>
      </c>
      <c r="C196" s="59">
        <v>50679</v>
      </c>
      <c r="E196" s="59">
        <v>48427</v>
      </c>
    </row>
    <row r="197" spans="1:5" x14ac:dyDescent="0.25">
      <c r="A197" t="s">
        <v>125</v>
      </c>
      <c r="C197" s="59">
        <v>50710</v>
      </c>
      <c r="E197" s="59">
        <v>48458</v>
      </c>
    </row>
    <row r="198" spans="1:5" x14ac:dyDescent="0.25">
      <c r="A198" t="s">
        <v>126</v>
      </c>
      <c r="C198" s="59">
        <v>50740</v>
      </c>
      <c r="E198" s="59">
        <v>48488</v>
      </c>
    </row>
    <row r="199" spans="1:5" x14ac:dyDescent="0.25">
      <c r="A199" t="s">
        <v>127</v>
      </c>
      <c r="C199" s="59">
        <v>50771</v>
      </c>
      <c r="E199" s="59">
        <v>48519</v>
      </c>
    </row>
    <row r="200" spans="1:5" x14ac:dyDescent="0.25">
      <c r="A200" t="s">
        <v>128</v>
      </c>
      <c r="C200" s="59">
        <v>50802</v>
      </c>
      <c r="E200" s="59">
        <v>48549</v>
      </c>
    </row>
    <row r="201" spans="1:5" x14ac:dyDescent="0.25">
      <c r="A201" t="s">
        <v>129</v>
      </c>
      <c r="C201" s="59">
        <v>50830</v>
      </c>
      <c r="E201" s="59">
        <v>48580</v>
      </c>
    </row>
    <row r="202" spans="1:5" x14ac:dyDescent="0.25">
      <c r="A202" t="s">
        <v>130</v>
      </c>
      <c r="C202" s="59">
        <v>50861</v>
      </c>
      <c r="E202" s="59">
        <v>48611</v>
      </c>
    </row>
    <row r="203" spans="1:5" x14ac:dyDescent="0.25">
      <c r="A203" t="s">
        <v>131</v>
      </c>
      <c r="C203" s="59">
        <v>50891</v>
      </c>
      <c r="E203" s="59">
        <v>48639</v>
      </c>
    </row>
    <row r="204" spans="1:5" x14ac:dyDescent="0.25">
      <c r="A204" t="s">
        <v>132</v>
      </c>
      <c r="C204" s="59">
        <v>50922</v>
      </c>
      <c r="E204" s="59">
        <v>48670</v>
      </c>
    </row>
    <row r="205" spans="1:5" x14ac:dyDescent="0.25">
      <c r="A205" t="s">
        <v>133</v>
      </c>
      <c r="C205" s="59">
        <v>50952</v>
      </c>
      <c r="E205" s="59">
        <v>48700</v>
      </c>
    </row>
    <row r="206" spans="1:5" x14ac:dyDescent="0.25">
      <c r="A206" t="s">
        <v>134</v>
      </c>
      <c r="C206" s="59">
        <v>50983</v>
      </c>
      <c r="E206" s="59">
        <v>48731</v>
      </c>
    </row>
    <row r="207" spans="1:5" x14ac:dyDescent="0.25">
      <c r="A207" t="s">
        <v>135</v>
      </c>
      <c r="C207" s="59">
        <v>51014</v>
      </c>
      <c r="E207" s="59">
        <v>48761</v>
      </c>
    </row>
    <row r="208" spans="1:5" x14ac:dyDescent="0.25">
      <c r="A208" t="s">
        <v>136</v>
      </c>
      <c r="C208" s="59">
        <v>51044</v>
      </c>
      <c r="E208" s="59">
        <v>48792</v>
      </c>
    </row>
    <row r="209" spans="1:5" x14ac:dyDescent="0.25">
      <c r="A209" t="s">
        <v>137</v>
      </c>
      <c r="C209" s="59">
        <v>51075</v>
      </c>
      <c r="E209" s="59">
        <v>48823</v>
      </c>
    </row>
    <row r="210" spans="1:5" x14ac:dyDescent="0.25">
      <c r="A210" t="s">
        <v>138</v>
      </c>
      <c r="C210" s="59">
        <v>51105</v>
      </c>
      <c r="E210" s="59">
        <v>48853</v>
      </c>
    </row>
    <row r="211" spans="1:5" x14ac:dyDescent="0.25">
      <c r="A211" t="s">
        <v>139</v>
      </c>
      <c r="C211" s="59">
        <v>51136</v>
      </c>
      <c r="E211" s="59">
        <v>48884</v>
      </c>
    </row>
    <row r="212" spans="1:5" x14ac:dyDescent="0.25">
      <c r="A212" t="s">
        <v>140</v>
      </c>
      <c r="C212" s="59">
        <v>51167</v>
      </c>
      <c r="E212" s="59">
        <v>48914</v>
      </c>
    </row>
    <row r="213" spans="1:5" x14ac:dyDescent="0.25">
      <c r="A213" t="s">
        <v>141</v>
      </c>
      <c r="C213" s="59">
        <v>51196</v>
      </c>
      <c r="E213" s="59">
        <v>48945</v>
      </c>
    </row>
    <row r="214" spans="1:5" x14ac:dyDescent="0.25">
      <c r="A214" t="s">
        <v>142</v>
      </c>
      <c r="C214" s="59">
        <v>51227</v>
      </c>
      <c r="E214" s="59">
        <v>48976</v>
      </c>
    </row>
    <row r="215" spans="1:5" x14ac:dyDescent="0.25">
      <c r="A215" t="s">
        <v>143</v>
      </c>
      <c r="C215" s="59">
        <v>51257</v>
      </c>
      <c r="E215" s="59">
        <v>49004</v>
      </c>
    </row>
    <row r="216" spans="1:5" x14ac:dyDescent="0.25">
      <c r="A216" t="s">
        <v>144</v>
      </c>
      <c r="C216" s="59">
        <v>51288</v>
      </c>
      <c r="E216" s="59">
        <v>49035</v>
      </c>
    </row>
    <row r="217" spans="1:5" x14ac:dyDescent="0.25">
      <c r="A217" t="s">
        <v>145</v>
      </c>
      <c r="C217" s="59">
        <v>51318</v>
      </c>
      <c r="E217" s="59">
        <v>49065</v>
      </c>
    </row>
    <row r="218" spans="1:5" x14ac:dyDescent="0.25">
      <c r="C218" s="59">
        <v>51349</v>
      </c>
      <c r="E218" s="59">
        <v>49096</v>
      </c>
    </row>
    <row r="219" spans="1:5" x14ac:dyDescent="0.25">
      <c r="C219" s="59">
        <v>51380</v>
      </c>
      <c r="E219" s="59">
        <v>49126</v>
      </c>
    </row>
    <row r="220" spans="1:5" x14ac:dyDescent="0.25">
      <c r="C220" s="59">
        <v>51410</v>
      </c>
      <c r="E220" s="59">
        <v>49157</v>
      </c>
    </row>
    <row r="221" spans="1:5" x14ac:dyDescent="0.25">
      <c r="C221" s="59">
        <v>51441</v>
      </c>
      <c r="E221" s="59">
        <v>49188</v>
      </c>
    </row>
    <row r="222" spans="1:5" x14ac:dyDescent="0.25">
      <c r="C222" s="59">
        <v>51471</v>
      </c>
      <c r="E222" s="59">
        <v>49218</v>
      </c>
    </row>
    <row r="223" spans="1:5" x14ac:dyDescent="0.25">
      <c r="C223" s="59">
        <v>51502</v>
      </c>
      <c r="E223" s="59">
        <v>49249</v>
      </c>
    </row>
    <row r="224" spans="1:5" x14ac:dyDescent="0.25">
      <c r="C224" s="59">
        <v>51533</v>
      </c>
      <c r="E224" s="59">
        <v>49279</v>
      </c>
    </row>
    <row r="225" spans="3:5" x14ac:dyDescent="0.25">
      <c r="C225" s="59">
        <v>51561</v>
      </c>
      <c r="E225" s="59">
        <v>49310</v>
      </c>
    </row>
    <row r="226" spans="3:5" x14ac:dyDescent="0.25">
      <c r="C226" s="59">
        <v>51592</v>
      </c>
      <c r="E226" s="59">
        <v>49341</v>
      </c>
    </row>
    <row r="227" spans="3:5" x14ac:dyDescent="0.25">
      <c r="C227" s="59">
        <v>51622</v>
      </c>
      <c r="E227" s="59">
        <v>49369</v>
      </c>
    </row>
    <row r="228" spans="3:5" x14ac:dyDescent="0.25">
      <c r="C228" s="59">
        <v>51653</v>
      </c>
      <c r="E228" s="59">
        <v>49400</v>
      </c>
    </row>
    <row r="229" spans="3:5" x14ac:dyDescent="0.25">
      <c r="C229" s="59">
        <v>51683</v>
      </c>
      <c r="E229" s="59">
        <v>49430</v>
      </c>
    </row>
    <row r="230" spans="3:5" x14ac:dyDescent="0.25">
      <c r="C230" s="59">
        <v>51714</v>
      </c>
      <c r="E230" s="59">
        <v>49461</v>
      </c>
    </row>
    <row r="231" spans="3:5" x14ac:dyDescent="0.25">
      <c r="C231" s="59">
        <v>51745</v>
      </c>
      <c r="E231" s="59">
        <v>49491</v>
      </c>
    </row>
    <row r="232" spans="3:5" x14ac:dyDescent="0.25">
      <c r="C232" s="59">
        <v>51775</v>
      </c>
      <c r="E232" s="59">
        <v>49522</v>
      </c>
    </row>
    <row r="233" spans="3:5" x14ac:dyDescent="0.25">
      <c r="C233" s="59">
        <v>51806</v>
      </c>
      <c r="E233" s="59">
        <v>49553</v>
      </c>
    </row>
    <row r="234" spans="3:5" x14ac:dyDescent="0.25">
      <c r="C234" s="59">
        <v>51836</v>
      </c>
      <c r="E234" s="59">
        <v>49583</v>
      </c>
    </row>
    <row r="235" spans="3:5" x14ac:dyDescent="0.25">
      <c r="C235" s="59">
        <v>51867</v>
      </c>
      <c r="E235" s="59">
        <v>49614</v>
      </c>
    </row>
    <row r="236" spans="3:5" x14ac:dyDescent="0.25">
      <c r="C236" s="59">
        <v>51898</v>
      </c>
      <c r="E236" s="59">
        <v>49644</v>
      </c>
    </row>
    <row r="237" spans="3:5" x14ac:dyDescent="0.25">
      <c r="C237" s="59">
        <v>51926</v>
      </c>
      <c r="E237" s="59">
        <v>49675</v>
      </c>
    </row>
    <row r="238" spans="3:5" x14ac:dyDescent="0.25">
      <c r="C238" s="59">
        <v>51957</v>
      </c>
      <c r="E238" s="59">
        <v>49706</v>
      </c>
    </row>
    <row r="239" spans="3:5" x14ac:dyDescent="0.25">
      <c r="C239" s="59">
        <v>51987</v>
      </c>
      <c r="E239" s="59">
        <v>49735</v>
      </c>
    </row>
    <row r="240" spans="3:5" x14ac:dyDescent="0.25">
      <c r="C240" s="59">
        <v>52018</v>
      </c>
      <c r="E240" s="59">
        <v>49766</v>
      </c>
    </row>
    <row r="241" spans="3:5" x14ac:dyDescent="0.25">
      <c r="C241" s="59">
        <v>52048</v>
      </c>
      <c r="E241" s="59">
        <v>49796</v>
      </c>
    </row>
    <row r="242" spans="3:5" x14ac:dyDescent="0.25">
      <c r="C242" s="59">
        <v>52079</v>
      </c>
      <c r="E242" s="59">
        <v>49827</v>
      </c>
    </row>
    <row r="243" spans="3:5" x14ac:dyDescent="0.25">
      <c r="C243" s="59">
        <v>52110</v>
      </c>
      <c r="E243" s="59">
        <v>49857</v>
      </c>
    </row>
    <row r="244" spans="3:5" x14ac:dyDescent="0.25">
      <c r="C244" s="59">
        <v>52140</v>
      </c>
      <c r="E244" s="59">
        <v>49888</v>
      </c>
    </row>
    <row r="245" spans="3:5" x14ac:dyDescent="0.25">
      <c r="C245" s="59">
        <v>52171</v>
      </c>
      <c r="E245" s="59">
        <v>49919</v>
      </c>
    </row>
    <row r="246" spans="3:5" x14ac:dyDescent="0.25">
      <c r="C246" s="59">
        <v>52201</v>
      </c>
      <c r="E246" s="59">
        <v>49949</v>
      </c>
    </row>
    <row r="247" spans="3:5" x14ac:dyDescent="0.25">
      <c r="C247" s="59">
        <v>52232</v>
      </c>
      <c r="E247" s="59">
        <v>49980</v>
      </c>
    </row>
    <row r="248" spans="3:5" x14ac:dyDescent="0.25">
      <c r="C248" s="59">
        <v>52263</v>
      </c>
      <c r="E248" s="59">
        <v>50010</v>
      </c>
    </row>
    <row r="249" spans="3:5" x14ac:dyDescent="0.25">
      <c r="C249" s="59">
        <v>52291</v>
      </c>
      <c r="E249" s="59">
        <v>50041</v>
      </c>
    </row>
    <row r="250" spans="3:5" x14ac:dyDescent="0.25">
      <c r="C250" s="59">
        <v>52322</v>
      </c>
      <c r="E250" s="59">
        <v>50072</v>
      </c>
    </row>
    <row r="251" spans="3:5" x14ac:dyDescent="0.25">
      <c r="C251" s="59">
        <v>52352</v>
      </c>
      <c r="E251" s="59">
        <v>50100</v>
      </c>
    </row>
    <row r="252" spans="3:5" x14ac:dyDescent="0.25">
      <c r="C252" s="59">
        <v>52383</v>
      </c>
      <c r="E252" s="59">
        <v>50131</v>
      </c>
    </row>
    <row r="253" spans="3:5" x14ac:dyDescent="0.25">
      <c r="C253" s="59">
        <v>52413</v>
      </c>
      <c r="E253" s="59">
        <v>50161</v>
      </c>
    </row>
    <row r="254" spans="3:5" x14ac:dyDescent="0.25">
      <c r="C254" s="59">
        <v>52444</v>
      </c>
      <c r="E254" s="59">
        <v>50192</v>
      </c>
    </row>
    <row r="255" spans="3:5" x14ac:dyDescent="0.25">
      <c r="C255" s="59">
        <v>52475</v>
      </c>
      <c r="E255" s="59">
        <v>50222</v>
      </c>
    </row>
    <row r="256" spans="3:5" x14ac:dyDescent="0.25">
      <c r="C256" s="59">
        <v>52505</v>
      </c>
      <c r="E256" s="59">
        <v>50253</v>
      </c>
    </row>
    <row r="257" spans="3:5" x14ac:dyDescent="0.25">
      <c r="C257" s="59">
        <v>52536</v>
      </c>
      <c r="E257" s="59">
        <v>50284</v>
      </c>
    </row>
    <row r="258" spans="3:5" x14ac:dyDescent="0.25">
      <c r="C258" s="59">
        <v>52566</v>
      </c>
      <c r="E258" s="59">
        <v>50314</v>
      </c>
    </row>
    <row r="259" spans="3:5" x14ac:dyDescent="0.25">
      <c r="C259" s="59">
        <v>52597</v>
      </c>
      <c r="E259" s="59">
        <v>50345</v>
      </c>
    </row>
    <row r="260" spans="3:5" x14ac:dyDescent="0.25">
      <c r="C260" s="59">
        <v>52628</v>
      </c>
      <c r="E260" s="59">
        <v>50375</v>
      </c>
    </row>
    <row r="261" spans="3:5" x14ac:dyDescent="0.25">
      <c r="C261" s="59">
        <v>52657</v>
      </c>
      <c r="E261" s="59">
        <v>50406</v>
      </c>
    </row>
    <row r="262" spans="3:5" x14ac:dyDescent="0.25">
      <c r="C262" s="59">
        <v>52688</v>
      </c>
      <c r="E262" s="59">
        <v>50437</v>
      </c>
    </row>
    <row r="263" spans="3:5" x14ac:dyDescent="0.25">
      <c r="C263" s="59">
        <v>52718</v>
      </c>
      <c r="E263" s="59">
        <v>50465</v>
      </c>
    </row>
    <row r="264" spans="3:5" x14ac:dyDescent="0.25">
      <c r="C264" s="59">
        <v>52749</v>
      </c>
      <c r="E264" s="59">
        <v>50496</v>
      </c>
    </row>
    <row r="265" spans="3:5" x14ac:dyDescent="0.25">
      <c r="C265" s="59">
        <v>52779</v>
      </c>
      <c r="E265" s="59">
        <v>50526</v>
      </c>
    </row>
    <row r="266" spans="3:5" x14ac:dyDescent="0.25">
      <c r="C266" s="59">
        <v>52810</v>
      </c>
      <c r="E266" s="59">
        <v>50557</v>
      </c>
    </row>
    <row r="267" spans="3:5" x14ac:dyDescent="0.25">
      <c r="C267" s="59">
        <v>52841</v>
      </c>
      <c r="E267" s="59">
        <v>50587</v>
      </c>
    </row>
    <row r="268" spans="3:5" x14ac:dyDescent="0.25">
      <c r="C268" s="59">
        <v>52871</v>
      </c>
      <c r="E268" s="59">
        <v>50618</v>
      </c>
    </row>
    <row r="269" spans="3:5" x14ac:dyDescent="0.25">
      <c r="C269" s="59">
        <v>52902</v>
      </c>
      <c r="E269" s="59">
        <v>50649</v>
      </c>
    </row>
    <row r="270" spans="3:5" x14ac:dyDescent="0.25">
      <c r="C270" s="59">
        <v>52932</v>
      </c>
      <c r="E270" s="59">
        <v>50679</v>
      </c>
    </row>
    <row r="271" spans="3:5" x14ac:dyDescent="0.25">
      <c r="C271" t="s">
        <v>72</v>
      </c>
      <c r="E271" s="59">
        <v>50710</v>
      </c>
    </row>
    <row r="272" spans="3:5" x14ac:dyDescent="0.25">
      <c r="C272" t="s">
        <v>73</v>
      </c>
      <c r="E272" s="59">
        <v>50740</v>
      </c>
    </row>
    <row r="273" spans="3:5" x14ac:dyDescent="0.25">
      <c r="C273" t="s">
        <v>74</v>
      </c>
      <c r="E273" s="59">
        <v>50771</v>
      </c>
    </row>
    <row r="274" spans="3:5" x14ac:dyDescent="0.25">
      <c r="C274" t="s">
        <v>75</v>
      </c>
      <c r="E274" s="59">
        <v>50802</v>
      </c>
    </row>
    <row r="275" spans="3:5" x14ac:dyDescent="0.25">
      <c r="C275" t="s">
        <v>76</v>
      </c>
      <c r="E275" s="59">
        <v>50830</v>
      </c>
    </row>
    <row r="276" spans="3:5" x14ac:dyDescent="0.25">
      <c r="C276" t="s">
        <v>77</v>
      </c>
      <c r="E276" s="59">
        <v>50861</v>
      </c>
    </row>
    <row r="277" spans="3:5" x14ac:dyDescent="0.25">
      <c r="C277" t="s">
        <v>78</v>
      </c>
      <c r="E277" s="59">
        <v>50891</v>
      </c>
    </row>
    <row r="278" spans="3:5" x14ac:dyDescent="0.25">
      <c r="C278" t="s">
        <v>79</v>
      </c>
      <c r="E278" s="59">
        <v>50922</v>
      </c>
    </row>
    <row r="279" spans="3:5" x14ac:dyDescent="0.25">
      <c r="C279" t="s">
        <v>80</v>
      </c>
      <c r="E279" s="59">
        <v>50952</v>
      </c>
    </row>
    <row r="280" spans="3:5" x14ac:dyDescent="0.25">
      <c r="C280" t="s">
        <v>81</v>
      </c>
      <c r="E280" s="59">
        <v>50983</v>
      </c>
    </row>
    <row r="281" spans="3:5" x14ac:dyDescent="0.25">
      <c r="C281" t="s">
        <v>82</v>
      </c>
      <c r="E281" s="59">
        <v>51014</v>
      </c>
    </row>
    <row r="282" spans="3:5" x14ac:dyDescent="0.25">
      <c r="C282" t="s">
        <v>83</v>
      </c>
      <c r="E282" s="59">
        <v>51044</v>
      </c>
    </row>
    <row r="283" spans="3:5" x14ac:dyDescent="0.25">
      <c r="C283" t="s">
        <v>84</v>
      </c>
      <c r="E283" s="59">
        <v>51075</v>
      </c>
    </row>
    <row r="284" spans="3:5" x14ac:dyDescent="0.25">
      <c r="C284" t="s">
        <v>85</v>
      </c>
      <c r="E284" s="59">
        <v>51105</v>
      </c>
    </row>
    <row r="285" spans="3:5" x14ac:dyDescent="0.25">
      <c r="C285" t="s">
        <v>86</v>
      </c>
      <c r="E285" s="59">
        <v>51136</v>
      </c>
    </row>
    <row r="286" spans="3:5" x14ac:dyDescent="0.25">
      <c r="C286" t="s">
        <v>87</v>
      </c>
      <c r="E286" s="59">
        <v>51167</v>
      </c>
    </row>
    <row r="287" spans="3:5" x14ac:dyDescent="0.25">
      <c r="C287" t="s">
        <v>88</v>
      </c>
      <c r="E287" s="59">
        <v>51196</v>
      </c>
    </row>
    <row r="288" spans="3:5" x14ac:dyDescent="0.25">
      <c r="C288" t="s">
        <v>89</v>
      </c>
      <c r="E288" s="59">
        <v>51227</v>
      </c>
    </row>
    <row r="289" spans="3:5" x14ac:dyDescent="0.25">
      <c r="C289" t="s">
        <v>90</v>
      </c>
      <c r="E289" s="59">
        <v>51257</v>
      </c>
    </row>
    <row r="290" spans="3:5" x14ac:dyDescent="0.25">
      <c r="C290" t="s">
        <v>91</v>
      </c>
      <c r="E290" s="59">
        <v>51288</v>
      </c>
    </row>
    <row r="291" spans="3:5" x14ac:dyDescent="0.25">
      <c r="C291" t="s">
        <v>92</v>
      </c>
      <c r="E291" s="59">
        <v>51318</v>
      </c>
    </row>
    <row r="292" spans="3:5" x14ac:dyDescent="0.25">
      <c r="C292" t="s">
        <v>93</v>
      </c>
      <c r="E292" s="59">
        <v>51349</v>
      </c>
    </row>
    <row r="293" spans="3:5" x14ac:dyDescent="0.25">
      <c r="C293" t="s">
        <v>94</v>
      </c>
      <c r="E293" s="59">
        <v>51380</v>
      </c>
    </row>
    <row r="294" spans="3:5" x14ac:dyDescent="0.25">
      <c r="C294" t="s">
        <v>95</v>
      </c>
      <c r="E294" s="59">
        <v>51410</v>
      </c>
    </row>
    <row r="295" spans="3:5" x14ac:dyDescent="0.25">
      <c r="C295" t="s">
        <v>96</v>
      </c>
      <c r="E295" s="59">
        <v>51441</v>
      </c>
    </row>
    <row r="296" spans="3:5" x14ac:dyDescent="0.25">
      <c r="C296" t="s">
        <v>97</v>
      </c>
      <c r="E296" s="59">
        <v>51471</v>
      </c>
    </row>
    <row r="297" spans="3:5" x14ac:dyDescent="0.25">
      <c r="C297" t="s">
        <v>98</v>
      </c>
      <c r="E297" s="59">
        <v>51502</v>
      </c>
    </row>
    <row r="298" spans="3:5" x14ac:dyDescent="0.25">
      <c r="C298" t="s">
        <v>99</v>
      </c>
      <c r="E298" s="59">
        <v>51533</v>
      </c>
    </row>
    <row r="299" spans="3:5" x14ac:dyDescent="0.25">
      <c r="C299" t="s">
        <v>100</v>
      </c>
      <c r="E299" s="59">
        <v>51561</v>
      </c>
    </row>
    <row r="300" spans="3:5" x14ac:dyDescent="0.25">
      <c r="C300" t="s">
        <v>101</v>
      </c>
      <c r="E300" s="59">
        <v>51592</v>
      </c>
    </row>
    <row r="301" spans="3:5" x14ac:dyDescent="0.25">
      <c r="C301" t="s">
        <v>102</v>
      </c>
      <c r="E301" s="59">
        <v>51622</v>
      </c>
    </row>
    <row r="302" spans="3:5" x14ac:dyDescent="0.25">
      <c r="C302" t="s">
        <v>103</v>
      </c>
      <c r="E302" s="59">
        <v>51653</v>
      </c>
    </row>
    <row r="303" spans="3:5" x14ac:dyDescent="0.25">
      <c r="C303" t="s">
        <v>104</v>
      </c>
      <c r="E303" s="59">
        <v>51683</v>
      </c>
    </row>
    <row r="304" spans="3:5" x14ac:dyDescent="0.25">
      <c r="C304" t="s">
        <v>105</v>
      </c>
      <c r="E304" s="59">
        <v>51714</v>
      </c>
    </row>
    <row r="305" spans="3:5" x14ac:dyDescent="0.25">
      <c r="C305" t="s">
        <v>106</v>
      </c>
      <c r="E305" s="59">
        <v>51745</v>
      </c>
    </row>
    <row r="306" spans="3:5" x14ac:dyDescent="0.25">
      <c r="C306" t="s">
        <v>107</v>
      </c>
      <c r="E306" s="59">
        <v>51775</v>
      </c>
    </row>
    <row r="307" spans="3:5" x14ac:dyDescent="0.25">
      <c r="C307" t="s">
        <v>108</v>
      </c>
      <c r="E307" s="59">
        <v>51806</v>
      </c>
    </row>
    <row r="308" spans="3:5" x14ac:dyDescent="0.25">
      <c r="C308" t="s">
        <v>109</v>
      </c>
      <c r="E308" s="59">
        <v>51836</v>
      </c>
    </row>
    <row r="309" spans="3:5" x14ac:dyDescent="0.25">
      <c r="C309" t="s">
        <v>110</v>
      </c>
      <c r="E309" s="59">
        <v>51867</v>
      </c>
    </row>
    <row r="310" spans="3:5" x14ac:dyDescent="0.25">
      <c r="C310" t="s">
        <v>111</v>
      </c>
      <c r="E310" s="59">
        <v>51898</v>
      </c>
    </row>
    <row r="311" spans="3:5" x14ac:dyDescent="0.25">
      <c r="C311" t="s">
        <v>112</v>
      </c>
      <c r="E311" s="59">
        <v>51926</v>
      </c>
    </row>
    <row r="312" spans="3:5" x14ac:dyDescent="0.25">
      <c r="C312" t="s">
        <v>113</v>
      </c>
      <c r="E312" s="59">
        <v>51957</v>
      </c>
    </row>
    <row r="313" spans="3:5" x14ac:dyDescent="0.25">
      <c r="C313" t="s">
        <v>114</v>
      </c>
      <c r="E313" s="59">
        <v>51987</v>
      </c>
    </row>
    <row r="314" spans="3:5" x14ac:dyDescent="0.25">
      <c r="C314" t="s">
        <v>115</v>
      </c>
      <c r="E314" s="59">
        <v>52018</v>
      </c>
    </row>
    <row r="315" spans="3:5" x14ac:dyDescent="0.25">
      <c r="C315" t="s">
        <v>116</v>
      </c>
      <c r="E315" s="59">
        <v>52048</v>
      </c>
    </row>
    <row r="316" spans="3:5" x14ac:dyDescent="0.25">
      <c r="C316" t="s">
        <v>117</v>
      </c>
      <c r="E316" s="59">
        <v>52079</v>
      </c>
    </row>
    <row r="317" spans="3:5" x14ac:dyDescent="0.25">
      <c r="C317" t="s">
        <v>118</v>
      </c>
      <c r="E317" s="59">
        <v>52110</v>
      </c>
    </row>
    <row r="318" spans="3:5" x14ac:dyDescent="0.25">
      <c r="C318" t="s">
        <v>119</v>
      </c>
      <c r="E318" s="59">
        <v>52140</v>
      </c>
    </row>
    <row r="319" spans="3:5" x14ac:dyDescent="0.25">
      <c r="C319" t="s">
        <v>120</v>
      </c>
      <c r="E319" s="59">
        <v>52171</v>
      </c>
    </row>
    <row r="320" spans="3:5" x14ac:dyDescent="0.25">
      <c r="C320" t="s">
        <v>121</v>
      </c>
      <c r="E320" s="59">
        <v>52201</v>
      </c>
    </row>
    <row r="321" spans="3:5" x14ac:dyDescent="0.25">
      <c r="C321" t="s">
        <v>122</v>
      </c>
      <c r="E321" s="59">
        <v>52232</v>
      </c>
    </row>
    <row r="322" spans="3:5" x14ac:dyDescent="0.25">
      <c r="C322" t="s">
        <v>123</v>
      </c>
      <c r="E322" s="59">
        <v>52263</v>
      </c>
    </row>
    <row r="323" spans="3:5" x14ac:dyDescent="0.25">
      <c r="C323" t="s">
        <v>124</v>
      </c>
      <c r="E323" s="59">
        <v>52291</v>
      </c>
    </row>
    <row r="324" spans="3:5" x14ac:dyDescent="0.25">
      <c r="C324" t="s">
        <v>125</v>
      </c>
      <c r="E324" s="59">
        <v>52322</v>
      </c>
    </row>
    <row r="325" spans="3:5" x14ac:dyDescent="0.25">
      <c r="C325" t="s">
        <v>126</v>
      </c>
      <c r="E325" s="59">
        <v>52352</v>
      </c>
    </row>
    <row r="326" spans="3:5" x14ac:dyDescent="0.25">
      <c r="C326" t="s">
        <v>127</v>
      </c>
      <c r="E326" s="59">
        <v>52383</v>
      </c>
    </row>
    <row r="327" spans="3:5" x14ac:dyDescent="0.25">
      <c r="C327" t="s">
        <v>128</v>
      </c>
      <c r="E327" s="59">
        <v>52413</v>
      </c>
    </row>
    <row r="328" spans="3:5" x14ac:dyDescent="0.25">
      <c r="C328" t="s">
        <v>129</v>
      </c>
      <c r="E328" s="59">
        <v>52444</v>
      </c>
    </row>
    <row r="329" spans="3:5" x14ac:dyDescent="0.25">
      <c r="C329" t="s">
        <v>130</v>
      </c>
      <c r="E329" s="59">
        <v>52475</v>
      </c>
    </row>
    <row r="330" spans="3:5" x14ac:dyDescent="0.25">
      <c r="C330" t="s">
        <v>131</v>
      </c>
      <c r="E330" s="59">
        <v>52505</v>
      </c>
    </row>
    <row r="331" spans="3:5" x14ac:dyDescent="0.25">
      <c r="C331" t="s">
        <v>132</v>
      </c>
      <c r="E331" s="59">
        <v>52536</v>
      </c>
    </row>
    <row r="332" spans="3:5" x14ac:dyDescent="0.25">
      <c r="C332" t="s">
        <v>133</v>
      </c>
      <c r="E332" s="59">
        <v>52566</v>
      </c>
    </row>
    <row r="333" spans="3:5" x14ac:dyDescent="0.25">
      <c r="C333" t="s">
        <v>134</v>
      </c>
      <c r="E333" s="59">
        <v>52597</v>
      </c>
    </row>
    <row r="334" spans="3:5" x14ac:dyDescent="0.25">
      <c r="C334" t="s">
        <v>135</v>
      </c>
      <c r="E334" s="59">
        <v>52628</v>
      </c>
    </row>
    <row r="335" spans="3:5" x14ac:dyDescent="0.25">
      <c r="C335" t="s">
        <v>136</v>
      </c>
      <c r="E335" s="59">
        <v>52657</v>
      </c>
    </row>
    <row r="336" spans="3:5" x14ac:dyDescent="0.25">
      <c r="C336" t="s">
        <v>137</v>
      </c>
      <c r="E336" s="59">
        <v>52688</v>
      </c>
    </row>
    <row r="337" spans="3:5" x14ac:dyDescent="0.25">
      <c r="C337" t="s">
        <v>138</v>
      </c>
      <c r="E337" s="59">
        <v>52718</v>
      </c>
    </row>
    <row r="338" spans="3:5" x14ac:dyDescent="0.25">
      <c r="C338" t="s">
        <v>139</v>
      </c>
      <c r="E338" s="59">
        <v>52749</v>
      </c>
    </row>
    <row r="339" spans="3:5" x14ac:dyDescent="0.25">
      <c r="C339" t="s">
        <v>140</v>
      </c>
      <c r="E339" s="59">
        <v>52779</v>
      </c>
    </row>
    <row r="340" spans="3:5" x14ac:dyDescent="0.25">
      <c r="C340" t="s">
        <v>141</v>
      </c>
      <c r="E340" s="59">
        <v>52810</v>
      </c>
    </row>
    <row r="341" spans="3:5" x14ac:dyDescent="0.25">
      <c r="C341" t="s">
        <v>142</v>
      </c>
      <c r="E341" s="59">
        <v>52841</v>
      </c>
    </row>
    <row r="342" spans="3:5" x14ac:dyDescent="0.25">
      <c r="C342" t="s">
        <v>143</v>
      </c>
      <c r="E342" s="59">
        <v>52871</v>
      </c>
    </row>
    <row r="343" spans="3:5" x14ac:dyDescent="0.25">
      <c r="C343" t="s">
        <v>144</v>
      </c>
      <c r="E343" s="59">
        <v>52902</v>
      </c>
    </row>
    <row r="344" spans="3:5" x14ac:dyDescent="0.25">
      <c r="C344" t="s">
        <v>145</v>
      </c>
      <c r="E344" s="59">
        <v>52932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ПДДС с покварт разбивкой в 1 г</vt:lpstr>
      <vt:lpstr>ПДДС с помесячн. разбивкой в 1г</vt:lpstr>
      <vt:lpstr>Список</vt:lpstr>
      <vt:lpstr>'ПДДС с покварт разбивкой в 1 г'!Область_печати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Говако Татьяна Андреевна</dc:creator>
  <cp:lastModifiedBy>Полудо Марина Анатольевна</cp:lastModifiedBy>
  <cp:lastPrinted>2022-07-12T13:13:45Z</cp:lastPrinted>
  <dcterms:created xsi:type="dcterms:W3CDTF">2017-02-21T15:22:39Z</dcterms:created>
  <dcterms:modified xsi:type="dcterms:W3CDTF">2025-07-16T12:07:22Z</dcterms:modified>
</cp:coreProperties>
</file>