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2.013 (Школа на Красноармейской)\13. В эксп. Ст. С и А внесение эксп. 2025 год\Стадия А\"/>
    </mc:Choice>
  </mc:AlternateContent>
  <bookViews>
    <workbookView xWindow="0" yWindow="0" windowWidth="19185" windowHeight="8190"/>
  </bookViews>
  <sheets>
    <sheet name="14.04.2025 ВНЕС. ИЗМ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2" i="1"/>
  <c r="C30" i="1"/>
  <c r="C28" i="1"/>
  <c r="C27" i="1"/>
  <c r="F26" i="1"/>
  <c r="F29" i="1" s="1"/>
  <c r="E26" i="1"/>
  <c r="E29" i="1" s="1"/>
  <c r="E31" i="1" s="1"/>
  <c r="E33" i="1" s="1"/>
  <c r="D26" i="1"/>
  <c r="D29" i="1" s="1"/>
  <c r="D31" i="1" s="1"/>
  <c r="C25" i="1"/>
  <c r="C24" i="1"/>
  <c r="C23" i="1"/>
  <c r="C22" i="1"/>
  <c r="C21" i="1"/>
  <c r="C20" i="1"/>
  <c r="C19" i="1"/>
  <c r="C18" i="1"/>
  <c r="C17" i="1"/>
  <c r="C16" i="1"/>
  <c r="C29" i="1" l="1"/>
  <c r="F31" i="1"/>
  <c r="F33" i="1" s="1"/>
  <c r="D33" i="1"/>
  <c r="C26" i="1"/>
  <c r="C31" i="1" l="1"/>
  <c r="C33" i="1"/>
</calcChain>
</file>

<file path=xl/sharedStrings.xml><?xml version="1.0" encoding="utf-8"?>
<sst xmlns="http://schemas.openxmlformats.org/spreadsheetml/2006/main" count="43" uniqueCount="41">
  <si>
    <t>(наименование утверждающей организации)</t>
  </si>
  <si>
    <t xml:space="preserve">УТВЕРЖДЕНО </t>
  </si>
  <si>
    <t>в сумме________________ тыс. руб., в том числе возвратных сумм ____________ тыс. руб.</t>
  </si>
  <si>
    <t xml:space="preserve">            (ссылка на документ об утверждении)</t>
  </si>
  <si>
    <t xml:space="preserve">       СВОДКА  СРЕДСТВ </t>
  </si>
  <si>
    <t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</t>
  </si>
  <si>
    <t xml:space="preserve">   Шифр : 22.013</t>
  </si>
  <si>
    <t>Стадия А</t>
  </si>
  <si>
    <t xml:space="preserve">         Составлена в текущих ценах  на 1 МАЙ 2023г. </t>
  </si>
  <si>
    <t>№ п/п</t>
  </si>
  <si>
    <t>Наименование  средств</t>
  </si>
  <si>
    <t>Всего  по сводке средств,тыс. руб.</t>
  </si>
  <si>
    <t>В т.ч.по объектам строительства,тыс. руб.</t>
  </si>
  <si>
    <t>РЕСТАВРАЦИЯ</t>
  </si>
  <si>
    <t>КАПИТАЛЬНЫЙ РЕМОНТ</t>
  </si>
  <si>
    <t>МОДЕРНИЗАЦИЯ</t>
  </si>
  <si>
    <t xml:space="preserve">   Заработная плата</t>
  </si>
  <si>
    <t xml:space="preserve">   Эксплуатация машин</t>
  </si>
  <si>
    <t xml:space="preserve">   в т.ч. зарплата машинистов</t>
  </si>
  <si>
    <t xml:space="preserve">   Материалы, изделия, контрукции</t>
  </si>
  <si>
    <t xml:space="preserve">    Транспорт</t>
  </si>
  <si>
    <t xml:space="preserve">    ОХР и ОПР</t>
  </si>
  <si>
    <t xml:space="preserve">    Плановая прибыль </t>
  </si>
  <si>
    <t xml:space="preserve">   Оборудование, мебель, инвентарь</t>
  </si>
  <si>
    <t xml:space="preserve">    Прочие средства</t>
  </si>
  <si>
    <t>Итого на дату начала разработки сметной документации:</t>
  </si>
  <si>
    <t>в т.ч. возвратные суммы</t>
  </si>
  <si>
    <t>Средства,учитывающие применение прогнозных индексов цен в строительстве на дату начала строительства</t>
  </si>
  <si>
    <t>Итого на дату начала строительства:</t>
  </si>
  <si>
    <t>Средства,учитывающие применение прогнозных индексов цен в строительстве в нормативный срок строительства</t>
  </si>
  <si>
    <t>Итого на дату окончания строительства:</t>
  </si>
  <si>
    <t xml:space="preserve">      НДС 20%</t>
  </si>
  <si>
    <t>ВСЕГО по ССР стоимости строительства:</t>
  </si>
  <si>
    <t xml:space="preserve">            Руководитель  организации</t>
  </si>
  <si>
    <t>ЗИЗОВ В.В.</t>
  </si>
  <si>
    <t xml:space="preserve">            Главный инженер  проекта</t>
  </si>
  <si>
    <t>АЛЕНЧИКОВ С.В.</t>
  </si>
  <si>
    <t xml:space="preserve">            Руководитель подразделения</t>
  </si>
  <si>
    <t>ЖДАНОВИЧ А.П.</t>
  </si>
  <si>
    <t>(взамен СС на сумму 23 400,531 тыс. руб.)</t>
  </si>
  <si>
    <t>___________________________________________"___"  __________2025г.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</si>
</sst>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\ _₽_-;\-* #,##0.000\ _₽_-;_-* &quot;-&quot;???\ _₽_-;_-@_-"/>
    <numFmt numFmtId="167" formatCode="_-* #,##0_р_._-;\-* #,##0_р_._-;_-* &quot;-&quot;??_р_._-;_-@_-"/>
  </numFmts>
  <fonts count="1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65" fontId="4" fillId="0" borderId="3" xfId="1" applyNumberFormat="1" applyFont="1" applyBorder="1" applyAlignment="1">
      <alignment vertical="center"/>
    </xf>
    <xf numFmtId="165" fontId="2" fillId="0" borderId="10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165" fontId="4" fillId="0" borderId="10" xfId="1" applyNumberFormat="1" applyFont="1" applyBorder="1" applyAlignment="1">
      <alignment vertical="center"/>
    </xf>
    <xf numFmtId="0" fontId="7" fillId="0" borderId="0" xfId="0" applyFont="1"/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horizontal="justify" vertical="center" wrapText="1"/>
    </xf>
    <xf numFmtId="165" fontId="3" fillId="0" borderId="10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165" fontId="2" fillId="0" borderId="10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65" fontId="4" fillId="0" borderId="7" xfId="1" applyNumberFormat="1" applyFont="1" applyBorder="1" applyAlignment="1">
      <alignment vertical="center"/>
    </xf>
    <xf numFmtId="165" fontId="2" fillId="0" borderId="7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5" fontId="4" fillId="0" borderId="4" xfId="1" applyNumberFormat="1" applyFont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6" fillId="0" borderId="3" xfId="1" applyNumberFormat="1" applyFont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3" xfId="0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0" fontId="4" fillId="0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9" fillId="0" borderId="0" xfId="0" applyFont="1"/>
    <xf numFmtId="166" fontId="9" fillId="0" borderId="0" xfId="0" applyNumberFormat="1" applyFont="1"/>
    <xf numFmtId="0" fontId="10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2" fontId="2" fillId="0" borderId="2" xfId="0" applyNumberFormat="1" applyFont="1" applyBorder="1"/>
    <xf numFmtId="0" fontId="2" fillId="0" borderId="0" xfId="0" applyFont="1" applyBorder="1" applyAlignment="1">
      <alignment horizontal="left"/>
    </xf>
    <xf numFmtId="167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tabSelected="1" topLeftCell="A25" workbookViewId="0">
      <selection activeCell="A25" sqref="A1:XFD1048576"/>
    </sheetView>
  </sheetViews>
  <sheetFormatPr defaultRowHeight="15.75"/>
  <cols>
    <col min="1" max="1" width="3.7109375" style="2" customWidth="1"/>
    <col min="2" max="2" width="48.7109375" style="2" customWidth="1"/>
    <col min="3" max="3" width="16.85546875" style="2" customWidth="1"/>
    <col min="4" max="4" width="16.140625" style="2" customWidth="1"/>
    <col min="5" max="5" width="16.42578125" style="2" customWidth="1"/>
    <col min="6" max="6" width="16.28515625" style="2" customWidth="1"/>
    <col min="7" max="7" width="9.140625" style="2"/>
    <col min="8" max="8" width="14.5703125" style="2" bestFit="1" customWidth="1"/>
    <col min="9" max="16384" width="9.140625" style="2"/>
  </cols>
  <sheetData>
    <row r="1" spans="1:6" ht="11.25" customHeight="1">
      <c r="A1" s="1"/>
      <c r="B1" s="1"/>
      <c r="C1" s="1"/>
      <c r="D1" s="1"/>
      <c r="E1" s="1"/>
      <c r="F1" s="1"/>
    </row>
    <row r="2" spans="1:6" ht="15.75" customHeight="1">
      <c r="A2" s="61" t="s">
        <v>0</v>
      </c>
      <c r="B2" s="61"/>
      <c r="C2" s="61"/>
      <c r="D2" s="61"/>
      <c r="E2" s="61"/>
      <c r="F2" s="61"/>
    </row>
    <row r="3" spans="1:6" ht="13.5" customHeight="1">
      <c r="A3" s="2" t="s">
        <v>1</v>
      </c>
    </row>
    <row r="4" spans="1:6" ht="14.25" customHeight="1">
      <c r="A4" s="3" t="s">
        <v>2</v>
      </c>
      <c r="B4" s="3"/>
      <c r="C4" s="3"/>
      <c r="D4" s="3"/>
      <c r="E4" s="3"/>
      <c r="F4" s="3"/>
    </row>
    <row r="5" spans="1:6" ht="18" customHeight="1">
      <c r="A5" s="2" t="s">
        <v>40</v>
      </c>
      <c r="D5" s="4"/>
      <c r="E5" s="4"/>
      <c r="F5" s="4"/>
    </row>
    <row r="6" spans="1:6" ht="20.25" customHeight="1">
      <c r="A6" s="5" t="s">
        <v>3</v>
      </c>
    </row>
    <row r="7" spans="1:6" ht="24.75" customHeight="1">
      <c r="A7" s="62" t="s">
        <v>4</v>
      </c>
      <c r="B7" s="62"/>
      <c r="C7" s="62"/>
      <c r="D7" s="62"/>
      <c r="E7" s="62"/>
      <c r="F7" s="62"/>
    </row>
    <row r="8" spans="1:6" ht="58.5" customHeight="1">
      <c r="A8" s="63" t="s">
        <v>5</v>
      </c>
      <c r="B8" s="63"/>
      <c r="C8" s="63"/>
      <c r="D8" s="63"/>
      <c r="E8" s="63"/>
      <c r="F8" s="63"/>
    </row>
    <row r="9" spans="1:6" ht="27" customHeight="1">
      <c r="A9" s="63" t="s">
        <v>39</v>
      </c>
      <c r="B9" s="63"/>
      <c r="C9" s="63"/>
      <c r="D9" s="63"/>
      <c r="E9" s="63"/>
      <c r="F9" s="63"/>
    </row>
    <row r="10" spans="1:6" ht="18.75" customHeight="1">
      <c r="A10" s="6"/>
      <c r="B10" s="7" t="s">
        <v>6</v>
      </c>
      <c r="C10" s="8"/>
      <c r="D10" s="8"/>
      <c r="E10" s="8"/>
      <c r="F10" s="8"/>
    </row>
    <row r="11" spans="1:6" ht="17.25" customHeight="1">
      <c r="A11" s="64" t="s">
        <v>7</v>
      </c>
      <c r="B11" s="64"/>
      <c r="C11" s="64"/>
      <c r="D11" s="64"/>
      <c r="E11" s="64"/>
      <c r="F11" s="64"/>
    </row>
    <row r="12" spans="1:6" ht="5.25" hidden="1" customHeight="1">
      <c r="A12" s="9"/>
      <c r="B12" s="60"/>
      <c r="C12" s="60"/>
      <c r="D12" s="60"/>
      <c r="E12" s="60"/>
      <c r="F12" s="60"/>
    </row>
    <row r="13" spans="1:6" ht="20.25" customHeight="1">
      <c r="A13" s="65" t="s">
        <v>8</v>
      </c>
      <c r="B13" s="65"/>
      <c r="C13" s="65"/>
      <c r="D13" s="65"/>
      <c r="E13" s="65"/>
      <c r="F13" s="65"/>
    </row>
    <row r="14" spans="1:6" ht="24" customHeight="1">
      <c r="A14" s="66" t="s">
        <v>9</v>
      </c>
      <c r="B14" s="68" t="s">
        <v>10</v>
      </c>
      <c r="C14" s="68" t="s">
        <v>11</v>
      </c>
      <c r="D14" s="70" t="s">
        <v>12</v>
      </c>
      <c r="E14" s="71"/>
      <c r="F14" s="72"/>
    </row>
    <row r="15" spans="1:6" ht="44.25" customHeight="1">
      <c r="A15" s="67"/>
      <c r="B15" s="69"/>
      <c r="C15" s="69"/>
      <c r="D15" s="10" t="s">
        <v>13</v>
      </c>
      <c r="E15" s="10" t="s">
        <v>14</v>
      </c>
      <c r="F15" s="10" t="s">
        <v>15</v>
      </c>
    </row>
    <row r="16" spans="1:6" ht="21" customHeight="1">
      <c r="A16" s="11">
        <v>1</v>
      </c>
      <c r="B16" s="12" t="s">
        <v>16</v>
      </c>
      <c r="C16" s="13">
        <f t="shared" ref="C16:C34" si="0">SUM(D16:F16)</f>
        <v>2666.5060000000003</v>
      </c>
      <c r="D16" s="14">
        <v>499.83300000000003</v>
      </c>
      <c r="E16" s="14">
        <v>1287.5050000000001</v>
      </c>
      <c r="F16" s="14">
        <v>879.16800000000001</v>
      </c>
    </row>
    <row r="17" spans="1:6" s="17" customFormat="1" ht="18" customHeight="1">
      <c r="A17" s="11">
        <v>2</v>
      </c>
      <c r="B17" s="15" t="s">
        <v>17</v>
      </c>
      <c r="C17" s="16">
        <f t="shared" si="0"/>
        <v>549.84100000000001</v>
      </c>
      <c r="D17" s="14">
        <v>29.69</v>
      </c>
      <c r="E17" s="14">
        <v>363.26</v>
      </c>
      <c r="F17" s="14">
        <v>156.89099999999999</v>
      </c>
    </row>
    <row r="18" spans="1:6" s="17" customFormat="1" ht="15.75" customHeight="1">
      <c r="A18" s="18"/>
      <c r="B18" s="19" t="s">
        <v>18</v>
      </c>
      <c r="C18" s="16">
        <f t="shared" si="0"/>
        <v>163.28200000000001</v>
      </c>
      <c r="D18" s="20">
        <v>9.6170000000000009</v>
      </c>
      <c r="E18" s="20">
        <v>114.548</v>
      </c>
      <c r="F18" s="20">
        <v>39.116999999999997</v>
      </c>
    </row>
    <row r="19" spans="1:6" s="22" customFormat="1" ht="21" customHeight="1">
      <c r="A19" s="11">
        <v>3</v>
      </c>
      <c r="B19" s="21" t="s">
        <v>19</v>
      </c>
      <c r="C19" s="16">
        <f t="shared" si="0"/>
        <v>7209.5019999999995</v>
      </c>
      <c r="D19" s="14">
        <v>1206.2909999999999</v>
      </c>
      <c r="E19" s="14">
        <v>3102.712</v>
      </c>
      <c r="F19" s="14">
        <v>2900.4989999999998</v>
      </c>
    </row>
    <row r="20" spans="1:6" s="22" customFormat="1" ht="18.75" customHeight="1">
      <c r="A20" s="11">
        <v>4</v>
      </c>
      <c r="B20" s="21" t="s">
        <v>20</v>
      </c>
      <c r="C20" s="16">
        <f t="shared" si="0"/>
        <v>665.27500000000009</v>
      </c>
      <c r="D20" s="14">
        <v>96.242000000000004</v>
      </c>
      <c r="E20" s="14">
        <v>296.64699999999999</v>
      </c>
      <c r="F20" s="14">
        <v>272.38600000000002</v>
      </c>
    </row>
    <row r="21" spans="1:6" s="22" customFormat="1" ht="18.75" customHeight="1">
      <c r="A21" s="11">
        <v>5</v>
      </c>
      <c r="B21" s="23" t="s">
        <v>21</v>
      </c>
      <c r="C21" s="16">
        <f t="shared" si="0"/>
        <v>2035.6100000000001</v>
      </c>
      <c r="D21" s="24">
        <v>270.39800000000002</v>
      </c>
      <c r="E21" s="24">
        <v>1115.752</v>
      </c>
      <c r="F21" s="24">
        <v>649.46</v>
      </c>
    </row>
    <row r="22" spans="1:6" s="22" customFormat="1" ht="17.25" customHeight="1">
      <c r="A22" s="11">
        <v>6</v>
      </c>
      <c r="B22" s="21" t="s">
        <v>22</v>
      </c>
      <c r="C22" s="16">
        <f t="shared" si="0"/>
        <v>1500.085</v>
      </c>
      <c r="D22" s="24">
        <v>242.34399999999999</v>
      </c>
      <c r="E22" s="24">
        <v>717.31500000000005</v>
      </c>
      <c r="F22" s="24">
        <v>540.42600000000004</v>
      </c>
    </row>
    <row r="23" spans="1:6" s="22" customFormat="1" ht="17.25" customHeight="1">
      <c r="A23" s="11">
        <v>7</v>
      </c>
      <c r="B23" s="21" t="s">
        <v>23</v>
      </c>
      <c r="C23" s="16">
        <f t="shared" si="0"/>
        <v>1065.5419999999999</v>
      </c>
      <c r="D23" s="14">
        <v>0</v>
      </c>
      <c r="E23" s="14">
        <v>0</v>
      </c>
      <c r="F23" s="14">
        <v>1065.5419999999999</v>
      </c>
    </row>
    <row r="24" spans="1:6" s="22" customFormat="1" ht="16.5" customHeight="1">
      <c r="A24" s="11">
        <v>8</v>
      </c>
      <c r="B24" s="21" t="s">
        <v>20</v>
      </c>
      <c r="C24" s="16">
        <f t="shared" si="0"/>
        <v>20.696000000000002</v>
      </c>
      <c r="D24" s="14">
        <v>0</v>
      </c>
      <c r="E24" s="14">
        <v>0</v>
      </c>
      <c r="F24" s="14">
        <v>20.696000000000002</v>
      </c>
    </row>
    <row r="25" spans="1:6" s="22" customFormat="1" ht="19.5" customHeight="1">
      <c r="A25" s="11">
        <v>9</v>
      </c>
      <c r="B25" s="25" t="s">
        <v>24</v>
      </c>
      <c r="C25" s="26">
        <f t="shared" si="0"/>
        <v>2608.3199999999997</v>
      </c>
      <c r="D25" s="27">
        <v>398.07400000000001</v>
      </c>
      <c r="E25" s="27">
        <v>1128.4259999999999</v>
      </c>
      <c r="F25" s="27">
        <v>1081.82</v>
      </c>
    </row>
    <row r="26" spans="1:6" s="22" customFormat="1" ht="32.25" customHeight="1">
      <c r="A26" s="28"/>
      <c r="B26" s="29" t="s">
        <v>25</v>
      </c>
      <c r="C26" s="30">
        <f t="shared" si="0"/>
        <v>18321.377</v>
      </c>
      <c r="D26" s="31">
        <f>D16+D17+D19+D20+D21+D22+D23+D24+D25</f>
        <v>2742.8719999999998</v>
      </c>
      <c r="E26" s="31">
        <f>E16+E17+E19+E20+E21+E22+E23+E24+E25</f>
        <v>8011.6170000000002</v>
      </c>
      <c r="F26" s="31">
        <f>F16+F17+F19+F20+F21+F22+F23+F24+F25</f>
        <v>7566.8880000000008</v>
      </c>
    </row>
    <row r="27" spans="1:6" s="22" customFormat="1" ht="18" customHeight="1">
      <c r="A27" s="32"/>
      <c r="B27" s="32" t="s">
        <v>26</v>
      </c>
      <c r="C27" s="33">
        <f t="shared" si="0"/>
        <v>69.346999999999994</v>
      </c>
      <c r="D27" s="34">
        <v>3.5019999999999998</v>
      </c>
      <c r="E27" s="34">
        <v>16.036000000000001</v>
      </c>
      <c r="F27" s="34">
        <v>49.808999999999997</v>
      </c>
    </row>
    <row r="28" spans="1:6" s="37" customFormat="1" ht="45.75" customHeight="1">
      <c r="A28" s="35">
        <v>10</v>
      </c>
      <c r="B28" s="25" t="s">
        <v>27</v>
      </c>
      <c r="C28" s="16">
        <f t="shared" si="0"/>
        <v>1549.3789999999999</v>
      </c>
      <c r="D28" s="36">
        <v>235.02699999999999</v>
      </c>
      <c r="E28" s="36">
        <v>699.64</v>
      </c>
      <c r="F28" s="36">
        <v>614.71199999999999</v>
      </c>
    </row>
    <row r="29" spans="1:6" s="37" customFormat="1" ht="22.5" customHeight="1">
      <c r="A29" s="38"/>
      <c r="B29" s="29" t="s">
        <v>28</v>
      </c>
      <c r="C29" s="39">
        <f t="shared" si="0"/>
        <v>19870.756000000001</v>
      </c>
      <c r="D29" s="40">
        <f>D26+D28</f>
        <v>2977.8989999999999</v>
      </c>
      <c r="E29" s="40">
        <f>E26+E28</f>
        <v>8711.2569999999996</v>
      </c>
      <c r="F29" s="41">
        <f>F26+F28</f>
        <v>8181.6</v>
      </c>
    </row>
    <row r="30" spans="1:6" s="37" customFormat="1" ht="54" customHeight="1">
      <c r="A30" s="42">
        <v>11</v>
      </c>
      <c r="B30" s="15" t="s">
        <v>29</v>
      </c>
      <c r="C30" s="16">
        <f t="shared" si="0"/>
        <v>1237.896</v>
      </c>
      <c r="D30" s="36">
        <v>297.68299999999999</v>
      </c>
      <c r="E30" s="36">
        <v>366.38799999999998</v>
      </c>
      <c r="F30" s="36">
        <v>573.82500000000005</v>
      </c>
    </row>
    <row r="31" spans="1:6" s="37" customFormat="1" ht="24.75" customHeight="1">
      <c r="A31" s="43"/>
      <c r="B31" s="29" t="s">
        <v>30</v>
      </c>
      <c r="C31" s="39">
        <f t="shared" si="0"/>
        <v>21108.652000000002</v>
      </c>
      <c r="D31" s="40">
        <f>D29+D30</f>
        <v>3275.5819999999999</v>
      </c>
      <c r="E31" s="40">
        <f>E29+E30</f>
        <v>9077.6450000000004</v>
      </c>
      <c r="F31" s="41">
        <f>F29+F30</f>
        <v>8755.4250000000011</v>
      </c>
    </row>
    <row r="32" spans="1:6" s="37" customFormat="1" ht="30.75" customHeight="1">
      <c r="A32" s="44">
        <v>12</v>
      </c>
      <c r="B32" s="45" t="s">
        <v>31</v>
      </c>
      <c r="C32" s="16">
        <f t="shared" si="0"/>
        <v>4033.7869999999994</v>
      </c>
      <c r="D32" s="36">
        <v>621.51099999999997</v>
      </c>
      <c r="E32" s="36">
        <v>1746.34</v>
      </c>
      <c r="F32" s="36">
        <v>1665.9359999999999</v>
      </c>
    </row>
    <row r="33" spans="1:8" s="48" customFormat="1" ht="38.25" customHeight="1">
      <c r="A33" s="46"/>
      <c r="B33" s="29" t="s">
        <v>32</v>
      </c>
      <c r="C33" s="39">
        <f t="shared" si="0"/>
        <v>25142.439000000002</v>
      </c>
      <c r="D33" s="47">
        <f>D31+D32</f>
        <v>3897.0929999999998</v>
      </c>
      <c r="E33" s="47">
        <f>E31+E32</f>
        <v>10823.985000000001</v>
      </c>
      <c r="F33" s="47">
        <f>F31+F32</f>
        <v>10421.361000000001</v>
      </c>
      <c r="H33" s="49"/>
    </row>
    <row r="34" spans="1:8" s="54" customFormat="1" ht="20.25" customHeight="1">
      <c r="A34" s="50"/>
      <c r="B34" s="51" t="s">
        <v>26</v>
      </c>
      <c r="C34" s="52">
        <f t="shared" si="0"/>
        <v>79.978999999999999</v>
      </c>
      <c r="D34" s="53">
        <v>4.181</v>
      </c>
      <c r="E34" s="53">
        <v>18.169</v>
      </c>
      <c r="F34" s="53">
        <v>57.628999999999998</v>
      </c>
    </row>
    <row r="35" spans="1:8" ht="41.25" customHeight="1">
      <c r="A35" s="55"/>
      <c r="B35" s="55"/>
      <c r="C35" s="56"/>
      <c r="D35" s="57"/>
      <c r="E35" s="56"/>
      <c r="F35" s="56"/>
    </row>
    <row r="36" spans="1:8" ht="17.25" customHeight="1">
      <c r="A36" s="55"/>
      <c r="B36" s="55" t="s">
        <v>33</v>
      </c>
      <c r="C36" s="55"/>
      <c r="D36" s="58" t="s">
        <v>34</v>
      </c>
      <c r="E36" s="58"/>
      <c r="F36" s="58"/>
    </row>
    <row r="37" spans="1:8" ht="16.5" customHeight="1">
      <c r="A37" s="55"/>
      <c r="B37" s="55"/>
      <c r="C37" s="55"/>
      <c r="D37" s="58"/>
      <c r="E37" s="58"/>
      <c r="F37" s="58"/>
    </row>
    <row r="38" spans="1:8" ht="15" customHeight="1">
      <c r="A38" s="55"/>
      <c r="B38" s="55" t="s">
        <v>35</v>
      </c>
      <c r="C38" s="55"/>
      <c r="D38" s="58" t="s">
        <v>36</v>
      </c>
      <c r="E38" s="58"/>
      <c r="F38" s="58"/>
    </row>
    <row r="39" spans="1:8" ht="15.75" customHeight="1">
      <c r="A39" s="55"/>
      <c r="B39" s="55"/>
      <c r="C39" s="55"/>
      <c r="D39" s="55"/>
      <c r="E39" s="55"/>
      <c r="F39" s="55"/>
    </row>
    <row r="40" spans="1:8" ht="13.5" customHeight="1">
      <c r="A40" s="55"/>
      <c r="B40" s="55" t="s">
        <v>37</v>
      </c>
      <c r="C40" s="55"/>
      <c r="D40" s="58" t="s">
        <v>38</v>
      </c>
      <c r="E40" s="58"/>
      <c r="F40" s="58"/>
    </row>
    <row r="41" spans="1:8">
      <c r="A41" s="55"/>
      <c r="B41" s="55"/>
      <c r="C41" s="55"/>
      <c r="D41" s="55"/>
      <c r="E41" s="55"/>
      <c r="F41" s="55"/>
    </row>
    <row r="42" spans="1:8">
      <c r="C42" s="59"/>
      <c r="D42" s="55"/>
      <c r="E42" s="55"/>
      <c r="F42" s="55"/>
    </row>
    <row r="43" spans="1:8">
      <c r="C43" s="59"/>
    </row>
  </sheetData>
  <mergeCells count="11">
    <mergeCell ref="A13:F13"/>
    <mergeCell ref="A14:A15"/>
    <mergeCell ref="B14:B15"/>
    <mergeCell ref="C14:C15"/>
    <mergeCell ref="D14:F14"/>
    <mergeCell ref="B12:F12"/>
    <mergeCell ref="A2:F2"/>
    <mergeCell ref="A7:F7"/>
    <mergeCell ref="A8:F8"/>
    <mergeCell ref="A9:F9"/>
    <mergeCell ref="A11:F1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14.04.2025 ВНЕС. ИЗМ.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2025-04-15T06:12:40Z</cp:lastPrinted>
  <dcterms:created xsi:type="dcterms:W3CDTF">2024-12-17T13:22:40Z</dcterms:created>
  <dcterms:modified xsi:type="dcterms:W3CDTF">2025-04-15T06:13:14Z</dcterms:modified>
</cp:coreProperties>
</file>