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9" i="1" l="1"/>
  <c r="V49" i="1"/>
  <c r="Y48" i="1"/>
  <c r="V48" i="1"/>
  <c r="Y41" i="1"/>
  <c r="Y40" i="1"/>
  <c r="V40" i="1"/>
  <c r="N54" i="1" l="1"/>
  <c r="N53" i="1"/>
  <c r="R48" i="1"/>
  <c r="N50" i="1"/>
  <c r="N47" i="1"/>
  <c r="N45" i="1"/>
  <c r="N44" i="1"/>
  <c r="N41" i="1"/>
  <c r="R39" i="1"/>
  <c r="N38" i="1"/>
  <c r="Y33" i="1"/>
  <c r="N37" i="1"/>
  <c r="N36" i="1"/>
  <c r="N34" i="1"/>
  <c r="R32" i="1"/>
  <c r="Y32" i="1" s="1"/>
  <c r="N31" i="1"/>
  <c r="Y26" i="1"/>
  <c r="N24" i="1"/>
  <c r="N23" i="1"/>
  <c r="N22" i="1"/>
  <c r="N20" i="1"/>
  <c r="Y10" i="1"/>
  <c r="V32" i="1" l="1"/>
</calcChain>
</file>

<file path=xl/sharedStrings.xml><?xml version="1.0" encoding="utf-8"?>
<sst xmlns="http://schemas.openxmlformats.org/spreadsheetml/2006/main" count="364" uniqueCount="43">
  <si>
    <t>Льгота/нельгота</t>
  </si>
  <si>
    <t>Номер сметы</t>
  </si>
  <si>
    <t xml:space="preserve">Поз № </t>
  </si>
  <si>
    <t>Расценка</t>
  </si>
  <si>
    <t>Вид работ</t>
  </si>
  <si>
    <t>Количество, т/м3</t>
  </si>
  <si>
    <t>Номер дополнительной сметы</t>
  </si>
  <si>
    <t>Основная смета</t>
  </si>
  <si>
    <t>НАДО СДЕЛАТЬ-откорректировать</t>
  </si>
  <si>
    <t>Контрактные орбъемы работ</t>
  </si>
  <si>
    <t xml:space="preserve">Исключить </t>
  </si>
  <si>
    <t xml:space="preserve">Добавить </t>
  </si>
  <si>
    <t>Исключенио в дополнительной смете № 4.8026 в рамках контракта</t>
  </si>
  <si>
    <t>Добавлено в дополнительной смете № 4.8026 в рамках контракта</t>
  </si>
  <si>
    <t>"4.8000"</t>
  </si>
  <si>
    <t>Погрузка</t>
  </si>
  <si>
    <t>Е1-17-14</t>
  </si>
  <si>
    <t>Перевозка</t>
  </si>
  <si>
    <t>С310-47-КИ</t>
  </si>
  <si>
    <t>С310-47-КОЗ</t>
  </si>
  <si>
    <t>Е1-20-1</t>
  </si>
  <si>
    <t>Е1-17-13</t>
  </si>
  <si>
    <t>"4.8026"</t>
  </si>
  <si>
    <t>погрузка</t>
  </si>
  <si>
    <t>Е1-12-14</t>
  </si>
  <si>
    <t>В отвал ЭО</t>
  </si>
  <si>
    <t>в отвал ЭО</t>
  </si>
  <si>
    <t>На отвале булдозер</t>
  </si>
  <si>
    <t>С310-1</t>
  </si>
  <si>
    <t>Перевозка 47 км</t>
  </si>
  <si>
    <t>Перевозка на 1км</t>
  </si>
  <si>
    <t>Льгота  (В1)</t>
  </si>
  <si>
    <t>Льгота  (к1)</t>
  </si>
  <si>
    <t xml:space="preserve">«Застройка микрорайона Лошица-10". 2-ая, 3-я очередь строительства. Проект застройки. (2-ая очередь строительства)» </t>
  </si>
  <si>
    <t>Льгота  (К2)</t>
  </si>
  <si>
    <t>Нельгота (В1)</t>
  </si>
  <si>
    <t>"4.8004"</t>
  </si>
  <si>
    <t>Нельгота (К1)</t>
  </si>
  <si>
    <t>Нельгота (К2)</t>
  </si>
  <si>
    <t>"4.8028"</t>
  </si>
  <si>
    <t>перевозка до 1 км</t>
  </si>
  <si>
    <t>Объем СУ-101</t>
  </si>
  <si>
    <t>170м3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</si>
</sst>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i/>
      <u/>
      <sz val="2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17" fontId="0" fillId="0" borderId="1" xfId="0" applyNumberFormat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17" fontId="0" fillId="0" borderId="20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17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30" xfId="0" applyBorder="1" applyAlignment="1">
      <alignment horizontal="center" vertical="center" wrapText="1"/>
    </xf>
    <xf numFmtId="17" fontId="0" fillId="0" borderId="31" xfId="0" applyNumberForma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5" xfId="0" applyBorder="1" applyAlignment="1">
      <alignment horizontal="center" vertical="center" wrapText="1"/>
    </xf>
    <xf numFmtId="17" fontId="0" fillId="0" borderId="33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17" fontId="0" fillId="0" borderId="4" xfId="0" applyNumberForma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31" xfId="0" applyBorder="1"/>
    <xf numFmtId="0" fontId="0" fillId="0" borderId="27" xfId="0" applyBorder="1"/>
    <xf numFmtId="0" fontId="2" fillId="0" borderId="10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Y54"/>
  <sheetViews>
    <sheetView tabSelected="1" topLeftCell="A19" zoomScale="130" zoomScaleNormal="130" workbookViewId="0">
      <selection activeCell="I27" sqref="I27"/>
    </sheetView>
  </sheetViews>
  <sheetFormatPr defaultRowHeight="15" x14ac:dyDescent="0.25"/>
  <cols>
    <col min="3" max="3" width="13.140625" customWidth="1"/>
    <col min="5" max="5" width="8.42578125" customWidth="1"/>
    <col min="6" max="6" width="10.42578125" customWidth="1"/>
    <col min="7" max="7" width="12.140625" customWidth="1"/>
    <col min="8" max="9" width="12.42578125" customWidth="1"/>
    <col min="12" max="12" width="11.5703125" customWidth="1"/>
    <col min="13" max="13" width="10.28515625" customWidth="1"/>
    <col min="14" max="14" width="13.5703125" customWidth="1"/>
    <col min="22" max="22" width="10.85546875" customWidth="1"/>
    <col min="25" max="25" width="12" customWidth="1"/>
  </cols>
  <sheetData>
    <row r="3" spans="3:25" x14ac:dyDescent="0.25">
      <c r="D3" s="54" t="s">
        <v>33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3:25" ht="15.75" thickBot="1" x14ac:dyDescent="0.3"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3:25" ht="15.75" thickBot="1" x14ac:dyDescent="0.3">
      <c r="D5" s="69" t="s">
        <v>9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  <c r="S5" s="66" t="s">
        <v>8</v>
      </c>
      <c r="T5" s="67"/>
      <c r="U5" s="67"/>
      <c r="V5" s="67"/>
      <c r="W5" s="67"/>
      <c r="X5" s="67"/>
      <c r="Y5" s="68"/>
    </row>
    <row r="6" spans="3:25" ht="37.5" customHeight="1" thickBot="1" x14ac:dyDescent="0.3">
      <c r="D6" s="60" t="s">
        <v>7</v>
      </c>
      <c r="E6" s="61"/>
      <c r="F6" s="61"/>
      <c r="G6" s="61"/>
      <c r="H6" s="62"/>
      <c r="I6" s="80" t="s">
        <v>41</v>
      </c>
      <c r="J6" s="57" t="s">
        <v>12</v>
      </c>
      <c r="K6" s="58"/>
      <c r="L6" s="58"/>
      <c r="M6" s="58"/>
      <c r="N6" s="59"/>
      <c r="O6" s="63" t="s">
        <v>13</v>
      </c>
      <c r="P6" s="64"/>
      <c r="Q6" s="64"/>
      <c r="R6" s="65"/>
      <c r="S6" s="72" t="s">
        <v>10</v>
      </c>
      <c r="T6" s="73"/>
      <c r="U6" s="73"/>
      <c r="V6" s="74"/>
      <c r="W6" s="75" t="s">
        <v>11</v>
      </c>
      <c r="X6" s="76"/>
      <c r="Y6" s="77"/>
    </row>
    <row r="7" spans="3:25" ht="60.75" thickBot="1" x14ac:dyDescent="0.3">
      <c r="C7" s="20" t="s">
        <v>0</v>
      </c>
      <c r="D7" s="21" t="s">
        <v>1</v>
      </c>
      <c r="E7" s="21" t="s">
        <v>2</v>
      </c>
      <c r="F7" s="21" t="s">
        <v>4</v>
      </c>
      <c r="G7" s="21" t="s">
        <v>3</v>
      </c>
      <c r="H7" s="21" t="s">
        <v>5</v>
      </c>
      <c r="I7" s="21"/>
      <c r="J7" s="21" t="s">
        <v>6</v>
      </c>
      <c r="K7" s="21" t="s">
        <v>2</v>
      </c>
      <c r="L7" s="21" t="s">
        <v>4</v>
      </c>
      <c r="M7" s="21" t="s">
        <v>3</v>
      </c>
      <c r="N7" s="21" t="s">
        <v>5</v>
      </c>
      <c r="O7" s="21" t="s">
        <v>2</v>
      </c>
      <c r="P7" s="21" t="s">
        <v>4</v>
      </c>
      <c r="Q7" s="21" t="s">
        <v>3</v>
      </c>
      <c r="R7" s="21" t="s">
        <v>5</v>
      </c>
      <c r="S7" s="21" t="s">
        <v>2</v>
      </c>
      <c r="T7" s="21" t="s">
        <v>4</v>
      </c>
      <c r="U7" s="21" t="s">
        <v>3</v>
      </c>
      <c r="V7" s="21" t="s">
        <v>5</v>
      </c>
      <c r="W7" s="21" t="s">
        <v>4</v>
      </c>
      <c r="X7" s="21" t="s">
        <v>3</v>
      </c>
      <c r="Y7" s="22" t="s">
        <v>5</v>
      </c>
    </row>
    <row r="8" spans="3:25" x14ac:dyDescent="0.25">
      <c r="C8" s="27" t="s">
        <v>31</v>
      </c>
      <c r="D8" s="28" t="s">
        <v>14</v>
      </c>
      <c r="E8" s="29">
        <v>4</v>
      </c>
      <c r="F8" s="29" t="s">
        <v>15</v>
      </c>
      <c r="G8" s="29" t="s">
        <v>16</v>
      </c>
      <c r="H8" s="30">
        <v>11266.5</v>
      </c>
      <c r="I8" s="30"/>
      <c r="J8" s="28" t="s">
        <v>22</v>
      </c>
      <c r="K8" s="29">
        <v>3</v>
      </c>
      <c r="L8" s="29" t="s">
        <v>23</v>
      </c>
      <c r="M8" s="29" t="s">
        <v>16</v>
      </c>
      <c r="N8" s="29">
        <v>-11266.5</v>
      </c>
      <c r="O8" s="29"/>
      <c r="P8" s="29"/>
      <c r="Q8" s="29"/>
      <c r="R8" s="29"/>
      <c r="S8" s="31"/>
      <c r="T8" s="31"/>
      <c r="U8" s="31"/>
      <c r="V8" s="31"/>
      <c r="W8" s="31"/>
      <c r="X8" s="31"/>
      <c r="Y8" s="32"/>
    </row>
    <row r="9" spans="3:25" ht="30" x14ac:dyDescent="0.25">
      <c r="C9" s="4" t="s">
        <v>31</v>
      </c>
      <c r="D9" s="10" t="s">
        <v>14</v>
      </c>
      <c r="E9" s="3"/>
      <c r="F9" s="3"/>
      <c r="G9" s="3"/>
      <c r="H9" s="3"/>
      <c r="I9" s="3"/>
      <c r="J9" s="10" t="s">
        <v>22</v>
      </c>
      <c r="K9" s="3"/>
      <c r="L9" s="3"/>
      <c r="M9" s="3"/>
      <c r="N9" s="3"/>
      <c r="O9" s="3">
        <v>4</v>
      </c>
      <c r="P9" s="3" t="s">
        <v>25</v>
      </c>
      <c r="Q9" s="3" t="s">
        <v>24</v>
      </c>
      <c r="R9" s="3">
        <v>11266.5</v>
      </c>
      <c r="S9" s="13">
        <v>4</v>
      </c>
      <c r="T9" s="13" t="s">
        <v>26</v>
      </c>
      <c r="U9" s="13" t="s">
        <v>24</v>
      </c>
      <c r="V9" s="17">
        <v>-442.2</v>
      </c>
      <c r="W9" s="13" t="s">
        <v>15</v>
      </c>
      <c r="X9" s="13" t="s">
        <v>16</v>
      </c>
      <c r="Y9" s="16">
        <v>442.2</v>
      </c>
    </row>
    <row r="10" spans="3:25" ht="45" x14ac:dyDescent="0.25">
      <c r="C10" s="4" t="s">
        <v>31</v>
      </c>
      <c r="D10" s="10" t="s">
        <v>14</v>
      </c>
      <c r="E10" s="3">
        <v>5</v>
      </c>
      <c r="F10" s="3" t="s">
        <v>17</v>
      </c>
      <c r="G10" s="3" t="s">
        <v>18</v>
      </c>
      <c r="H10" s="18">
        <v>795.89380000000006</v>
      </c>
      <c r="I10" s="18"/>
      <c r="J10" s="10" t="s">
        <v>22</v>
      </c>
      <c r="K10" s="3"/>
      <c r="L10" s="3"/>
      <c r="M10" s="3"/>
      <c r="N10" s="3"/>
      <c r="O10" s="3"/>
      <c r="P10" s="3"/>
      <c r="Q10" s="3"/>
      <c r="R10" s="3"/>
      <c r="S10" s="13">
        <v>5</v>
      </c>
      <c r="T10" s="3" t="s">
        <v>29</v>
      </c>
      <c r="U10" s="3" t="s">
        <v>18</v>
      </c>
      <c r="V10" s="18">
        <v>-795.89380000000006</v>
      </c>
      <c r="W10" s="13" t="s">
        <v>30</v>
      </c>
      <c r="X10" s="13" t="s">
        <v>28</v>
      </c>
      <c r="Y10" s="19">
        <f>H10</f>
        <v>795.89380000000006</v>
      </c>
    </row>
    <row r="11" spans="3:25" ht="30" x14ac:dyDescent="0.25">
      <c r="C11" s="4" t="s">
        <v>31</v>
      </c>
      <c r="D11" s="10" t="s">
        <v>14</v>
      </c>
      <c r="E11" s="3">
        <v>6</v>
      </c>
      <c r="F11" s="3" t="s">
        <v>17</v>
      </c>
      <c r="G11" s="3" t="s">
        <v>19</v>
      </c>
      <c r="H11" s="3">
        <v>19483.729899999998</v>
      </c>
      <c r="I11" s="3"/>
      <c r="J11" s="10" t="s">
        <v>22</v>
      </c>
      <c r="K11" s="3">
        <v>5</v>
      </c>
      <c r="L11" s="11" t="s">
        <v>17</v>
      </c>
      <c r="M11" s="3" t="s">
        <v>19</v>
      </c>
      <c r="N11" s="3">
        <v>-19483.729899999998</v>
      </c>
      <c r="O11" s="3"/>
      <c r="P11" s="3"/>
      <c r="Q11" s="3"/>
      <c r="R11" s="3"/>
      <c r="S11" s="13"/>
      <c r="T11" s="13"/>
      <c r="U11" s="13"/>
      <c r="V11" s="13"/>
      <c r="W11" s="13"/>
      <c r="X11" s="13"/>
      <c r="Y11" s="14"/>
    </row>
    <row r="12" spans="3:25" ht="30" x14ac:dyDescent="0.25">
      <c r="C12" s="4" t="s">
        <v>31</v>
      </c>
      <c r="D12" s="10" t="s">
        <v>14</v>
      </c>
      <c r="E12" s="3">
        <v>7</v>
      </c>
      <c r="F12" s="3" t="s">
        <v>27</v>
      </c>
      <c r="G12" s="3" t="s">
        <v>20</v>
      </c>
      <c r="H12" s="15">
        <v>442.2</v>
      </c>
      <c r="I12" s="15"/>
      <c r="J12" s="10" t="s">
        <v>22</v>
      </c>
      <c r="K12" s="3"/>
      <c r="L12" s="3"/>
      <c r="M12" s="3"/>
      <c r="N12" s="3"/>
      <c r="O12" s="3"/>
      <c r="P12" s="3"/>
      <c r="Q12" s="3"/>
      <c r="R12" s="3"/>
      <c r="S12" s="13"/>
      <c r="T12" s="13"/>
      <c r="U12" s="13"/>
      <c r="V12" s="13"/>
      <c r="W12" s="13"/>
      <c r="X12" s="13"/>
      <c r="Y12" s="14"/>
    </row>
    <row r="13" spans="3:25" x14ac:dyDescent="0.25">
      <c r="C13" s="4" t="s">
        <v>31</v>
      </c>
      <c r="D13" s="10" t="s">
        <v>14</v>
      </c>
      <c r="E13" s="3"/>
      <c r="F13" s="3"/>
      <c r="G13" s="3"/>
      <c r="H13" s="3"/>
      <c r="I13" s="3"/>
      <c r="J13" s="10" t="s">
        <v>22</v>
      </c>
      <c r="K13" s="3"/>
      <c r="L13" s="3"/>
      <c r="M13" s="3"/>
      <c r="N13" s="3"/>
      <c r="O13" s="3"/>
      <c r="P13" s="3"/>
      <c r="Q13" s="3"/>
      <c r="R13" s="3"/>
      <c r="S13" s="13"/>
      <c r="T13" s="13"/>
      <c r="U13" s="13"/>
      <c r="V13" s="13"/>
      <c r="W13" s="13"/>
      <c r="X13" s="13"/>
      <c r="Y13" s="14"/>
    </row>
    <row r="14" spans="3:25" x14ac:dyDescent="0.25">
      <c r="C14" s="4" t="s">
        <v>31</v>
      </c>
      <c r="D14" s="10" t="s">
        <v>14</v>
      </c>
      <c r="E14" s="3">
        <v>8</v>
      </c>
      <c r="F14" s="3" t="s">
        <v>15</v>
      </c>
      <c r="G14" s="3" t="s">
        <v>21</v>
      </c>
      <c r="H14" s="3">
        <v>10824.3</v>
      </c>
      <c r="I14" s="3"/>
      <c r="J14" s="10" t="s">
        <v>22</v>
      </c>
      <c r="K14" s="3">
        <v>6</v>
      </c>
      <c r="L14" s="3" t="s">
        <v>15</v>
      </c>
      <c r="M14" s="3" t="s">
        <v>21</v>
      </c>
      <c r="N14" s="3">
        <v>-10824.3</v>
      </c>
      <c r="O14" s="3"/>
      <c r="P14" s="3"/>
      <c r="Q14" s="3"/>
      <c r="R14" s="3"/>
      <c r="S14" s="13"/>
      <c r="T14" s="13"/>
      <c r="U14" s="13"/>
      <c r="V14" s="13"/>
      <c r="W14" s="13"/>
      <c r="X14" s="13"/>
      <c r="Y14" s="14"/>
    </row>
    <row r="15" spans="3:25" x14ac:dyDescent="0.25">
      <c r="C15" s="4" t="s">
        <v>31</v>
      </c>
      <c r="D15" s="10" t="s">
        <v>14</v>
      </c>
      <c r="E15" s="3"/>
      <c r="F15" s="3"/>
      <c r="G15" s="3"/>
      <c r="H15" s="3"/>
      <c r="I15" s="3"/>
      <c r="J15" s="10" t="s">
        <v>22</v>
      </c>
      <c r="K15" s="3"/>
      <c r="L15" s="3"/>
      <c r="M15" s="3"/>
      <c r="N15" s="3"/>
      <c r="O15" s="3"/>
      <c r="P15" s="3"/>
      <c r="Q15" s="3"/>
      <c r="R15" s="3"/>
      <c r="S15" s="13"/>
      <c r="T15" s="13"/>
      <c r="U15" s="13"/>
      <c r="V15" s="13"/>
      <c r="W15" s="13"/>
      <c r="X15" s="13"/>
      <c r="Y15" s="14"/>
    </row>
    <row r="16" spans="3:25" ht="30.75" thickBot="1" x14ac:dyDescent="0.3">
      <c r="C16" s="6" t="s">
        <v>31</v>
      </c>
      <c r="D16" s="33" t="s">
        <v>14</v>
      </c>
      <c r="E16" s="7">
        <v>9</v>
      </c>
      <c r="F16" s="7" t="s">
        <v>17</v>
      </c>
      <c r="G16" s="7" t="s">
        <v>19</v>
      </c>
      <c r="H16" s="7">
        <v>19483.729899999998</v>
      </c>
      <c r="I16" s="7"/>
      <c r="J16" s="33" t="s">
        <v>22</v>
      </c>
      <c r="K16" s="7">
        <v>7</v>
      </c>
      <c r="L16" s="7" t="s">
        <v>17</v>
      </c>
      <c r="M16" s="7" t="s">
        <v>19</v>
      </c>
      <c r="N16" s="7">
        <v>-19483.729899999998</v>
      </c>
      <c r="O16" s="7"/>
      <c r="P16" s="7"/>
      <c r="Q16" s="7"/>
      <c r="R16" s="7"/>
      <c r="S16" s="34"/>
      <c r="T16" s="34"/>
      <c r="U16" s="34"/>
      <c r="V16" s="34"/>
      <c r="W16" s="34"/>
      <c r="X16" s="34"/>
      <c r="Y16" s="35"/>
    </row>
    <row r="17" spans="3:25" ht="15.75" thickBot="1" x14ac:dyDescent="0.3">
      <c r="C17" s="27" t="s">
        <v>32</v>
      </c>
      <c r="D17" s="28" t="s">
        <v>14</v>
      </c>
      <c r="E17" s="29">
        <v>152</v>
      </c>
      <c r="F17" s="29" t="s">
        <v>15</v>
      </c>
      <c r="G17" s="29" t="s">
        <v>16</v>
      </c>
      <c r="H17" s="29">
        <v>17463.7</v>
      </c>
      <c r="I17" s="29"/>
      <c r="J17" s="28" t="s">
        <v>22</v>
      </c>
      <c r="K17" s="29">
        <v>43</v>
      </c>
      <c r="L17" s="29" t="s">
        <v>23</v>
      </c>
      <c r="M17" s="29" t="s">
        <v>16</v>
      </c>
      <c r="N17" s="29">
        <v>-17463.7</v>
      </c>
      <c r="O17" s="29"/>
      <c r="P17" s="29"/>
      <c r="Q17" s="29"/>
      <c r="R17" s="29"/>
      <c r="S17" s="39"/>
      <c r="T17" s="39"/>
      <c r="U17" s="39"/>
      <c r="V17" s="39"/>
      <c r="W17" s="39"/>
      <c r="X17" s="39"/>
      <c r="Y17" s="40"/>
    </row>
    <row r="18" spans="3:25" ht="30.75" thickBot="1" x14ac:dyDescent="0.3">
      <c r="C18" s="27" t="s">
        <v>32</v>
      </c>
      <c r="D18" s="10" t="s">
        <v>14</v>
      </c>
      <c r="E18" s="3"/>
      <c r="F18" s="3"/>
      <c r="G18" s="3"/>
      <c r="H18" s="3"/>
      <c r="I18" s="3"/>
      <c r="J18" s="10" t="s">
        <v>22</v>
      </c>
      <c r="K18" s="3"/>
      <c r="L18" s="3"/>
      <c r="M18" s="3"/>
      <c r="N18" s="3"/>
      <c r="O18" s="3">
        <v>44</v>
      </c>
      <c r="P18" s="3" t="s">
        <v>25</v>
      </c>
      <c r="Q18" s="3" t="s">
        <v>24</v>
      </c>
      <c r="R18" s="3">
        <v>17463.7</v>
      </c>
      <c r="S18" s="13">
        <v>44</v>
      </c>
      <c r="T18" s="13" t="s">
        <v>26</v>
      </c>
      <c r="U18" s="13" t="s">
        <v>24</v>
      </c>
      <c r="V18" s="13">
        <v>-1942</v>
      </c>
      <c r="W18" s="13" t="s">
        <v>15</v>
      </c>
      <c r="X18" s="13" t="s">
        <v>16</v>
      </c>
      <c r="Y18" s="14">
        <v>1942</v>
      </c>
    </row>
    <row r="19" spans="3:25" ht="45.75" thickBot="1" x14ac:dyDescent="0.3">
      <c r="C19" s="27" t="s">
        <v>32</v>
      </c>
      <c r="D19" s="10" t="s">
        <v>14</v>
      </c>
      <c r="E19" s="3">
        <v>153</v>
      </c>
      <c r="F19" s="3" t="s">
        <v>17</v>
      </c>
      <c r="G19" s="3" t="s">
        <v>18</v>
      </c>
      <c r="H19" s="3">
        <v>1159.3728000000001</v>
      </c>
      <c r="I19" s="3"/>
      <c r="J19" s="10" t="s">
        <v>22</v>
      </c>
      <c r="K19" s="3"/>
      <c r="L19" s="3"/>
      <c r="M19" s="3"/>
      <c r="N19" s="3"/>
      <c r="O19" s="3"/>
      <c r="P19" s="3"/>
      <c r="Q19" s="3"/>
      <c r="R19" s="3"/>
      <c r="S19" s="13">
        <v>153</v>
      </c>
      <c r="T19" s="3" t="s">
        <v>29</v>
      </c>
      <c r="U19" s="3" t="s">
        <v>18</v>
      </c>
      <c r="V19" s="13">
        <v>-1159.3728000000001</v>
      </c>
      <c r="W19" s="13" t="s">
        <v>30</v>
      </c>
      <c r="X19" s="13" t="s">
        <v>28</v>
      </c>
      <c r="Y19" s="14">
        <v>1159.3728000000001</v>
      </c>
    </row>
    <row r="20" spans="3:25" ht="30.75" thickBot="1" x14ac:dyDescent="0.3">
      <c r="C20" s="27" t="s">
        <v>32</v>
      </c>
      <c r="D20" s="10" t="s">
        <v>14</v>
      </c>
      <c r="E20" s="3">
        <v>154</v>
      </c>
      <c r="F20" s="3" t="s">
        <v>17</v>
      </c>
      <c r="G20" s="3" t="s">
        <v>19</v>
      </c>
      <c r="H20" s="3">
        <v>30275.297299999998</v>
      </c>
      <c r="I20" s="3"/>
      <c r="J20" s="10" t="s">
        <v>22</v>
      </c>
      <c r="K20" s="3">
        <v>45</v>
      </c>
      <c r="L20" s="3" t="s">
        <v>17</v>
      </c>
      <c r="M20" s="3" t="s">
        <v>19</v>
      </c>
      <c r="N20" s="3">
        <f>-H20</f>
        <v>-30275.297299999998</v>
      </c>
      <c r="O20" s="3"/>
      <c r="P20" s="3"/>
      <c r="Q20" s="3"/>
      <c r="R20" s="3"/>
      <c r="S20" s="2"/>
      <c r="T20" s="2"/>
      <c r="U20" s="2"/>
      <c r="V20" s="2"/>
      <c r="W20" s="3" t="s">
        <v>17</v>
      </c>
      <c r="X20" s="3" t="s">
        <v>19</v>
      </c>
      <c r="Y20" s="12">
        <v>2336.2271999999998</v>
      </c>
    </row>
    <row r="21" spans="3:25" ht="30.75" thickBot="1" x14ac:dyDescent="0.3">
      <c r="C21" s="27" t="s">
        <v>32</v>
      </c>
      <c r="D21" s="10" t="s">
        <v>14</v>
      </c>
      <c r="E21" s="3">
        <v>155</v>
      </c>
      <c r="F21" s="3" t="s">
        <v>27</v>
      </c>
      <c r="G21" s="3" t="s">
        <v>20</v>
      </c>
      <c r="H21" s="3">
        <v>644.1</v>
      </c>
      <c r="I21" s="81" t="s">
        <v>42</v>
      </c>
      <c r="J21" s="10" t="s">
        <v>22</v>
      </c>
      <c r="K21" s="3"/>
      <c r="L21" s="3"/>
      <c r="M21" s="3"/>
      <c r="N21" s="3"/>
      <c r="O21" s="3"/>
      <c r="P21" s="3"/>
      <c r="Q21" s="3"/>
      <c r="R21" s="3"/>
      <c r="S21" s="2"/>
      <c r="T21" s="2"/>
      <c r="U21" s="2"/>
      <c r="V21" s="2"/>
      <c r="W21" s="2"/>
      <c r="X21" s="2"/>
      <c r="Y21" s="12"/>
    </row>
    <row r="22" spans="3:25" ht="15.75" thickBot="1" x14ac:dyDescent="0.3">
      <c r="C22" s="27" t="s">
        <v>32</v>
      </c>
      <c r="D22" s="10" t="s">
        <v>14</v>
      </c>
      <c r="E22" s="3">
        <v>156</v>
      </c>
      <c r="F22" s="3" t="s">
        <v>15</v>
      </c>
      <c r="G22" s="3" t="s">
        <v>21</v>
      </c>
      <c r="H22" s="3">
        <v>16819.599999999999</v>
      </c>
      <c r="I22" s="3"/>
      <c r="J22" s="10" t="s">
        <v>22</v>
      </c>
      <c r="K22" s="3">
        <v>46</v>
      </c>
      <c r="L22" s="3" t="s">
        <v>23</v>
      </c>
      <c r="M22" s="3" t="s">
        <v>21</v>
      </c>
      <c r="N22" s="36">
        <f>-H22</f>
        <v>-16819.599999999999</v>
      </c>
      <c r="O22" s="3"/>
      <c r="P22" s="3"/>
      <c r="Q22" s="3"/>
      <c r="R22" s="3"/>
      <c r="S22" s="2"/>
      <c r="T22" s="2"/>
      <c r="U22" s="2"/>
      <c r="V22" s="2"/>
      <c r="W22" s="3" t="s">
        <v>15</v>
      </c>
      <c r="X22" s="3" t="s">
        <v>21</v>
      </c>
      <c r="Y22" s="12">
        <v>696</v>
      </c>
    </row>
    <row r="23" spans="3:25" ht="30.75" thickBot="1" x14ac:dyDescent="0.3">
      <c r="C23" s="27" t="s">
        <v>32</v>
      </c>
      <c r="D23" s="10" t="s">
        <v>14</v>
      </c>
      <c r="E23" s="3">
        <v>157</v>
      </c>
      <c r="F23" s="3" t="s">
        <v>17</v>
      </c>
      <c r="G23" s="3" t="s">
        <v>19</v>
      </c>
      <c r="H23" s="3">
        <v>30275.297299999998</v>
      </c>
      <c r="I23" s="3"/>
      <c r="J23" s="10" t="s">
        <v>22</v>
      </c>
      <c r="K23" s="3">
        <v>47</v>
      </c>
      <c r="L23" s="3" t="s">
        <v>17</v>
      </c>
      <c r="M23" s="3" t="s">
        <v>19</v>
      </c>
      <c r="N23" s="3">
        <f>-H23</f>
        <v>-30275.297299999998</v>
      </c>
      <c r="O23" s="3"/>
      <c r="P23" s="3"/>
      <c r="Q23" s="3"/>
      <c r="R23" s="3"/>
      <c r="S23" s="2"/>
      <c r="T23" s="2"/>
      <c r="U23" s="2"/>
      <c r="V23" s="2"/>
      <c r="W23" s="3" t="s">
        <v>19</v>
      </c>
      <c r="X23" s="3">
        <v>30275.297299999998</v>
      </c>
      <c r="Y23" s="12">
        <v>1252.8</v>
      </c>
    </row>
    <row r="24" spans="3:25" ht="15.75" thickBot="1" x14ac:dyDescent="0.3">
      <c r="C24" s="27" t="s">
        <v>34</v>
      </c>
      <c r="D24" s="28" t="s">
        <v>14</v>
      </c>
      <c r="E24" s="29">
        <v>190</v>
      </c>
      <c r="F24" s="29" t="s">
        <v>15</v>
      </c>
      <c r="G24" s="29" t="s">
        <v>16</v>
      </c>
      <c r="H24" s="29">
        <v>14638.4</v>
      </c>
      <c r="I24" s="29"/>
      <c r="J24" s="28" t="s">
        <v>22</v>
      </c>
      <c r="K24" s="29">
        <v>50</v>
      </c>
      <c r="L24" s="29" t="s">
        <v>23</v>
      </c>
      <c r="M24" s="29" t="s">
        <v>16</v>
      </c>
      <c r="N24" s="29">
        <f>-H24</f>
        <v>-14638.4</v>
      </c>
      <c r="O24" s="29"/>
      <c r="P24" s="29"/>
      <c r="Q24" s="29"/>
      <c r="R24" s="29"/>
      <c r="S24" s="42"/>
      <c r="T24" s="42"/>
      <c r="U24" s="42"/>
      <c r="V24" s="42"/>
      <c r="W24" s="42"/>
      <c r="X24" s="42"/>
      <c r="Y24" s="43"/>
    </row>
    <row r="25" spans="3:25" ht="30.75" thickBot="1" x14ac:dyDescent="0.3">
      <c r="C25" s="27" t="s">
        <v>34</v>
      </c>
      <c r="D25" s="10" t="s">
        <v>14</v>
      </c>
      <c r="E25" s="3"/>
      <c r="F25" s="3"/>
      <c r="G25" s="3"/>
      <c r="H25" s="3"/>
      <c r="I25" s="3"/>
      <c r="J25" s="10" t="s">
        <v>22</v>
      </c>
      <c r="K25" s="3"/>
      <c r="L25" s="3"/>
      <c r="M25" s="3"/>
      <c r="N25" s="3"/>
      <c r="O25" s="3">
        <v>51</v>
      </c>
      <c r="P25" s="3" t="s">
        <v>25</v>
      </c>
      <c r="Q25" s="3" t="s">
        <v>24</v>
      </c>
      <c r="R25" s="3">
        <v>14535.7</v>
      </c>
      <c r="S25" s="2">
        <v>51</v>
      </c>
      <c r="T25" s="3" t="s">
        <v>26</v>
      </c>
      <c r="U25" s="3" t="s">
        <v>24</v>
      </c>
      <c r="V25" s="2">
        <v>-1776.8340000000001</v>
      </c>
      <c r="W25" s="13" t="s">
        <v>15</v>
      </c>
      <c r="X25" s="13" t="s">
        <v>16</v>
      </c>
      <c r="Y25" s="12">
        <v>1776.8344999999999</v>
      </c>
    </row>
    <row r="26" spans="3:25" ht="45.75" thickBot="1" x14ac:dyDescent="0.3">
      <c r="C26" s="27" t="s">
        <v>34</v>
      </c>
      <c r="D26" s="10" t="s">
        <v>14</v>
      </c>
      <c r="E26" s="3">
        <v>191</v>
      </c>
      <c r="F26" s="3" t="s">
        <v>17</v>
      </c>
      <c r="G26" s="3" t="s">
        <v>18</v>
      </c>
      <c r="H26" s="3">
        <v>3198.3022000000001</v>
      </c>
      <c r="I26" s="3"/>
      <c r="J26" s="10" t="s">
        <v>22</v>
      </c>
      <c r="K26" s="3"/>
      <c r="L26" s="3"/>
      <c r="M26" s="3"/>
      <c r="N26" s="3"/>
      <c r="O26" s="3"/>
      <c r="P26" s="3"/>
      <c r="Q26" s="3"/>
      <c r="R26" s="3"/>
      <c r="S26" s="2">
        <v>191</v>
      </c>
      <c r="T26" s="3" t="s">
        <v>17</v>
      </c>
      <c r="U26" s="3" t="s">
        <v>18</v>
      </c>
      <c r="V26" s="3">
        <v>-3198.3022000000001</v>
      </c>
      <c r="W26" s="13" t="s">
        <v>30</v>
      </c>
      <c r="X26" s="13" t="s">
        <v>28</v>
      </c>
      <c r="Y26" s="12">
        <f>H26</f>
        <v>3198.3022000000001</v>
      </c>
    </row>
    <row r="27" spans="3:25" ht="30.75" thickBot="1" x14ac:dyDescent="0.3">
      <c r="C27" s="27" t="s">
        <v>34</v>
      </c>
      <c r="D27" s="10" t="s">
        <v>14</v>
      </c>
      <c r="E27" s="3">
        <v>192</v>
      </c>
      <c r="F27" s="3" t="s">
        <v>17</v>
      </c>
      <c r="G27" s="3" t="s">
        <v>19</v>
      </c>
      <c r="H27" s="3">
        <v>23150.7948</v>
      </c>
      <c r="I27" s="3"/>
      <c r="J27" s="10" t="s">
        <v>22</v>
      </c>
      <c r="K27" s="3">
        <v>52</v>
      </c>
      <c r="L27" s="3" t="s">
        <v>17</v>
      </c>
      <c r="M27" s="3" t="s">
        <v>19</v>
      </c>
      <c r="N27" s="3">
        <v>-23150.7948</v>
      </c>
      <c r="O27" s="3"/>
      <c r="P27" s="3"/>
      <c r="Q27" s="3"/>
      <c r="R27" s="3"/>
      <c r="S27" s="2"/>
      <c r="T27" s="2"/>
      <c r="U27" s="2"/>
      <c r="V27" s="2"/>
      <c r="W27" s="2"/>
      <c r="X27" s="2"/>
      <c r="Y27" s="12"/>
    </row>
    <row r="28" spans="3:25" ht="30.75" thickBot="1" x14ac:dyDescent="0.3">
      <c r="C28" s="27" t="s">
        <v>34</v>
      </c>
      <c r="D28" s="10" t="s">
        <v>14</v>
      </c>
      <c r="E28" s="3">
        <v>193</v>
      </c>
      <c r="F28" s="3" t="s">
        <v>27</v>
      </c>
      <c r="G28" s="3" t="s">
        <v>20</v>
      </c>
      <c r="H28" s="3">
        <v>1776.8</v>
      </c>
      <c r="I28" s="81">
        <v>252</v>
      </c>
      <c r="J28" s="10" t="s">
        <v>22</v>
      </c>
      <c r="K28" s="3"/>
      <c r="L28" s="3"/>
      <c r="M28" s="3"/>
      <c r="N28" s="3"/>
      <c r="O28" s="3"/>
      <c r="P28" s="3"/>
      <c r="Q28" s="3"/>
      <c r="R28" s="3"/>
      <c r="S28" s="2"/>
      <c r="T28" s="2"/>
      <c r="U28" s="2"/>
      <c r="V28" s="2"/>
      <c r="W28" s="2"/>
      <c r="X28" s="2"/>
      <c r="Y28" s="12"/>
    </row>
    <row r="29" spans="3:25" ht="15.75" thickBot="1" x14ac:dyDescent="0.3">
      <c r="C29" s="27" t="s">
        <v>34</v>
      </c>
      <c r="D29" s="10" t="s">
        <v>14</v>
      </c>
      <c r="E29" s="3">
        <v>194</v>
      </c>
      <c r="F29" s="3" t="s">
        <v>15</v>
      </c>
      <c r="G29" s="3" t="s">
        <v>21</v>
      </c>
      <c r="H29" s="3">
        <v>12861.6</v>
      </c>
      <c r="I29" s="3"/>
      <c r="J29" s="10" t="s">
        <v>22</v>
      </c>
      <c r="K29" s="3">
        <v>53</v>
      </c>
      <c r="L29" s="3" t="s">
        <v>15</v>
      </c>
      <c r="M29" s="3" t="s">
        <v>21</v>
      </c>
      <c r="N29" s="3">
        <v>-12861.6</v>
      </c>
      <c r="O29" s="3"/>
      <c r="P29" s="3"/>
      <c r="Q29" s="3"/>
      <c r="R29" s="3"/>
      <c r="S29" s="2"/>
      <c r="T29" s="2"/>
      <c r="U29" s="2"/>
      <c r="V29" s="2"/>
      <c r="W29" s="2"/>
      <c r="X29" s="2"/>
      <c r="Y29" s="12"/>
    </row>
    <row r="30" spans="3:25" ht="30.75" thickBot="1" x14ac:dyDescent="0.3">
      <c r="C30" s="49" t="s">
        <v>34</v>
      </c>
      <c r="D30" s="50" t="s">
        <v>14</v>
      </c>
      <c r="E30" s="47">
        <v>195</v>
      </c>
      <c r="F30" s="47" t="s">
        <v>17</v>
      </c>
      <c r="G30" s="47" t="s">
        <v>19</v>
      </c>
      <c r="H30" s="47">
        <v>23150.7948</v>
      </c>
      <c r="I30" s="47"/>
      <c r="J30" s="50" t="s">
        <v>22</v>
      </c>
      <c r="K30" s="47">
        <v>54</v>
      </c>
      <c r="L30" s="47" t="s">
        <v>17</v>
      </c>
      <c r="M30" s="47" t="s">
        <v>19</v>
      </c>
      <c r="N30" s="51">
        <v>-23150.7948</v>
      </c>
      <c r="O30" s="47"/>
      <c r="P30" s="47"/>
      <c r="Q30" s="47"/>
      <c r="R30" s="47"/>
      <c r="S30" s="52"/>
      <c r="T30" s="52"/>
      <c r="U30" s="52"/>
      <c r="V30" s="52"/>
      <c r="W30" s="52"/>
      <c r="X30" s="52"/>
      <c r="Y30" s="52"/>
    </row>
    <row r="31" spans="3:25" ht="30.75" thickBot="1" x14ac:dyDescent="0.3">
      <c r="C31" s="27" t="s">
        <v>35</v>
      </c>
      <c r="D31" s="28" t="s">
        <v>36</v>
      </c>
      <c r="E31" s="29">
        <v>4</v>
      </c>
      <c r="F31" s="29" t="s">
        <v>15</v>
      </c>
      <c r="G31" s="29" t="s">
        <v>16</v>
      </c>
      <c r="H31" s="31">
        <v>1677.5</v>
      </c>
      <c r="I31" s="31"/>
      <c r="J31" s="28" t="s">
        <v>39</v>
      </c>
      <c r="K31" s="31">
        <v>3</v>
      </c>
      <c r="L31" s="29" t="s">
        <v>23</v>
      </c>
      <c r="M31" s="29" t="s">
        <v>16</v>
      </c>
      <c r="N31" s="46">
        <f>-H31</f>
        <v>-1677.5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2"/>
    </row>
    <row r="32" spans="3:25" ht="30.75" thickBot="1" x14ac:dyDescent="0.3">
      <c r="C32" s="23" t="s">
        <v>35</v>
      </c>
      <c r="D32" s="24" t="s">
        <v>36</v>
      </c>
      <c r="E32" s="3"/>
      <c r="F32" s="3"/>
      <c r="G32" s="3"/>
      <c r="H32" s="1"/>
      <c r="I32" s="41"/>
      <c r="J32" s="28" t="s">
        <v>39</v>
      </c>
      <c r="K32" s="1"/>
      <c r="L32" s="1"/>
      <c r="M32" s="1"/>
      <c r="N32" s="1"/>
      <c r="O32" s="41">
        <v>4</v>
      </c>
      <c r="P32" s="25" t="s">
        <v>25</v>
      </c>
      <c r="Q32" s="25" t="s">
        <v>24</v>
      </c>
      <c r="R32" s="41">
        <f>H31</f>
        <v>1677.5</v>
      </c>
      <c r="S32" s="48">
        <v>4</v>
      </c>
      <c r="T32" s="25" t="s">
        <v>26</v>
      </c>
      <c r="U32" s="25" t="s">
        <v>24</v>
      </c>
      <c r="V32" s="37">
        <f>-R32</f>
        <v>-1677.5</v>
      </c>
      <c r="W32" s="26" t="s">
        <v>15</v>
      </c>
      <c r="X32" s="26" t="s">
        <v>16</v>
      </c>
      <c r="Y32" s="38">
        <f>R32</f>
        <v>1677.5</v>
      </c>
    </row>
    <row r="33" spans="3:25" ht="45.75" thickBot="1" x14ac:dyDescent="0.3">
      <c r="C33" s="23" t="s">
        <v>35</v>
      </c>
      <c r="D33" s="24" t="s">
        <v>36</v>
      </c>
      <c r="E33" s="3">
        <v>5</v>
      </c>
      <c r="F33" s="3" t="s">
        <v>17</v>
      </c>
      <c r="G33" s="3" t="s">
        <v>18</v>
      </c>
      <c r="H33" s="1">
        <v>118.50620000000001</v>
      </c>
      <c r="I33" s="41"/>
      <c r="J33" s="28" t="s">
        <v>39</v>
      </c>
      <c r="K33" s="1"/>
      <c r="L33" s="1"/>
      <c r="M33" s="1"/>
      <c r="N33" s="1"/>
      <c r="O33" s="1"/>
      <c r="P33" s="1"/>
      <c r="Q33" s="1"/>
      <c r="R33" s="1"/>
      <c r="S33" s="2">
        <v>5</v>
      </c>
      <c r="T33" s="3" t="s">
        <v>17</v>
      </c>
      <c r="U33" s="3" t="s">
        <v>18</v>
      </c>
      <c r="V33" s="1">
        <v>-118.50620000000001</v>
      </c>
      <c r="W33" s="2" t="s">
        <v>40</v>
      </c>
      <c r="X33" s="2" t="s">
        <v>28</v>
      </c>
      <c r="Y33" s="12">
        <f>H33</f>
        <v>118.50620000000001</v>
      </c>
    </row>
    <row r="34" spans="3:25" ht="30.75" thickBot="1" x14ac:dyDescent="0.3">
      <c r="C34" s="23" t="s">
        <v>35</v>
      </c>
      <c r="D34" s="24" t="s">
        <v>36</v>
      </c>
      <c r="E34" s="3">
        <v>6</v>
      </c>
      <c r="F34" s="3" t="s">
        <v>17</v>
      </c>
      <c r="G34" s="3" t="s">
        <v>19</v>
      </c>
      <c r="H34" s="1">
        <v>2901.0700999999999</v>
      </c>
      <c r="I34" s="41"/>
      <c r="J34" s="28" t="s">
        <v>39</v>
      </c>
      <c r="K34" s="1">
        <v>5</v>
      </c>
      <c r="L34" s="3" t="s">
        <v>17</v>
      </c>
      <c r="M34" s="3" t="s">
        <v>19</v>
      </c>
      <c r="N34" s="1">
        <f>-H34</f>
        <v>-2901.0700999999999</v>
      </c>
      <c r="O34" s="1"/>
      <c r="P34" s="1"/>
      <c r="Q34" s="1"/>
      <c r="R34" s="1"/>
      <c r="S34" s="2"/>
      <c r="T34" s="2"/>
      <c r="U34" s="2"/>
      <c r="V34" s="2"/>
      <c r="W34" s="2"/>
      <c r="X34" s="2"/>
      <c r="Y34" s="12"/>
    </row>
    <row r="35" spans="3:25" ht="30.75" thickBot="1" x14ac:dyDescent="0.3">
      <c r="C35" s="23" t="s">
        <v>35</v>
      </c>
      <c r="D35" s="24" t="s">
        <v>36</v>
      </c>
      <c r="E35" s="3">
        <v>7</v>
      </c>
      <c r="F35" s="3" t="s">
        <v>27</v>
      </c>
      <c r="G35" s="3" t="s">
        <v>20</v>
      </c>
      <c r="H35" s="1">
        <v>65.8</v>
      </c>
      <c r="I35" s="41"/>
      <c r="J35" s="28" t="s">
        <v>39</v>
      </c>
      <c r="K35" s="1"/>
      <c r="L35" s="1"/>
      <c r="M35" s="1"/>
      <c r="N35" s="1"/>
      <c r="O35" s="1"/>
      <c r="P35" s="1"/>
      <c r="Q35" s="1"/>
      <c r="R35" s="1"/>
      <c r="S35" s="2"/>
      <c r="T35" s="2"/>
      <c r="U35" s="2"/>
      <c r="V35" s="2"/>
      <c r="W35" s="2"/>
      <c r="X35" s="2"/>
      <c r="Y35" s="12"/>
    </row>
    <row r="36" spans="3:25" ht="30.75" thickBot="1" x14ac:dyDescent="0.3">
      <c r="C36" s="23" t="s">
        <v>35</v>
      </c>
      <c r="D36" s="24" t="s">
        <v>36</v>
      </c>
      <c r="E36" s="3">
        <v>8</v>
      </c>
      <c r="F36" s="3" t="s">
        <v>15</v>
      </c>
      <c r="G36" s="3" t="s">
        <v>21</v>
      </c>
      <c r="H36" s="1">
        <v>1611.7</v>
      </c>
      <c r="I36" s="41"/>
      <c r="J36" s="28" t="s">
        <v>39</v>
      </c>
      <c r="K36" s="1">
        <v>6</v>
      </c>
      <c r="L36" s="3" t="s">
        <v>15</v>
      </c>
      <c r="M36" s="3" t="s">
        <v>21</v>
      </c>
      <c r="N36" s="1">
        <f>-H36</f>
        <v>-1611.7</v>
      </c>
      <c r="O36" s="1"/>
      <c r="P36" s="1"/>
      <c r="Q36" s="1"/>
      <c r="R36" s="1"/>
      <c r="S36" s="2"/>
      <c r="T36" s="2"/>
      <c r="U36" s="2"/>
      <c r="V36" s="2"/>
      <c r="W36" s="2"/>
      <c r="X36" s="2"/>
      <c r="Y36" s="12"/>
    </row>
    <row r="37" spans="3:25" ht="30.75" thickBot="1" x14ac:dyDescent="0.3">
      <c r="C37" s="44" t="s">
        <v>35</v>
      </c>
      <c r="D37" s="45" t="s">
        <v>36</v>
      </c>
      <c r="E37" s="7">
        <v>9</v>
      </c>
      <c r="F37" s="7" t="s">
        <v>17</v>
      </c>
      <c r="G37" s="7" t="s">
        <v>19</v>
      </c>
      <c r="H37" s="8">
        <v>2901.0700999999999</v>
      </c>
      <c r="I37" s="78"/>
      <c r="J37" s="53" t="s">
        <v>39</v>
      </c>
      <c r="K37" s="8">
        <v>7</v>
      </c>
      <c r="L37" s="7" t="s">
        <v>17</v>
      </c>
      <c r="M37" s="7" t="s">
        <v>19</v>
      </c>
      <c r="N37" s="8">
        <f>-H37</f>
        <v>-2901.0700999999999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9"/>
    </row>
    <row r="38" spans="3:25" ht="30.75" thickBot="1" x14ac:dyDescent="0.3">
      <c r="C38" s="27" t="s">
        <v>37</v>
      </c>
      <c r="D38" s="28" t="s">
        <v>36</v>
      </c>
      <c r="E38" s="29">
        <v>152</v>
      </c>
      <c r="F38" s="29" t="s">
        <v>15</v>
      </c>
      <c r="G38" s="29" t="s">
        <v>16</v>
      </c>
      <c r="H38" s="31">
        <v>2600.3000000000002</v>
      </c>
      <c r="I38" s="31"/>
      <c r="J38" s="28" t="s">
        <v>39</v>
      </c>
      <c r="K38" s="31">
        <v>43</v>
      </c>
      <c r="L38" s="29" t="s">
        <v>23</v>
      </c>
      <c r="M38" s="29" t="s">
        <v>16</v>
      </c>
      <c r="N38" s="31">
        <f>-H38</f>
        <v>-2600.3000000000002</v>
      </c>
      <c r="O38" s="31"/>
      <c r="P38" s="31"/>
      <c r="Q38" s="31"/>
      <c r="R38" s="31"/>
      <c r="S38" s="31"/>
      <c r="T38" s="31"/>
      <c r="U38" s="31"/>
      <c r="V38" s="31"/>
      <c r="W38" s="3"/>
      <c r="X38" s="3"/>
      <c r="Y38" s="32"/>
    </row>
    <row r="39" spans="3:25" ht="30.75" thickBot="1" x14ac:dyDescent="0.3">
      <c r="C39" s="23" t="s">
        <v>37</v>
      </c>
      <c r="D39" s="24" t="s">
        <v>36</v>
      </c>
      <c r="E39" s="3"/>
      <c r="F39" s="3"/>
      <c r="G39" s="3"/>
      <c r="H39" s="1"/>
      <c r="I39" s="41"/>
      <c r="J39" s="28" t="s">
        <v>39</v>
      </c>
      <c r="K39" s="1"/>
      <c r="L39" s="1"/>
      <c r="M39" s="1"/>
      <c r="N39" s="1"/>
      <c r="O39" s="1">
        <v>44</v>
      </c>
      <c r="P39" s="25" t="s">
        <v>25</v>
      </c>
      <c r="Q39" s="25" t="s">
        <v>24</v>
      </c>
      <c r="R39" s="1">
        <f>H38</f>
        <v>2600.3000000000002</v>
      </c>
      <c r="S39" s="1">
        <v>44</v>
      </c>
      <c r="T39" s="25" t="s">
        <v>25</v>
      </c>
      <c r="U39" s="25" t="s">
        <v>24</v>
      </c>
      <c r="V39" s="1">
        <v>-291</v>
      </c>
      <c r="W39" s="3" t="s">
        <v>15</v>
      </c>
      <c r="X39" s="3" t="s">
        <v>21</v>
      </c>
      <c r="Y39" s="5">
        <v>291</v>
      </c>
    </row>
    <row r="40" spans="3:25" ht="45.75" thickBot="1" x14ac:dyDescent="0.3">
      <c r="C40" s="23" t="s">
        <v>37</v>
      </c>
      <c r="D40" s="24" t="s">
        <v>36</v>
      </c>
      <c r="E40" s="3">
        <v>153</v>
      </c>
      <c r="F40" s="3" t="s">
        <v>17</v>
      </c>
      <c r="G40" s="3" t="s">
        <v>18</v>
      </c>
      <c r="H40" s="1">
        <v>172.62719999999999</v>
      </c>
      <c r="I40" s="41"/>
      <c r="J40" s="28" t="s">
        <v>39</v>
      </c>
      <c r="K40" s="1"/>
      <c r="L40" s="1"/>
      <c r="M40" s="1"/>
      <c r="N40" s="1"/>
      <c r="O40" s="1"/>
      <c r="P40" s="1"/>
      <c r="Q40" s="1"/>
      <c r="R40" s="1"/>
      <c r="S40" s="1">
        <v>153</v>
      </c>
      <c r="T40" s="3" t="s">
        <v>17</v>
      </c>
      <c r="U40" s="3" t="s">
        <v>18</v>
      </c>
      <c r="V40" s="1">
        <f>-H40</f>
        <v>-172.62719999999999</v>
      </c>
      <c r="W40" s="2" t="s">
        <v>40</v>
      </c>
      <c r="X40" s="2" t="s">
        <v>28</v>
      </c>
      <c r="Y40" s="5">
        <f>H40</f>
        <v>172.62719999999999</v>
      </c>
    </row>
    <row r="41" spans="3:25" ht="45.75" thickBot="1" x14ac:dyDescent="0.3">
      <c r="C41" s="23" t="s">
        <v>37</v>
      </c>
      <c r="D41" s="24" t="s">
        <v>36</v>
      </c>
      <c r="E41" s="3">
        <v>154</v>
      </c>
      <c r="F41" s="3" t="s">
        <v>17</v>
      </c>
      <c r="G41" s="3" t="s">
        <v>19</v>
      </c>
      <c r="H41" s="1">
        <v>4507.9026999999996</v>
      </c>
      <c r="I41" s="41"/>
      <c r="J41" s="28" t="s">
        <v>39</v>
      </c>
      <c r="K41" s="1">
        <v>45</v>
      </c>
      <c r="L41" s="3" t="s">
        <v>17</v>
      </c>
      <c r="M41" s="3" t="s">
        <v>19</v>
      </c>
      <c r="N41" s="1">
        <f>-H41</f>
        <v>-4507.9026999999996</v>
      </c>
      <c r="O41" s="1"/>
      <c r="P41" s="1"/>
      <c r="Q41" s="1"/>
      <c r="R41" s="1"/>
      <c r="S41" s="1">
        <v>154</v>
      </c>
      <c r="T41" s="1"/>
      <c r="U41" s="1"/>
      <c r="V41" s="1"/>
      <c r="W41" s="2" t="s">
        <v>40</v>
      </c>
      <c r="X41" s="2" t="s">
        <v>28</v>
      </c>
      <c r="Y41" s="5">
        <f>351.1728</f>
        <v>351.1728</v>
      </c>
    </row>
    <row r="42" spans="3:25" ht="30.75" thickBot="1" x14ac:dyDescent="0.3">
      <c r="C42" s="23" t="s">
        <v>37</v>
      </c>
      <c r="D42" s="24" t="s">
        <v>36</v>
      </c>
      <c r="E42" s="3">
        <v>155</v>
      </c>
      <c r="F42" s="3" t="s">
        <v>27</v>
      </c>
      <c r="G42" s="3" t="s">
        <v>20</v>
      </c>
      <c r="H42" s="1">
        <v>95.9</v>
      </c>
      <c r="I42" s="82">
        <v>30</v>
      </c>
      <c r="J42" s="28" t="s">
        <v>39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3:25" ht="30.75" thickBot="1" x14ac:dyDescent="0.3">
      <c r="C43" s="23" t="s">
        <v>37</v>
      </c>
      <c r="D43" s="24" t="s">
        <v>36</v>
      </c>
      <c r="E43" s="3"/>
      <c r="F43" s="3"/>
      <c r="G43" s="3"/>
      <c r="H43" s="1"/>
      <c r="I43" s="41"/>
      <c r="J43" s="28" t="s">
        <v>39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3:25" ht="30.75" thickBot="1" x14ac:dyDescent="0.3">
      <c r="C44" s="23" t="s">
        <v>37</v>
      </c>
      <c r="D44" s="24" t="s">
        <v>36</v>
      </c>
      <c r="E44" s="3">
        <v>156</v>
      </c>
      <c r="F44" s="3" t="s">
        <v>15</v>
      </c>
      <c r="G44" s="3" t="s">
        <v>21</v>
      </c>
      <c r="H44" s="1">
        <v>2504.4</v>
      </c>
      <c r="I44" s="41"/>
      <c r="J44" s="28" t="s">
        <v>39</v>
      </c>
      <c r="K44" s="1">
        <v>46</v>
      </c>
      <c r="L44" s="3" t="s">
        <v>15</v>
      </c>
      <c r="M44" s="3" t="s">
        <v>21</v>
      </c>
      <c r="N44" s="1">
        <f>-H44</f>
        <v>-2504.4</v>
      </c>
      <c r="O44" s="1"/>
      <c r="P44" s="1"/>
      <c r="Q44" s="1"/>
      <c r="R44" s="1"/>
      <c r="S44" s="1">
        <v>156</v>
      </c>
      <c r="T44" s="1"/>
      <c r="U44" s="1"/>
      <c r="V44" s="1"/>
      <c r="W44" s="3" t="s">
        <v>15</v>
      </c>
      <c r="X44" s="3" t="s">
        <v>21</v>
      </c>
      <c r="Y44" s="5">
        <v>104</v>
      </c>
    </row>
    <row r="45" spans="3:25" ht="45.75" thickBot="1" x14ac:dyDescent="0.3">
      <c r="C45" s="23" t="s">
        <v>37</v>
      </c>
      <c r="D45" s="24" t="s">
        <v>36</v>
      </c>
      <c r="E45" s="7">
        <v>157</v>
      </c>
      <c r="F45" s="7" t="s">
        <v>17</v>
      </c>
      <c r="G45" s="7" t="s">
        <v>19</v>
      </c>
      <c r="H45" s="1">
        <v>4507.9026999999996</v>
      </c>
      <c r="I45" s="41"/>
      <c r="J45" s="28" t="s">
        <v>39</v>
      </c>
      <c r="K45" s="1">
        <v>47</v>
      </c>
      <c r="L45" s="7" t="s">
        <v>17</v>
      </c>
      <c r="M45" s="7" t="s">
        <v>19</v>
      </c>
      <c r="N45" s="1">
        <f>-H45</f>
        <v>-4507.9026999999996</v>
      </c>
      <c r="O45" s="1"/>
      <c r="P45" s="1"/>
      <c r="Q45" s="1"/>
      <c r="R45" s="1"/>
      <c r="S45" s="1">
        <v>157</v>
      </c>
      <c r="T45" s="1"/>
      <c r="U45" s="1"/>
      <c r="V45" s="1"/>
      <c r="W45" s="2" t="s">
        <v>40</v>
      </c>
      <c r="X45" s="2" t="s">
        <v>28</v>
      </c>
      <c r="Y45" s="5">
        <v>187.2</v>
      </c>
    </row>
    <row r="46" spans="3:25" ht="30.75" thickBot="1" x14ac:dyDescent="0.3">
      <c r="C46" s="44" t="s">
        <v>37</v>
      </c>
      <c r="D46" s="45" t="s">
        <v>36</v>
      </c>
      <c r="E46" s="8"/>
      <c r="F46" s="8"/>
      <c r="G46" s="8"/>
      <c r="H46" s="8"/>
      <c r="I46" s="79"/>
      <c r="J46" s="28" t="s">
        <v>39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9"/>
    </row>
    <row r="47" spans="3:25" ht="30.75" thickBot="1" x14ac:dyDescent="0.3">
      <c r="C47" s="23" t="s">
        <v>38</v>
      </c>
      <c r="D47" s="24" t="s">
        <v>36</v>
      </c>
      <c r="E47" s="25">
        <v>190</v>
      </c>
      <c r="F47" s="25" t="s">
        <v>15</v>
      </c>
      <c r="G47" s="25" t="s">
        <v>16</v>
      </c>
      <c r="H47" s="41">
        <v>2179.6</v>
      </c>
      <c r="I47" s="41"/>
      <c r="J47" s="28" t="s">
        <v>39</v>
      </c>
      <c r="K47" s="41">
        <v>50</v>
      </c>
      <c r="L47" s="29" t="s">
        <v>23</v>
      </c>
      <c r="M47" s="29" t="s">
        <v>16</v>
      </c>
      <c r="N47" s="41">
        <f>-H47</f>
        <v>-2179.6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3:25" ht="30.75" thickBot="1" x14ac:dyDescent="0.3">
      <c r="C48" s="23" t="s">
        <v>38</v>
      </c>
      <c r="D48" s="24" t="s">
        <v>36</v>
      </c>
      <c r="E48" s="3"/>
      <c r="F48" s="3"/>
      <c r="G48" s="3"/>
      <c r="H48" s="1"/>
      <c r="I48" s="41"/>
      <c r="J48" s="28" t="s">
        <v>39</v>
      </c>
      <c r="K48" s="1"/>
      <c r="L48" s="1"/>
      <c r="M48" s="1"/>
      <c r="N48" s="1"/>
      <c r="O48" s="1">
        <v>51</v>
      </c>
      <c r="P48" s="25" t="s">
        <v>25</v>
      </c>
      <c r="Q48" s="25" t="s">
        <v>24</v>
      </c>
      <c r="R48" s="1">
        <f>H47</f>
        <v>2179.6</v>
      </c>
      <c r="S48" s="1">
        <v>51</v>
      </c>
      <c r="T48" s="25" t="s">
        <v>25</v>
      </c>
      <c r="U48" s="25" t="s">
        <v>24</v>
      </c>
      <c r="V48" s="1">
        <f>-264.5654</f>
        <v>-264.56540000000001</v>
      </c>
      <c r="W48" s="3" t="s">
        <v>15</v>
      </c>
      <c r="X48" s="3" t="s">
        <v>21</v>
      </c>
      <c r="Y48" s="1">
        <f>264.5654</f>
        <v>264.56540000000001</v>
      </c>
    </row>
    <row r="49" spans="3:25" ht="45.75" thickBot="1" x14ac:dyDescent="0.3">
      <c r="C49" s="23" t="s">
        <v>38</v>
      </c>
      <c r="D49" s="24" t="s">
        <v>36</v>
      </c>
      <c r="E49" s="3">
        <v>191</v>
      </c>
      <c r="F49" s="3" t="s">
        <v>17</v>
      </c>
      <c r="G49" s="3" t="s">
        <v>18</v>
      </c>
      <c r="H49" s="1">
        <v>476.21780000000001</v>
      </c>
      <c r="I49" s="41"/>
      <c r="J49" s="28" t="s">
        <v>39</v>
      </c>
      <c r="K49" s="1"/>
      <c r="L49" s="1"/>
      <c r="M49" s="1"/>
      <c r="N49" s="1"/>
      <c r="O49" s="1"/>
      <c r="P49" s="1"/>
      <c r="Q49" s="1"/>
      <c r="R49" s="1"/>
      <c r="S49" s="1">
        <v>191</v>
      </c>
      <c r="T49" s="3" t="s">
        <v>17</v>
      </c>
      <c r="U49" s="3" t="s">
        <v>18</v>
      </c>
      <c r="V49" s="1">
        <f>-H49</f>
        <v>-476.21780000000001</v>
      </c>
      <c r="W49" s="2" t="s">
        <v>40</v>
      </c>
      <c r="X49" s="2" t="s">
        <v>28</v>
      </c>
      <c r="Y49" s="1">
        <f>H49</f>
        <v>476.21780000000001</v>
      </c>
    </row>
    <row r="50" spans="3:25" ht="30.75" thickBot="1" x14ac:dyDescent="0.3">
      <c r="C50" s="23" t="s">
        <v>38</v>
      </c>
      <c r="D50" s="24" t="s">
        <v>36</v>
      </c>
      <c r="E50" s="3">
        <v>192</v>
      </c>
      <c r="F50" s="3" t="s">
        <v>17</v>
      </c>
      <c r="G50" s="3" t="s">
        <v>19</v>
      </c>
      <c r="H50" s="1">
        <v>3447.0852</v>
      </c>
      <c r="I50" s="41"/>
      <c r="J50" s="28" t="s">
        <v>39</v>
      </c>
      <c r="K50" s="1">
        <v>52</v>
      </c>
      <c r="L50" s="3" t="s">
        <v>17</v>
      </c>
      <c r="M50" s="3" t="s">
        <v>19</v>
      </c>
      <c r="N50" s="1">
        <f>-H50</f>
        <v>-3447.0852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3:25" ht="30.75" thickBot="1" x14ac:dyDescent="0.3">
      <c r="C51" s="23" t="s">
        <v>38</v>
      </c>
      <c r="D51" s="24" t="s">
        <v>36</v>
      </c>
      <c r="E51" s="3">
        <v>193</v>
      </c>
      <c r="F51" s="3" t="s">
        <v>27</v>
      </c>
      <c r="G51" s="3" t="s">
        <v>20</v>
      </c>
      <c r="H51" s="1">
        <v>264.60000000000002</v>
      </c>
      <c r="I51" s="82">
        <v>38</v>
      </c>
      <c r="J51" s="28" t="s">
        <v>39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3:25" ht="30.75" thickBot="1" x14ac:dyDescent="0.3">
      <c r="C52" s="23" t="s">
        <v>38</v>
      </c>
      <c r="D52" s="24" t="s">
        <v>36</v>
      </c>
      <c r="E52" s="3"/>
      <c r="F52" s="3"/>
      <c r="G52" s="3"/>
      <c r="H52" s="1"/>
      <c r="I52" s="41"/>
      <c r="J52" s="28" t="s">
        <v>39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3:25" ht="30.75" thickBot="1" x14ac:dyDescent="0.3">
      <c r="C53" s="23" t="s">
        <v>38</v>
      </c>
      <c r="D53" s="24" t="s">
        <v>36</v>
      </c>
      <c r="E53" s="3">
        <v>194</v>
      </c>
      <c r="F53" s="3" t="s">
        <v>15</v>
      </c>
      <c r="G53" s="3" t="s">
        <v>21</v>
      </c>
      <c r="H53" s="1">
        <v>1915</v>
      </c>
      <c r="I53" s="41"/>
      <c r="J53" s="28" t="s">
        <v>39</v>
      </c>
      <c r="K53" s="1">
        <v>53</v>
      </c>
      <c r="L53" s="3" t="s">
        <v>15</v>
      </c>
      <c r="M53" s="3" t="s">
        <v>21</v>
      </c>
      <c r="N53" s="1">
        <f>-H53</f>
        <v>-1915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3:25" ht="30.75" thickBot="1" x14ac:dyDescent="0.3">
      <c r="C54" s="23" t="s">
        <v>38</v>
      </c>
      <c r="D54" s="24" t="s">
        <v>36</v>
      </c>
      <c r="E54" s="7">
        <v>195</v>
      </c>
      <c r="F54" s="7" t="s">
        <v>17</v>
      </c>
      <c r="G54" s="7" t="s">
        <v>19</v>
      </c>
      <c r="H54" s="1">
        <v>3447.0852</v>
      </c>
      <c r="I54" s="41"/>
      <c r="J54" s="28" t="s">
        <v>39</v>
      </c>
      <c r="K54" s="1">
        <v>54</v>
      </c>
      <c r="L54" s="7" t="s">
        <v>17</v>
      </c>
      <c r="M54" s="7" t="s">
        <v>19</v>
      </c>
      <c r="N54" s="1">
        <f>-H54</f>
        <v>-3447.0852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</sheetData>
  <mergeCells count="8">
    <mergeCell ref="D3:Y4"/>
    <mergeCell ref="J6:N6"/>
    <mergeCell ref="D6:H6"/>
    <mergeCell ref="O6:R6"/>
    <mergeCell ref="S5:Y5"/>
    <mergeCell ref="D5:R5"/>
    <mergeCell ref="S6:V6"/>
    <mergeCell ref="W6:Y6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2025-02-13T05:58:57Z</dcterms:modified>
</cp:coreProperties>
</file>