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LADIMIR\Desktop\"/>
    </mc:Choice>
  </mc:AlternateContent>
  <bookViews>
    <workbookView xWindow="0" yWindow="0" windowWidth="11340" windowHeight="10392" firstSheet="1" activeTab="1"/>
  </bookViews>
  <sheets>
    <sheet name="С2Б су-808" sheetId="4" state="hidden" r:id="rId1"/>
    <sheet name="С2Б ноябрь" sheetId="5" r:id="rId2"/>
    <sheet name="С2Б" sheetId="3" r:id="rId3"/>
  </sheets>
  <definedNames>
    <definedName name="_xlnm.Print_Titles" localSheetId="2">С2Б!$17:$19</definedName>
    <definedName name="_xlnm.Print_Titles" localSheetId="1">'С2Б ноябрь'!$17:$19</definedName>
    <definedName name="_xlnm.Print_Titles" localSheetId="0">'С2Б су-808'!$17:$19</definedName>
    <definedName name="_xlnm.Print_Area" localSheetId="2">С2Б!$A$1:$U$717</definedName>
    <definedName name="_xlnm.Print_Area" localSheetId="1">'С2Б ноябрь'!$A$1:$U$717</definedName>
    <definedName name="_xlnm.Print_Area" localSheetId="0">'С2Б су-808'!$A$1:$U$153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96" i="5" l="1"/>
  <c r="V696" i="5"/>
  <c r="O399" i="5" l="1"/>
  <c r="O398" i="5" s="1"/>
  <c r="N398" i="5"/>
  <c r="O35" i="5"/>
  <c r="N35" i="5"/>
  <c r="O36" i="5"/>
  <c r="S36" i="5" s="1"/>
  <c r="O693" i="5"/>
  <c r="M693" i="5" s="1"/>
  <c r="N693" i="5"/>
  <c r="L693" i="5" s="1"/>
  <c r="T693" i="5" s="1"/>
  <c r="O692" i="5"/>
  <c r="S692" i="5" s="1"/>
  <c r="N692" i="5"/>
  <c r="L692" i="5" s="1"/>
  <c r="T692" i="5" s="1"/>
  <c r="N685" i="5"/>
  <c r="O685" i="5"/>
  <c r="N686" i="5"/>
  <c r="O686" i="5"/>
  <c r="N687" i="5"/>
  <c r="L687" i="5" s="1"/>
  <c r="O687" i="5"/>
  <c r="N688" i="5"/>
  <c r="O688" i="5"/>
  <c r="N689" i="5"/>
  <c r="O689" i="5"/>
  <c r="M689" i="5" s="1"/>
  <c r="N690" i="5"/>
  <c r="L690" i="5" s="1"/>
  <c r="T690" i="5" s="1"/>
  <c r="O690" i="5"/>
  <c r="M690" i="5" s="1"/>
  <c r="O684" i="5"/>
  <c r="N684" i="5"/>
  <c r="O683" i="5"/>
  <c r="N683" i="5"/>
  <c r="M675" i="5"/>
  <c r="M676" i="5"/>
  <c r="L679" i="5"/>
  <c r="T679" i="5" s="1"/>
  <c r="M679" i="5"/>
  <c r="M681" i="5"/>
  <c r="N667" i="5"/>
  <c r="O667" i="5"/>
  <c r="N668" i="5"/>
  <c r="L668" i="5" s="1"/>
  <c r="T668" i="5" s="1"/>
  <c r="O668" i="5"/>
  <c r="S668" i="5" s="1"/>
  <c r="N669" i="5"/>
  <c r="L669" i="5" s="1"/>
  <c r="T669" i="5" s="1"/>
  <c r="O669" i="5"/>
  <c r="N670" i="5"/>
  <c r="O670" i="5"/>
  <c r="O666" i="5"/>
  <c r="M666" i="5" s="1"/>
  <c r="N666" i="5"/>
  <c r="O665" i="5"/>
  <c r="N665" i="5"/>
  <c r="N634" i="5"/>
  <c r="O634" i="5"/>
  <c r="N635" i="5"/>
  <c r="O635" i="5"/>
  <c r="M635" i="5" s="1"/>
  <c r="N636" i="5"/>
  <c r="O636" i="5"/>
  <c r="N637" i="5"/>
  <c r="O637" i="5"/>
  <c r="N638" i="5"/>
  <c r="O638" i="5"/>
  <c r="M638" i="5" s="1"/>
  <c r="U638" i="5" s="1"/>
  <c r="N639" i="5"/>
  <c r="L639" i="5" s="1"/>
  <c r="T639" i="5" s="1"/>
  <c r="O639" i="5"/>
  <c r="M639" i="5" s="1"/>
  <c r="N640" i="5"/>
  <c r="O640" i="5"/>
  <c r="N641" i="5"/>
  <c r="O641" i="5"/>
  <c r="M641" i="5" s="1"/>
  <c r="N642" i="5"/>
  <c r="O642" i="5"/>
  <c r="N643" i="5"/>
  <c r="O643" i="5"/>
  <c r="N644" i="5"/>
  <c r="O644" i="5"/>
  <c r="M644" i="5" s="1"/>
  <c r="N645" i="5"/>
  <c r="L645" i="5" s="1"/>
  <c r="T645" i="5" s="1"/>
  <c r="O645" i="5"/>
  <c r="M645" i="5" s="1"/>
  <c r="U645" i="5" s="1"/>
  <c r="N646" i="5"/>
  <c r="O646" i="5"/>
  <c r="N647" i="5"/>
  <c r="O647" i="5"/>
  <c r="M647" i="5" s="1"/>
  <c r="N648" i="5"/>
  <c r="O648" i="5"/>
  <c r="N649" i="5"/>
  <c r="O649" i="5"/>
  <c r="N650" i="5"/>
  <c r="O650" i="5"/>
  <c r="M650" i="5" s="1"/>
  <c r="U650" i="5" s="1"/>
  <c r="N651" i="5"/>
  <c r="L651" i="5" s="1"/>
  <c r="T651" i="5" s="1"/>
  <c r="O651" i="5"/>
  <c r="M651" i="5" s="1"/>
  <c r="P651" i="5" s="1"/>
  <c r="N652" i="5"/>
  <c r="O652" i="5"/>
  <c r="N653" i="5"/>
  <c r="O653" i="5"/>
  <c r="M653" i="5" s="1"/>
  <c r="N654" i="5"/>
  <c r="O654" i="5"/>
  <c r="N655" i="5"/>
  <c r="O655" i="5"/>
  <c r="N656" i="5"/>
  <c r="O656" i="5"/>
  <c r="M656" i="5" s="1"/>
  <c r="N657" i="5"/>
  <c r="L657" i="5" s="1"/>
  <c r="T657" i="5" s="1"/>
  <c r="O657" i="5"/>
  <c r="S657" i="5" s="1"/>
  <c r="N658" i="5"/>
  <c r="O658" i="5"/>
  <c r="N659" i="5"/>
  <c r="O659" i="5"/>
  <c r="M659" i="5" s="1"/>
  <c r="N660" i="5"/>
  <c r="O660" i="5"/>
  <c r="N661" i="5"/>
  <c r="O661" i="5"/>
  <c r="N662" i="5"/>
  <c r="O662" i="5"/>
  <c r="M662" i="5" s="1"/>
  <c r="U662" i="5" s="1"/>
  <c r="N663" i="5"/>
  <c r="L663" i="5" s="1"/>
  <c r="T663" i="5" s="1"/>
  <c r="O663" i="5"/>
  <c r="S663" i="5" s="1"/>
  <c r="O633" i="5"/>
  <c r="S633" i="5" s="1"/>
  <c r="N633" i="5"/>
  <c r="O632" i="5"/>
  <c r="S632" i="5" s="1"/>
  <c r="N632" i="5"/>
  <c r="L632" i="5" s="1"/>
  <c r="T632" i="5" s="1"/>
  <c r="N601" i="5"/>
  <c r="O601" i="5"/>
  <c r="N602" i="5"/>
  <c r="O602" i="5"/>
  <c r="S602" i="5" s="1"/>
  <c r="N603" i="5"/>
  <c r="L603" i="5" s="1"/>
  <c r="T603" i="5" s="1"/>
  <c r="O603" i="5"/>
  <c r="M603" i="5" s="1"/>
  <c r="N604" i="5"/>
  <c r="O604" i="5"/>
  <c r="N605" i="5"/>
  <c r="O605" i="5"/>
  <c r="N606" i="5"/>
  <c r="L606" i="5" s="1"/>
  <c r="T606" i="5" s="1"/>
  <c r="O606" i="5"/>
  <c r="Q606" i="5" s="1"/>
  <c r="N607" i="5"/>
  <c r="O607" i="5"/>
  <c r="N608" i="5"/>
  <c r="O608" i="5"/>
  <c r="S608" i="5" s="1"/>
  <c r="N609" i="5"/>
  <c r="L609" i="5" s="1"/>
  <c r="T609" i="5" s="1"/>
  <c r="O609" i="5"/>
  <c r="M609" i="5" s="1"/>
  <c r="N610" i="5"/>
  <c r="O610" i="5"/>
  <c r="L612" i="5"/>
  <c r="T612" i="5" s="1"/>
  <c r="M612" i="5"/>
  <c r="U612" i="5" s="1"/>
  <c r="S614" i="5"/>
  <c r="N615" i="5"/>
  <c r="L615" i="5" s="1"/>
  <c r="T615" i="5" s="1"/>
  <c r="O615" i="5"/>
  <c r="M615" i="5" s="1"/>
  <c r="N616" i="5"/>
  <c r="O616" i="5"/>
  <c r="N617" i="5"/>
  <c r="O617" i="5"/>
  <c r="N618" i="5"/>
  <c r="L618" i="5" s="1"/>
  <c r="T618" i="5" s="1"/>
  <c r="O618" i="5"/>
  <c r="M618" i="5" s="1"/>
  <c r="P618" i="5" s="1"/>
  <c r="N619" i="5"/>
  <c r="O619" i="5"/>
  <c r="N620" i="5"/>
  <c r="O620" i="5"/>
  <c r="S620" i="5" s="1"/>
  <c r="N621" i="5"/>
  <c r="L621" i="5" s="1"/>
  <c r="T621" i="5" s="1"/>
  <c r="O621" i="5"/>
  <c r="M621" i="5" s="1"/>
  <c r="N622" i="5"/>
  <c r="O622" i="5"/>
  <c r="N623" i="5"/>
  <c r="O623" i="5"/>
  <c r="N624" i="5"/>
  <c r="L624" i="5" s="1"/>
  <c r="T624" i="5" s="1"/>
  <c r="O624" i="5"/>
  <c r="M624" i="5" s="1"/>
  <c r="U624" i="5" s="1"/>
  <c r="N625" i="5"/>
  <c r="O625" i="5"/>
  <c r="N626" i="5"/>
  <c r="O626" i="5"/>
  <c r="S626" i="5" s="1"/>
  <c r="N627" i="5"/>
  <c r="L627" i="5" s="1"/>
  <c r="T627" i="5" s="1"/>
  <c r="O627" i="5"/>
  <c r="M627" i="5" s="1"/>
  <c r="N628" i="5"/>
  <c r="O628" i="5"/>
  <c r="N629" i="5"/>
  <c r="O629" i="5"/>
  <c r="N630" i="5"/>
  <c r="L630" i="5" s="1"/>
  <c r="T630" i="5" s="1"/>
  <c r="O630" i="5"/>
  <c r="M630" i="5" s="1"/>
  <c r="P630" i="5" s="1"/>
  <c r="O600" i="5"/>
  <c r="M600" i="5" s="1"/>
  <c r="N600" i="5"/>
  <c r="L600" i="5" s="1"/>
  <c r="T600" i="5" s="1"/>
  <c r="O599" i="5"/>
  <c r="M599" i="5" s="1"/>
  <c r="N599" i="5"/>
  <c r="O597" i="5"/>
  <c r="N597" i="5"/>
  <c r="O596" i="5"/>
  <c r="N596" i="5"/>
  <c r="L593" i="5"/>
  <c r="T593" i="5" s="1"/>
  <c r="L591" i="5"/>
  <c r="T591" i="5" s="1"/>
  <c r="L588" i="5"/>
  <c r="T588" i="5" s="1"/>
  <c r="Q586" i="5"/>
  <c r="N582" i="5"/>
  <c r="O582" i="5"/>
  <c r="N583" i="5"/>
  <c r="O583" i="5"/>
  <c r="O577" i="5"/>
  <c r="M577" i="5" s="1"/>
  <c r="N577" i="5"/>
  <c r="O576" i="5"/>
  <c r="N576" i="5"/>
  <c r="O575" i="5"/>
  <c r="S575" i="5" s="1"/>
  <c r="N575" i="5"/>
  <c r="L575" i="5" s="1"/>
  <c r="T575" i="5" s="1"/>
  <c r="N570" i="5"/>
  <c r="O570" i="5"/>
  <c r="N571" i="5"/>
  <c r="O571" i="5"/>
  <c r="N572" i="5"/>
  <c r="O572" i="5"/>
  <c r="M572" i="5" s="1"/>
  <c r="N573" i="5"/>
  <c r="O573" i="5"/>
  <c r="O569" i="5"/>
  <c r="N569" i="5"/>
  <c r="O568" i="5"/>
  <c r="N568" i="5"/>
  <c r="N561" i="5"/>
  <c r="O561" i="5"/>
  <c r="N562" i="5"/>
  <c r="O562" i="5"/>
  <c r="M562" i="5" s="1"/>
  <c r="N563" i="5"/>
  <c r="O563" i="5"/>
  <c r="N564" i="5"/>
  <c r="O564" i="5"/>
  <c r="N565" i="5"/>
  <c r="O565" i="5"/>
  <c r="N566" i="5"/>
  <c r="O566" i="5"/>
  <c r="M566" i="5" s="1"/>
  <c r="O560" i="5"/>
  <c r="N560" i="5"/>
  <c r="O559" i="5"/>
  <c r="M559" i="5" s="1"/>
  <c r="N559" i="5"/>
  <c r="M534" i="5"/>
  <c r="L536" i="5"/>
  <c r="T536" i="5" s="1"/>
  <c r="M537" i="5"/>
  <c r="S538" i="5"/>
  <c r="M539" i="5"/>
  <c r="U539" i="5" s="1"/>
  <c r="M540" i="5"/>
  <c r="L542" i="5"/>
  <c r="T542" i="5" s="1"/>
  <c r="M543" i="5"/>
  <c r="S544" i="5"/>
  <c r="M545" i="5"/>
  <c r="R545" i="5" s="1"/>
  <c r="M546" i="5"/>
  <c r="L548" i="5"/>
  <c r="T548" i="5" s="1"/>
  <c r="M549" i="5"/>
  <c r="S550" i="5"/>
  <c r="M551" i="5"/>
  <c r="U551" i="5" s="1"/>
  <c r="M552" i="5"/>
  <c r="L554" i="5"/>
  <c r="T554" i="5" s="1"/>
  <c r="M555" i="5"/>
  <c r="S556" i="5"/>
  <c r="M557" i="5"/>
  <c r="R557" i="5" s="1"/>
  <c r="L533" i="5"/>
  <c r="T533" i="5" s="1"/>
  <c r="M516" i="5"/>
  <c r="M518" i="5"/>
  <c r="M520" i="5"/>
  <c r="M522" i="5"/>
  <c r="S523" i="5"/>
  <c r="M524" i="5"/>
  <c r="M526" i="5"/>
  <c r="U526" i="5" s="1"/>
  <c r="M528" i="5"/>
  <c r="M530" i="5"/>
  <c r="Q514" i="5"/>
  <c r="L514" i="5"/>
  <c r="T514" i="5" s="1"/>
  <c r="L513" i="5"/>
  <c r="T513" i="5" s="1"/>
  <c r="M477" i="5"/>
  <c r="S478" i="5"/>
  <c r="M479" i="5"/>
  <c r="M481" i="5"/>
  <c r="U481" i="5" s="1"/>
  <c r="M483" i="5"/>
  <c r="S485" i="5"/>
  <c r="M487" i="5"/>
  <c r="R487" i="5" s="1"/>
  <c r="Q489" i="5"/>
  <c r="S491" i="5"/>
  <c r="M493" i="5"/>
  <c r="U493" i="5" s="1"/>
  <c r="M495" i="5"/>
  <c r="Q497" i="5"/>
  <c r="M499" i="5"/>
  <c r="R499" i="5" s="1"/>
  <c r="M501" i="5"/>
  <c r="S502" i="5"/>
  <c r="M503" i="5"/>
  <c r="M505" i="5"/>
  <c r="U505" i="5" s="1"/>
  <c r="M507" i="5"/>
  <c r="S508" i="5"/>
  <c r="M509" i="5"/>
  <c r="M511" i="5"/>
  <c r="R511" i="5" s="1"/>
  <c r="Q475" i="5"/>
  <c r="L474" i="5"/>
  <c r="T474" i="5" s="1"/>
  <c r="N429" i="5"/>
  <c r="O429" i="5"/>
  <c r="N430" i="5"/>
  <c r="O430" i="5"/>
  <c r="N431" i="5"/>
  <c r="O431" i="5"/>
  <c r="N432" i="5"/>
  <c r="O432" i="5"/>
  <c r="N433" i="5"/>
  <c r="O433" i="5"/>
  <c r="S433" i="5" s="1"/>
  <c r="N434" i="5"/>
  <c r="O434" i="5"/>
  <c r="M434" i="5" s="1"/>
  <c r="U434" i="5" s="1"/>
  <c r="N435" i="5"/>
  <c r="O435" i="5"/>
  <c r="N436" i="5"/>
  <c r="O436" i="5"/>
  <c r="N437" i="5"/>
  <c r="O437" i="5"/>
  <c r="N438" i="5"/>
  <c r="O438" i="5"/>
  <c r="N439" i="5"/>
  <c r="O439" i="5"/>
  <c r="S439" i="5" s="1"/>
  <c r="N440" i="5"/>
  <c r="O440" i="5"/>
  <c r="M440" i="5" s="1"/>
  <c r="N441" i="5"/>
  <c r="O441" i="5"/>
  <c r="N442" i="5"/>
  <c r="O442" i="5"/>
  <c r="N443" i="5"/>
  <c r="O443" i="5"/>
  <c r="N444" i="5"/>
  <c r="O444" i="5"/>
  <c r="N445" i="5"/>
  <c r="O445" i="5"/>
  <c r="N446" i="5"/>
  <c r="O446" i="5"/>
  <c r="M446" i="5" s="1"/>
  <c r="U446" i="5" s="1"/>
  <c r="N447" i="5"/>
  <c r="O447" i="5"/>
  <c r="N448" i="5"/>
  <c r="O448" i="5"/>
  <c r="N449" i="5"/>
  <c r="O449" i="5"/>
  <c r="N450" i="5"/>
  <c r="O450" i="5"/>
  <c r="N451" i="5"/>
  <c r="O451" i="5"/>
  <c r="N452" i="5"/>
  <c r="O452" i="5"/>
  <c r="M452" i="5" s="1"/>
  <c r="P452" i="5" s="1"/>
  <c r="N453" i="5"/>
  <c r="O453" i="5"/>
  <c r="N454" i="5"/>
  <c r="O454" i="5"/>
  <c r="N455" i="5"/>
  <c r="O455" i="5"/>
  <c r="N456" i="5"/>
  <c r="O456" i="5"/>
  <c r="N457" i="5"/>
  <c r="O457" i="5"/>
  <c r="S457" i="5" s="1"/>
  <c r="N458" i="5"/>
  <c r="O458" i="5"/>
  <c r="M458" i="5" s="1"/>
  <c r="U458" i="5" s="1"/>
  <c r="N459" i="5"/>
  <c r="O459" i="5"/>
  <c r="N460" i="5"/>
  <c r="O460" i="5"/>
  <c r="N461" i="5"/>
  <c r="O461" i="5"/>
  <c r="N462" i="5"/>
  <c r="O462" i="5"/>
  <c r="N463" i="5"/>
  <c r="O463" i="5"/>
  <c r="S463" i="5" s="1"/>
  <c r="N464" i="5"/>
  <c r="O464" i="5"/>
  <c r="M464" i="5" s="1"/>
  <c r="P464" i="5" s="1"/>
  <c r="N465" i="5"/>
  <c r="O465" i="5"/>
  <c r="N466" i="5"/>
  <c r="O466" i="5"/>
  <c r="N467" i="5"/>
  <c r="O467" i="5"/>
  <c r="N468" i="5"/>
  <c r="O468" i="5"/>
  <c r="N469" i="5"/>
  <c r="O469" i="5"/>
  <c r="S469" i="5" s="1"/>
  <c r="N470" i="5"/>
  <c r="O470" i="5"/>
  <c r="M470" i="5" s="1"/>
  <c r="U470" i="5" s="1"/>
  <c r="N471" i="5"/>
  <c r="O471" i="5"/>
  <c r="N472" i="5"/>
  <c r="O472" i="5"/>
  <c r="O428" i="5"/>
  <c r="M428" i="5" s="1"/>
  <c r="N428" i="5"/>
  <c r="O427" i="5"/>
  <c r="N427" i="5"/>
  <c r="N386" i="5"/>
  <c r="O386" i="5"/>
  <c r="M386" i="5" s="1"/>
  <c r="N387" i="5"/>
  <c r="O387" i="5"/>
  <c r="N388" i="5"/>
  <c r="O388" i="5"/>
  <c r="S388" i="5" s="1"/>
  <c r="N389" i="5"/>
  <c r="O389" i="5"/>
  <c r="M389" i="5" s="1"/>
  <c r="N390" i="5"/>
  <c r="O390" i="5"/>
  <c r="N391" i="5"/>
  <c r="O391" i="5"/>
  <c r="M391" i="5" s="1"/>
  <c r="U391" i="5" s="1"/>
  <c r="N392" i="5"/>
  <c r="O392" i="5"/>
  <c r="M392" i="5" s="1"/>
  <c r="N393" i="5"/>
  <c r="O393" i="5"/>
  <c r="N394" i="5"/>
  <c r="O394" i="5"/>
  <c r="S394" i="5" s="1"/>
  <c r="N395" i="5"/>
  <c r="O395" i="5"/>
  <c r="M395" i="5" s="1"/>
  <c r="N396" i="5"/>
  <c r="O396" i="5"/>
  <c r="N397" i="5"/>
  <c r="O397" i="5"/>
  <c r="M397" i="5" s="1"/>
  <c r="U397" i="5" s="1"/>
  <c r="N400" i="5"/>
  <c r="O400" i="5"/>
  <c r="N401" i="5"/>
  <c r="O401" i="5"/>
  <c r="M401" i="5" s="1"/>
  <c r="N402" i="5"/>
  <c r="O402" i="5"/>
  <c r="N403" i="5"/>
  <c r="O403" i="5"/>
  <c r="M403" i="5" s="1"/>
  <c r="U403" i="5" s="1"/>
  <c r="N404" i="5"/>
  <c r="O404" i="5"/>
  <c r="M404" i="5" s="1"/>
  <c r="N405" i="5"/>
  <c r="O405" i="5"/>
  <c r="N406" i="5"/>
  <c r="O406" i="5"/>
  <c r="N407" i="5"/>
  <c r="O407" i="5"/>
  <c r="M407" i="5" s="1"/>
  <c r="N408" i="5"/>
  <c r="O408" i="5"/>
  <c r="N409" i="5"/>
  <c r="O409" i="5"/>
  <c r="M409" i="5" s="1"/>
  <c r="M410" i="5"/>
  <c r="S411" i="5"/>
  <c r="N412" i="5"/>
  <c r="O412" i="5"/>
  <c r="N413" i="5"/>
  <c r="O413" i="5"/>
  <c r="M413" i="5" s="1"/>
  <c r="N414" i="5"/>
  <c r="O414" i="5"/>
  <c r="N415" i="5"/>
  <c r="O415" i="5"/>
  <c r="M415" i="5" s="1"/>
  <c r="N416" i="5"/>
  <c r="O416" i="5"/>
  <c r="M416" i="5" s="1"/>
  <c r="N417" i="5"/>
  <c r="O417" i="5"/>
  <c r="S417" i="5" s="1"/>
  <c r="N418" i="5"/>
  <c r="O418" i="5"/>
  <c r="N419" i="5"/>
  <c r="O419" i="5"/>
  <c r="S419" i="5" s="1"/>
  <c r="N420" i="5"/>
  <c r="O420" i="5"/>
  <c r="N421" i="5"/>
  <c r="O421" i="5"/>
  <c r="M421" i="5" s="1"/>
  <c r="M422" i="5"/>
  <c r="N424" i="5"/>
  <c r="O424" i="5"/>
  <c r="N425" i="5"/>
  <c r="O425" i="5"/>
  <c r="M425" i="5" s="1"/>
  <c r="O385" i="5"/>
  <c r="N385" i="5"/>
  <c r="L385" i="5" s="1"/>
  <c r="O384" i="5"/>
  <c r="N384" i="5"/>
  <c r="L384" i="5" s="1"/>
  <c r="O382" i="5"/>
  <c r="N382" i="5"/>
  <c r="O381" i="5"/>
  <c r="N381" i="5"/>
  <c r="L381" i="5" s="1"/>
  <c r="T381" i="5" s="1"/>
  <c r="N374" i="5"/>
  <c r="O374" i="5"/>
  <c r="N375" i="5"/>
  <c r="O375" i="5"/>
  <c r="M375" i="5" s="1"/>
  <c r="N376" i="5"/>
  <c r="O376" i="5"/>
  <c r="N377" i="5"/>
  <c r="O377" i="5"/>
  <c r="N378" i="5"/>
  <c r="O378" i="5"/>
  <c r="N379" i="5"/>
  <c r="O379" i="5"/>
  <c r="M379" i="5" s="1"/>
  <c r="O373" i="5"/>
  <c r="N373" i="5"/>
  <c r="L373" i="5" s="1"/>
  <c r="O372" i="5"/>
  <c r="N372" i="5"/>
  <c r="L372" i="5" s="1"/>
  <c r="N359" i="5"/>
  <c r="L359" i="5" s="1"/>
  <c r="T359" i="5" s="1"/>
  <c r="O359" i="5"/>
  <c r="N360" i="5"/>
  <c r="O360" i="5"/>
  <c r="M360" i="5" s="1"/>
  <c r="U360" i="5" s="1"/>
  <c r="N361" i="5"/>
  <c r="O361" i="5"/>
  <c r="M361" i="5" s="1"/>
  <c r="N362" i="5"/>
  <c r="O362" i="5"/>
  <c r="S362" i="5" s="1"/>
  <c r="N363" i="5"/>
  <c r="O363" i="5"/>
  <c r="N364" i="5"/>
  <c r="O364" i="5"/>
  <c r="M364" i="5" s="1"/>
  <c r="N365" i="5"/>
  <c r="L365" i="5" s="1"/>
  <c r="T365" i="5" s="1"/>
  <c r="O365" i="5"/>
  <c r="N366" i="5"/>
  <c r="O366" i="5"/>
  <c r="M366" i="5" s="1"/>
  <c r="N367" i="5"/>
  <c r="O367" i="5"/>
  <c r="S367" i="5" s="1"/>
  <c r="N368" i="5"/>
  <c r="O368" i="5"/>
  <c r="M368" i="5" s="1"/>
  <c r="N369" i="5"/>
  <c r="O369" i="5"/>
  <c r="S369" i="5" s="1"/>
  <c r="N370" i="5"/>
  <c r="O370" i="5"/>
  <c r="M370" i="5" s="1"/>
  <c r="U370" i="5" s="1"/>
  <c r="O358" i="5"/>
  <c r="N358" i="5"/>
  <c r="O357" i="5"/>
  <c r="N357" i="5"/>
  <c r="N326" i="5"/>
  <c r="L326" i="5" s="1"/>
  <c r="T326" i="5" s="1"/>
  <c r="O326" i="5"/>
  <c r="N327" i="5"/>
  <c r="O327" i="5"/>
  <c r="M327" i="5" s="1"/>
  <c r="N328" i="5"/>
  <c r="O328" i="5"/>
  <c r="N329" i="5"/>
  <c r="L329" i="5" s="1"/>
  <c r="T329" i="5" s="1"/>
  <c r="O329" i="5"/>
  <c r="N330" i="5"/>
  <c r="O330" i="5"/>
  <c r="S330" i="5" s="1"/>
  <c r="N331" i="5"/>
  <c r="O331" i="5"/>
  <c r="M331" i="5" s="1"/>
  <c r="N332" i="5"/>
  <c r="L332" i="5" s="1"/>
  <c r="T332" i="5" s="1"/>
  <c r="O332" i="5"/>
  <c r="N333" i="5"/>
  <c r="O333" i="5"/>
  <c r="M333" i="5" s="1"/>
  <c r="N334" i="5"/>
  <c r="O334" i="5"/>
  <c r="N335" i="5"/>
  <c r="L335" i="5" s="1"/>
  <c r="T335" i="5" s="1"/>
  <c r="O335" i="5"/>
  <c r="N336" i="5"/>
  <c r="O336" i="5"/>
  <c r="S336" i="5" s="1"/>
  <c r="N337" i="5"/>
  <c r="O337" i="5"/>
  <c r="M337" i="5" s="1"/>
  <c r="U337" i="5" s="1"/>
  <c r="N338" i="5"/>
  <c r="L338" i="5" s="1"/>
  <c r="T338" i="5" s="1"/>
  <c r="O338" i="5"/>
  <c r="N339" i="5"/>
  <c r="O339" i="5"/>
  <c r="M339" i="5" s="1"/>
  <c r="N340" i="5"/>
  <c r="O340" i="5"/>
  <c r="N341" i="5"/>
  <c r="L341" i="5" s="1"/>
  <c r="T341" i="5" s="1"/>
  <c r="O341" i="5"/>
  <c r="N342" i="5"/>
  <c r="O342" i="5"/>
  <c r="S342" i="5" s="1"/>
  <c r="N343" i="5"/>
  <c r="O343" i="5"/>
  <c r="M343" i="5" s="1"/>
  <c r="N344" i="5"/>
  <c r="L344" i="5" s="1"/>
  <c r="T344" i="5" s="1"/>
  <c r="O344" i="5"/>
  <c r="N345" i="5"/>
  <c r="O345" i="5"/>
  <c r="M345" i="5" s="1"/>
  <c r="N346" i="5"/>
  <c r="O346" i="5"/>
  <c r="N347" i="5"/>
  <c r="L347" i="5" s="1"/>
  <c r="T347" i="5" s="1"/>
  <c r="O347" i="5"/>
  <c r="N348" i="5"/>
  <c r="O348" i="5"/>
  <c r="S348" i="5" s="1"/>
  <c r="N349" i="5"/>
  <c r="O349" i="5"/>
  <c r="M349" i="5" s="1"/>
  <c r="U349" i="5" s="1"/>
  <c r="N350" i="5"/>
  <c r="L350" i="5" s="1"/>
  <c r="T350" i="5" s="1"/>
  <c r="O350" i="5"/>
  <c r="N351" i="5"/>
  <c r="O351" i="5"/>
  <c r="M351" i="5" s="1"/>
  <c r="N352" i="5"/>
  <c r="O352" i="5"/>
  <c r="N353" i="5"/>
  <c r="L353" i="5" s="1"/>
  <c r="T353" i="5" s="1"/>
  <c r="O353" i="5"/>
  <c r="N354" i="5"/>
  <c r="O354" i="5"/>
  <c r="S354" i="5" s="1"/>
  <c r="N355" i="5"/>
  <c r="O355" i="5"/>
  <c r="M355" i="5" s="1"/>
  <c r="O325" i="5"/>
  <c r="S325" i="5" s="1"/>
  <c r="N325" i="5"/>
  <c r="O324" i="5"/>
  <c r="N324" i="5"/>
  <c r="L324" i="5" s="1"/>
  <c r="T324" i="5" s="1"/>
  <c r="N291" i="5"/>
  <c r="O291" i="5"/>
  <c r="M291" i="5" s="1"/>
  <c r="N292" i="5"/>
  <c r="O292" i="5"/>
  <c r="M292" i="5" s="1"/>
  <c r="N293" i="5"/>
  <c r="O293" i="5"/>
  <c r="N294" i="5"/>
  <c r="O294" i="5"/>
  <c r="Q294" i="5" s="1"/>
  <c r="N295" i="5"/>
  <c r="O295" i="5"/>
  <c r="N296" i="5"/>
  <c r="O296" i="5"/>
  <c r="M296" i="5" s="1"/>
  <c r="U296" i="5" s="1"/>
  <c r="N297" i="5"/>
  <c r="O297" i="5"/>
  <c r="M297" i="5" s="1"/>
  <c r="N298" i="5"/>
  <c r="O298" i="5"/>
  <c r="M298" i="5" s="1"/>
  <c r="N299" i="5"/>
  <c r="O299" i="5"/>
  <c r="N300" i="5"/>
  <c r="O300" i="5"/>
  <c r="M300" i="5" s="1"/>
  <c r="N301" i="5"/>
  <c r="O301" i="5"/>
  <c r="S301" i="5" s="1"/>
  <c r="N302" i="5"/>
  <c r="O302" i="5"/>
  <c r="M302" i="5" s="1"/>
  <c r="R302" i="5" s="1"/>
  <c r="M303" i="5"/>
  <c r="M304" i="5"/>
  <c r="M306" i="5"/>
  <c r="N307" i="5"/>
  <c r="O307" i="5"/>
  <c r="S307" i="5" s="1"/>
  <c r="N308" i="5"/>
  <c r="O308" i="5"/>
  <c r="M308" i="5" s="1"/>
  <c r="U308" i="5" s="1"/>
  <c r="N309" i="5"/>
  <c r="O309" i="5"/>
  <c r="M309" i="5" s="1"/>
  <c r="N310" i="5"/>
  <c r="O310" i="5"/>
  <c r="M310" i="5" s="1"/>
  <c r="N311" i="5"/>
  <c r="O311" i="5"/>
  <c r="N312" i="5"/>
  <c r="O312" i="5"/>
  <c r="S312" i="5" s="1"/>
  <c r="N313" i="5"/>
  <c r="O313" i="5"/>
  <c r="S313" i="5" s="1"/>
  <c r="N314" i="5"/>
  <c r="O314" i="5"/>
  <c r="M314" i="5" s="1"/>
  <c r="R314" i="5" s="1"/>
  <c r="N315" i="5"/>
  <c r="O315" i="5"/>
  <c r="M315" i="5" s="1"/>
  <c r="N316" i="5"/>
  <c r="O316" i="5"/>
  <c r="M316" i="5" s="1"/>
  <c r="N317" i="5"/>
  <c r="O317" i="5"/>
  <c r="N318" i="5"/>
  <c r="O318" i="5"/>
  <c r="S318" i="5" s="1"/>
  <c r="N319" i="5"/>
  <c r="O319" i="5"/>
  <c r="S319" i="5" s="1"/>
  <c r="N320" i="5"/>
  <c r="O320" i="5"/>
  <c r="M320" i="5" s="1"/>
  <c r="U320" i="5" s="1"/>
  <c r="N321" i="5"/>
  <c r="O321" i="5"/>
  <c r="M321" i="5" s="1"/>
  <c r="N322" i="5"/>
  <c r="O322" i="5"/>
  <c r="M322" i="5" s="1"/>
  <c r="O290" i="5"/>
  <c r="N290" i="5"/>
  <c r="O289" i="5"/>
  <c r="M289" i="5" s="1"/>
  <c r="N289" i="5"/>
  <c r="O287" i="5"/>
  <c r="N287" i="5"/>
  <c r="O286" i="5"/>
  <c r="N286" i="5"/>
  <c r="M284" i="5"/>
  <c r="M278" i="5"/>
  <c r="S276" i="5"/>
  <c r="L276" i="5"/>
  <c r="T276" i="5" s="1"/>
  <c r="L275" i="5"/>
  <c r="T275" i="5" s="1"/>
  <c r="N270" i="5"/>
  <c r="O270" i="5"/>
  <c r="N271" i="5"/>
  <c r="O271" i="5"/>
  <c r="N272" i="5"/>
  <c r="O272" i="5"/>
  <c r="N273" i="5"/>
  <c r="O273" i="5"/>
  <c r="O269" i="5"/>
  <c r="N269" i="5"/>
  <c r="O268" i="5"/>
  <c r="N268" i="5"/>
  <c r="N260" i="5"/>
  <c r="O260" i="5"/>
  <c r="M261" i="5"/>
  <c r="M263" i="5"/>
  <c r="N265" i="5"/>
  <c r="L265" i="5" s="1"/>
  <c r="T265" i="5" s="1"/>
  <c r="O265" i="5"/>
  <c r="M265" i="5" s="1"/>
  <c r="N266" i="5"/>
  <c r="O266" i="5"/>
  <c r="O259" i="5"/>
  <c r="N259" i="5"/>
  <c r="O258" i="5"/>
  <c r="N258" i="5"/>
  <c r="N211" i="5"/>
  <c r="O211" i="5"/>
  <c r="N212" i="5"/>
  <c r="O212" i="5"/>
  <c r="M212" i="5" s="1"/>
  <c r="N213" i="5"/>
  <c r="O213" i="5"/>
  <c r="N214" i="5"/>
  <c r="O214" i="5"/>
  <c r="N215" i="5"/>
  <c r="L215" i="5" s="1"/>
  <c r="T215" i="5" s="1"/>
  <c r="O215" i="5"/>
  <c r="S215" i="5" s="1"/>
  <c r="N216" i="5"/>
  <c r="L216" i="5" s="1"/>
  <c r="T216" i="5" s="1"/>
  <c r="O216" i="5"/>
  <c r="S216" i="5" s="1"/>
  <c r="N217" i="5"/>
  <c r="O217" i="5"/>
  <c r="N218" i="5"/>
  <c r="O218" i="5"/>
  <c r="M218" i="5" s="1"/>
  <c r="N219" i="5"/>
  <c r="O219" i="5"/>
  <c r="N220" i="5"/>
  <c r="O220" i="5"/>
  <c r="N221" i="5"/>
  <c r="L221" i="5" s="1"/>
  <c r="T221" i="5" s="1"/>
  <c r="O221" i="5"/>
  <c r="M221" i="5" s="1"/>
  <c r="N222" i="5"/>
  <c r="L222" i="5" s="1"/>
  <c r="T222" i="5" s="1"/>
  <c r="O222" i="5"/>
  <c r="S222" i="5" s="1"/>
  <c r="N223" i="5"/>
  <c r="O223" i="5"/>
  <c r="N224" i="5"/>
  <c r="O224" i="5"/>
  <c r="M224" i="5" s="1"/>
  <c r="N225" i="5"/>
  <c r="O225" i="5"/>
  <c r="N226" i="5"/>
  <c r="O226" i="5"/>
  <c r="N227" i="5"/>
  <c r="L227" i="5" s="1"/>
  <c r="T227" i="5" s="1"/>
  <c r="O227" i="5"/>
  <c r="M227" i="5" s="1"/>
  <c r="N228" i="5"/>
  <c r="L228" i="5" s="1"/>
  <c r="T228" i="5" s="1"/>
  <c r="O228" i="5"/>
  <c r="S228" i="5" s="1"/>
  <c r="N229" i="5"/>
  <c r="O229" i="5"/>
  <c r="N230" i="5"/>
  <c r="O230" i="5"/>
  <c r="M230" i="5" s="1"/>
  <c r="N231" i="5"/>
  <c r="O231" i="5"/>
  <c r="N232" i="5"/>
  <c r="O232" i="5"/>
  <c r="N233" i="5"/>
  <c r="L233" i="5" s="1"/>
  <c r="T233" i="5" s="1"/>
  <c r="O233" i="5"/>
  <c r="S233" i="5" s="1"/>
  <c r="N234" i="5"/>
  <c r="L234" i="5" s="1"/>
  <c r="T234" i="5" s="1"/>
  <c r="O234" i="5"/>
  <c r="S234" i="5" s="1"/>
  <c r="N235" i="5"/>
  <c r="O235" i="5"/>
  <c r="N236" i="5"/>
  <c r="O236" i="5"/>
  <c r="M236" i="5" s="1"/>
  <c r="N237" i="5"/>
  <c r="O237" i="5"/>
  <c r="N238" i="5"/>
  <c r="O238" i="5"/>
  <c r="N239" i="5"/>
  <c r="L239" i="5" s="1"/>
  <c r="T239" i="5" s="1"/>
  <c r="O239" i="5"/>
  <c r="S239" i="5" s="1"/>
  <c r="N240" i="5"/>
  <c r="L240" i="5" s="1"/>
  <c r="T240" i="5" s="1"/>
  <c r="O240" i="5"/>
  <c r="Q240" i="5" s="1"/>
  <c r="N241" i="5"/>
  <c r="O241" i="5"/>
  <c r="N242" i="5"/>
  <c r="O242" i="5"/>
  <c r="M242" i="5" s="1"/>
  <c r="N243" i="5"/>
  <c r="O243" i="5"/>
  <c r="N244" i="5"/>
  <c r="O244" i="5"/>
  <c r="N245" i="5"/>
  <c r="L245" i="5" s="1"/>
  <c r="T245" i="5" s="1"/>
  <c r="O245" i="5"/>
  <c r="S245" i="5" s="1"/>
  <c r="N246" i="5"/>
  <c r="L246" i="5" s="1"/>
  <c r="T246" i="5" s="1"/>
  <c r="O246" i="5"/>
  <c r="S246" i="5" s="1"/>
  <c r="N247" i="5"/>
  <c r="O247" i="5"/>
  <c r="N248" i="5"/>
  <c r="O248" i="5"/>
  <c r="M248" i="5" s="1"/>
  <c r="N249" i="5"/>
  <c r="O249" i="5"/>
  <c r="N250" i="5"/>
  <c r="O250" i="5"/>
  <c r="N251" i="5"/>
  <c r="L251" i="5" s="1"/>
  <c r="T251" i="5" s="1"/>
  <c r="O251" i="5"/>
  <c r="M251" i="5" s="1"/>
  <c r="N252" i="5"/>
  <c r="L252" i="5" s="1"/>
  <c r="T252" i="5" s="1"/>
  <c r="O252" i="5"/>
  <c r="M252" i="5" s="1"/>
  <c r="U252" i="5" s="1"/>
  <c r="N253" i="5"/>
  <c r="O253" i="5"/>
  <c r="N254" i="5"/>
  <c r="O254" i="5"/>
  <c r="M254" i="5" s="1"/>
  <c r="N255" i="5"/>
  <c r="O255" i="5"/>
  <c r="N256" i="5"/>
  <c r="O256" i="5"/>
  <c r="O210" i="5"/>
  <c r="N210" i="5"/>
  <c r="O209" i="5"/>
  <c r="M209" i="5" s="1"/>
  <c r="U209" i="5" s="1"/>
  <c r="N209" i="5"/>
  <c r="N202" i="5"/>
  <c r="O202" i="5"/>
  <c r="N203" i="5"/>
  <c r="O203" i="5"/>
  <c r="M203" i="5" s="1"/>
  <c r="N204" i="5"/>
  <c r="O204" i="5"/>
  <c r="N205" i="5"/>
  <c r="O205" i="5"/>
  <c r="N206" i="5"/>
  <c r="O206" i="5"/>
  <c r="N207" i="5"/>
  <c r="L207" i="5" s="1"/>
  <c r="O207" i="5"/>
  <c r="M207" i="5" s="1"/>
  <c r="O201" i="5"/>
  <c r="N201" i="5"/>
  <c r="O200" i="5"/>
  <c r="N200" i="5"/>
  <c r="L200" i="5" s="1"/>
  <c r="L174" i="5"/>
  <c r="T174" i="5" s="1"/>
  <c r="M174" i="5"/>
  <c r="L176" i="5"/>
  <c r="T176" i="5" s="1"/>
  <c r="M177" i="5"/>
  <c r="L178" i="5"/>
  <c r="T178" i="5" s="1"/>
  <c r="S178" i="5"/>
  <c r="L180" i="5"/>
  <c r="T180" i="5" s="1"/>
  <c r="M180" i="5"/>
  <c r="L182" i="5"/>
  <c r="T182" i="5" s="1"/>
  <c r="S183" i="5"/>
  <c r="L184" i="5"/>
  <c r="T184" i="5" s="1"/>
  <c r="S184" i="5"/>
  <c r="L186" i="5"/>
  <c r="T186" i="5" s="1"/>
  <c r="M186" i="5"/>
  <c r="L188" i="5"/>
  <c r="T188" i="5" s="1"/>
  <c r="S189" i="5"/>
  <c r="L190" i="5"/>
  <c r="T190" i="5" s="1"/>
  <c r="M190" i="5"/>
  <c r="R190" i="5" s="1"/>
  <c r="L192" i="5"/>
  <c r="T192" i="5" s="1"/>
  <c r="M192" i="5"/>
  <c r="L194" i="5"/>
  <c r="T194" i="5" s="1"/>
  <c r="S195" i="5"/>
  <c r="L196" i="5"/>
  <c r="T196" i="5" s="1"/>
  <c r="Q196" i="5"/>
  <c r="L198" i="5"/>
  <c r="T198" i="5" s="1"/>
  <c r="M198" i="5"/>
  <c r="S172" i="5"/>
  <c r="M156" i="5"/>
  <c r="S158" i="5"/>
  <c r="L159" i="5"/>
  <c r="T159" i="5" s="1"/>
  <c r="S159" i="5"/>
  <c r="M162" i="5"/>
  <c r="S164" i="5"/>
  <c r="L165" i="5"/>
  <c r="T165" i="5" s="1"/>
  <c r="M165" i="5"/>
  <c r="U165" i="5" s="1"/>
  <c r="M168" i="5"/>
  <c r="L152" i="5"/>
  <c r="T152" i="5" s="1"/>
  <c r="M114" i="5"/>
  <c r="L115" i="5"/>
  <c r="T115" i="5" s="1"/>
  <c r="L116" i="5"/>
  <c r="T116" i="5" s="1"/>
  <c r="Q116" i="5"/>
  <c r="L118" i="5"/>
  <c r="T118" i="5" s="1"/>
  <c r="S118" i="5"/>
  <c r="M120" i="5"/>
  <c r="L121" i="5"/>
  <c r="T121" i="5" s="1"/>
  <c r="L122" i="5"/>
  <c r="T122" i="5" s="1"/>
  <c r="Q122" i="5"/>
  <c r="L124" i="5"/>
  <c r="T124" i="5" s="1"/>
  <c r="S124" i="5"/>
  <c r="M126" i="5"/>
  <c r="L127" i="5"/>
  <c r="T127" i="5" s="1"/>
  <c r="L128" i="5"/>
  <c r="T128" i="5" s="1"/>
  <c r="Q128" i="5"/>
  <c r="L130" i="5"/>
  <c r="T130" i="5" s="1"/>
  <c r="S130" i="5"/>
  <c r="M132" i="5"/>
  <c r="L133" i="5"/>
  <c r="T133" i="5" s="1"/>
  <c r="L134" i="5"/>
  <c r="T134" i="5" s="1"/>
  <c r="Q134" i="5"/>
  <c r="L136" i="5"/>
  <c r="T136" i="5" s="1"/>
  <c r="S136" i="5"/>
  <c r="M138" i="5"/>
  <c r="L139" i="5"/>
  <c r="T139" i="5" s="1"/>
  <c r="L140" i="5"/>
  <c r="T140" i="5" s="1"/>
  <c r="S140" i="5"/>
  <c r="L142" i="5"/>
  <c r="T142" i="5" s="1"/>
  <c r="Q142" i="5"/>
  <c r="M144" i="5"/>
  <c r="L145" i="5"/>
  <c r="T145" i="5" s="1"/>
  <c r="L146" i="5"/>
  <c r="T146" i="5" s="1"/>
  <c r="S146" i="5"/>
  <c r="L148" i="5"/>
  <c r="T148" i="5" s="1"/>
  <c r="Q148" i="5"/>
  <c r="M150" i="5"/>
  <c r="M111" i="5"/>
  <c r="N66" i="5"/>
  <c r="O66" i="5"/>
  <c r="N67" i="5"/>
  <c r="L67" i="5" s="1"/>
  <c r="T67" i="5" s="1"/>
  <c r="O67" i="5"/>
  <c r="N68" i="5"/>
  <c r="O68" i="5"/>
  <c r="M68" i="5" s="1"/>
  <c r="N69" i="5"/>
  <c r="O69" i="5"/>
  <c r="N70" i="5"/>
  <c r="O70" i="5"/>
  <c r="M70" i="5" s="1"/>
  <c r="N71" i="5"/>
  <c r="L71" i="5" s="1"/>
  <c r="T71" i="5" s="1"/>
  <c r="O71" i="5"/>
  <c r="S71" i="5" s="1"/>
  <c r="N72" i="5"/>
  <c r="O72" i="5"/>
  <c r="N73" i="5"/>
  <c r="L73" i="5" s="1"/>
  <c r="T73" i="5" s="1"/>
  <c r="O73" i="5"/>
  <c r="N74" i="5"/>
  <c r="O74" i="5"/>
  <c r="M74" i="5" s="1"/>
  <c r="N75" i="5"/>
  <c r="O75" i="5"/>
  <c r="N76" i="5"/>
  <c r="O76" i="5"/>
  <c r="S76" i="5" s="1"/>
  <c r="N77" i="5"/>
  <c r="L77" i="5" s="1"/>
  <c r="T77" i="5" s="1"/>
  <c r="O77" i="5"/>
  <c r="S77" i="5" s="1"/>
  <c r="N78" i="5"/>
  <c r="O78" i="5"/>
  <c r="N79" i="5"/>
  <c r="L79" i="5" s="1"/>
  <c r="T79" i="5" s="1"/>
  <c r="O79" i="5"/>
  <c r="N80" i="5"/>
  <c r="O80" i="5"/>
  <c r="M80" i="5" s="1"/>
  <c r="N81" i="5"/>
  <c r="O81" i="5"/>
  <c r="N82" i="5"/>
  <c r="O82" i="5"/>
  <c r="S82" i="5" s="1"/>
  <c r="N83" i="5"/>
  <c r="L83" i="5" s="1"/>
  <c r="T83" i="5" s="1"/>
  <c r="O83" i="5"/>
  <c r="Q83" i="5" s="1"/>
  <c r="N84" i="5"/>
  <c r="O84" i="5"/>
  <c r="N85" i="5"/>
  <c r="L85" i="5" s="1"/>
  <c r="T85" i="5" s="1"/>
  <c r="O85" i="5"/>
  <c r="N86" i="5"/>
  <c r="O86" i="5"/>
  <c r="M86" i="5" s="1"/>
  <c r="N87" i="5"/>
  <c r="O87" i="5"/>
  <c r="N88" i="5"/>
  <c r="O88" i="5"/>
  <c r="S88" i="5" s="1"/>
  <c r="N89" i="5"/>
  <c r="L89" i="5" s="1"/>
  <c r="T89" i="5" s="1"/>
  <c r="O89" i="5"/>
  <c r="Q89" i="5" s="1"/>
  <c r="N90" i="5"/>
  <c r="O90" i="5"/>
  <c r="N91" i="5"/>
  <c r="L91" i="5" s="1"/>
  <c r="T91" i="5" s="1"/>
  <c r="O91" i="5"/>
  <c r="N92" i="5"/>
  <c r="O92" i="5"/>
  <c r="M92" i="5" s="1"/>
  <c r="N93" i="5"/>
  <c r="O93" i="5"/>
  <c r="N94" i="5"/>
  <c r="O94" i="5"/>
  <c r="M94" i="5" s="1"/>
  <c r="N95" i="5"/>
  <c r="L95" i="5" s="1"/>
  <c r="T95" i="5" s="1"/>
  <c r="O95" i="5"/>
  <c r="S95" i="5" s="1"/>
  <c r="N96" i="5"/>
  <c r="O96" i="5"/>
  <c r="N97" i="5"/>
  <c r="L97" i="5" s="1"/>
  <c r="T97" i="5" s="1"/>
  <c r="O97" i="5"/>
  <c r="N98" i="5"/>
  <c r="O98" i="5"/>
  <c r="M98" i="5" s="1"/>
  <c r="N99" i="5"/>
  <c r="O99" i="5"/>
  <c r="N100" i="5"/>
  <c r="O100" i="5"/>
  <c r="S100" i="5" s="1"/>
  <c r="N101" i="5"/>
  <c r="L101" i="5" s="1"/>
  <c r="T101" i="5" s="1"/>
  <c r="O101" i="5"/>
  <c r="S101" i="5" s="1"/>
  <c r="N102" i="5"/>
  <c r="O102" i="5"/>
  <c r="N103" i="5"/>
  <c r="L103" i="5" s="1"/>
  <c r="T103" i="5" s="1"/>
  <c r="O103" i="5"/>
  <c r="N104" i="5"/>
  <c r="O104" i="5"/>
  <c r="M104" i="5" s="1"/>
  <c r="N105" i="5"/>
  <c r="O105" i="5"/>
  <c r="N106" i="5"/>
  <c r="O106" i="5"/>
  <c r="S106" i="5" s="1"/>
  <c r="N107" i="5"/>
  <c r="L107" i="5" s="1"/>
  <c r="T107" i="5" s="1"/>
  <c r="O107" i="5"/>
  <c r="S107" i="5" s="1"/>
  <c r="N108" i="5"/>
  <c r="O108" i="5"/>
  <c r="N109" i="5"/>
  <c r="L109" i="5" s="1"/>
  <c r="T109" i="5" s="1"/>
  <c r="O109" i="5"/>
  <c r="O65" i="5"/>
  <c r="N65" i="5"/>
  <c r="O64" i="5"/>
  <c r="N64" i="5"/>
  <c r="N37" i="5"/>
  <c r="O37" i="5"/>
  <c r="N38" i="5"/>
  <c r="O38" i="5"/>
  <c r="N39" i="5"/>
  <c r="O39" i="5"/>
  <c r="S39" i="5" s="1"/>
  <c r="N40" i="5"/>
  <c r="O40" i="5"/>
  <c r="Q40" i="5" s="1"/>
  <c r="N41" i="5"/>
  <c r="O41" i="5"/>
  <c r="N42" i="5"/>
  <c r="O42" i="5"/>
  <c r="N43" i="5"/>
  <c r="O43" i="5"/>
  <c r="N44" i="5"/>
  <c r="O44" i="5"/>
  <c r="S44" i="5" s="1"/>
  <c r="N45" i="5"/>
  <c r="O45" i="5"/>
  <c r="N46" i="5"/>
  <c r="O46" i="5"/>
  <c r="N49" i="5"/>
  <c r="O49" i="5"/>
  <c r="N50" i="5"/>
  <c r="O50" i="5"/>
  <c r="M50" i="5" s="1"/>
  <c r="N51" i="5"/>
  <c r="O51" i="5"/>
  <c r="N52" i="5"/>
  <c r="O52" i="5"/>
  <c r="N53" i="5"/>
  <c r="O53" i="5"/>
  <c r="N54" i="5"/>
  <c r="O54" i="5"/>
  <c r="N55" i="5"/>
  <c r="O55" i="5"/>
  <c r="N56" i="5"/>
  <c r="O56" i="5"/>
  <c r="S56" i="5" s="1"/>
  <c r="N57" i="5"/>
  <c r="O57" i="5"/>
  <c r="N58" i="5"/>
  <c r="O58" i="5"/>
  <c r="N61" i="5"/>
  <c r="O61" i="5"/>
  <c r="N62" i="5"/>
  <c r="O62" i="5"/>
  <c r="Q62" i="5" s="1"/>
  <c r="N22" i="5"/>
  <c r="O22" i="5"/>
  <c r="M22" i="5" s="1"/>
  <c r="P22" i="5" s="1"/>
  <c r="N23" i="5"/>
  <c r="O23" i="5"/>
  <c r="M23" i="5" s="1"/>
  <c r="N24" i="5"/>
  <c r="O24" i="5"/>
  <c r="M24" i="5" s="1"/>
  <c r="N25" i="5"/>
  <c r="O25" i="5"/>
  <c r="N26" i="5"/>
  <c r="O26" i="5"/>
  <c r="M26" i="5" s="1"/>
  <c r="N27" i="5"/>
  <c r="L27" i="5" s="1"/>
  <c r="T27" i="5" s="1"/>
  <c r="O27" i="5"/>
  <c r="M27" i="5" s="1"/>
  <c r="N28" i="5"/>
  <c r="O28" i="5"/>
  <c r="M28" i="5" s="1"/>
  <c r="N29" i="5"/>
  <c r="O29" i="5"/>
  <c r="M29" i="5" s="1"/>
  <c r="N30" i="5"/>
  <c r="O30" i="5"/>
  <c r="M30" i="5" s="1"/>
  <c r="N31" i="5"/>
  <c r="O31" i="5"/>
  <c r="S31" i="5" s="1"/>
  <c r="N32" i="5"/>
  <c r="O32" i="5"/>
  <c r="M32" i="5" s="1"/>
  <c r="N33" i="5"/>
  <c r="L33" i="5" s="1"/>
  <c r="T33" i="5" s="1"/>
  <c r="O33" i="5"/>
  <c r="M33" i="5" s="1"/>
  <c r="U33" i="5" s="1"/>
  <c r="N34" i="5"/>
  <c r="O34" i="5"/>
  <c r="M34" i="5" s="1"/>
  <c r="O21" i="5"/>
  <c r="N21" i="5"/>
  <c r="L685" i="5"/>
  <c r="M685" i="5"/>
  <c r="L686" i="5"/>
  <c r="M686" i="5"/>
  <c r="M687" i="5"/>
  <c r="L688" i="5"/>
  <c r="M688" i="5"/>
  <c r="L689" i="5"/>
  <c r="M684" i="5"/>
  <c r="L684" i="5"/>
  <c r="M683" i="5"/>
  <c r="L683" i="5"/>
  <c r="L674" i="5"/>
  <c r="M674" i="5"/>
  <c r="U674" i="5" s="1"/>
  <c r="L675" i="5"/>
  <c r="T675" i="5" s="1"/>
  <c r="L676" i="5"/>
  <c r="L677" i="5"/>
  <c r="T677" i="5" s="1"/>
  <c r="M677" i="5"/>
  <c r="U677" i="5" s="1"/>
  <c r="L678" i="5"/>
  <c r="T678" i="5" s="1"/>
  <c r="M678" i="5"/>
  <c r="U678" i="5" s="1"/>
  <c r="L680" i="5"/>
  <c r="M680" i="5"/>
  <c r="U680" i="5" s="1"/>
  <c r="L681" i="5"/>
  <c r="M673" i="5"/>
  <c r="P673" i="5" s="1"/>
  <c r="L673" i="5"/>
  <c r="T673" i="5" s="1"/>
  <c r="M672" i="5"/>
  <c r="R672" i="5" s="1"/>
  <c r="L672" i="5"/>
  <c r="T672" i="5" s="1"/>
  <c r="L667" i="5"/>
  <c r="M667" i="5"/>
  <c r="M669" i="5"/>
  <c r="U669" i="5" s="1"/>
  <c r="L670" i="5"/>
  <c r="T670" i="5" s="1"/>
  <c r="M670" i="5"/>
  <c r="U670" i="5" s="1"/>
  <c r="L666" i="5"/>
  <c r="T666" i="5" s="1"/>
  <c r="M665" i="5"/>
  <c r="L665" i="5"/>
  <c r="L634" i="5"/>
  <c r="M634" i="5"/>
  <c r="L635" i="5"/>
  <c r="L636" i="5"/>
  <c r="M636" i="5"/>
  <c r="U636" i="5" s="1"/>
  <c r="L637" i="5"/>
  <c r="M637" i="5"/>
  <c r="R637" i="5" s="1"/>
  <c r="L638" i="5"/>
  <c r="L640" i="5"/>
  <c r="M640" i="5"/>
  <c r="L641" i="5"/>
  <c r="L642" i="5"/>
  <c r="M642" i="5"/>
  <c r="U642" i="5" s="1"/>
  <c r="L643" i="5"/>
  <c r="T643" i="5" s="1"/>
  <c r="M643" i="5"/>
  <c r="P643" i="5" s="1"/>
  <c r="L644" i="5"/>
  <c r="L646" i="5"/>
  <c r="M646" i="5"/>
  <c r="L647" i="5"/>
  <c r="L648" i="5"/>
  <c r="M648" i="5"/>
  <c r="U648" i="5" s="1"/>
  <c r="L649" i="5"/>
  <c r="T649" i="5" s="1"/>
  <c r="M649" i="5"/>
  <c r="P649" i="5" s="1"/>
  <c r="L650" i="5"/>
  <c r="L652" i="5"/>
  <c r="M652" i="5"/>
  <c r="L653" i="5"/>
  <c r="L654" i="5"/>
  <c r="M654" i="5"/>
  <c r="U654" i="5" s="1"/>
  <c r="L655" i="5"/>
  <c r="T655" i="5" s="1"/>
  <c r="M655" i="5"/>
  <c r="P655" i="5" s="1"/>
  <c r="L656" i="5"/>
  <c r="L658" i="5"/>
  <c r="M658" i="5"/>
  <c r="L659" i="5"/>
  <c r="L660" i="5"/>
  <c r="M660" i="5"/>
  <c r="U660" i="5" s="1"/>
  <c r="L661" i="5"/>
  <c r="T661" i="5" s="1"/>
  <c r="M661" i="5"/>
  <c r="U661" i="5" s="1"/>
  <c r="L662" i="5"/>
  <c r="M633" i="5"/>
  <c r="U633" i="5" s="1"/>
  <c r="L633" i="5"/>
  <c r="T633" i="5" s="1"/>
  <c r="L601" i="5"/>
  <c r="T601" i="5" s="1"/>
  <c r="M601" i="5"/>
  <c r="R601" i="5" s="1"/>
  <c r="L602" i="5"/>
  <c r="T602" i="5" s="1"/>
  <c r="L604" i="5"/>
  <c r="T604" i="5" s="1"/>
  <c r="M604" i="5"/>
  <c r="U604" i="5" s="1"/>
  <c r="L605" i="5"/>
  <c r="T605" i="5" s="1"/>
  <c r="M605" i="5"/>
  <c r="U605" i="5" s="1"/>
  <c r="L607" i="5"/>
  <c r="T607" i="5" s="1"/>
  <c r="M607" i="5"/>
  <c r="R607" i="5" s="1"/>
  <c r="L608" i="5"/>
  <c r="T608" i="5" s="1"/>
  <c r="L610" i="5"/>
  <c r="T610" i="5" s="1"/>
  <c r="M610" i="5"/>
  <c r="U610" i="5" s="1"/>
  <c r="L611" i="5"/>
  <c r="M611" i="5"/>
  <c r="U611" i="5" s="1"/>
  <c r="L613" i="5"/>
  <c r="T613" i="5" s="1"/>
  <c r="M613" i="5"/>
  <c r="R613" i="5" s="1"/>
  <c r="L614" i="5"/>
  <c r="T614" i="5" s="1"/>
  <c r="L616" i="5"/>
  <c r="T616" i="5" s="1"/>
  <c r="M616" i="5"/>
  <c r="U616" i="5" s="1"/>
  <c r="L617" i="5"/>
  <c r="T617" i="5" s="1"/>
  <c r="M617" i="5"/>
  <c r="U617" i="5" s="1"/>
  <c r="L619" i="5"/>
  <c r="T619" i="5" s="1"/>
  <c r="M619" i="5"/>
  <c r="R619" i="5" s="1"/>
  <c r="L620" i="5"/>
  <c r="T620" i="5" s="1"/>
  <c r="L622" i="5"/>
  <c r="T622" i="5" s="1"/>
  <c r="M622" i="5"/>
  <c r="U622" i="5" s="1"/>
  <c r="L623" i="5"/>
  <c r="M623" i="5"/>
  <c r="U623" i="5" s="1"/>
  <c r="L625" i="5"/>
  <c r="M625" i="5"/>
  <c r="R625" i="5" s="1"/>
  <c r="L626" i="5"/>
  <c r="T626" i="5" s="1"/>
  <c r="L628" i="5"/>
  <c r="T628" i="5" s="1"/>
  <c r="M628" i="5"/>
  <c r="U628" i="5" s="1"/>
  <c r="L629" i="5"/>
  <c r="T629" i="5" s="1"/>
  <c r="M629" i="5"/>
  <c r="U629" i="5" s="1"/>
  <c r="L599" i="5"/>
  <c r="M597" i="5"/>
  <c r="P597" i="5" s="1"/>
  <c r="L597" i="5"/>
  <c r="T597" i="5" s="1"/>
  <c r="M596" i="5"/>
  <c r="U596" i="5" s="1"/>
  <c r="L596" i="5"/>
  <c r="T596" i="5" s="1"/>
  <c r="M594" i="5"/>
  <c r="P594" i="5" s="1"/>
  <c r="L594" i="5"/>
  <c r="T594" i="5" s="1"/>
  <c r="M593" i="5"/>
  <c r="U593" i="5" s="1"/>
  <c r="M592" i="5"/>
  <c r="U592" i="5" s="1"/>
  <c r="L592" i="5"/>
  <c r="T592" i="5" s="1"/>
  <c r="M591" i="5"/>
  <c r="R591" i="5" s="1"/>
  <c r="M589" i="5"/>
  <c r="R589" i="5" s="1"/>
  <c r="L589" i="5"/>
  <c r="T589" i="5" s="1"/>
  <c r="M588" i="5"/>
  <c r="U588" i="5" s="1"/>
  <c r="L577" i="5"/>
  <c r="L578" i="5"/>
  <c r="T578" i="5" s="1"/>
  <c r="M578" i="5"/>
  <c r="U578" i="5" s="1"/>
  <c r="L579" i="5"/>
  <c r="M579" i="5"/>
  <c r="L580" i="5"/>
  <c r="M580" i="5"/>
  <c r="L581" i="5"/>
  <c r="M581" i="5"/>
  <c r="U581" i="5" s="1"/>
  <c r="L582" i="5"/>
  <c r="T582" i="5" s="1"/>
  <c r="M582" i="5"/>
  <c r="R582" i="5" s="1"/>
  <c r="L583" i="5"/>
  <c r="M583" i="5"/>
  <c r="M576" i="5"/>
  <c r="U576" i="5" s="1"/>
  <c r="L576" i="5"/>
  <c r="T576" i="5" s="1"/>
  <c r="M575" i="5"/>
  <c r="U575" i="5" s="1"/>
  <c r="L570" i="5"/>
  <c r="M570" i="5"/>
  <c r="L571" i="5"/>
  <c r="M571" i="5"/>
  <c r="P571" i="5" s="1"/>
  <c r="L572" i="5"/>
  <c r="L573" i="5"/>
  <c r="M573" i="5"/>
  <c r="M569" i="5"/>
  <c r="L569" i="5"/>
  <c r="T569" i="5" s="1"/>
  <c r="M568" i="5"/>
  <c r="L568" i="5"/>
  <c r="L561" i="5"/>
  <c r="M561" i="5"/>
  <c r="L562" i="5"/>
  <c r="L563" i="5"/>
  <c r="M563" i="5"/>
  <c r="L564" i="5"/>
  <c r="M564" i="5"/>
  <c r="L565" i="5"/>
  <c r="M565" i="5"/>
  <c r="L566" i="5"/>
  <c r="M560" i="5"/>
  <c r="U560" i="5" s="1"/>
  <c r="L560" i="5"/>
  <c r="L559" i="5"/>
  <c r="T559" i="5" s="1"/>
  <c r="L534" i="5"/>
  <c r="L535" i="5"/>
  <c r="T535" i="5" s="1"/>
  <c r="M535" i="5"/>
  <c r="U535" i="5" s="1"/>
  <c r="M536" i="5"/>
  <c r="U536" i="5" s="1"/>
  <c r="L537" i="5"/>
  <c r="T537" i="5" s="1"/>
  <c r="L538" i="5"/>
  <c r="T538" i="5" s="1"/>
  <c r="M538" i="5"/>
  <c r="R538" i="5" s="1"/>
  <c r="L539" i="5"/>
  <c r="T539" i="5" s="1"/>
  <c r="L540" i="5"/>
  <c r="L541" i="5"/>
  <c r="T541" i="5" s="1"/>
  <c r="M541" i="5"/>
  <c r="U541" i="5" s="1"/>
  <c r="M542" i="5"/>
  <c r="R542" i="5" s="1"/>
  <c r="L543" i="5"/>
  <c r="T543" i="5" s="1"/>
  <c r="L544" i="5"/>
  <c r="T544" i="5" s="1"/>
  <c r="M544" i="5"/>
  <c r="U544" i="5" s="1"/>
  <c r="L545" i="5"/>
  <c r="T545" i="5" s="1"/>
  <c r="L546" i="5"/>
  <c r="T546" i="5" s="1"/>
  <c r="L547" i="5"/>
  <c r="T547" i="5" s="1"/>
  <c r="M547" i="5"/>
  <c r="U547" i="5" s="1"/>
  <c r="M548" i="5"/>
  <c r="U548" i="5" s="1"/>
  <c r="L549" i="5"/>
  <c r="T549" i="5" s="1"/>
  <c r="L550" i="5"/>
  <c r="T550" i="5" s="1"/>
  <c r="M550" i="5"/>
  <c r="R550" i="5" s="1"/>
  <c r="L551" i="5"/>
  <c r="T551" i="5" s="1"/>
  <c r="L552" i="5"/>
  <c r="T552" i="5" s="1"/>
  <c r="L553" i="5"/>
  <c r="M553" i="5"/>
  <c r="U553" i="5" s="1"/>
  <c r="M554" i="5"/>
  <c r="U554" i="5" s="1"/>
  <c r="L555" i="5"/>
  <c r="T555" i="5" s="1"/>
  <c r="L556" i="5"/>
  <c r="T556" i="5" s="1"/>
  <c r="M556" i="5"/>
  <c r="U556" i="5" s="1"/>
  <c r="L557" i="5"/>
  <c r="T557" i="5" s="1"/>
  <c r="M533" i="5"/>
  <c r="P533" i="5" s="1"/>
  <c r="M532" i="5"/>
  <c r="R532" i="5" s="1"/>
  <c r="L532" i="5"/>
  <c r="L515" i="5"/>
  <c r="M515" i="5"/>
  <c r="R515" i="5" s="1"/>
  <c r="L516" i="5"/>
  <c r="T516" i="5" s="1"/>
  <c r="L517" i="5"/>
  <c r="T517" i="5" s="1"/>
  <c r="M517" i="5"/>
  <c r="L518" i="5"/>
  <c r="L519" i="5"/>
  <c r="M519" i="5"/>
  <c r="U519" i="5" s="1"/>
  <c r="L520" i="5"/>
  <c r="T520" i="5" s="1"/>
  <c r="L521" i="5"/>
  <c r="T521" i="5" s="1"/>
  <c r="M521" i="5"/>
  <c r="U521" i="5" s="1"/>
  <c r="L522" i="5"/>
  <c r="L523" i="5"/>
  <c r="M523" i="5"/>
  <c r="U523" i="5" s="1"/>
  <c r="L524" i="5"/>
  <c r="T524" i="5" s="1"/>
  <c r="L525" i="5"/>
  <c r="M525" i="5"/>
  <c r="U525" i="5" s="1"/>
  <c r="L526" i="5"/>
  <c r="T526" i="5" s="1"/>
  <c r="L527" i="5"/>
  <c r="M527" i="5"/>
  <c r="L528" i="5"/>
  <c r="L529" i="5"/>
  <c r="T529" i="5" s="1"/>
  <c r="M529" i="5"/>
  <c r="U529" i="5" s="1"/>
  <c r="L530" i="5"/>
  <c r="T530" i="5" s="1"/>
  <c r="M514" i="5"/>
  <c r="U514" i="5" s="1"/>
  <c r="M513" i="5"/>
  <c r="U513" i="5" s="1"/>
  <c r="L476" i="5"/>
  <c r="M476" i="5"/>
  <c r="L477" i="5"/>
  <c r="L478" i="5"/>
  <c r="M478" i="5"/>
  <c r="R478" i="5" s="1"/>
  <c r="L479" i="5"/>
  <c r="T479" i="5" s="1"/>
  <c r="L480" i="5"/>
  <c r="M480" i="5"/>
  <c r="U480" i="5" s="1"/>
  <c r="L481" i="5"/>
  <c r="T481" i="5" s="1"/>
  <c r="L482" i="5"/>
  <c r="M482" i="5"/>
  <c r="L483" i="5"/>
  <c r="T483" i="5" s="1"/>
  <c r="L484" i="5"/>
  <c r="T484" i="5" s="1"/>
  <c r="M484" i="5"/>
  <c r="U484" i="5" s="1"/>
  <c r="L485" i="5"/>
  <c r="L486" i="5"/>
  <c r="M486" i="5"/>
  <c r="R486" i="5" s="1"/>
  <c r="L487" i="5"/>
  <c r="T487" i="5" s="1"/>
  <c r="L488" i="5"/>
  <c r="M488" i="5"/>
  <c r="U488" i="5" s="1"/>
  <c r="L489" i="5"/>
  <c r="T489" i="5" s="1"/>
  <c r="L490" i="5"/>
  <c r="M490" i="5"/>
  <c r="R490" i="5" s="1"/>
  <c r="L491" i="5"/>
  <c r="T491" i="5" s="1"/>
  <c r="L492" i="5"/>
  <c r="M492" i="5"/>
  <c r="U492" i="5" s="1"/>
  <c r="L493" i="5"/>
  <c r="T493" i="5" s="1"/>
  <c r="L494" i="5"/>
  <c r="M494" i="5"/>
  <c r="L495" i="5"/>
  <c r="T495" i="5" s="1"/>
  <c r="L496" i="5"/>
  <c r="T496" i="5" s="1"/>
  <c r="M496" i="5"/>
  <c r="U496" i="5" s="1"/>
  <c r="L497" i="5"/>
  <c r="T497" i="5" s="1"/>
  <c r="L498" i="5"/>
  <c r="M498" i="5"/>
  <c r="U498" i="5" s="1"/>
  <c r="L499" i="5"/>
  <c r="T499" i="5" s="1"/>
  <c r="L500" i="5"/>
  <c r="M500" i="5"/>
  <c r="L501" i="5"/>
  <c r="L502" i="5"/>
  <c r="T502" i="5" s="1"/>
  <c r="M502" i="5"/>
  <c r="U502" i="5" s="1"/>
  <c r="L503" i="5"/>
  <c r="T503" i="5" s="1"/>
  <c r="L504" i="5"/>
  <c r="M504" i="5"/>
  <c r="U504" i="5" s="1"/>
  <c r="L505" i="5"/>
  <c r="T505" i="5" s="1"/>
  <c r="L506" i="5"/>
  <c r="T506" i="5" s="1"/>
  <c r="M506" i="5"/>
  <c r="L507" i="5"/>
  <c r="T507" i="5" s="1"/>
  <c r="L508" i="5"/>
  <c r="T508" i="5" s="1"/>
  <c r="M508" i="5"/>
  <c r="R508" i="5" s="1"/>
  <c r="L509" i="5"/>
  <c r="L510" i="5"/>
  <c r="M510" i="5"/>
  <c r="U510" i="5" s="1"/>
  <c r="L511" i="5"/>
  <c r="T511" i="5" s="1"/>
  <c r="M475" i="5"/>
  <c r="P475" i="5" s="1"/>
  <c r="L475" i="5"/>
  <c r="T475" i="5" s="1"/>
  <c r="M474" i="5"/>
  <c r="R474" i="5" s="1"/>
  <c r="L429" i="5"/>
  <c r="M429" i="5"/>
  <c r="L430" i="5"/>
  <c r="M430" i="5"/>
  <c r="L431" i="5"/>
  <c r="M431" i="5"/>
  <c r="L432" i="5"/>
  <c r="M432" i="5"/>
  <c r="L433" i="5"/>
  <c r="T433" i="5" s="1"/>
  <c r="M433" i="5"/>
  <c r="U433" i="5" s="1"/>
  <c r="L434" i="5"/>
  <c r="T434" i="5" s="1"/>
  <c r="L435" i="5"/>
  <c r="M435" i="5"/>
  <c r="L436" i="5"/>
  <c r="M436" i="5"/>
  <c r="L437" i="5"/>
  <c r="M437" i="5"/>
  <c r="L438" i="5"/>
  <c r="M438" i="5"/>
  <c r="L439" i="5"/>
  <c r="T439" i="5" s="1"/>
  <c r="M439" i="5"/>
  <c r="U439" i="5" s="1"/>
  <c r="L440" i="5"/>
  <c r="T440" i="5" s="1"/>
  <c r="L441" i="5"/>
  <c r="M441" i="5"/>
  <c r="L442" i="5"/>
  <c r="M442" i="5"/>
  <c r="L443" i="5"/>
  <c r="M443" i="5"/>
  <c r="L444" i="5"/>
  <c r="M444" i="5"/>
  <c r="L445" i="5"/>
  <c r="M445" i="5"/>
  <c r="R445" i="5" s="1"/>
  <c r="L446" i="5"/>
  <c r="T446" i="5" s="1"/>
  <c r="L447" i="5"/>
  <c r="M447" i="5"/>
  <c r="L448" i="5"/>
  <c r="M448" i="5"/>
  <c r="L449" i="5"/>
  <c r="M449" i="5"/>
  <c r="L450" i="5"/>
  <c r="M450" i="5"/>
  <c r="L451" i="5"/>
  <c r="T451" i="5" s="1"/>
  <c r="M451" i="5"/>
  <c r="U451" i="5" s="1"/>
  <c r="L452" i="5"/>
  <c r="T452" i="5" s="1"/>
  <c r="L453" i="5"/>
  <c r="M453" i="5"/>
  <c r="L454" i="5"/>
  <c r="M454" i="5"/>
  <c r="L455" i="5"/>
  <c r="M455" i="5"/>
  <c r="L456" i="5"/>
  <c r="M456" i="5"/>
  <c r="L457" i="5"/>
  <c r="T457" i="5" s="1"/>
  <c r="M457" i="5"/>
  <c r="U457" i="5" s="1"/>
  <c r="L458" i="5"/>
  <c r="T458" i="5" s="1"/>
  <c r="L459" i="5"/>
  <c r="M459" i="5"/>
  <c r="L460" i="5"/>
  <c r="M460" i="5"/>
  <c r="L461" i="5"/>
  <c r="M461" i="5"/>
  <c r="L462" i="5"/>
  <c r="M462" i="5"/>
  <c r="L463" i="5"/>
  <c r="T463" i="5" s="1"/>
  <c r="M463" i="5"/>
  <c r="U463" i="5" s="1"/>
  <c r="L464" i="5"/>
  <c r="T464" i="5" s="1"/>
  <c r="L465" i="5"/>
  <c r="M465" i="5"/>
  <c r="L466" i="5"/>
  <c r="M466" i="5"/>
  <c r="L467" i="5"/>
  <c r="M467" i="5"/>
  <c r="L468" i="5"/>
  <c r="M468" i="5"/>
  <c r="L469" i="5"/>
  <c r="T469" i="5" s="1"/>
  <c r="M469" i="5"/>
  <c r="U469" i="5" s="1"/>
  <c r="L470" i="5"/>
  <c r="T470" i="5" s="1"/>
  <c r="L471" i="5"/>
  <c r="M471" i="5"/>
  <c r="L472" i="5"/>
  <c r="M472" i="5"/>
  <c r="L428" i="5"/>
  <c r="M427" i="5"/>
  <c r="L427" i="5"/>
  <c r="T427" i="5" s="1"/>
  <c r="L386" i="5"/>
  <c r="L387" i="5"/>
  <c r="M387" i="5"/>
  <c r="L388" i="5"/>
  <c r="T388" i="5" s="1"/>
  <c r="M388" i="5"/>
  <c r="R388" i="5" s="1"/>
  <c r="L389" i="5"/>
  <c r="L390" i="5"/>
  <c r="M390" i="5"/>
  <c r="U390" i="5" s="1"/>
  <c r="L391" i="5"/>
  <c r="T391" i="5" s="1"/>
  <c r="L392" i="5"/>
  <c r="L393" i="5"/>
  <c r="M393" i="5"/>
  <c r="L394" i="5"/>
  <c r="T394" i="5" s="1"/>
  <c r="M394" i="5"/>
  <c r="U394" i="5" s="1"/>
  <c r="L395" i="5"/>
  <c r="L396" i="5"/>
  <c r="M396" i="5"/>
  <c r="R396" i="5" s="1"/>
  <c r="L397" i="5"/>
  <c r="T397" i="5" s="1"/>
  <c r="L398" i="5"/>
  <c r="T398" i="5" s="1"/>
  <c r="L399" i="5"/>
  <c r="T399" i="5" s="1"/>
  <c r="L400" i="5"/>
  <c r="M400" i="5"/>
  <c r="L401" i="5"/>
  <c r="T401" i="5" s="1"/>
  <c r="L402" i="5"/>
  <c r="M402" i="5"/>
  <c r="R402" i="5" s="1"/>
  <c r="L403" i="5"/>
  <c r="T403" i="5" s="1"/>
  <c r="L404" i="5"/>
  <c r="L405" i="5"/>
  <c r="M405" i="5"/>
  <c r="L406" i="5"/>
  <c r="M406" i="5"/>
  <c r="L407" i="5"/>
  <c r="L408" i="5"/>
  <c r="M408" i="5"/>
  <c r="L409" i="5"/>
  <c r="L410" i="5"/>
  <c r="L411" i="5"/>
  <c r="M411" i="5"/>
  <c r="U411" i="5" s="1"/>
  <c r="L412" i="5"/>
  <c r="M412" i="5"/>
  <c r="L413" i="5"/>
  <c r="L414" i="5"/>
  <c r="M414" i="5"/>
  <c r="L415" i="5"/>
  <c r="T415" i="5" s="1"/>
  <c r="L416" i="5"/>
  <c r="L417" i="5"/>
  <c r="T417" i="5" s="1"/>
  <c r="M417" i="5"/>
  <c r="R417" i="5" s="1"/>
  <c r="L418" i="5"/>
  <c r="M418" i="5"/>
  <c r="U418" i="5" s="1"/>
  <c r="L419" i="5"/>
  <c r="L420" i="5"/>
  <c r="M420" i="5"/>
  <c r="L421" i="5"/>
  <c r="L422" i="5"/>
  <c r="L423" i="5"/>
  <c r="T423" i="5" s="1"/>
  <c r="M423" i="5"/>
  <c r="U423" i="5" s="1"/>
  <c r="L424" i="5"/>
  <c r="T424" i="5" s="1"/>
  <c r="M424" i="5"/>
  <c r="L425" i="5"/>
  <c r="T425" i="5" s="1"/>
  <c r="M385" i="5"/>
  <c r="M384" i="5"/>
  <c r="M382" i="5"/>
  <c r="L382" i="5"/>
  <c r="M381" i="5"/>
  <c r="L374" i="5"/>
  <c r="M374" i="5"/>
  <c r="L375" i="5"/>
  <c r="L376" i="5"/>
  <c r="M376" i="5"/>
  <c r="L377" i="5"/>
  <c r="M377" i="5"/>
  <c r="L378" i="5"/>
  <c r="M378" i="5"/>
  <c r="L379" i="5"/>
  <c r="T379" i="5" s="1"/>
  <c r="M373" i="5"/>
  <c r="M372" i="5"/>
  <c r="M359" i="5"/>
  <c r="L360" i="5"/>
  <c r="T360" i="5" s="1"/>
  <c r="L361" i="5"/>
  <c r="L362" i="5"/>
  <c r="L363" i="5"/>
  <c r="T363" i="5" s="1"/>
  <c r="M363" i="5"/>
  <c r="U363" i="5" s="1"/>
  <c r="L364" i="5"/>
  <c r="T364" i="5" s="1"/>
  <c r="M365" i="5"/>
  <c r="L366" i="5"/>
  <c r="L367" i="5"/>
  <c r="L368" i="5"/>
  <c r="T368" i="5" s="1"/>
  <c r="L369" i="5"/>
  <c r="T369" i="5" s="1"/>
  <c r="M369" i="5"/>
  <c r="U369" i="5" s="1"/>
  <c r="L370" i="5"/>
  <c r="T370" i="5" s="1"/>
  <c r="M358" i="5"/>
  <c r="U358" i="5" s="1"/>
  <c r="L358" i="5"/>
  <c r="M357" i="5"/>
  <c r="L357" i="5"/>
  <c r="M326" i="5"/>
  <c r="L327" i="5"/>
  <c r="T327" i="5" s="1"/>
  <c r="L328" i="5"/>
  <c r="M328" i="5"/>
  <c r="R328" i="5" s="1"/>
  <c r="M329" i="5"/>
  <c r="L330" i="5"/>
  <c r="T330" i="5" s="1"/>
  <c r="M330" i="5"/>
  <c r="R330" i="5" s="1"/>
  <c r="L331" i="5"/>
  <c r="T331" i="5" s="1"/>
  <c r="M332" i="5"/>
  <c r="L333" i="5"/>
  <c r="L334" i="5"/>
  <c r="M334" i="5"/>
  <c r="U334" i="5" s="1"/>
  <c r="M335" i="5"/>
  <c r="L336" i="5"/>
  <c r="T336" i="5" s="1"/>
  <c r="M336" i="5"/>
  <c r="U336" i="5" s="1"/>
  <c r="L337" i="5"/>
  <c r="T337" i="5" s="1"/>
  <c r="M338" i="5"/>
  <c r="L339" i="5"/>
  <c r="L340" i="5"/>
  <c r="M340" i="5"/>
  <c r="R340" i="5" s="1"/>
  <c r="M341" i="5"/>
  <c r="L342" i="5"/>
  <c r="T342" i="5" s="1"/>
  <c r="M342" i="5"/>
  <c r="U342" i="5" s="1"/>
  <c r="L343" i="5"/>
  <c r="T343" i="5" s="1"/>
  <c r="M344" i="5"/>
  <c r="L345" i="5"/>
  <c r="T345" i="5" s="1"/>
  <c r="L346" i="5"/>
  <c r="T346" i="5" s="1"/>
  <c r="M346" i="5"/>
  <c r="U346" i="5" s="1"/>
  <c r="M347" i="5"/>
  <c r="L348" i="5"/>
  <c r="T348" i="5" s="1"/>
  <c r="M348" i="5"/>
  <c r="U348" i="5" s="1"/>
  <c r="L349" i="5"/>
  <c r="T349" i="5" s="1"/>
  <c r="M350" i="5"/>
  <c r="L351" i="5"/>
  <c r="T351" i="5" s="1"/>
  <c r="L352" i="5"/>
  <c r="T352" i="5" s="1"/>
  <c r="M352" i="5"/>
  <c r="R352" i="5" s="1"/>
  <c r="M353" i="5"/>
  <c r="L354" i="5"/>
  <c r="T354" i="5" s="1"/>
  <c r="M354" i="5"/>
  <c r="U354" i="5" s="1"/>
  <c r="L355" i="5"/>
  <c r="T355" i="5" s="1"/>
  <c r="M325" i="5"/>
  <c r="L325" i="5"/>
  <c r="M324" i="5"/>
  <c r="L291" i="5"/>
  <c r="T291" i="5" s="1"/>
  <c r="L292" i="5"/>
  <c r="T292" i="5" s="1"/>
  <c r="L293" i="5"/>
  <c r="T293" i="5" s="1"/>
  <c r="M293" i="5"/>
  <c r="L294" i="5"/>
  <c r="L295" i="5"/>
  <c r="T295" i="5" s="1"/>
  <c r="M295" i="5"/>
  <c r="U295" i="5" s="1"/>
  <c r="L296" i="5"/>
  <c r="T296" i="5" s="1"/>
  <c r="L297" i="5"/>
  <c r="T297" i="5" s="1"/>
  <c r="L298" i="5"/>
  <c r="L299" i="5"/>
  <c r="T299" i="5" s="1"/>
  <c r="M299" i="5"/>
  <c r="R299" i="5" s="1"/>
  <c r="L300" i="5"/>
  <c r="T300" i="5" s="1"/>
  <c r="L301" i="5"/>
  <c r="T301" i="5" s="1"/>
  <c r="M301" i="5"/>
  <c r="U301" i="5" s="1"/>
  <c r="L302" i="5"/>
  <c r="T302" i="5" s="1"/>
  <c r="L303" i="5"/>
  <c r="L304" i="5"/>
  <c r="T304" i="5" s="1"/>
  <c r="L305" i="5"/>
  <c r="M305" i="5"/>
  <c r="U305" i="5" s="1"/>
  <c r="L306" i="5"/>
  <c r="T306" i="5" s="1"/>
  <c r="L307" i="5"/>
  <c r="T307" i="5" s="1"/>
  <c r="M307" i="5"/>
  <c r="U307" i="5" s="1"/>
  <c r="L308" i="5"/>
  <c r="T308" i="5" s="1"/>
  <c r="L309" i="5"/>
  <c r="T309" i="5" s="1"/>
  <c r="L310" i="5"/>
  <c r="T310" i="5" s="1"/>
  <c r="L311" i="5"/>
  <c r="M311" i="5"/>
  <c r="U311" i="5" s="1"/>
  <c r="L312" i="5"/>
  <c r="T312" i="5" s="1"/>
  <c r="L313" i="5"/>
  <c r="T313" i="5" s="1"/>
  <c r="M313" i="5"/>
  <c r="U313" i="5" s="1"/>
  <c r="L314" i="5"/>
  <c r="T314" i="5" s="1"/>
  <c r="L315" i="5"/>
  <c r="L316" i="5"/>
  <c r="T316" i="5" s="1"/>
  <c r="L317" i="5"/>
  <c r="T317" i="5" s="1"/>
  <c r="M317" i="5"/>
  <c r="U317" i="5" s="1"/>
  <c r="L318" i="5"/>
  <c r="T318" i="5" s="1"/>
  <c r="L319" i="5"/>
  <c r="M319" i="5"/>
  <c r="R319" i="5" s="1"/>
  <c r="L320" i="5"/>
  <c r="T320" i="5" s="1"/>
  <c r="L321" i="5"/>
  <c r="L322" i="5"/>
  <c r="M290" i="5"/>
  <c r="R290" i="5" s="1"/>
  <c r="L290" i="5"/>
  <c r="L289" i="5"/>
  <c r="T289" i="5" s="1"/>
  <c r="M287" i="5"/>
  <c r="L287" i="5"/>
  <c r="M286" i="5"/>
  <c r="L286" i="5"/>
  <c r="L284" i="5"/>
  <c r="T284" i="5" s="1"/>
  <c r="M283" i="5"/>
  <c r="U283" i="5" s="1"/>
  <c r="L283" i="5"/>
  <c r="T283" i="5" s="1"/>
  <c r="M282" i="5"/>
  <c r="R282" i="5" s="1"/>
  <c r="L282" i="5"/>
  <c r="T282" i="5" s="1"/>
  <c r="M281" i="5"/>
  <c r="U281" i="5" s="1"/>
  <c r="L281" i="5"/>
  <c r="M279" i="5"/>
  <c r="P279" i="5" s="1"/>
  <c r="L279" i="5"/>
  <c r="L278" i="5"/>
  <c r="T278" i="5" s="1"/>
  <c r="M276" i="5"/>
  <c r="R276" i="5" s="1"/>
  <c r="M275" i="5"/>
  <c r="L270" i="5"/>
  <c r="M270" i="5"/>
  <c r="L271" i="5"/>
  <c r="M271" i="5"/>
  <c r="L272" i="5"/>
  <c r="M272" i="5"/>
  <c r="L273" i="5"/>
  <c r="M273" i="5"/>
  <c r="U273" i="5" s="1"/>
  <c r="M269" i="5"/>
  <c r="L269" i="5"/>
  <c r="M268" i="5"/>
  <c r="L268" i="5"/>
  <c r="L261" i="5"/>
  <c r="L262" i="5"/>
  <c r="T262" i="5" s="1"/>
  <c r="M262" i="5"/>
  <c r="U262" i="5" s="1"/>
  <c r="L263" i="5"/>
  <c r="L264" i="5"/>
  <c r="M264" i="5"/>
  <c r="R264" i="5" s="1"/>
  <c r="L266" i="5"/>
  <c r="T266" i="5" s="1"/>
  <c r="M266" i="5"/>
  <c r="U266" i="5" s="1"/>
  <c r="M260" i="5"/>
  <c r="L260" i="5"/>
  <c r="M259" i="5"/>
  <c r="L259" i="5"/>
  <c r="T259" i="5" s="1"/>
  <c r="L211" i="5"/>
  <c r="T211" i="5" s="1"/>
  <c r="M211" i="5"/>
  <c r="L212" i="5"/>
  <c r="L213" i="5"/>
  <c r="M213" i="5"/>
  <c r="L214" i="5"/>
  <c r="M214" i="5"/>
  <c r="L217" i="5"/>
  <c r="T217" i="5" s="1"/>
  <c r="M217" i="5"/>
  <c r="L218" i="5"/>
  <c r="L219" i="5"/>
  <c r="M219" i="5"/>
  <c r="L220" i="5"/>
  <c r="T220" i="5" s="1"/>
  <c r="M220" i="5"/>
  <c r="L223" i="5"/>
  <c r="T223" i="5" s="1"/>
  <c r="M223" i="5"/>
  <c r="L224" i="5"/>
  <c r="L225" i="5"/>
  <c r="M225" i="5"/>
  <c r="R225" i="5" s="1"/>
  <c r="L226" i="5"/>
  <c r="M226" i="5"/>
  <c r="L229" i="5"/>
  <c r="T229" i="5" s="1"/>
  <c r="M229" i="5"/>
  <c r="L230" i="5"/>
  <c r="L231" i="5"/>
  <c r="M231" i="5"/>
  <c r="U231" i="5" s="1"/>
  <c r="L232" i="5"/>
  <c r="M232" i="5"/>
  <c r="L235" i="5"/>
  <c r="T235" i="5" s="1"/>
  <c r="M235" i="5"/>
  <c r="L236" i="5"/>
  <c r="L237" i="5"/>
  <c r="T237" i="5" s="1"/>
  <c r="M237" i="5"/>
  <c r="R237" i="5" s="1"/>
  <c r="L238" i="5"/>
  <c r="T238" i="5" s="1"/>
  <c r="M238" i="5"/>
  <c r="L241" i="5"/>
  <c r="T241" i="5" s="1"/>
  <c r="M241" i="5"/>
  <c r="L242" i="5"/>
  <c r="L243" i="5"/>
  <c r="M243" i="5"/>
  <c r="R243" i="5" s="1"/>
  <c r="L244" i="5"/>
  <c r="M244" i="5"/>
  <c r="L247" i="5"/>
  <c r="T247" i="5" s="1"/>
  <c r="M247" i="5"/>
  <c r="L248" i="5"/>
  <c r="L249" i="5"/>
  <c r="M249" i="5"/>
  <c r="U249" i="5" s="1"/>
  <c r="L250" i="5"/>
  <c r="T250" i="5" s="1"/>
  <c r="M250" i="5"/>
  <c r="L253" i="5"/>
  <c r="T253" i="5" s="1"/>
  <c r="M253" i="5"/>
  <c r="L254" i="5"/>
  <c r="L255" i="5"/>
  <c r="T255" i="5" s="1"/>
  <c r="M255" i="5"/>
  <c r="L256" i="5"/>
  <c r="T256" i="5" s="1"/>
  <c r="M256" i="5"/>
  <c r="M210" i="5"/>
  <c r="U210" i="5" s="1"/>
  <c r="L210" i="5"/>
  <c r="L209" i="5"/>
  <c r="T209" i="5" s="1"/>
  <c r="L202" i="5"/>
  <c r="M202" i="5"/>
  <c r="L203" i="5"/>
  <c r="L204" i="5"/>
  <c r="M204" i="5"/>
  <c r="L205" i="5"/>
  <c r="M205" i="5"/>
  <c r="L206" i="5"/>
  <c r="M206" i="5"/>
  <c r="M201" i="5"/>
  <c r="L201" i="5"/>
  <c r="M200" i="5"/>
  <c r="L173" i="5"/>
  <c r="T173" i="5" s="1"/>
  <c r="M173" i="5"/>
  <c r="U173" i="5" s="1"/>
  <c r="L175" i="5"/>
  <c r="T175" i="5" s="1"/>
  <c r="M175" i="5"/>
  <c r="U175" i="5" s="1"/>
  <c r="M176" i="5"/>
  <c r="U176" i="5" s="1"/>
  <c r="L177" i="5"/>
  <c r="L179" i="5"/>
  <c r="T179" i="5" s="1"/>
  <c r="M179" i="5"/>
  <c r="U179" i="5" s="1"/>
  <c r="L181" i="5"/>
  <c r="T181" i="5" s="1"/>
  <c r="M181" i="5"/>
  <c r="U181" i="5" s="1"/>
  <c r="M182" i="5"/>
  <c r="U182" i="5" s="1"/>
  <c r="L183" i="5"/>
  <c r="L185" i="5"/>
  <c r="T185" i="5" s="1"/>
  <c r="M185" i="5"/>
  <c r="L187" i="5"/>
  <c r="T187" i="5" s="1"/>
  <c r="M187" i="5"/>
  <c r="U187" i="5" s="1"/>
  <c r="M188" i="5"/>
  <c r="P188" i="5" s="1"/>
  <c r="L189" i="5"/>
  <c r="T189" i="5" s="1"/>
  <c r="L191" i="5"/>
  <c r="T191" i="5" s="1"/>
  <c r="M191" i="5"/>
  <c r="U191" i="5" s="1"/>
  <c r="L193" i="5"/>
  <c r="T193" i="5" s="1"/>
  <c r="M193" i="5"/>
  <c r="U193" i="5" s="1"/>
  <c r="M194" i="5"/>
  <c r="U194" i="5" s="1"/>
  <c r="L195" i="5"/>
  <c r="T195" i="5" s="1"/>
  <c r="L197" i="5"/>
  <c r="T197" i="5" s="1"/>
  <c r="M197" i="5"/>
  <c r="R197" i="5" s="1"/>
  <c r="M172" i="5"/>
  <c r="R172" i="5" s="1"/>
  <c r="L172" i="5"/>
  <c r="T172" i="5" s="1"/>
  <c r="M171" i="5"/>
  <c r="U171" i="5" s="1"/>
  <c r="L171" i="5"/>
  <c r="T171" i="5" s="1"/>
  <c r="L154" i="5"/>
  <c r="T154" i="5" s="1"/>
  <c r="M154" i="5"/>
  <c r="L155" i="5"/>
  <c r="M155" i="5"/>
  <c r="P155" i="5" s="1"/>
  <c r="L156" i="5"/>
  <c r="L157" i="5"/>
  <c r="M157" i="5"/>
  <c r="U157" i="5" s="1"/>
  <c r="L158" i="5"/>
  <c r="T158" i="5" s="1"/>
  <c r="L160" i="5"/>
  <c r="T160" i="5" s="1"/>
  <c r="M160" i="5"/>
  <c r="L161" i="5"/>
  <c r="M161" i="5"/>
  <c r="R161" i="5" s="1"/>
  <c r="L162" i="5"/>
  <c r="L163" i="5"/>
  <c r="T163" i="5" s="1"/>
  <c r="M163" i="5"/>
  <c r="U163" i="5" s="1"/>
  <c r="L164" i="5"/>
  <c r="L166" i="5"/>
  <c r="T166" i="5" s="1"/>
  <c r="M166" i="5"/>
  <c r="L167" i="5"/>
  <c r="M167" i="5"/>
  <c r="P167" i="5" s="1"/>
  <c r="L168" i="5"/>
  <c r="T168" i="5" s="1"/>
  <c r="L169" i="5"/>
  <c r="T169" i="5" s="1"/>
  <c r="M169" i="5"/>
  <c r="U169" i="5" s="1"/>
  <c r="M153" i="5"/>
  <c r="R153" i="5" s="1"/>
  <c r="L153" i="5"/>
  <c r="M152" i="5"/>
  <c r="L113" i="5"/>
  <c r="T113" i="5" s="1"/>
  <c r="M113" i="5"/>
  <c r="L114" i="5"/>
  <c r="M115" i="5"/>
  <c r="R115" i="5" s="1"/>
  <c r="M116" i="5"/>
  <c r="R116" i="5" s="1"/>
  <c r="L117" i="5"/>
  <c r="M117" i="5"/>
  <c r="R117" i="5" s="1"/>
  <c r="L119" i="5"/>
  <c r="T119" i="5" s="1"/>
  <c r="M119" i="5"/>
  <c r="L120" i="5"/>
  <c r="M121" i="5"/>
  <c r="R121" i="5" s="1"/>
  <c r="M122" i="5"/>
  <c r="R122" i="5" s="1"/>
  <c r="L123" i="5"/>
  <c r="T123" i="5" s="1"/>
  <c r="M123" i="5"/>
  <c r="U123" i="5" s="1"/>
  <c r="L125" i="5"/>
  <c r="T125" i="5" s="1"/>
  <c r="M125" i="5"/>
  <c r="U125" i="5" s="1"/>
  <c r="L126" i="5"/>
  <c r="T126" i="5" s="1"/>
  <c r="M127" i="5"/>
  <c r="R127" i="5" s="1"/>
  <c r="M128" i="5"/>
  <c r="U128" i="5" s="1"/>
  <c r="L129" i="5"/>
  <c r="T129" i="5" s="1"/>
  <c r="M129" i="5"/>
  <c r="R129" i="5" s="1"/>
  <c r="L131" i="5"/>
  <c r="T131" i="5" s="1"/>
  <c r="M131" i="5"/>
  <c r="L132" i="5"/>
  <c r="M133" i="5"/>
  <c r="R133" i="5" s="1"/>
  <c r="M134" i="5"/>
  <c r="U134" i="5" s="1"/>
  <c r="L135" i="5"/>
  <c r="T135" i="5" s="1"/>
  <c r="M135" i="5"/>
  <c r="U135" i="5" s="1"/>
  <c r="L137" i="5"/>
  <c r="T137" i="5" s="1"/>
  <c r="M137" i="5"/>
  <c r="L138" i="5"/>
  <c r="M139" i="5"/>
  <c r="R139" i="5" s="1"/>
  <c r="M140" i="5"/>
  <c r="P140" i="5" s="1"/>
  <c r="L141" i="5"/>
  <c r="T141" i="5" s="1"/>
  <c r="M141" i="5"/>
  <c r="R141" i="5" s="1"/>
  <c r="L143" i="5"/>
  <c r="T143" i="5" s="1"/>
  <c r="M143" i="5"/>
  <c r="L144" i="5"/>
  <c r="M145" i="5"/>
  <c r="R145" i="5" s="1"/>
  <c r="M146" i="5"/>
  <c r="P146" i="5" s="1"/>
  <c r="L147" i="5"/>
  <c r="T147" i="5" s="1"/>
  <c r="M147" i="5"/>
  <c r="U147" i="5" s="1"/>
  <c r="L149" i="5"/>
  <c r="T149" i="5" s="1"/>
  <c r="M149" i="5"/>
  <c r="L150" i="5"/>
  <c r="M112" i="5"/>
  <c r="R112" i="5" s="1"/>
  <c r="L112" i="5"/>
  <c r="T112" i="5" s="1"/>
  <c r="L111" i="5"/>
  <c r="L66" i="5"/>
  <c r="T66" i="5" s="1"/>
  <c r="M66" i="5"/>
  <c r="M67" i="5"/>
  <c r="L68" i="5"/>
  <c r="L69" i="5"/>
  <c r="M69" i="5"/>
  <c r="L70" i="5"/>
  <c r="L72" i="5"/>
  <c r="T72" i="5" s="1"/>
  <c r="M72" i="5"/>
  <c r="M73" i="5"/>
  <c r="L74" i="5"/>
  <c r="L75" i="5"/>
  <c r="M75" i="5"/>
  <c r="L76" i="5"/>
  <c r="L78" i="5"/>
  <c r="T78" i="5" s="1"/>
  <c r="M78" i="5"/>
  <c r="M79" i="5"/>
  <c r="P79" i="5" s="1"/>
  <c r="L80" i="5"/>
  <c r="L81" i="5"/>
  <c r="M81" i="5"/>
  <c r="L82" i="5"/>
  <c r="L84" i="5"/>
  <c r="T84" i="5" s="1"/>
  <c r="M84" i="5"/>
  <c r="M85" i="5"/>
  <c r="U85" i="5" s="1"/>
  <c r="L86" i="5"/>
  <c r="L87" i="5"/>
  <c r="M87" i="5"/>
  <c r="P87" i="5" s="1"/>
  <c r="L88" i="5"/>
  <c r="L90" i="5"/>
  <c r="T90" i="5" s="1"/>
  <c r="M90" i="5"/>
  <c r="M91" i="5"/>
  <c r="R91" i="5" s="1"/>
  <c r="L92" i="5"/>
  <c r="L93" i="5"/>
  <c r="T93" i="5" s="1"/>
  <c r="M93" i="5"/>
  <c r="U93" i="5" s="1"/>
  <c r="L94" i="5"/>
  <c r="L96" i="5"/>
  <c r="T96" i="5" s="1"/>
  <c r="M96" i="5"/>
  <c r="M97" i="5"/>
  <c r="P97" i="5" s="1"/>
  <c r="L98" i="5"/>
  <c r="L99" i="5"/>
  <c r="M99" i="5"/>
  <c r="R99" i="5" s="1"/>
  <c r="L100" i="5"/>
  <c r="L102" i="5"/>
  <c r="T102" i="5" s="1"/>
  <c r="M102" i="5"/>
  <c r="M103" i="5"/>
  <c r="R103" i="5" s="1"/>
  <c r="L104" i="5"/>
  <c r="L105" i="5"/>
  <c r="T105" i="5" s="1"/>
  <c r="M105" i="5"/>
  <c r="P105" i="5" s="1"/>
  <c r="L106" i="5"/>
  <c r="L108" i="5"/>
  <c r="T108" i="5" s="1"/>
  <c r="M108" i="5"/>
  <c r="M109" i="5"/>
  <c r="P109" i="5" s="1"/>
  <c r="M65" i="5"/>
  <c r="U65" i="5" s="1"/>
  <c r="L65" i="5"/>
  <c r="T65" i="5" s="1"/>
  <c r="M64" i="5"/>
  <c r="L64" i="5"/>
  <c r="L22" i="5"/>
  <c r="L23" i="5"/>
  <c r="L24" i="5"/>
  <c r="L25" i="5"/>
  <c r="M25" i="5"/>
  <c r="U25" i="5" s="1"/>
  <c r="L26" i="5"/>
  <c r="T26" i="5" s="1"/>
  <c r="L28" i="5"/>
  <c r="L29" i="5"/>
  <c r="L30" i="5"/>
  <c r="L31" i="5"/>
  <c r="T31" i="5" s="1"/>
  <c r="M31" i="5"/>
  <c r="U31" i="5" s="1"/>
  <c r="L32" i="5"/>
  <c r="T32" i="5" s="1"/>
  <c r="L34" i="5"/>
  <c r="L35" i="5"/>
  <c r="M35" i="5"/>
  <c r="R35" i="5" s="1"/>
  <c r="L36" i="5"/>
  <c r="M36" i="5"/>
  <c r="U36" i="5" s="1"/>
  <c r="L37" i="5"/>
  <c r="M37" i="5"/>
  <c r="L38" i="5"/>
  <c r="M38" i="5"/>
  <c r="L39" i="5"/>
  <c r="T39" i="5" s="1"/>
  <c r="M39" i="5"/>
  <c r="U39" i="5" s="1"/>
  <c r="L40" i="5"/>
  <c r="M40" i="5"/>
  <c r="R40" i="5" s="1"/>
  <c r="L41" i="5"/>
  <c r="M41" i="5"/>
  <c r="L42" i="5"/>
  <c r="M42" i="5"/>
  <c r="L43" i="5"/>
  <c r="T43" i="5" s="1"/>
  <c r="M43" i="5"/>
  <c r="R43" i="5" s="1"/>
  <c r="L44" i="5"/>
  <c r="L45" i="5"/>
  <c r="M45" i="5"/>
  <c r="L46" i="5"/>
  <c r="M46" i="5"/>
  <c r="L47" i="5"/>
  <c r="T47" i="5" s="1"/>
  <c r="M47" i="5"/>
  <c r="L48" i="5"/>
  <c r="T48" i="5" s="1"/>
  <c r="M48" i="5"/>
  <c r="R48" i="5" s="1"/>
  <c r="L49" i="5"/>
  <c r="M49" i="5"/>
  <c r="L50" i="5"/>
  <c r="L51" i="5"/>
  <c r="M51" i="5"/>
  <c r="L52" i="5"/>
  <c r="M52" i="5"/>
  <c r="L53" i="5"/>
  <c r="M53" i="5"/>
  <c r="L54" i="5"/>
  <c r="M54" i="5"/>
  <c r="R54" i="5" s="1"/>
  <c r="L55" i="5"/>
  <c r="T55" i="5" s="1"/>
  <c r="M55" i="5"/>
  <c r="U55" i="5" s="1"/>
  <c r="L56" i="5"/>
  <c r="L57" i="5"/>
  <c r="M57" i="5"/>
  <c r="L58" i="5"/>
  <c r="M58" i="5"/>
  <c r="L59" i="5"/>
  <c r="M59" i="5"/>
  <c r="L60" i="5"/>
  <c r="M60" i="5"/>
  <c r="P60" i="5" s="1"/>
  <c r="L61" i="5"/>
  <c r="M61" i="5"/>
  <c r="L62" i="5"/>
  <c r="M21" i="5"/>
  <c r="L21" i="5"/>
  <c r="T21" i="5" s="1"/>
  <c r="K694" i="5"/>
  <c r="S693" i="5"/>
  <c r="Q693" i="5"/>
  <c r="T689" i="5"/>
  <c r="T685" i="5"/>
  <c r="T681" i="5"/>
  <c r="S681" i="5"/>
  <c r="Q681" i="5"/>
  <c r="T680" i="5"/>
  <c r="S680" i="5"/>
  <c r="S678" i="5"/>
  <c r="S677" i="5"/>
  <c r="Q677" i="5"/>
  <c r="T676" i="5"/>
  <c r="S676" i="5"/>
  <c r="S675" i="5"/>
  <c r="Q675" i="5"/>
  <c r="T674" i="5"/>
  <c r="S674" i="5"/>
  <c r="R674" i="5"/>
  <c r="U673" i="5"/>
  <c r="S673" i="5"/>
  <c r="Q673" i="5"/>
  <c r="S672" i="5"/>
  <c r="S670" i="5"/>
  <c r="Q670" i="5"/>
  <c r="S669" i="5"/>
  <c r="R669" i="5"/>
  <c r="U667" i="5"/>
  <c r="T667" i="5"/>
  <c r="S667" i="5"/>
  <c r="R667" i="5"/>
  <c r="S666" i="5"/>
  <c r="Q666" i="5"/>
  <c r="U665" i="5"/>
  <c r="T665" i="5"/>
  <c r="S665" i="5"/>
  <c r="R665" i="5"/>
  <c r="T662" i="5"/>
  <c r="S661" i="5"/>
  <c r="Q661" i="5"/>
  <c r="P661" i="5"/>
  <c r="T660" i="5"/>
  <c r="S660" i="5"/>
  <c r="T659" i="5"/>
  <c r="S659" i="5"/>
  <c r="Q659" i="5"/>
  <c r="U658" i="5"/>
  <c r="T658" i="5"/>
  <c r="S658" i="5"/>
  <c r="R658" i="5"/>
  <c r="T656" i="5"/>
  <c r="S655" i="5"/>
  <c r="Q655" i="5"/>
  <c r="T654" i="5"/>
  <c r="S654" i="5"/>
  <c r="T653" i="5"/>
  <c r="S653" i="5"/>
  <c r="Q653" i="5"/>
  <c r="U652" i="5"/>
  <c r="T652" i="5"/>
  <c r="S652" i="5"/>
  <c r="R652" i="5"/>
  <c r="T650" i="5"/>
  <c r="S649" i="5"/>
  <c r="Q649" i="5"/>
  <c r="T648" i="5"/>
  <c r="S648" i="5"/>
  <c r="T647" i="5"/>
  <c r="S647" i="5"/>
  <c r="Q647" i="5"/>
  <c r="U646" i="5"/>
  <c r="T646" i="5"/>
  <c r="S646" i="5"/>
  <c r="R646" i="5"/>
  <c r="T644" i="5"/>
  <c r="S643" i="5"/>
  <c r="R643" i="5"/>
  <c r="Q643" i="5"/>
  <c r="T642" i="5"/>
  <c r="S642" i="5"/>
  <c r="T641" i="5"/>
  <c r="S641" i="5"/>
  <c r="Q641" i="5"/>
  <c r="U640" i="5"/>
  <c r="T640" i="5"/>
  <c r="S640" i="5"/>
  <c r="R640" i="5"/>
  <c r="T638" i="5"/>
  <c r="T637" i="5"/>
  <c r="S637" i="5"/>
  <c r="Q637" i="5"/>
  <c r="T636" i="5"/>
  <c r="S636" i="5"/>
  <c r="T635" i="5"/>
  <c r="S635" i="5"/>
  <c r="Q635" i="5"/>
  <c r="U634" i="5"/>
  <c r="T634" i="5"/>
  <c r="S634" i="5"/>
  <c r="R634" i="5"/>
  <c r="Q633" i="5"/>
  <c r="P633" i="5"/>
  <c r="Q630" i="5"/>
  <c r="S629" i="5"/>
  <c r="S628" i="5"/>
  <c r="Q628" i="5"/>
  <c r="Q626" i="5"/>
  <c r="U625" i="5"/>
  <c r="T625" i="5"/>
  <c r="S625" i="5"/>
  <c r="T623" i="5"/>
  <c r="S623" i="5"/>
  <c r="R623" i="5"/>
  <c r="S622" i="5"/>
  <c r="Q622" i="5"/>
  <c r="S621" i="5"/>
  <c r="Q620" i="5"/>
  <c r="U619" i="5"/>
  <c r="S619" i="5"/>
  <c r="S617" i="5"/>
  <c r="S616" i="5"/>
  <c r="Q616" i="5"/>
  <c r="Q614" i="5"/>
  <c r="S613" i="5"/>
  <c r="T611" i="5"/>
  <c r="S611" i="5"/>
  <c r="R611" i="5"/>
  <c r="S610" i="5"/>
  <c r="Q610" i="5"/>
  <c r="S609" i="5"/>
  <c r="Q608" i="5"/>
  <c r="U607" i="5"/>
  <c r="S607" i="5"/>
  <c r="S605" i="5"/>
  <c r="S604" i="5"/>
  <c r="Q604" i="5"/>
  <c r="S603" i="5"/>
  <c r="Q602" i="5"/>
  <c r="U601" i="5"/>
  <c r="S601" i="5"/>
  <c r="S600" i="5"/>
  <c r="T599" i="5"/>
  <c r="S599" i="5"/>
  <c r="S597" i="5"/>
  <c r="R597" i="5"/>
  <c r="Q597" i="5"/>
  <c r="S596" i="5"/>
  <c r="S594" i="5"/>
  <c r="Q594" i="5"/>
  <c r="S593" i="5"/>
  <c r="S592" i="5"/>
  <c r="Q592" i="5"/>
  <c r="P592" i="5"/>
  <c r="U591" i="5"/>
  <c r="S591" i="5"/>
  <c r="S589" i="5"/>
  <c r="Q589" i="5"/>
  <c r="S588" i="5"/>
  <c r="U586" i="5"/>
  <c r="T586" i="5"/>
  <c r="S586" i="5"/>
  <c r="R586" i="5"/>
  <c r="P586" i="5"/>
  <c r="U585" i="5"/>
  <c r="T585" i="5"/>
  <c r="S585" i="5"/>
  <c r="R585" i="5"/>
  <c r="U583" i="5"/>
  <c r="T583" i="5"/>
  <c r="S583" i="5"/>
  <c r="R583" i="5"/>
  <c r="Q583" i="5"/>
  <c r="P583" i="5"/>
  <c r="S582" i="5"/>
  <c r="T581" i="5"/>
  <c r="S581" i="5"/>
  <c r="Q581" i="5"/>
  <c r="U580" i="5"/>
  <c r="T580" i="5"/>
  <c r="S580" i="5"/>
  <c r="R580" i="5"/>
  <c r="U579" i="5"/>
  <c r="T579" i="5"/>
  <c r="S579" i="5"/>
  <c r="R579" i="5"/>
  <c r="Q579" i="5"/>
  <c r="P579" i="5"/>
  <c r="S578" i="5"/>
  <c r="T577" i="5"/>
  <c r="S577" i="5"/>
  <c r="Q577" i="5"/>
  <c r="S576" i="5"/>
  <c r="U573" i="5"/>
  <c r="T573" i="5"/>
  <c r="S573" i="5"/>
  <c r="R573" i="5"/>
  <c r="Q573" i="5"/>
  <c r="P573" i="5"/>
  <c r="T572" i="5"/>
  <c r="S572" i="5"/>
  <c r="T571" i="5"/>
  <c r="S571" i="5"/>
  <c r="R571" i="5"/>
  <c r="Q571" i="5"/>
  <c r="U570" i="5"/>
  <c r="T570" i="5"/>
  <c r="S570" i="5"/>
  <c r="R570" i="5"/>
  <c r="U569" i="5"/>
  <c r="S569" i="5"/>
  <c r="R569" i="5"/>
  <c r="Q569" i="5"/>
  <c r="P569" i="5"/>
  <c r="U568" i="5"/>
  <c r="T568" i="5"/>
  <c r="S568" i="5"/>
  <c r="R568" i="5"/>
  <c r="T563" i="5"/>
  <c r="T560" i="5"/>
  <c r="S560" i="5"/>
  <c r="Q560" i="5"/>
  <c r="S559" i="5"/>
  <c r="S555" i="5"/>
  <c r="Q555" i="5"/>
  <c r="S554" i="5"/>
  <c r="T553" i="5"/>
  <c r="S553" i="5"/>
  <c r="Q553" i="5"/>
  <c r="P553" i="5"/>
  <c r="S552" i="5"/>
  <c r="S549" i="5"/>
  <c r="Q549" i="5"/>
  <c r="S548" i="5"/>
  <c r="R548" i="5"/>
  <c r="S547" i="5"/>
  <c r="Q547" i="5"/>
  <c r="S546" i="5"/>
  <c r="S543" i="5"/>
  <c r="Q543" i="5"/>
  <c r="U542" i="5"/>
  <c r="S542" i="5"/>
  <c r="S541" i="5"/>
  <c r="Q541" i="5"/>
  <c r="T540" i="5"/>
  <c r="Q539" i="5"/>
  <c r="S537" i="5"/>
  <c r="Q537" i="5"/>
  <c r="S536" i="5"/>
  <c r="S535" i="5"/>
  <c r="Q535" i="5"/>
  <c r="T534" i="5"/>
  <c r="S534" i="5"/>
  <c r="S533" i="5"/>
  <c r="R533" i="5"/>
  <c r="Q533" i="5"/>
  <c r="T532" i="5"/>
  <c r="S532" i="5"/>
  <c r="Q530" i="5"/>
  <c r="S529" i="5"/>
  <c r="T528" i="5"/>
  <c r="S528" i="5"/>
  <c r="U527" i="5"/>
  <c r="T527" i="5"/>
  <c r="S527" i="5"/>
  <c r="R527" i="5"/>
  <c r="T525" i="5"/>
  <c r="S525" i="5"/>
  <c r="S524" i="5"/>
  <c r="Q524" i="5"/>
  <c r="T523" i="5"/>
  <c r="R523" i="5"/>
  <c r="T522" i="5"/>
  <c r="Q522" i="5"/>
  <c r="S521" i="5"/>
  <c r="R521" i="5"/>
  <c r="T519" i="5"/>
  <c r="S519" i="5"/>
  <c r="T518" i="5"/>
  <c r="S518" i="5"/>
  <c r="Q518" i="5"/>
  <c r="U517" i="5"/>
  <c r="S517" i="5"/>
  <c r="R517" i="5"/>
  <c r="Q516" i="5"/>
  <c r="U515" i="5"/>
  <c r="T515" i="5"/>
  <c r="S515" i="5"/>
  <c r="S514" i="5"/>
  <c r="R514" i="5"/>
  <c r="P514" i="5"/>
  <c r="S513" i="5"/>
  <c r="R513" i="5"/>
  <c r="S511" i="5"/>
  <c r="T510" i="5"/>
  <c r="S510" i="5"/>
  <c r="T509" i="5"/>
  <c r="S509" i="5"/>
  <c r="U508" i="5"/>
  <c r="S507" i="5"/>
  <c r="Q507" i="5"/>
  <c r="U506" i="5"/>
  <c r="S506" i="5"/>
  <c r="R506" i="5"/>
  <c r="T504" i="5"/>
  <c r="S504" i="5"/>
  <c r="Q503" i="5"/>
  <c r="R502" i="5"/>
  <c r="T501" i="5"/>
  <c r="S501" i="5"/>
  <c r="U500" i="5"/>
  <c r="T500" i="5"/>
  <c r="S500" i="5"/>
  <c r="R500" i="5"/>
  <c r="T498" i="5"/>
  <c r="S498" i="5"/>
  <c r="S497" i="5"/>
  <c r="S496" i="5"/>
  <c r="Q495" i="5"/>
  <c r="U494" i="5"/>
  <c r="T494" i="5"/>
  <c r="S494" i="5"/>
  <c r="R494" i="5"/>
  <c r="T492" i="5"/>
  <c r="S492" i="5"/>
  <c r="R492" i="5"/>
  <c r="Q491" i="5"/>
  <c r="U490" i="5"/>
  <c r="T490" i="5"/>
  <c r="S490" i="5"/>
  <c r="S489" i="5"/>
  <c r="T488" i="5"/>
  <c r="S488" i="5"/>
  <c r="U486" i="5"/>
  <c r="T486" i="5"/>
  <c r="S486" i="5"/>
  <c r="T485" i="5"/>
  <c r="Q485" i="5"/>
  <c r="S484" i="5"/>
  <c r="R484" i="5"/>
  <c r="S483" i="5"/>
  <c r="U482" i="5"/>
  <c r="T482" i="5"/>
  <c r="S482" i="5"/>
  <c r="R482" i="5"/>
  <c r="Q481" i="5"/>
  <c r="T480" i="5"/>
  <c r="S480" i="5"/>
  <c r="S479" i="5"/>
  <c r="U478" i="5"/>
  <c r="T478" i="5"/>
  <c r="T477" i="5"/>
  <c r="Q477" i="5"/>
  <c r="U476" i="5"/>
  <c r="T476" i="5"/>
  <c r="S476" i="5"/>
  <c r="R476" i="5"/>
  <c r="U475" i="5"/>
  <c r="S475" i="5"/>
  <c r="S474" i="5"/>
  <c r="U472" i="5"/>
  <c r="T472" i="5"/>
  <c r="S472" i="5"/>
  <c r="R472" i="5"/>
  <c r="Q472" i="5"/>
  <c r="P472" i="5"/>
  <c r="U471" i="5"/>
  <c r="T471" i="5"/>
  <c r="S471" i="5"/>
  <c r="R471" i="5"/>
  <c r="S470" i="5"/>
  <c r="U468" i="5"/>
  <c r="T468" i="5"/>
  <c r="S468" i="5"/>
  <c r="R468" i="5"/>
  <c r="Q468" i="5"/>
  <c r="P468" i="5"/>
  <c r="U467" i="5"/>
  <c r="T467" i="5"/>
  <c r="S467" i="5"/>
  <c r="R467" i="5"/>
  <c r="U466" i="5"/>
  <c r="T466" i="5"/>
  <c r="S466" i="5"/>
  <c r="R466" i="5"/>
  <c r="Q466" i="5"/>
  <c r="P466" i="5"/>
  <c r="U465" i="5"/>
  <c r="T465" i="5"/>
  <c r="S465" i="5"/>
  <c r="R465" i="5"/>
  <c r="U462" i="5"/>
  <c r="T462" i="5"/>
  <c r="S462" i="5"/>
  <c r="R462" i="5"/>
  <c r="Q462" i="5"/>
  <c r="P462" i="5"/>
  <c r="U461" i="5"/>
  <c r="T461" i="5"/>
  <c r="S461" i="5"/>
  <c r="R461" i="5"/>
  <c r="U460" i="5"/>
  <c r="T460" i="5"/>
  <c r="S460" i="5"/>
  <c r="R460" i="5"/>
  <c r="Q460" i="5"/>
  <c r="P460" i="5"/>
  <c r="U459" i="5"/>
  <c r="T459" i="5"/>
  <c r="S459" i="5"/>
  <c r="R459" i="5"/>
  <c r="U456" i="5"/>
  <c r="T456" i="5"/>
  <c r="S456" i="5"/>
  <c r="R456" i="5"/>
  <c r="Q456" i="5"/>
  <c r="P456" i="5"/>
  <c r="U455" i="5"/>
  <c r="T455" i="5"/>
  <c r="S455" i="5"/>
  <c r="R455" i="5"/>
  <c r="U454" i="5"/>
  <c r="T454" i="5"/>
  <c r="S454" i="5"/>
  <c r="R454" i="5"/>
  <c r="Q454" i="5"/>
  <c r="P454" i="5"/>
  <c r="U453" i="5"/>
  <c r="T453" i="5"/>
  <c r="S453" i="5"/>
  <c r="R453" i="5"/>
  <c r="S451" i="5"/>
  <c r="R451" i="5"/>
  <c r="U450" i="5"/>
  <c r="T450" i="5"/>
  <c r="S450" i="5"/>
  <c r="R450" i="5"/>
  <c r="Q450" i="5"/>
  <c r="P450" i="5"/>
  <c r="U449" i="5"/>
  <c r="T449" i="5"/>
  <c r="S449" i="5"/>
  <c r="R449" i="5"/>
  <c r="U448" i="5"/>
  <c r="T448" i="5"/>
  <c r="S448" i="5"/>
  <c r="R448" i="5"/>
  <c r="Q448" i="5"/>
  <c r="P448" i="5"/>
  <c r="U447" i="5"/>
  <c r="T447" i="5"/>
  <c r="S447" i="5"/>
  <c r="R447" i="5"/>
  <c r="T445" i="5"/>
  <c r="S445" i="5"/>
  <c r="U444" i="5"/>
  <c r="T444" i="5"/>
  <c r="S444" i="5"/>
  <c r="R444" i="5"/>
  <c r="Q444" i="5"/>
  <c r="P444" i="5"/>
  <c r="U443" i="5"/>
  <c r="T443" i="5"/>
  <c r="S443" i="5"/>
  <c r="R443" i="5"/>
  <c r="U442" i="5"/>
  <c r="T442" i="5"/>
  <c r="S442" i="5"/>
  <c r="R442" i="5"/>
  <c r="Q442" i="5"/>
  <c r="P442" i="5"/>
  <c r="U441" i="5"/>
  <c r="T441" i="5"/>
  <c r="S441" i="5"/>
  <c r="R441" i="5"/>
  <c r="Q440" i="5"/>
  <c r="U438" i="5"/>
  <c r="T438" i="5"/>
  <c r="S438" i="5"/>
  <c r="R438" i="5"/>
  <c r="Q438" i="5"/>
  <c r="P438" i="5"/>
  <c r="U437" i="5"/>
  <c r="T437" i="5"/>
  <c r="S437" i="5"/>
  <c r="R437" i="5"/>
  <c r="U436" i="5"/>
  <c r="T436" i="5"/>
  <c r="S436" i="5"/>
  <c r="R436" i="5"/>
  <c r="Q436" i="5"/>
  <c r="P436" i="5"/>
  <c r="U435" i="5"/>
  <c r="T435" i="5"/>
  <c r="S435" i="5"/>
  <c r="R435" i="5"/>
  <c r="U432" i="5"/>
  <c r="T432" i="5"/>
  <c r="S432" i="5"/>
  <c r="R432" i="5"/>
  <c r="Q432" i="5"/>
  <c r="P432" i="5"/>
  <c r="U431" i="5"/>
  <c r="T431" i="5"/>
  <c r="S431" i="5"/>
  <c r="R431" i="5"/>
  <c r="U430" i="5"/>
  <c r="T430" i="5"/>
  <c r="S430" i="5"/>
  <c r="R430" i="5"/>
  <c r="Q430" i="5"/>
  <c r="P430" i="5"/>
  <c r="U429" i="5"/>
  <c r="T429" i="5"/>
  <c r="S429" i="5"/>
  <c r="R429" i="5"/>
  <c r="T428" i="5"/>
  <c r="S428" i="5"/>
  <c r="Q428" i="5"/>
  <c r="U427" i="5"/>
  <c r="S427" i="5"/>
  <c r="R427" i="5"/>
  <c r="S423" i="5"/>
  <c r="R423" i="5"/>
  <c r="Q423" i="5"/>
  <c r="T422" i="5"/>
  <c r="S422" i="5"/>
  <c r="T419" i="5"/>
  <c r="T418" i="5"/>
  <c r="S418" i="5"/>
  <c r="R418" i="5"/>
  <c r="U417" i="5"/>
  <c r="Q417" i="5"/>
  <c r="T416" i="5"/>
  <c r="S416" i="5"/>
  <c r="T414" i="5"/>
  <c r="T413" i="5"/>
  <c r="T412" i="5"/>
  <c r="T411" i="5"/>
  <c r="P411" i="5"/>
  <c r="T410" i="5"/>
  <c r="S410" i="5"/>
  <c r="T406" i="5"/>
  <c r="T402" i="5"/>
  <c r="S402" i="5"/>
  <c r="T400" i="5"/>
  <c r="Q399" i="5"/>
  <c r="U396" i="5"/>
  <c r="T396" i="5"/>
  <c r="S396" i="5"/>
  <c r="T395" i="5"/>
  <c r="S395" i="5"/>
  <c r="Q395" i="5"/>
  <c r="R394" i="5"/>
  <c r="T393" i="5"/>
  <c r="T392" i="5"/>
  <c r="T390" i="5"/>
  <c r="S390" i="5"/>
  <c r="R390" i="5"/>
  <c r="T389" i="5"/>
  <c r="Q389" i="5"/>
  <c r="T386" i="5"/>
  <c r="U382" i="5"/>
  <c r="T382" i="5"/>
  <c r="S382" i="5"/>
  <c r="R382" i="5"/>
  <c r="Q382" i="5"/>
  <c r="P382" i="5"/>
  <c r="U381" i="5"/>
  <c r="S381" i="5"/>
  <c r="R381" i="5"/>
  <c r="T378" i="5"/>
  <c r="T375" i="5"/>
  <c r="T374" i="5"/>
  <c r="S368" i="5"/>
  <c r="Q368" i="5"/>
  <c r="T367" i="5"/>
  <c r="T366" i="5"/>
  <c r="U365" i="5"/>
  <c r="S365" i="5"/>
  <c r="R365" i="5"/>
  <c r="S364" i="5"/>
  <c r="S363" i="5"/>
  <c r="T362" i="5"/>
  <c r="T361" i="5"/>
  <c r="S361" i="5"/>
  <c r="S360" i="5"/>
  <c r="U359" i="5"/>
  <c r="S359" i="5"/>
  <c r="R359" i="5"/>
  <c r="T358" i="5"/>
  <c r="S358" i="5"/>
  <c r="R358" i="5"/>
  <c r="Q358" i="5"/>
  <c r="P358" i="5"/>
  <c r="U357" i="5"/>
  <c r="T357" i="5"/>
  <c r="S357" i="5"/>
  <c r="R357" i="5"/>
  <c r="S355" i="5"/>
  <c r="U353" i="5"/>
  <c r="S353" i="5"/>
  <c r="R353" i="5"/>
  <c r="Q353" i="5"/>
  <c r="P353" i="5"/>
  <c r="S352" i="5"/>
  <c r="S351" i="5"/>
  <c r="Q351" i="5"/>
  <c r="U350" i="5"/>
  <c r="S350" i="5"/>
  <c r="R350" i="5"/>
  <c r="U347" i="5"/>
  <c r="S347" i="5"/>
  <c r="R347" i="5"/>
  <c r="Q347" i="5"/>
  <c r="P347" i="5"/>
  <c r="S346" i="5"/>
  <c r="S345" i="5"/>
  <c r="Q345" i="5"/>
  <c r="U344" i="5"/>
  <c r="S344" i="5"/>
  <c r="R344" i="5"/>
  <c r="U341" i="5"/>
  <c r="S341" i="5"/>
  <c r="R341" i="5"/>
  <c r="Q341" i="5"/>
  <c r="P341" i="5"/>
  <c r="T340" i="5"/>
  <c r="S340" i="5"/>
  <c r="T339" i="5"/>
  <c r="S339" i="5"/>
  <c r="Q339" i="5"/>
  <c r="U338" i="5"/>
  <c r="S338" i="5"/>
  <c r="R338" i="5"/>
  <c r="U335" i="5"/>
  <c r="S335" i="5"/>
  <c r="R335" i="5"/>
  <c r="Q335" i="5"/>
  <c r="P335" i="5"/>
  <c r="T334" i="5"/>
  <c r="S334" i="5"/>
  <c r="T333" i="5"/>
  <c r="S333" i="5"/>
  <c r="Q333" i="5"/>
  <c r="U332" i="5"/>
  <c r="S332" i="5"/>
  <c r="R332" i="5"/>
  <c r="U329" i="5"/>
  <c r="S329" i="5"/>
  <c r="R329" i="5"/>
  <c r="Q329" i="5"/>
  <c r="P329" i="5"/>
  <c r="T328" i="5"/>
  <c r="S328" i="5"/>
  <c r="S327" i="5"/>
  <c r="Q327" i="5"/>
  <c r="U326" i="5"/>
  <c r="S326" i="5"/>
  <c r="R326" i="5"/>
  <c r="U325" i="5"/>
  <c r="T325" i="5"/>
  <c r="R325" i="5"/>
  <c r="Q325" i="5"/>
  <c r="P325" i="5"/>
  <c r="U324" i="5"/>
  <c r="S324" i="5"/>
  <c r="R324" i="5"/>
  <c r="T322" i="5"/>
  <c r="S322" i="5"/>
  <c r="Q322" i="5"/>
  <c r="T321" i="5"/>
  <c r="S321" i="5"/>
  <c r="U319" i="5"/>
  <c r="T319" i="5"/>
  <c r="S317" i="5"/>
  <c r="R317" i="5"/>
  <c r="S316" i="5"/>
  <c r="Q316" i="5"/>
  <c r="T315" i="5"/>
  <c r="S315" i="5"/>
  <c r="Q314" i="5"/>
  <c r="T311" i="5"/>
  <c r="S311" i="5"/>
  <c r="S310" i="5"/>
  <c r="Q310" i="5"/>
  <c r="S309" i="5"/>
  <c r="S306" i="5"/>
  <c r="Q306" i="5"/>
  <c r="T305" i="5"/>
  <c r="S305" i="5"/>
  <c r="R305" i="5"/>
  <c r="S304" i="5"/>
  <c r="Q304" i="5"/>
  <c r="T303" i="5"/>
  <c r="S303" i="5"/>
  <c r="S300" i="5"/>
  <c r="Q300" i="5"/>
  <c r="U299" i="5"/>
  <c r="S299" i="5"/>
  <c r="T298" i="5"/>
  <c r="S298" i="5"/>
  <c r="Q298" i="5"/>
  <c r="S297" i="5"/>
  <c r="S295" i="5"/>
  <c r="T294" i="5"/>
  <c r="S294" i="5"/>
  <c r="U293" i="5"/>
  <c r="S293" i="5"/>
  <c r="R293" i="5"/>
  <c r="S292" i="5"/>
  <c r="Q292" i="5"/>
  <c r="S291" i="5"/>
  <c r="U290" i="5"/>
  <c r="T290" i="5"/>
  <c r="S290" i="5"/>
  <c r="Q290" i="5"/>
  <c r="P290" i="5"/>
  <c r="S289" i="5"/>
  <c r="U287" i="5"/>
  <c r="T287" i="5"/>
  <c r="S287" i="5"/>
  <c r="R287" i="5"/>
  <c r="Q287" i="5"/>
  <c r="P287" i="5"/>
  <c r="U286" i="5"/>
  <c r="T286" i="5"/>
  <c r="S286" i="5"/>
  <c r="R286" i="5"/>
  <c r="S284" i="5"/>
  <c r="Q284" i="5"/>
  <c r="S283" i="5"/>
  <c r="U282" i="5"/>
  <c r="S282" i="5"/>
  <c r="Q282" i="5"/>
  <c r="T281" i="5"/>
  <c r="S281" i="5"/>
  <c r="T279" i="5"/>
  <c r="S279" i="5"/>
  <c r="Q279" i="5"/>
  <c r="S278" i="5"/>
  <c r="P276" i="5"/>
  <c r="U275" i="5"/>
  <c r="S275" i="5"/>
  <c r="R275" i="5"/>
  <c r="T273" i="5"/>
  <c r="S273" i="5"/>
  <c r="Q273" i="5"/>
  <c r="P273" i="5"/>
  <c r="U272" i="5"/>
  <c r="T272" i="5"/>
  <c r="S272" i="5"/>
  <c r="R272" i="5"/>
  <c r="U271" i="5"/>
  <c r="T271" i="5"/>
  <c r="S271" i="5"/>
  <c r="R271" i="5"/>
  <c r="Q271" i="5"/>
  <c r="P271" i="5"/>
  <c r="U270" i="5"/>
  <c r="T270" i="5"/>
  <c r="S270" i="5"/>
  <c r="R270" i="5"/>
  <c r="U269" i="5"/>
  <c r="T269" i="5"/>
  <c r="S269" i="5"/>
  <c r="R269" i="5"/>
  <c r="Q269" i="5"/>
  <c r="P269" i="5"/>
  <c r="U268" i="5"/>
  <c r="T268" i="5"/>
  <c r="S268" i="5"/>
  <c r="R268" i="5"/>
  <c r="S266" i="5"/>
  <c r="Q266" i="5"/>
  <c r="U264" i="5"/>
  <c r="T264" i="5"/>
  <c r="S264" i="5"/>
  <c r="Q264" i="5"/>
  <c r="T263" i="5"/>
  <c r="S263" i="5"/>
  <c r="S262" i="5"/>
  <c r="Q262" i="5"/>
  <c r="P262" i="5"/>
  <c r="T261" i="5"/>
  <c r="S261" i="5"/>
  <c r="U260" i="5"/>
  <c r="T260" i="5"/>
  <c r="S260" i="5"/>
  <c r="R260" i="5"/>
  <c r="Q260" i="5"/>
  <c r="P260" i="5"/>
  <c r="U259" i="5"/>
  <c r="S259" i="5"/>
  <c r="R259" i="5"/>
  <c r="U258" i="5"/>
  <c r="T258" i="5"/>
  <c r="S258" i="5"/>
  <c r="R258" i="5"/>
  <c r="U256" i="5"/>
  <c r="S256" i="5"/>
  <c r="R256" i="5"/>
  <c r="Q256" i="5"/>
  <c r="P256" i="5"/>
  <c r="U255" i="5"/>
  <c r="S255" i="5"/>
  <c r="R255" i="5"/>
  <c r="T254" i="5"/>
  <c r="S254" i="5"/>
  <c r="Q254" i="5"/>
  <c r="U253" i="5"/>
  <c r="S253" i="5"/>
  <c r="R253" i="5"/>
  <c r="S251" i="5"/>
  <c r="U250" i="5"/>
  <c r="S250" i="5"/>
  <c r="R250" i="5"/>
  <c r="Q250" i="5"/>
  <c r="P250" i="5"/>
  <c r="T249" i="5"/>
  <c r="S249" i="5"/>
  <c r="R249" i="5"/>
  <c r="T248" i="5"/>
  <c r="S248" i="5"/>
  <c r="Q248" i="5"/>
  <c r="U247" i="5"/>
  <c r="S247" i="5"/>
  <c r="R247" i="5"/>
  <c r="U244" i="5"/>
  <c r="T244" i="5"/>
  <c r="S244" i="5"/>
  <c r="R244" i="5"/>
  <c r="Q244" i="5"/>
  <c r="P244" i="5"/>
  <c r="U243" i="5"/>
  <c r="T243" i="5"/>
  <c r="S243" i="5"/>
  <c r="T242" i="5"/>
  <c r="S242" i="5"/>
  <c r="Q242" i="5"/>
  <c r="U241" i="5"/>
  <c r="S241" i="5"/>
  <c r="R241" i="5"/>
  <c r="S240" i="5"/>
  <c r="U238" i="5"/>
  <c r="S238" i="5"/>
  <c r="R238" i="5"/>
  <c r="Q238" i="5"/>
  <c r="P238" i="5"/>
  <c r="U237" i="5"/>
  <c r="S237" i="5"/>
  <c r="T236" i="5"/>
  <c r="S236" i="5"/>
  <c r="Q236" i="5"/>
  <c r="U235" i="5"/>
  <c r="S235" i="5"/>
  <c r="R235" i="5"/>
  <c r="U232" i="5"/>
  <c r="T232" i="5"/>
  <c r="S232" i="5"/>
  <c r="R232" i="5"/>
  <c r="Q232" i="5"/>
  <c r="P232" i="5"/>
  <c r="T231" i="5"/>
  <c r="S231" i="5"/>
  <c r="R231" i="5"/>
  <c r="T230" i="5"/>
  <c r="S230" i="5"/>
  <c r="Q230" i="5"/>
  <c r="U229" i="5"/>
  <c r="S229" i="5"/>
  <c r="R229" i="5"/>
  <c r="U226" i="5"/>
  <c r="T226" i="5"/>
  <c r="S226" i="5"/>
  <c r="R226" i="5"/>
  <c r="Q226" i="5"/>
  <c r="P226" i="5"/>
  <c r="U225" i="5"/>
  <c r="T225" i="5"/>
  <c r="S225" i="5"/>
  <c r="T224" i="5"/>
  <c r="S224" i="5"/>
  <c r="Q224" i="5"/>
  <c r="U223" i="5"/>
  <c r="S223" i="5"/>
  <c r="R223" i="5"/>
  <c r="S221" i="5"/>
  <c r="U220" i="5"/>
  <c r="S220" i="5"/>
  <c r="R220" i="5"/>
  <c r="Q220" i="5"/>
  <c r="P220" i="5"/>
  <c r="U219" i="5"/>
  <c r="T219" i="5"/>
  <c r="S219" i="5"/>
  <c r="R219" i="5"/>
  <c r="T218" i="5"/>
  <c r="S218" i="5"/>
  <c r="Q218" i="5"/>
  <c r="U217" i="5"/>
  <c r="S217" i="5"/>
  <c r="R217" i="5"/>
  <c r="U214" i="5"/>
  <c r="T214" i="5"/>
  <c r="S214" i="5"/>
  <c r="R214" i="5"/>
  <c r="Q214" i="5"/>
  <c r="P214" i="5"/>
  <c r="U213" i="5"/>
  <c r="T213" i="5"/>
  <c r="S213" i="5"/>
  <c r="R213" i="5"/>
  <c r="T212" i="5"/>
  <c r="S212" i="5"/>
  <c r="Q212" i="5"/>
  <c r="U211" i="5"/>
  <c r="S211" i="5"/>
  <c r="R211" i="5"/>
  <c r="T210" i="5"/>
  <c r="S210" i="5"/>
  <c r="R210" i="5"/>
  <c r="Q210" i="5"/>
  <c r="S209" i="5"/>
  <c r="T204" i="5"/>
  <c r="S198" i="5"/>
  <c r="Q198" i="5"/>
  <c r="U197" i="5"/>
  <c r="S197" i="5"/>
  <c r="S194" i="5"/>
  <c r="R194" i="5"/>
  <c r="Q194" i="5"/>
  <c r="P194" i="5"/>
  <c r="S193" i="5"/>
  <c r="R193" i="5"/>
  <c r="S192" i="5"/>
  <c r="Q192" i="5"/>
  <c r="S191" i="5"/>
  <c r="U188" i="5"/>
  <c r="S188" i="5"/>
  <c r="R188" i="5"/>
  <c r="Q188" i="5"/>
  <c r="S187" i="5"/>
  <c r="R187" i="5"/>
  <c r="S186" i="5"/>
  <c r="Q186" i="5"/>
  <c r="U185" i="5"/>
  <c r="S185" i="5"/>
  <c r="R185" i="5"/>
  <c r="T183" i="5"/>
  <c r="S182" i="5"/>
  <c r="Q182" i="5"/>
  <c r="P182" i="5"/>
  <c r="S181" i="5"/>
  <c r="R181" i="5"/>
  <c r="S180" i="5"/>
  <c r="Q180" i="5"/>
  <c r="S179" i="5"/>
  <c r="T177" i="5"/>
  <c r="S177" i="5"/>
  <c r="S176" i="5"/>
  <c r="R176" i="5"/>
  <c r="Q176" i="5"/>
  <c r="S175" i="5"/>
  <c r="R175" i="5"/>
  <c r="S174" i="5"/>
  <c r="Q174" i="5"/>
  <c r="S173" i="5"/>
  <c r="R173" i="5"/>
  <c r="Q172" i="5"/>
  <c r="S171" i="5"/>
  <c r="R171" i="5"/>
  <c r="S169" i="5"/>
  <c r="R169" i="5"/>
  <c r="Q169" i="5"/>
  <c r="S168" i="5"/>
  <c r="T167" i="5"/>
  <c r="S167" i="5"/>
  <c r="Q167" i="5"/>
  <c r="U166" i="5"/>
  <c r="S166" i="5"/>
  <c r="R166" i="5"/>
  <c r="Q165" i="5"/>
  <c r="T164" i="5"/>
  <c r="S163" i="5"/>
  <c r="R163" i="5"/>
  <c r="Q163" i="5"/>
  <c r="T162" i="5"/>
  <c r="S162" i="5"/>
  <c r="T161" i="5"/>
  <c r="S161" i="5"/>
  <c r="Q161" i="5"/>
  <c r="U160" i="5"/>
  <c r="S160" i="5"/>
  <c r="R160" i="5"/>
  <c r="T157" i="5"/>
  <c r="S157" i="5"/>
  <c r="R157" i="5"/>
  <c r="Q157" i="5"/>
  <c r="T156" i="5"/>
  <c r="S156" i="5"/>
  <c r="U155" i="5"/>
  <c r="T155" i="5"/>
  <c r="S155" i="5"/>
  <c r="R155" i="5"/>
  <c r="Q155" i="5"/>
  <c r="U154" i="5"/>
  <c r="S154" i="5"/>
  <c r="R154" i="5"/>
  <c r="T153" i="5"/>
  <c r="S153" i="5"/>
  <c r="Q153" i="5"/>
  <c r="U152" i="5"/>
  <c r="S152" i="5"/>
  <c r="R152" i="5"/>
  <c r="T150" i="5"/>
  <c r="S150" i="5"/>
  <c r="Q150" i="5"/>
  <c r="U149" i="5"/>
  <c r="S149" i="5"/>
  <c r="R149" i="5"/>
  <c r="S148" i="5"/>
  <c r="S147" i="5"/>
  <c r="R147" i="5"/>
  <c r="U146" i="5"/>
  <c r="Q146" i="5"/>
  <c r="S145" i="5"/>
  <c r="T144" i="5"/>
  <c r="S144" i="5"/>
  <c r="Q144" i="5"/>
  <c r="U143" i="5"/>
  <c r="S143" i="5"/>
  <c r="R143" i="5"/>
  <c r="S142" i="5"/>
  <c r="U141" i="5"/>
  <c r="S141" i="5"/>
  <c r="U140" i="5"/>
  <c r="R140" i="5"/>
  <c r="Q140" i="5"/>
  <c r="S139" i="5"/>
  <c r="T138" i="5"/>
  <c r="S138" i="5"/>
  <c r="Q138" i="5"/>
  <c r="U137" i="5"/>
  <c r="S137" i="5"/>
  <c r="R137" i="5"/>
  <c r="S135" i="5"/>
  <c r="R135" i="5"/>
  <c r="S134" i="5"/>
  <c r="R134" i="5"/>
  <c r="U133" i="5"/>
  <c r="S133" i="5"/>
  <c r="T132" i="5"/>
  <c r="S132" i="5"/>
  <c r="Q132" i="5"/>
  <c r="U131" i="5"/>
  <c r="S131" i="5"/>
  <c r="R131" i="5"/>
  <c r="U129" i="5"/>
  <c r="S129" i="5"/>
  <c r="S128" i="5"/>
  <c r="R128" i="5"/>
  <c r="U127" i="5"/>
  <c r="S127" i="5"/>
  <c r="S126" i="5"/>
  <c r="Q126" i="5"/>
  <c r="S125" i="5"/>
  <c r="S123" i="5"/>
  <c r="R123" i="5"/>
  <c r="U122" i="5"/>
  <c r="S122" i="5"/>
  <c r="P122" i="5"/>
  <c r="U121" i="5"/>
  <c r="S121" i="5"/>
  <c r="T120" i="5"/>
  <c r="S120" i="5"/>
  <c r="Q120" i="5"/>
  <c r="U119" i="5"/>
  <c r="S119" i="5"/>
  <c r="R119" i="5"/>
  <c r="U117" i="5"/>
  <c r="T117" i="5"/>
  <c r="S117" i="5"/>
  <c r="S116" i="5"/>
  <c r="S115" i="5"/>
  <c r="T114" i="5"/>
  <c r="S114" i="5"/>
  <c r="Q114" i="5"/>
  <c r="U113" i="5"/>
  <c r="S113" i="5"/>
  <c r="R113" i="5"/>
  <c r="S112" i="5"/>
  <c r="Q112" i="5"/>
  <c r="T111" i="5"/>
  <c r="S111" i="5"/>
  <c r="U109" i="5"/>
  <c r="S109" i="5"/>
  <c r="R109" i="5"/>
  <c r="Q109" i="5"/>
  <c r="U108" i="5"/>
  <c r="S108" i="5"/>
  <c r="R108" i="5"/>
  <c r="T106" i="5"/>
  <c r="S105" i="5"/>
  <c r="R105" i="5"/>
  <c r="Q105" i="5"/>
  <c r="T104" i="5"/>
  <c r="S104" i="5"/>
  <c r="U103" i="5"/>
  <c r="S103" i="5"/>
  <c r="Q103" i="5"/>
  <c r="P103" i="5"/>
  <c r="U102" i="5"/>
  <c r="S102" i="5"/>
  <c r="R102" i="5"/>
  <c r="T100" i="5"/>
  <c r="U99" i="5"/>
  <c r="T99" i="5"/>
  <c r="S99" i="5"/>
  <c r="Q99" i="5"/>
  <c r="P99" i="5"/>
  <c r="T98" i="5"/>
  <c r="S98" i="5"/>
  <c r="S97" i="5"/>
  <c r="R97" i="5"/>
  <c r="Q97" i="5"/>
  <c r="U96" i="5"/>
  <c r="S96" i="5"/>
  <c r="R96" i="5"/>
  <c r="T94" i="5"/>
  <c r="S94" i="5"/>
  <c r="S93" i="5"/>
  <c r="Q93" i="5"/>
  <c r="P93" i="5"/>
  <c r="T92" i="5"/>
  <c r="S92" i="5"/>
  <c r="U91" i="5"/>
  <c r="S91" i="5"/>
  <c r="Q91" i="5"/>
  <c r="U90" i="5"/>
  <c r="S90" i="5"/>
  <c r="R90" i="5"/>
  <c r="T88" i="5"/>
  <c r="U87" i="5"/>
  <c r="T87" i="5"/>
  <c r="S87" i="5"/>
  <c r="R87" i="5"/>
  <c r="Q87" i="5"/>
  <c r="T86" i="5"/>
  <c r="S86" i="5"/>
  <c r="S85" i="5"/>
  <c r="Q85" i="5"/>
  <c r="P85" i="5"/>
  <c r="U84" i="5"/>
  <c r="S84" i="5"/>
  <c r="R84" i="5"/>
  <c r="S83" i="5"/>
  <c r="T82" i="5"/>
  <c r="U81" i="5"/>
  <c r="T81" i="5"/>
  <c r="S81" i="5"/>
  <c r="R81" i="5"/>
  <c r="Q81" i="5"/>
  <c r="P81" i="5"/>
  <c r="T80" i="5"/>
  <c r="S80" i="5"/>
  <c r="U79" i="5"/>
  <c r="S79" i="5"/>
  <c r="R79" i="5"/>
  <c r="Q79" i="5"/>
  <c r="U78" i="5"/>
  <c r="S78" i="5"/>
  <c r="R78" i="5"/>
  <c r="T76" i="5"/>
  <c r="U75" i="5"/>
  <c r="T75" i="5"/>
  <c r="S75" i="5"/>
  <c r="R75" i="5"/>
  <c r="Q75" i="5"/>
  <c r="P75" i="5"/>
  <c r="T74" i="5"/>
  <c r="S74" i="5"/>
  <c r="U73" i="5"/>
  <c r="S73" i="5"/>
  <c r="R73" i="5"/>
  <c r="Q73" i="5"/>
  <c r="P73" i="5"/>
  <c r="U72" i="5"/>
  <c r="S72" i="5"/>
  <c r="R72" i="5"/>
  <c r="T70" i="5"/>
  <c r="U69" i="5"/>
  <c r="T69" i="5"/>
  <c r="S69" i="5"/>
  <c r="R69" i="5"/>
  <c r="Q69" i="5"/>
  <c r="P69" i="5"/>
  <c r="T68" i="5"/>
  <c r="S68" i="5"/>
  <c r="U67" i="5"/>
  <c r="S67" i="5"/>
  <c r="R67" i="5"/>
  <c r="Q67" i="5"/>
  <c r="P67" i="5"/>
  <c r="U66" i="5"/>
  <c r="S66" i="5"/>
  <c r="R66" i="5"/>
  <c r="S65" i="5"/>
  <c r="Q65" i="5"/>
  <c r="U64" i="5"/>
  <c r="T64" i="5"/>
  <c r="S64" i="5"/>
  <c r="R64" i="5"/>
  <c r="T60" i="5"/>
  <c r="S60" i="5"/>
  <c r="R60" i="5"/>
  <c r="Q60" i="5"/>
  <c r="U59" i="5"/>
  <c r="T59" i="5"/>
  <c r="S59" i="5"/>
  <c r="R59" i="5"/>
  <c r="T58" i="5"/>
  <c r="T56" i="5"/>
  <c r="S55" i="5"/>
  <c r="U54" i="5"/>
  <c r="T54" i="5"/>
  <c r="S54" i="5"/>
  <c r="Q54" i="5"/>
  <c r="P54" i="5"/>
  <c r="U53" i="5"/>
  <c r="T53" i="5"/>
  <c r="S53" i="5"/>
  <c r="R53" i="5"/>
  <c r="U48" i="5"/>
  <c r="S48" i="5"/>
  <c r="Q48" i="5"/>
  <c r="P48" i="5"/>
  <c r="U47" i="5"/>
  <c r="S47" i="5"/>
  <c r="R47" i="5"/>
  <c r="T46" i="5"/>
  <c r="T44" i="5"/>
  <c r="U43" i="5"/>
  <c r="S43" i="5"/>
  <c r="T42" i="5"/>
  <c r="T41" i="5"/>
  <c r="T40" i="5"/>
  <c r="S40" i="5"/>
  <c r="T36" i="5"/>
  <c r="U35" i="5"/>
  <c r="T35" i="5"/>
  <c r="S35" i="5"/>
  <c r="T34" i="5"/>
  <c r="S34" i="5"/>
  <c r="Q34" i="5"/>
  <c r="Q30" i="5"/>
  <c r="T28" i="5"/>
  <c r="S28" i="5"/>
  <c r="Q28" i="5"/>
  <c r="Q26" i="5"/>
  <c r="T25" i="5"/>
  <c r="S25" i="5"/>
  <c r="T24" i="5"/>
  <c r="T23" i="5"/>
  <c r="T22" i="5"/>
  <c r="U613" i="5" l="1"/>
  <c r="R594" i="5"/>
  <c r="U594" i="5"/>
  <c r="U589" i="5"/>
  <c r="R281" i="5"/>
  <c r="U279" i="5"/>
  <c r="R191" i="5"/>
  <c r="R179" i="5"/>
  <c r="R167" i="5"/>
  <c r="U167" i="5"/>
  <c r="R125" i="5"/>
  <c r="U115" i="5"/>
  <c r="P116" i="5"/>
  <c r="U116" i="5"/>
  <c r="R146" i="5"/>
  <c r="R496" i="5"/>
  <c r="U474" i="5"/>
  <c r="R488" i="5"/>
  <c r="R541" i="5"/>
  <c r="R536" i="5"/>
  <c r="U532" i="5"/>
  <c r="R678" i="5"/>
  <c r="P581" i="5"/>
  <c r="U60" i="5"/>
  <c r="R262" i="5"/>
  <c r="M398" i="5"/>
  <c r="U398" i="5" s="1"/>
  <c r="S398" i="5"/>
  <c r="M399" i="5"/>
  <c r="S399" i="5"/>
  <c r="P36" i="5"/>
  <c r="Q36" i="5"/>
  <c r="R36" i="5"/>
  <c r="R693" i="5"/>
  <c r="P693" i="5"/>
  <c r="U693" i="5"/>
  <c r="M692" i="5"/>
  <c r="U679" i="5"/>
  <c r="P679" i="5"/>
  <c r="R676" i="5"/>
  <c r="U676" i="5"/>
  <c r="U681" i="5"/>
  <c r="R681" i="5"/>
  <c r="P681" i="5"/>
  <c r="U675" i="5"/>
  <c r="R675" i="5"/>
  <c r="P675" i="5"/>
  <c r="Q679" i="5"/>
  <c r="P677" i="5"/>
  <c r="S679" i="5"/>
  <c r="R680" i="5"/>
  <c r="R677" i="5"/>
  <c r="R673" i="5"/>
  <c r="U672" i="5"/>
  <c r="P670" i="5"/>
  <c r="M668" i="5"/>
  <c r="R670" i="5"/>
  <c r="Q668" i="5"/>
  <c r="U666" i="5"/>
  <c r="R666" i="5"/>
  <c r="P639" i="5"/>
  <c r="R639" i="5"/>
  <c r="U656" i="5"/>
  <c r="R656" i="5"/>
  <c r="U644" i="5"/>
  <c r="R644" i="5"/>
  <c r="U659" i="5"/>
  <c r="R659" i="5"/>
  <c r="P659" i="5"/>
  <c r="U653" i="5"/>
  <c r="R653" i="5"/>
  <c r="P653" i="5"/>
  <c r="U647" i="5"/>
  <c r="R647" i="5"/>
  <c r="P647" i="5"/>
  <c r="U641" i="5"/>
  <c r="R641" i="5"/>
  <c r="P641" i="5"/>
  <c r="P635" i="5"/>
  <c r="U635" i="5"/>
  <c r="R635" i="5"/>
  <c r="U637" i="5"/>
  <c r="S638" i="5"/>
  <c r="U643" i="5"/>
  <c r="R649" i="5"/>
  <c r="R655" i="5"/>
  <c r="R661" i="5"/>
  <c r="U649" i="5"/>
  <c r="U655" i="5"/>
  <c r="R636" i="5"/>
  <c r="Q639" i="5"/>
  <c r="S644" i="5"/>
  <c r="S650" i="5"/>
  <c r="R642" i="5"/>
  <c r="S656" i="5"/>
  <c r="S662" i="5"/>
  <c r="S639" i="5"/>
  <c r="Q645" i="5"/>
  <c r="R648" i="5"/>
  <c r="Q651" i="5"/>
  <c r="R654" i="5"/>
  <c r="S645" i="5"/>
  <c r="S651" i="5"/>
  <c r="Q657" i="5"/>
  <c r="R660" i="5"/>
  <c r="Q663" i="5"/>
  <c r="M663" i="5"/>
  <c r="P663" i="5" s="1"/>
  <c r="M657" i="5"/>
  <c r="U657" i="5" s="1"/>
  <c r="P637" i="5"/>
  <c r="R633" i="5"/>
  <c r="M632" i="5"/>
  <c r="U632" i="5" s="1"/>
  <c r="U627" i="5"/>
  <c r="R627" i="5"/>
  <c r="U621" i="5"/>
  <c r="R621" i="5"/>
  <c r="U615" i="5"/>
  <c r="R615" i="5"/>
  <c r="U609" i="5"/>
  <c r="R609" i="5"/>
  <c r="U603" i="5"/>
  <c r="R603" i="5"/>
  <c r="Q618" i="5"/>
  <c r="S606" i="5"/>
  <c r="Q612" i="5"/>
  <c r="S618" i="5"/>
  <c r="Q624" i="5"/>
  <c r="S630" i="5"/>
  <c r="S612" i="5"/>
  <c r="S615" i="5"/>
  <c r="S624" i="5"/>
  <c r="S627" i="5"/>
  <c r="P604" i="5"/>
  <c r="P610" i="5"/>
  <c r="P622" i="5"/>
  <c r="M626" i="5"/>
  <c r="M620" i="5"/>
  <c r="M614" i="5"/>
  <c r="M608" i="5"/>
  <c r="M602" i="5"/>
  <c r="P616" i="5"/>
  <c r="P628" i="5"/>
  <c r="R604" i="5"/>
  <c r="R610" i="5"/>
  <c r="R622" i="5"/>
  <c r="R616" i="5"/>
  <c r="R628" i="5"/>
  <c r="M606" i="5"/>
  <c r="U606" i="5" s="1"/>
  <c r="U599" i="5"/>
  <c r="R599" i="5"/>
  <c r="U600" i="5"/>
  <c r="R600" i="5"/>
  <c r="P600" i="5"/>
  <c r="Q600" i="5"/>
  <c r="U597" i="5"/>
  <c r="R593" i="5"/>
  <c r="R592" i="5"/>
  <c r="R588" i="5"/>
  <c r="R581" i="5"/>
  <c r="U582" i="5"/>
  <c r="R577" i="5"/>
  <c r="P577" i="5"/>
  <c r="U577" i="5"/>
  <c r="R575" i="5"/>
  <c r="R578" i="5"/>
  <c r="R576" i="5"/>
  <c r="U572" i="5"/>
  <c r="R572" i="5"/>
  <c r="U571" i="5"/>
  <c r="U559" i="5"/>
  <c r="R559" i="5"/>
  <c r="P555" i="5"/>
  <c r="R555" i="5"/>
  <c r="U549" i="5"/>
  <c r="P549" i="5"/>
  <c r="P543" i="5"/>
  <c r="R543" i="5"/>
  <c r="U537" i="5"/>
  <c r="P537" i="5"/>
  <c r="U552" i="5"/>
  <c r="R552" i="5"/>
  <c r="R546" i="5"/>
  <c r="U546" i="5"/>
  <c r="R540" i="5"/>
  <c r="U540" i="5"/>
  <c r="U534" i="5"/>
  <c r="R534" i="5"/>
  <c r="S540" i="5"/>
  <c r="R553" i="5"/>
  <c r="Q557" i="5"/>
  <c r="P541" i="5"/>
  <c r="R547" i="5"/>
  <c r="U550" i="5"/>
  <c r="R554" i="5"/>
  <c r="S557" i="5"/>
  <c r="R544" i="5"/>
  <c r="Q551" i="5"/>
  <c r="S551" i="5"/>
  <c r="S539" i="5"/>
  <c r="R556" i="5"/>
  <c r="Q545" i="5"/>
  <c r="R535" i="5"/>
  <c r="U538" i="5"/>
  <c r="S545" i="5"/>
  <c r="U533" i="5"/>
  <c r="U520" i="5"/>
  <c r="P520" i="5"/>
  <c r="P530" i="5"/>
  <c r="U530" i="5"/>
  <c r="R530" i="5"/>
  <c r="P524" i="5"/>
  <c r="R524" i="5"/>
  <c r="U524" i="5"/>
  <c r="R518" i="5"/>
  <c r="P518" i="5"/>
  <c r="U518" i="5"/>
  <c r="U528" i="5"/>
  <c r="R528" i="5"/>
  <c r="P528" i="5"/>
  <c r="U522" i="5"/>
  <c r="R522" i="5"/>
  <c r="P522" i="5"/>
  <c r="P516" i="5"/>
  <c r="U516" i="5"/>
  <c r="R516" i="5"/>
  <c r="S516" i="5"/>
  <c r="Q528" i="5"/>
  <c r="S530" i="5"/>
  <c r="S522" i="5"/>
  <c r="R525" i="5"/>
  <c r="Q520" i="5"/>
  <c r="S520" i="5"/>
  <c r="Q526" i="5"/>
  <c r="R529" i="5"/>
  <c r="S526" i="5"/>
  <c r="U509" i="5"/>
  <c r="R509" i="5"/>
  <c r="P509" i="5"/>
  <c r="U503" i="5"/>
  <c r="P503" i="5"/>
  <c r="R503" i="5"/>
  <c r="U479" i="5"/>
  <c r="R479" i="5"/>
  <c r="P479" i="5"/>
  <c r="U507" i="5"/>
  <c r="R507" i="5"/>
  <c r="P507" i="5"/>
  <c r="U501" i="5"/>
  <c r="R501" i="5"/>
  <c r="P501" i="5"/>
  <c r="P495" i="5"/>
  <c r="U495" i="5"/>
  <c r="R495" i="5"/>
  <c r="U483" i="5"/>
  <c r="R483" i="5"/>
  <c r="P483" i="5"/>
  <c r="U477" i="5"/>
  <c r="R477" i="5"/>
  <c r="P477" i="5"/>
  <c r="Q487" i="5"/>
  <c r="S495" i="5"/>
  <c r="Q509" i="5"/>
  <c r="S481" i="5"/>
  <c r="Q479" i="5"/>
  <c r="S487" i="5"/>
  <c r="R498" i="5"/>
  <c r="Q501" i="5"/>
  <c r="S503" i="5"/>
  <c r="M497" i="5"/>
  <c r="M491" i="5"/>
  <c r="M485" i="5"/>
  <c r="Q493" i="5"/>
  <c r="S493" i="5"/>
  <c r="R504" i="5"/>
  <c r="S477" i="5"/>
  <c r="Q483" i="5"/>
  <c r="Q499" i="5"/>
  <c r="R510" i="5"/>
  <c r="M489" i="5"/>
  <c r="R480" i="5"/>
  <c r="Q505" i="5"/>
  <c r="S499" i="5"/>
  <c r="S505" i="5"/>
  <c r="Q511" i="5"/>
  <c r="R475" i="5"/>
  <c r="P440" i="5"/>
  <c r="R440" i="5"/>
  <c r="Q446" i="5"/>
  <c r="R457" i="5"/>
  <c r="S440" i="5"/>
  <c r="S446" i="5"/>
  <c r="Q452" i="5"/>
  <c r="R463" i="5"/>
  <c r="U445" i="5"/>
  <c r="R433" i="5"/>
  <c r="S452" i="5"/>
  <c r="Q458" i="5"/>
  <c r="R469" i="5"/>
  <c r="R439" i="5"/>
  <c r="S458" i="5"/>
  <c r="Q464" i="5"/>
  <c r="Q434" i="5"/>
  <c r="S464" i="5"/>
  <c r="S434" i="5"/>
  <c r="Q470" i="5"/>
  <c r="U428" i="5"/>
  <c r="R428" i="5"/>
  <c r="P428" i="5"/>
  <c r="U395" i="5"/>
  <c r="R395" i="5"/>
  <c r="P395" i="5"/>
  <c r="P389" i="5"/>
  <c r="U389" i="5"/>
  <c r="R389" i="5"/>
  <c r="U422" i="5"/>
  <c r="R422" i="5"/>
  <c r="U416" i="5"/>
  <c r="R416" i="5"/>
  <c r="R410" i="5"/>
  <c r="U410" i="5"/>
  <c r="Q397" i="5"/>
  <c r="S397" i="5"/>
  <c r="Q411" i="5"/>
  <c r="S389" i="5"/>
  <c r="M419" i="5"/>
  <c r="U402" i="5"/>
  <c r="Q403" i="5"/>
  <c r="S403" i="5"/>
  <c r="Q391" i="5"/>
  <c r="Q419" i="5"/>
  <c r="S391" i="5"/>
  <c r="U388" i="5"/>
  <c r="U364" i="5"/>
  <c r="P364" i="5"/>
  <c r="U368" i="5"/>
  <c r="R368" i="5"/>
  <c r="P368" i="5"/>
  <c r="R361" i="5"/>
  <c r="U361" i="5"/>
  <c r="P366" i="5"/>
  <c r="R366" i="5"/>
  <c r="Q362" i="5"/>
  <c r="M362" i="5"/>
  <c r="Q366" i="5"/>
  <c r="M367" i="5"/>
  <c r="Q360" i="5"/>
  <c r="S366" i="5"/>
  <c r="R369" i="5"/>
  <c r="Q370" i="5"/>
  <c r="Q364" i="5"/>
  <c r="S370" i="5"/>
  <c r="U355" i="5"/>
  <c r="P355" i="5"/>
  <c r="U345" i="5"/>
  <c r="R345" i="5"/>
  <c r="P345" i="5"/>
  <c r="U333" i="5"/>
  <c r="R333" i="5"/>
  <c r="P333" i="5"/>
  <c r="U331" i="5"/>
  <c r="P331" i="5"/>
  <c r="U351" i="5"/>
  <c r="R351" i="5"/>
  <c r="P351" i="5"/>
  <c r="U339" i="5"/>
  <c r="R339" i="5"/>
  <c r="P339" i="5"/>
  <c r="P327" i="5"/>
  <c r="U327" i="5"/>
  <c r="R327" i="5"/>
  <c r="U343" i="5"/>
  <c r="P343" i="5"/>
  <c r="R336" i="5"/>
  <c r="R342" i="5"/>
  <c r="U330" i="5"/>
  <c r="R348" i="5"/>
  <c r="R354" i="5"/>
  <c r="U328" i="5"/>
  <c r="Q331" i="5"/>
  <c r="Q337" i="5"/>
  <c r="S331" i="5"/>
  <c r="S337" i="5"/>
  <c r="U340" i="5"/>
  <c r="Q343" i="5"/>
  <c r="Q349" i="5"/>
  <c r="S343" i="5"/>
  <c r="S349" i="5"/>
  <c r="U352" i="5"/>
  <c r="Q355" i="5"/>
  <c r="U306" i="5"/>
  <c r="R306" i="5"/>
  <c r="P306" i="5"/>
  <c r="P300" i="5"/>
  <c r="U300" i="5"/>
  <c r="R300" i="5"/>
  <c r="U322" i="5"/>
  <c r="R322" i="5"/>
  <c r="P322" i="5"/>
  <c r="U316" i="5"/>
  <c r="R316" i="5"/>
  <c r="P316" i="5"/>
  <c r="U310" i="5"/>
  <c r="R310" i="5"/>
  <c r="P310" i="5"/>
  <c r="U304" i="5"/>
  <c r="R304" i="5"/>
  <c r="P304" i="5"/>
  <c r="U298" i="5"/>
  <c r="R298" i="5"/>
  <c r="P298" i="5"/>
  <c r="P292" i="5"/>
  <c r="U292" i="5"/>
  <c r="R292" i="5"/>
  <c r="R321" i="5"/>
  <c r="U321" i="5"/>
  <c r="U315" i="5"/>
  <c r="R315" i="5"/>
  <c r="U309" i="5"/>
  <c r="R309" i="5"/>
  <c r="U303" i="5"/>
  <c r="R303" i="5"/>
  <c r="U297" i="5"/>
  <c r="R297" i="5"/>
  <c r="U291" i="5"/>
  <c r="R291" i="5"/>
  <c r="S308" i="5"/>
  <c r="Q320" i="5"/>
  <c r="R295" i="5"/>
  <c r="Q312" i="5"/>
  <c r="S320" i="5"/>
  <c r="M318" i="5"/>
  <c r="M312" i="5"/>
  <c r="M294" i="5"/>
  <c r="R301" i="5"/>
  <c r="Q318" i="5"/>
  <c r="Q296" i="5"/>
  <c r="R307" i="5"/>
  <c r="S296" i="5"/>
  <c r="R313" i="5"/>
  <c r="S314" i="5"/>
  <c r="Q302" i="5"/>
  <c r="S302" i="5"/>
  <c r="Q308" i="5"/>
  <c r="R311" i="5"/>
  <c r="R289" i="5"/>
  <c r="U289" i="5"/>
  <c r="U284" i="5"/>
  <c r="P284" i="5"/>
  <c r="R284" i="5"/>
  <c r="U278" i="5"/>
  <c r="R278" i="5"/>
  <c r="Q276" i="5"/>
  <c r="U276" i="5"/>
  <c r="U265" i="5"/>
  <c r="R265" i="5"/>
  <c r="U263" i="5"/>
  <c r="R263" i="5"/>
  <c r="R261" i="5"/>
  <c r="U261" i="5"/>
  <c r="S265" i="5"/>
  <c r="U227" i="5"/>
  <c r="R227" i="5"/>
  <c r="R251" i="5"/>
  <c r="U251" i="5"/>
  <c r="R221" i="5"/>
  <c r="U221" i="5"/>
  <c r="R254" i="5"/>
  <c r="P254" i="5"/>
  <c r="U254" i="5"/>
  <c r="U242" i="5"/>
  <c r="R242" i="5"/>
  <c r="P242" i="5"/>
  <c r="U230" i="5"/>
  <c r="R230" i="5"/>
  <c r="P230" i="5"/>
  <c r="U212" i="5"/>
  <c r="R212" i="5"/>
  <c r="P212" i="5"/>
  <c r="R248" i="5"/>
  <c r="P248" i="5"/>
  <c r="U248" i="5"/>
  <c r="U236" i="5"/>
  <c r="R236" i="5"/>
  <c r="P236" i="5"/>
  <c r="P224" i="5"/>
  <c r="U224" i="5"/>
  <c r="R224" i="5"/>
  <c r="R218" i="5"/>
  <c r="P218" i="5"/>
  <c r="U218" i="5"/>
  <c r="Q216" i="5"/>
  <c r="M240" i="5"/>
  <c r="U240" i="5" s="1"/>
  <c r="Q252" i="5"/>
  <c r="M245" i="5"/>
  <c r="M233" i="5"/>
  <c r="Q222" i="5"/>
  <c r="S252" i="5"/>
  <c r="Q246" i="5"/>
  <c r="M246" i="5"/>
  <c r="U246" i="5" s="1"/>
  <c r="M234" i="5"/>
  <c r="M228" i="5"/>
  <c r="U228" i="5" s="1"/>
  <c r="M222" i="5"/>
  <c r="R222" i="5" s="1"/>
  <c r="M216" i="5"/>
  <c r="U216" i="5" s="1"/>
  <c r="S227" i="5"/>
  <c r="M239" i="5"/>
  <c r="M215" i="5"/>
  <c r="Q228" i="5"/>
  <c r="Q234" i="5"/>
  <c r="P210" i="5"/>
  <c r="R177" i="5"/>
  <c r="U177" i="5"/>
  <c r="R198" i="5"/>
  <c r="U198" i="5"/>
  <c r="P198" i="5"/>
  <c r="R192" i="5"/>
  <c r="U192" i="5"/>
  <c r="P192" i="5"/>
  <c r="R186" i="5"/>
  <c r="P186" i="5"/>
  <c r="U186" i="5"/>
  <c r="R180" i="5"/>
  <c r="P180" i="5"/>
  <c r="U180" i="5"/>
  <c r="R174" i="5"/>
  <c r="P174" i="5"/>
  <c r="U174" i="5"/>
  <c r="Q190" i="5"/>
  <c r="S196" i="5"/>
  <c r="S190" i="5"/>
  <c r="M196" i="5"/>
  <c r="U196" i="5" s="1"/>
  <c r="M184" i="5"/>
  <c r="U184" i="5" s="1"/>
  <c r="M178" i="5"/>
  <c r="R178" i="5" s="1"/>
  <c r="Q184" i="5"/>
  <c r="Q178" i="5"/>
  <c r="M195" i="5"/>
  <c r="M189" i="5"/>
  <c r="M183" i="5"/>
  <c r="P176" i="5"/>
  <c r="R182" i="5"/>
  <c r="P172" i="5"/>
  <c r="U172" i="5"/>
  <c r="R168" i="5"/>
  <c r="U168" i="5"/>
  <c r="R162" i="5"/>
  <c r="U162" i="5"/>
  <c r="R156" i="5"/>
  <c r="U156" i="5"/>
  <c r="S165" i="5"/>
  <c r="M159" i="5"/>
  <c r="P159" i="5" s="1"/>
  <c r="Q159" i="5"/>
  <c r="P163" i="5"/>
  <c r="P169" i="5"/>
  <c r="M164" i="5"/>
  <c r="M158" i="5"/>
  <c r="P157" i="5"/>
  <c r="P153" i="5"/>
  <c r="U153" i="5"/>
  <c r="R150" i="5"/>
  <c r="U150" i="5"/>
  <c r="U144" i="5"/>
  <c r="R144" i="5"/>
  <c r="P144" i="5"/>
  <c r="U138" i="5"/>
  <c r="R138" i="5"/>
  <c r="P138" i="5"/>
  <c r="U132" i="5"/>
  <c r="R132" i="5"/>
  <c r="P132" i="5"/>
  <c r="U126" i="5"/>
  <c r="R126" i="5"/>
  <c r="P126" i="5"/>
  <c r="U120" i="5"/>
  <c r="R120" i="5"/>
  <c r="P120" i="5"/>
  <c r="U114" i="5"/>
  <c r="R114" i="5"/>
  <c r="P114" i="5"/>
  <c r="P128" i="5"/>
  <c r="P134" i="5"/>
  <c r="U139" i="5"/>
  <c r="U145" i="5"/>
  <c r="M148" i="5"/>
  <c r="R148" i="5" s="1"/>
  <c r="M142" i="5"/>
  <c r="U142" i="5" s="1"/>
  <c r="M136" i="5"/>
  <c r="R136" i="5" s="1"/>
  <c r="M130" i="5"/>
  <c r="R130" i="5" s="1"/>
  <c r="M124" i="5"/>
  <c r="R124" i="5" s="1"/>
  <c r="M118" i="5"/>
  <c r="R118" i="5" s="1"/>
  <c r="Q118" i="5"/>
  <c r="Q124" i="5"/>
  <c r="Q130" i="5"/>
  <c r="Q136" i="5"/>
  <c r="U111" i="5"/>
  <c r="R111" i="5"/>
  <c r="U112" i="5"/>
  <c r="P112" i="5"/>
  <c r="R94" i="5"/>
  <c r="U94" i="5"/>
  <c r="R70" i="5"/>
  <c r="U70" i="5"/>
  <c r="U104" i="5"/>
  <c r="R104" i="5"/>
  <c r="U98" i="5"/>
  <c r="R98" i="5"/>
  <c r="U92" i="5"/>
  <c r="R92" i="5"/>
  <c r="U86" i="5"/>
  <c r="R86" i="5"/>
  <c r="R80" i="5"/>
  <c r="U80" i="5"/>
  <c r="U74" i="5"/>
  <c r="R74" i="5"/>
  <c r="U68" i="5"/>
  <c r="R68" i="5"/>
  <c r="S70" i="5"/>
  <c r="S89" i="5"/>
  <c r="M106" i="5"/>
  <c r="M100" i="5"/>
  <c r="M88" i="5"/>
  <c r="M82" i="5"/>
  <c r="M76" i="5"/>
  <c r="M107" i="5"/>
  <c r="R107" i="5" s="1"/>
  <c r="M101" i="5"/>
  <c r="U101" i="5" s="1"/>
  <c r="M95" i="5"/>
  <c r="R95" i="5" s="1"/>
  <c r="M89" i="5"/>
  <c r="U89" i="5" s="1"/>
  <c r="M83" i="5"/>
  <c r="R83" i="5" s="1"/>
  <c r="M77" i="5"/>
  <c r="U77" i="5" s="1"/>
  <c r="M71" i="5"/>
  <c r="R71" i="5" s="1"/>
  <c r="Q95" i="5"/>
  <c r="U97" i="5"/>
  <c r="U105" i="5"/>
  <c r="Q71" i="5"/>
  <c r="Q101" i="5"/>
  <c r="R85" i="5"/>
  <c r="P91" i="5"/>
  <c r="R93" i="5"/>
  <c r="Q77" i="5"/>
  <c r="Q107" i="5"/>
  <c r="P65" i="5"/>
  <c r="R65" i="5"/>
  <c r="U40" i="5"/>
  <c r="M62" i="5"/>
  <c r="M56" i="5"/>
  <c r="M44" i="5"/>
  <c r="Q44" i="5"/>
  <c r="Q56" i="5"/>
  <c r="P40" i="5"/>
  <c r="R32" i="5"/>
  <c r="P32" i="5"/>
  <c r="U32" i="5"/>
  <c r="U26" i="5"/>
  <c r="R26" i="5"/>
  <c r="P26" i="5"/>
  <c r="U27" i="5"/>
  <c r="R27" i="5"/>
  <c r="U34" i="5"/>
  <c r="R34" i="5"/>
  <c r="P34" i="5"/>
  <c r="P28" i="5"/>
  <c r="U28" i="5"/>
  <c r="R28" i="5"/>
  <c r="S33" i="5"/>
  <c r="R31" i="5"/>
  <c r="S26" i="5"/>
  <c r="Q32" i="5"/>
  <c r="S27" i="5"/>
  <c r="S32" i="5"/>
  <c r="R679" i="5"/>
  <c r="P666" i="5"/>
  <c r="R651" i="5"/>
  <c r="R663" i="5"/>
  <c r="U639" i="5"/>
  <c r="U651" i="5"/>
  <c r="P645" i="5"/>
  <c r="R638" i="5"/>
  <c r="R645" i="5"/>
  <c r="R650" i="5"/>
  <c r="R662" i="5"/>
  <c r="R618" i="5"/>
  <c r="R630" i="5"/>
  <c r="U618" i="5"/>
  <c r="U630" i="5"/>
  <c r="P612" i="5"/>
  <c r="P624" i="5"/>
  <c r="R605" i="5"/>
  <c r="R612" i="5"/>
  <c r="R617" i="5"/>
  <c r="R624" i="5"/>
  <c r="R629" i="5"/>
  <c r="R596" i="5"/>
  <c r="P589" i="5"/>
  <c r="P560" i="5"/>
  <c r="R560" i="5"/>
  <c r="P539" i="5"/>
  <c r="P551" i="5"/>
  <c r="U543" i="5"/>
  <c r="U555" i="5"/>
  <c r="R539" i="5"/>
  <c r="U545" i="5"/>
  <c r="U557" i="5"/>
  <c r="R551" i="5"/>
  <c r="P535" i="5"/>
  <c r="R537" i="5"/>
  <c r="P547" i="5"/>
  <c r="R549" i="5"/>
  <c r="P545" i="5"/>
  <c r="P557" i="5"/>
  <c r="R520" i="5"/>
  <c r="P526" i="5"/>
  <c r="R519" i="5"/>
  <c r="R526" i="5"/>
  <c r="U487" i="5"/>
  <c r="U499" i="5"/>
  <c r="P481" i="5"/>
  <c r="P493" i="5"/>
  <c r="P505" i="5"/>
  <c r="U511" i="5"/>
  <c r="R481" i="5"/>
  <c r="R493" i="5"/>
  <c r="R505" i="5"/>
  <c r="P487" i="5"/>
  <c r="P499" i="5"/>
  <c r="P511" i="5"/>
  <c r="R452" i="5"/>
  <c r="R464" i="5"/>
  <c r="U440" i="5"/>
  <c r="U452" i="5"/>
  <c r="U464" i="5"/>
  <c r="P434" i="5"/>
  <c r="P446" i="5"/>
  <c r="P458" i="5"/>
  <c r="P470" i="5"/>
  <c r="R434" i="5"/>
  <c r="R446" i="5"/>
  <c r="R458" i="5"/>
  <c r="R470" i="5"/>
  <c r="P397" i="5"/>
  <c r="R403" i="5"/>
  <c r="P403" i="5"/>
  <c r="R411" i="5"/>
  <c r="P423" i="5"/>
  <c r="P391" i="5"/>
  <c r="R397" i="5"/>
  <c r="R391" i="5"/>
  <c r="P417" i="5"/>
  <c r="R364" i="5"/>
  <c r="U366" i="5"/>
  <c r="P360" i="5"/>
  <c r="R360" i="5"/>
  <c r="P370" i="5"/>
  <c r="R363" i="5"/>
  <c r="R370" i="5"/>
  <c r="R331" i="5"/>
  <c r="R343" i="5"/>
  <c r="R355" i="5"/>
  <c r="R334" i="5"/>
  <c r="R346" i="5"/>
  <c r="P337" i="5"/>
  <c r="P349" i="5"/>
  <c r="R337" i="5"/>
  <c r="R349" i="5"/>
  <c r="U302" i="5"/>
  <c r="P296" i="5"/>
  <c r="P308" i="5"/>
  <c r="P320" i="5"/>
  <c r="U314" i="5"/>
  <c r="R296" i="5"/>
  <c r="R308" i="5"/>
  <c r="R320" i="5"/>
  <c r="P302" i="5"/>
  <c r="P314" i="5"/>
  <c r="R283" i="5"/>
  <c r="P282" i="5"/>
  <c r="R279" i="5"/>
  <c r="R273" i="5"/>
  <c r="P266" i="5"/>
  <c r="P264" i="5"/>
  <c r="R266" i="5"/>
  <c r="R234" i="5"/>
  <c r="R246" i="5"/>
  <c r="P246" i="5"/>
  <c r="P252" i="5"/>
  <c r="R216" i="5"/>
  <c r="R228" i="5"/>
  <c r="R240" i="5"/>
  <c r="R252" i="5"/>
  <c r="P240" i="5"/>
  <c r="R209" i="5"/>
  <c r="U178" i="5"/>
  <c r="U190" i="5"/>
  <c r="P190" i="5"/>
  <c r="U161" i="5"/>
  <c r="P165" i="5"/>
  <c r="R165" i="5"/>
  <c r="P161" i="5"/>
  <c r="P142" i="5"/>
  <c r="U136" i="5"/>
  <c r="U124" i="5"/>
  <c r="P150" i="5"/>
  <c r="U118" i="5"/>
  <c r="P124" i="5"/>
  <c r="U107" i="5"/>
  <c r="P77" i="5"/>
  <c r="P89" i="5"/>
  <c r="R77" i="5"/>
  <c r="R89" i="5"/>
  <c r="P83" i="5"/>
  <c r="R25" i="5"/>
  <c r="T57" i="5"/>
  <c r="R39" i="5"/>
  <c r="R55" i="5"/>
  <c r="T45" i="5"/>
  <c r="R33" i="5"/>
  <c r="S23" i="5"/>
  <c r="S38" i="5"/>
  <c r="S207" i="5"/>
  <c r="Q207" i="5"/>
  <c r="S50" i="5"/>
  <c r="S409" i="5"/>
  <c r="Q409" i="5"/>
  <c r="S562" i="5"/>
  <c r="Q562" i="5"/>
  <c r="R22" i="5"/>
  <c r="U22" i="5"/>
  <c r="Q38" i="5"/>
  <c r="S22" i="5"/>
  <c r="Q22" i="5"/>
  <c r="Q50" i="5"/>
  <c r="T377" i="5"/>
  <c r="T376" i="5"/>
  <c r="T200" i="5"/>
  <c r="T201" i="5"/>
  <c r="T684" i="5"/>
  <c r="T683" i="5"/>
  <c r="S42" i="5"/>
  <c r="Q42" i="5"/>
  <c r="S421" i="5"/>
  <c r="Q421" i="5"/>
  <c r="S566" i="5"/>
  <c r="Q566" i="5"/>
  <c r="S413" i="5"/>
  <c r="Q413" i="5"/>
  <c r="U42" i="5"/>
  <c r="R42" i="5"/>
  <c r="P42" i="5"/>
  <c r="T51" i="5"/>
  <c r="T52" i="5"/>
  <c r="S203" i="5"/>
  <c r="Q203" i="5"/>
  <c r="S385" i="5"/>
  <c r="Q385" i="5"/>
  <c r="Q415" i="5"/>
  <c r="S415" i="5"/>
  <c r="S405" i="5"/>
  <c r="Q405" i="5"/>
  <c r="T688" i="5"/>
  <c r="T687" i="5"/>
  <c r="S425" i="5"/>
  <c r="Q425" i="5"/>
  <c r="T373" i="5"/>
  <c r="T372" i="5"/>
  <c r="Q24" i="5"/>
  <c r="S24" i="5"/>
  <c r="S30" i="5"/>
  <c r="S62" i="5"/>
  <c r="T29" i="5"/>
  <c r="T37" i="5"/>
  <c r="T49" i="5"/>
  <c r="T61" i="5"/>
  <c r="T202" i="5"/>
  <c r="T205" i="5"/>
  <c r="T206" i="5"/>
  <c r="T384" i="5"/>
  <c r="T387" i="5"/>
  <c r="T404" i="5"/>
  <c r="T407" i="5"/>
  <c r="T408" i="5"/>
  <c r="T420" i="5"/>
  <c r="T561" i="5"/>
  <c r="T564" i="5"/>
  <c r="T565" i="5"/>
  <c r="T686" i="5"/>
  <c r="T30" i="5"/>
  <c r="T38" i="5"/>
  <c r="T50" i="5"/>
  <c r="T62" i="5"/>
  <c r="T203" i="5"/>
  <c r="T207" i="5"/>
  <c r="T385" i="5"/>
  <c r="T405" i="5"/>
  <c r="T409" i="5"/>
  <c r="T421" i="5"/>
  <c r="T562" i="5"/>
  <c r="T566" i="5"/>
  <c r="P184" i="5" l="1"/>
  <c r="R184" i="5"/>
  <c r="U159" i="5"/>
  <c r="R159" i="5"/>
  <c r="U148" i="5"/>
  <c r="P148" i="5"/>
  <c r="P136" i="5"/>
  <c r="R398" i="5"/>
  <c r="R399" i="5"/>
  <c r="P399" i="5"/>
  <c r="U399" i="5"/>
  <c r="U692" i="5"/>
  <c r="R692" i="5"/>
  <c r="U668" i="5"/>
  <c r="R668" i="5"/>
  <c r="P668" i="5"/>
  <c r="R657" i="5"/>
  <c r="P657" i="5"/>
  <c r="U663" i="5"/>
  <c r="R632" i="5"/>
  <c r="R626" i="5"/>
  <c r="P626" i="5"/>
  <c r="U626" i="5"/>
  <c r="P606" i="5"/>
  <c r="R606" i="5"/>
  <c r="U602" i="5"/>
  <c r="R602" i="5"/>
  <c r="P602" i="5"/>
  <c r="U608" i="5"/>
  <c r="R608" i="5"/>
  <c r="P608" i="5"/>
  <c r="R614" i="5"/>
  <c r="P614" i="5"/>
  <c r="U614" i="5"/>
  <c r="U620" i="5"/>
  <c r="R620" i="5"/>
  <c r="P620" i="5"/>
  <c r="R497" i="5"/>
  <c r="P497" i="5"/>
  <c r="U497" i="5"/>
  <c r="U485" i="5"/>
  <c r="R485" i="5"/>
  <c r="P485" i="5"/>
  <c r="R491" i="5"/>
  <c r="P491" i="5"/>
  <c r="U491" i="5"/>
  <c r="R489" i="5"/>
  <c r="P489" i="5"/>
  <c r="U489" i="5"/>
  <c r="R419" i="5"/>
  <c r="P419" i="5"/>
  <c r="U419" i="5"/>
  <c r="U362" i="5"/>
  <c r="R362" i="5"/>
  <c r="P362" i="5"/>
  <c r="R367" i="5"/>
  <c r="U367" i="5"/>
  <c r="R294" i="5"/>
  <c r="P294" i="5"/>
  <c r="U294" i="5"/>
  <c r="U312" i="5"/>
  <c r="R312" i="5"/>
  <c r="P312" i="5"/>
  <c r="P318" i="5"/>
  <c r="U318" i="5"/>
  <c r="R318" i="5"/>
  <c r="R215" i="5"/>
  <c r="U215" i="5"/>
  <c r="P216" i="5"/>
  <c r="U239" i="5"/>
  <c r="R239" i="5"/>
  <c r="U233" i="5"/>
  <c r="R233" i="5"/>
  <c r="R245" i="5"/>
  <c r="U245" i="5"/>
  <c r="U222" i="5"/>
  <c r="P222" i="5"/>
  <c r="U234" i="5"/>
  <c r="P234" i="5"/>
  <c r="P228" i="5"/>
  <c r="P178" i="5"/>
  <c r="R196" i="5"/>
  <c r="R183" i="5"/>
  <c r="U183" i="5"/>
  <c r="R189" i="5"/>
  <c r="U189" i="5"/>
  <c r="P196" i="5"/>
  <c r="R195" i="5"/>
  <c r="U195" i="5"/>
  <c r="U164" i="5"/>
  <c r="R164" i="5"/>
  <c r="R158" i="5"/>
  <c r="U158" i="5"/>
  <c r="R142" i="5"/>
  <c r="U130" i="5"/>
  <c r="P130" i="5"/>
  <c r="P118" i="5"/>
  <c r="U71" i="5"/>
  <c r="U82" i="5"/>
  <c r="R82" i="5"/>
  <c r="P71" i="5"/>
  <c r="U100" i="5"/>
  <c r="R100" i="5"/>
  <c r="P95" i="5"/>
  <c r="R88" i="5"/>
  <c r="U88" i="5"/>
  <c r="R101" i="5"/>
  <c r="U106" i="5"/>
  <c r="R106" i="5"/>
  <c r="P101" i="5"/>
  <c r="U95" i="5"/>
  <c r="P107" i="5"/>
  <c r="U83" i="5"/>
  <c r="U76" i="5"/>
  <c r="R76" i="5"/>
  <c r="R44" i="5"/>
  <c r="U44" i="5"/>
  <c r="P44" i="5"/>
  <c r="P56" i="5"/>
  <c r="R56" i="5"/>
  <c r="U56" i="5"/>
  <c r="S404" i="5"/>
  <c r="S21" i="5"/>
  <c r="U23" i="5"/>
  <c r="R23" i="5"/>
  <c r="S373" i="5"/>
  <c r="Q373" i="5"/>
  <c r="S49" i="5"/>
  <c r="S393" i="5"/>
  <c r="Q393" i="5"/>
  <c r="U405" i="5"/>
  <c r="R405" i="5"/>
  <c r="P405" i="5"/>
  <c r="U203" i="5"/>
  <c r="R203" i="5"/>
  <c r="P203" i="5"/>
  <c r="S565" i="5"/>
  <c r="S379" i="5"/>
  <c r="Q379" i="5"/>
  <c r="S414" i="5"/>
  <c r="U50" i="5"/>
  <c r="R50" i="5"/>
  <c r="P50" i="5"/>
  <c r="S375" i="5"/>
  <c r="Q375" i="5"/>
  <c r="S61" i="5"/>
  <c r="U425" i="5"/>
  <c r="R425" i="5"/>
  <c r="P425" i="5"/>
  <c r="S52" i="5"/>
  <c r="Q52" i="5"/>
  <c r="U566" i="5"/>
  <c r="R566" i="5"/>
  <c r="P566" i="5"/>
  <c r="S201" i="5"/>
  <c r="Q201" i="5"/>
  <c r="S202" i="5"/>
  <c r="U409" i="5"/>
  <c r="R409" i="5"/>
  <c r="P409" i="5"/>
  <c r="S401" i="5"/>
  <c r="Q401" i="5"/>
  <c r="S58" i="5"/>
  <c r="Q58" i="5"/>
  <c r="P415" i="5"/>
  <c r="U415" i="5"/>
  <c r="R415" i="5"/>
  <c r="S206" i="5"/>
  <c r="S46" i="5"/>
  <c r="Q46" i="5"/>
  <c r="U62" i="5"/>
  <c r="R62" i="5"/>
  <c r="P62" i="5"/>
  <c r="S424" i="5"/>
  <c r="S420" i="5"/>
  <c r="S561" i="5"/>
  <c r="S564" i="5"/>
  <c r="Q564" i="5"/>
  <c r="S29" i="5"/>
  <c r="S377" i="5"/>
  <c r="Q377" i="5"/>
  <c r="U207" i="5"/>
  <c r="R207" i="5"/>
  <c r="P207" i="5"/>
  <c r="S686" i="5"/>
  <c r="Q686" i="5"/>
  <c r="S684" i="5"/>
  <c r="Q684" i="5"/>
  <c r="S407" i="5"/>
  <c r="Q407" i="5"/>
  <c r="S688" i="5"/>
  <c r="Q688" i="5"/>
  <c r="S384" i="5"/>
  <c r="U421" i="5"/>
  <c r="R421" i="5"/>
  <c r="P421" i="5"/>
  <c r="U562" i="5"/>
  <c r="R562" i="5"/>
  <c r="P562" i="5"/>
  <c r="S37" i="5"/>
  <c r="S387" i="5"/>
  <c r="Q387" i="5"/>
  <c r="U30" i="5"/>
  <c r="R30" i="5"/>
  <c r="P30" i="5"/>
  <c r="R413" i="5"/>
  <c r="U413" i="5"/>
  <c r="P413" i="5"/>
  <c r="S205" i="5"/>
  <c r="Q205" i="5"/>
  <c r="U385" i="5"/>
  <c r="R385" i="5"/>
  <c r="P385" i="5"/>
  <c r="S41" i="5"/>
  <c r="S408" i="5"/>
  <c r="U38" i="5"/>
  <c r="R38" i="5"/>
  <c r="P38" i="5"/>
  <c r="S690" i="5"/>
  <c r="Q690" i="5"/>
  <c r="P24" i="5"/>
  <c r="U24" i="5"/>
  <c r="R24" i="5"/>
  <c r="S412" i="5"/>
  <c r="Q694" i="5" l="1"/>
  <c r="S406" i="5"/>
  <c r="U41" i="5"/>
  <c r="R41" i="5"/>
  <c r="U420" i="5"/>
  <c r="R420" i="5"/>
  <c r="U52" i="5"/>
  <c r="P52" i="5"/>
  <c r="R52" i="5"/>
  <c r="S376" i="5"/>
  <c r="S372" i="5"/>
  <c r="S683" i="5"/>
  <c r="U424" i="5"/>
  <c r="R424" i="5"/>
  <c r="S51" i="5"/>
  <c r="R690" i="5"/>
  <c r="P690" i="5"/>
  <c r="U690" i="5"/>
  <c r="U387" i="5"/>
  <c r="P387" i="5"/>
  <c r="R387" i="5"/>
  <c r="U384" i="5"/>
  <c r="R384" i="5"/>
  <c r="U377" i="5"/>
  <c r="R377" i="5"/>
  <c r="P377" i="5"/>
  <c r="U373" i="5"/>
  <c r="R373" i="5"/>
  <c r="P373" i="5"/>
  <c r="U684" i="5"/>
  <c r="R684" i="5"/>
  <c r="P684" i="5"/>
  <c r="U29" i="5"/>
  <c r="R29" i="5"/>
  <c r="R58" i="5"/>
  <c r="P58" i="5"/>
  <c r="U58" i="5"/>
  <c r="S689" i="5"/>
  <c r="U205" i="5"/>
  <c r="R205" i="5"/>
  <c r="P205" i="5"/>
  <c r="S386" i="5"/>
  <c r="R686" i="5"/>
  <c r="P686" i="5"/>
  <c r="U686" i="5"/>
  <c r="U201" i="5"/>
  <c r="R201" i="5"/>
  <c r="P201" i="5"/>
  <c r="U414" i="5"/>
  <c r="R414" i="5"/>
  <c r="U202" i="5"/>
  <c r="R202" i="5"/>
  <c r="S687" i="5"/>
  <c r="U564" i="5"/>
  <c r="P564" i="5"/>
  <c r="R564" i="5"/>
  <c r="M694" i="5"/>
  <c r="M696" i="5" s="1"/>
  <c r="M702" i="5" s="1"/>
  <c r="S57" i="5"/>
  <c r="R379" i="5"/>
  <c r="P379" i="5"/>
  <c r="U379" i="5"/>
  <c r="R393" i="5"/>
  <c r="P393" i="5"/>
  <c r="U393" i="5"/>
  <c r="O694" i="5"/>
  <c r="O696" i="5" s="1"/>
  <c r="O702" i="5" s="1"/>
  <c r="S685" i="5"/>
  <c r="R46" i="5"/>
  <c r="P46" i="5"/>
  <c r="U46" i="5"/>
  <c r="S200" i="5"/>
  <c r="U61" i="5"/>
  <c r="R61" i="5"/>
  <c r="U21" i="5"/>
  <c r="R21" i="5"/>
  <c r="S374" i="5"/>
  <c r="U688" i="5"/>
  <c r="R688" i="5"/>
  <c r="P688" i="5"/>
  <c r="S563" i="5"/>
  <c r="R401" i="5"/>
  <c r="P401" i="5"/>
  <c r="U401" i="5"/>
  <c r="S378" i="5"/>
  <c r="S392" i="5"/>
  <c r="U206" i="5"/>
  <c r="R206" i="5"/>
  <c r="S204" i="5"/>
  <c r="U407" i="5"/>
  <c r="R407" i="5"/>
  <c r="P407" i="5"/>
  <c r="S45" i="5"/>
  <c r="S694" i="5" s="1"/>
  <c r="R375" i="5"/>
  <c r="P375" i="5"/>
  <c r="U375" i="5"/>
  <c r="U404" i="5"/>
  <c r="R404" i="5"/>
  <c r="U37" i="5"/>
  <c r="R37" i="5"/>
  <c r="U412" i="5"/>
  <c r="R412" i="5"/>
  <c r="U408" i="5"/>
  <c r="R408" i="5"/>
  <c r="U561" i="5"/>
  <c r="R561" i="5"/>
  <c r="S400" i="5"/>
  <c r="U565" i="5"/>
  <c r="R565" i="5"/>
  <c r="U49" i="5"/>
  <c r="R49" i="5"/>
  <c r="P694" i="5" l="1"/>
  <c r="U683" i="5"/>
  <c r="R683" i="5"/>
  <c r="U374" i="5"/>
  <c r="R374" i="5"/>
  <c r="R386" i="5"/>
  <c r="U386" i="5"/>
  <c r="R372" i="5"/>
  <c r="U372" i="5"/>
  <c r="U378" i="5"/>
  <c r="R378" i="5"/>
  <c r="U376" i="5"/>
  <c r="R376" i="5"/>
  <c r="U57" i="5"/>
  <c r="R57" i="5"/>
  <c r="U400" i="5"/>
  <c r="R400" i="5"/>
  <c r="U392" i="5"/>
  <c r="R392" i="5"/>
  <c r="U685" i="5"/>
  <c r="R685" i="5"/>
  <c r="R687" i="5"/>
  <c r="U687" i="5"/>
  <c r="U45" i="5"/>
  <c r="R45" i="5"/>
  <c r="R204" i="5"/>
  <c r="U204" i="5"/>
  <c r="R51" i="5"/>
  <c r="U51" i="5"/>
  <c r="R563" i="5"/>
  <c r="U563" i="5"/>
  <c r="R200" i="5"/>
  <c r="U200" i="5"/>
  <c r="U689" i="5"/>
  <c r="R689" i="5"/>
  <c r="R406" i="5"/>
  <c r="U406" i="5"/>
  <c r="U694" i="5" l="1"/>
  <c r="R694" i="5"/>
  <c r="N564" i="3" l="1"/>
  <c r="O564" i="3"/>
  <c r="N566" i="3"/>
  <c r="O566" i="3" s="1"/>
  <c r="L566" i="3"/>
  <c r="N565" i="3"/>
  <c r="L565" i="3" s="1"/>
  <c r="N562" i="3"/>
  <c r="N561" i="3" s="1"/>
  <c r="L561" i="3" s="1"/>
  <c r="M564" i="3" l="1"/>
  <c r="O563" i="3"/>
  <c r="M563" i="3" s="1"/>
  <c r="N563" i="3"/>
  <c r="L563" i="3" s="1"/>
  <c r="L564" i="3"/>
  <c r="M566" i="3"/>
  <c r="O565" i="3"/>
  <c r="M565" i="3" s="1"/>
  <c r="L562" i="3"/>
  <c r="O562" i="3"/>
  <c r="O561" i="3" s="1"/>
  <c r="M561" i="3" s="1"/>
  <c r="M562" i="3"/>
  <c r="N401" i="3" l="1"/>
  <c r="N400" i="3" s="1"/>
  <c r="L400" i="3" s="1"/>
  <c r="N393" i="3"/>
  <c r="O393" i="3" s="1"/>
  <c r="N387" i="3"/>
  <c r="L387" i="3"/>
  <c r="N385" i="3"/>
  <c r="O385" i="3" s="1"/>
  <c r="N425" i="3"/>
  <c r="N424" i="3" s="1"/>
  <c r="L424" i="3" s="1"/>
  <c r="N421" i="3"/>
  <c r="O421" i="3" s="1"/>
  <c r="O415" i="3"/>
  <c r="O414" i="3" s="1"/>
  <c r="M414" i="3" s="1"/>
  <c r="N415" i="3"/>
  <c r="L415" i="3" s="1"/>
  <c r="N414" i="3"/>
  <c r="L414" i="3"/>
  <c r="N413" i="3"/>
  <c r="L413" i="3" s="1"/>
  <c r="N409" i="3"/>
  <c r="O409" i="3" s="1"/>
  <c r="N407" i="3"/>
  <c r="O407" i="3" s="1"/>
  <c r="L407" i="3"/>
  <c r="N406" i="3"/>
  <c r="L406" i="3" s="1"/>
  <c r="O405" i="3"/>
  <c r="M405" i="3" s="1"/>
  <c r="N405" i="3"/>
  <c r="L405" i="3"/>
  <c r="N404" i="3"/>
  <c r="L404" i="3"/>
  <c r="N686" i="3"/>
  <c r="N685" i="3" s="1"/>
  <c r="L685" i="3" s="1"/>
  <c r="N684" i="3"/>
  <c r="O684" i="3"/>
  <c r="M684" i="3" s="1"/>
  <c r="L684" i="3"/>
  <c r="N683" i="3"/>
  <c r="L683" i="3" s="1"/>
  <c r="N688" i="3"/>
  <c r="O688" i="3" s="1"/>
  <c r="L688" i="3"/>
  <c r="N687" i="3"/>
  <c r="L687" i="3" s="1"/>
  <c r="N690" i="3"/>
  <c r="O690" i="3"/>
  <c r="L690" i="3"/>
  <c r="N689" i="3"/>
  <c r="L689" i="3" s="1"/>
  <c r="N379" i="3"/>
  <c r="O379" i="3" s="1"/>
  <c r="L379" i="3"/>
  <c r="N378" i="3"/>
  <c r="L378" i="3" s="1"/>
  <c r="N377" i="3"/>
  <c r="O377" i="3"/>
  <c r="L377" i="3"/>
  <c r="N376" i="3"/>
  <c r="L376" i="3" s="1"/>
  <c r="N375" i="3"/>
  <c r="N374" i="3" s="1"/>
  <c r="L374" i="3" s="1"/>
  <c r="N373" i="3"/>
  <c r="L373" i="3" s="1"/>
  <c r="N207" i="3"/>
  <c r="L207" i="3" s="1"/>
  <c r="N205" i="3"/>
  <c r="O205" i="3"/>
  <c r="L205" i="3"/>
  <c r="N204" i="3"/>
  <c r="L204" i="3" s="1"/>
  <c r="N203" i="3"/>
  <c r="O203" i="3" s="1"/>
  <c r="N201" i="3"/>
  <c r="O201" i="3"/>
  <c r="L201" i="3"/>
  <c r="N200" i="3"/>
  <c r="L200" i="3" s="1"/>
  <c r="N62" i="3"/>
  <c r="L62" i="3"/>
  <c r="N58" i="3"/>
  <c r="O58" i="3"/>
  <c r="N52" i="3"/>
  <c r="O52" i="3" s="1"/>
  <c r="L52" i="3"/>
  <c r="N51" i="3"/>
  <c r="L51" i="3" s="1"/>
  <c r="N50" i="3"/>
  <c r="O50" i="3" s="1"/>
  <c r="L50" i="3"/>
  <c r="N49" i="3"/>
  <c r="L49" i="3" s="1"/>
  <c r="N46" i="3"/>
  <c r="O46" i="3" s="1"/>
  <c r="L46" i="3"/>
  <c r="N45" i="3"/>
  <c r="L45" i="3" s="1"/>
  <c r="N42" i="3"/>
  <c r="O42" i="3" s="1"/>
  <c r="N38" i="3"/>
  <c r="O38" i="3"/>
  <c r="N37" i="3"/>
  <c r="L37" i="3"/>
  <c r="N30" i="3"/>
  <c r="O30" i="3" s="1"/>
  <c r="L30" i="3"/>
  <c r="N29" i="3"/>
  <c r="L29" i="3" s="1"/>
  <c r="N24" i="3"/>
  <c r="O24" i="3" s="1"/>
  <c r="M24" i="3" s="1"/>
  <c r="L21" i="3"/>
  <c r="M21" i="3"/>
  <c r="O21" i="3"/>
  <c r="O22" i="3"/>
  <c r="M22" i="3" s="1"/>
  <c r="L22" i="3"/>
  <c r="N21" i="3"/>
  <c r="N22" i="3"/>
  <c r="L401" i="3" l="1"/>
  <c r="O401" i="3"/>
  <c r="M393" i="3"/>
  <c r="O392" i="3"/>
  <c r="M392" i="3" s="1"/>
  <c r="R392" i="3" s="1"/>
  <c r="N392" i="3"/>
  <c r="L392" i="3" s="1"/>
  <c r="L393" i="3"/>
  <c r="O387" i="3"/>
  <c r="N386" i="3"/>
  <c r="L386" i="3" s="1"/>
  <c r="M385" i="3"/>
  <c r="O384" i="3"/>
  <c r="M384" i="3" s="1"/>
  <c r="L385" i="3"/>
  <c r="N384" i="3"/>
  <c r="L384" i="3" s="1"/>
  <c r="L425" i="3"/>
  <c r="O425" i="3"/>
  <c r="S425" i="3" s="1"/>
  <c r="M421" i="3"/>
  <c r="O420" i="3"/>
  <c r="M420" i="3" s="1"/>
  <c r="R420" i="3" s="1"/>
  <c r="N420" i="3"/>
  <c r="L420" i="3" s="1"/>
  <c r="L421" i="3"/>
  <c r="M415" i="3"/>
  <c r="R415" i="3" s="1"/>
  <c r="O413" i="3"/>
  <c r="N412" i="3"/>
  <c r="L412" i="3" s="1"/>
  <c r="M409" i="3"/>
  <c r="O408" i="3"/>
  <c r="M408" i="3" s="1"/>
  <c r="N408" i="3"/>
  <c r="L408" i="3" s="1"/>
  <c r="L409" i="3"/>
  <c r="M407" i="3"/>
  <c r="R407" i="3" s="1"/>
  <c r="O406" i="3"/>
  <c r="M406" i="3" s="1"/>
  <c r="O404" i="3"/>
  <c r="M404" i="3" s="1"/>
  <c r="L686" i="3"/>
  <c r="O686" i="3"/>
  <c r="O683" i="3"/>
  <c r="M683" i="3" s="1"/>
  <c r="R683" i="3" s="1"/>
  <c r="M688" i="3"/>
  <c r="U688" i="3" s="1"/>
  <c r="O687" i="3"/>
  <c r="M687" i="3" s="1"/>
  <c r="M690" i="3"/>
  <c r="O689" i="3"/>
  <c r="M689" i="3" s="1"/>
  <c r="M379" i="3"/>
  <c r="O378" i="3"/>
  <c r="M378" i="3" s="1"/>
  <c r="M377" i="3"/>
  <c r="O376" i="3"/>
  <c r="M376" i="3" s="1"/>
  <c r="L375" i="3"/>
  <c r="O375" i="3"/>
  <c r="O373" i="3"/>
  <c r="N372" i="3"/>
  <c r="L372" i="3" s="1"/>
  <c r="O207" i="3"/>
  <c r="N206" i="3"/>
  <c r="L206" i="3" s="1"/>
  <c r="M205" i="3"/>
  <c r="O204" i="3"/>
  <c r="M204" i="3" s="1"/>
  <c r="M203" i="3"/>
  <c r="O202" i="3"/>
  <c r="M202" i="3" s="1"/>
  <c r="N202" i="3"/>
  <c r="L202" i="3" s="1"/>
  <c r="L203" i="3"/>
  <c r="M201" i="3"/>
  <c r="O200" i="3"/>
  <c r="M200" i="3" s="1"/>
  <c r="O62" i="3"/>
  <c r="N61" i="3"/>
  <c r="L61" i="3" s="1"/>
  <c r="M58" i="3"/>
  <c r="O57" i="3"/>
  <c r="M57" i="3" s="1"/>
  <c r="N57" i="3"/>
  <c r="L57" i="3" s="1"/>
  <c r="L58" i="3"/>
  <c r="M52" i="3"/>
  <c r="O51" i="3"/>
  <c r="M51" i="3" s="1"/>
  <c r="R51" i="3" s="1"/>
  <c r="M50" i="3"/>
  <c r="O49" i="3"/>
  <c r="M49" i="3" s="1"/>
  <c r="M46" i="3"/>
  <c r="O45" i="3"/>
  <c r="M45" i="3" s="1"/>
  <c r="O41" i="3"/>
  <c r="M41" i="3" s="1"/>
  <c r="R41" i="3" s="1"/>
  <c r="M42" i="3"/>
  <c r="N41" i="3"/>
  <c r="L41" i="3" s="1"/>
  <c r="L42" i="3"/>
  <c r="M38" i="3"/>
  <c r="R38" i="3" s="1"/>
  <c r="O37" i="3"/>
  <c r="M37" i="3" s="1"/>
  <c r="L38" i="3"/>
  <c r="M30" i="3"/>
  <c r="O29" i="3"/>
  <c r="M29" i="3" s="1"/>
  <c r="N23" i="3"/>
  <c r="L23" i="3" s="1"/>
  <c r="L24" i="3"/>
  <c r="O23" i="3"/>
  <c r="M23" i="3" s="1"/>
  <c r="S693" i="3"/>
  <c r="R693" i="3"/>
  <c r="S692" i="3"/>
  <c r="R692" i="3"/>
  <c r="S686" i="3"/>
  <c r="R687" i="3"/>
  <c r="R688" i="3"/>
  <c r="S688" i="3"/>
  <c r="R689" i="3"/>
  <c r="S689" i="3"/>
  <c r="R690" i="3"/>
  <c r="S690" i="3"/>
  <c r="S684" i="3"/>
  <c r="R684" i="3"/>
  <c r="R678" i="3"/>
  <c r="S678" i="3"/>
  <c r="R679" i="3"/>
  <c r="S679" i="3"/>
  <c r="R680" i="3"/>
  <c r="S680" i="3"/>
  <c r="R681" i="3"/>
  <c r="S681" i="3"/>
  <c r="S677" i="3"/>
  <c r="R677" i="3"/>
  <c r="S676" i="3"/>
  <c r="R676" i="3"/>
  <c r="S675" i="3"/>
  <c r="R675" i="3"/>
  <c r="S674" i="3"/>
  <c r="R674" i="3"/>
  <c r="S673" i="3"/>
  <c r="R673" i="3"/>
  <c r="S672" i="3"/>
  <c r="R672" i="3"/>
  <c r="R667" i="3"/>
  <c r="S667" i="3"/>
  <c r="R668" i="3"/>
  <c r="S668" i="3"/>
  <c r="R669" i="3"/>
  <c r="S669" i="3"/>
  <c r="R670" i="3"/>
  <c r="S670" i="3"/>
  <c r="S666" i="3"/>
  <c r="R666" i="3"/>
  <c r="S665" i="3"/>
  <c r="R665" i="3"/>
  <c r="R634" i="3"/>
  <c r="S634" i="3"/>
  <c r="R635" i="3"/>
  <c r="S635" i="3"/>
  <c r="R636" i="3"/>
  <c r="S636" i="3"/>
  <c r="R637" i="3"/>
  <c r="S637" i="3"/>
  <c r="R638" i="3"/>
  <c r="S638" i="3"/>
  <c r="R639" i="3"/>
  <c r="S639" i="3"/>
  <c r="R640" i="3"/>
  <c r="S640" i="3"/>
  <c r="R641" i="3"/>
  <c r="S641" i="3"/>
  <c r="R642" i="3"/>
  <c r="S642" i="3"/>
  <c r="R643" i="3"/>
  <c r="S643" i="3"/>
  <c r="R644" i="3"/>
  <c r="S644" i="3"/>
  <c r="R645" i="3"/>
  <c r="S645" i="3"/>
  <c r="R646" i="3"/>
  <c r="S646" i="3"/>
  <c r="R647" i="3"/>
  <c r="S647" i="3"/>
  <c r="R648" i="3"/>
  <c r="S648" i="3"/>
  <c r="R649" i="3"/>
  <c r="S649" i="3"/>
  <c r="R650" i="3"/>
  <c r="S650" i="3"/>
  <c r="R651" i="3"/>
  <c r="S651" i="3"/>
  <c r="R652" i="3"/>
  <c r="S652" i="3"/>
  <c r="R653" i="3"/>
  <c r="S653" i="3"/>
  <c r="R654" i="3"/>
  <c r="S654" i="3"/>
  <c r="R655" i="3"/>
  <c r="S655" i="3"/>
  <c r="R656" i="3"/>
  <c r="S656" i="3"/>
  <c r="R657" i="3"/>
  <c r="S657" i="3"/>
  <c r="R658" i="3"/>
  <c r="S658" i="3"/>
  <c r="R659" i="3"/>
  <c r="S659" i="3"/>
  <c r="R660" i="3"/>
  <c r="S660" i="3"/>
  <c r="R661" i="3"/>
  <c r="S661" i="3"/>
  <c r="R662" i="3"/>
  <c r="S662" i="3"/>
  <c r="R663" i="3"/>
  <c r="S663" i="3"/>
  <c r="S633" i="3"/>
  <c r="R633" i="3"/>
  <c r="S632" i="3"/>
  <c r="R632" i="3"/>
  <c r="R601" i="3"/>
  <c r="S601" i="3"/>
  <c r="R602" i="3"/>
  <c r="S602" i="3"/>
  <c r="R603" i="3"/>
  <c r="S603" i="3"/>
  <c r="R604" i="3"/>
  <c r="S604" i="3"/>
  <c r="R605" i="3"/>
  <c r="S605" i="3"/>
  <c r="R606" i="3"/>
  <c r="S606" i="3"/>
  <c r="R607" i="3"/>
  <c r="S607" i="3"/>
  <c r="R608" i="3"/>
  <c r="S608" i="3"/>
  <c r="R609" i="3"/>
  <c r="S609" i="3"/>
  <c r="R610" i="3"/>
  <c r="S610" i="3"/>
  <c r="R611" i="3"/>
  <c r="S611" i="3"/>
  <c r="R612" i="3"/>
  <c r="S612" i="3"/>
  <c r="R613" i="3"/>
  <c r="S613" i="3"/>
  <c r="R614" i="3"/>
  <c r="S614" i="3"/>
  <c r="R615" i="3"/>
  <c r="S615" i="3"/>
  <c r="R616" i="3"/>
  <c r="S616" i="3"/>
  <c r="R617" i="3"/>
  <c r="S617" i="3"/>
  <c r="R618" i="3"/>
  <c r="S618" i="3"/>
  <c r="R619" i="3"/>
  <c r="S619" i="3"/>
  <c r="R620" i="3"/>
  <c r="S620" i="3"/>
  <c r="R621" i="3"/>
  <c r="S621" i="3"/>
  <c r="R622" i="3"/>
  <c r="S622" i="3"/>
  <c r="R623" i="3"/>
  <c r="S623" i="3"/>
  <c r="R624" i="3"/>
  <c r="S624" i="3"/>
  <c r="R625" i="3"/>
  <c r="S625" i="3"/>
  <c r="R626" i="3"/>
  <c r="S626" i="3"/>
  <c r="R627" i="3"/>
  <c r="S627" i="3"/>
  <c r="R628" i="3"/>
  <c r="S628" i="3"/>
  <c r="R629" i="3"/>
  <c r="S629" i="3"/>
  <c r="R630" i="3"/>
  <c r="S630" i="3"/>
  <c r="S600" i="3"/>
  <c r="R600" i="3"/>
  <c r="S599" i="3"/>
  <c r="R599" i="3"/>
  <c r="S597" i="3"/>
  <c r="R597" i="3"/>
  <c r="S596" i="3"/>
  <c r="R596" i="3"/>
  <c r="S594" i="3"/>
  <c r="R594" i="3"/>
  <c r="S593" i="3"/>
  <c r="R593" i="3"/>
  <c r="S592" i="3"/>
  <c r="R592" i="3"/>
  <c r="S591" i="3"/>
  <c r="R591" i="3"/>
  <c r="S589" i="3"/>
  <c r="R589" i="3"/>
  <c r="S588" i="3"/>
  <c r="R588" i="3"/>
  <c r="S586" i="3"/>
  <c r="R586" i="3"/>
  <c r="S585" i="3"/>
  <c r="R585" i="3"/>
  <c r="R577" i="3"/>
  <c r="S577" i="3"/>
  <c r="R578" i="3"/>
  <c r="S578" i="3"/>
  <c r="R579" i="3"/>
  <c r="S579" i="3"/>
  <c r="R580" i="3"/>
  <c r="S580" i="3"/>
  <c r="R581" i="3"/>
  <c r="S581" i="3"/>
  <c r="R582" i="3"/>
  <c r="S582" i="3"/>
  <c r="R583" i="3"/>
  <c r="S583" i="3"/>
  <c r="S576" i="3"/>
  <c r="R576" i="3"/>
  <c r="S575" i="3"/>
  <c r="R575" i="3"/>
  <c r="R570" i="3"/>
  <c r="S570" i="3"/>
  <c r="R571" i="3"/>
  <c r="S571" i="3"/>
  <c r="R572" i="3"/>
  <c r="S572" i="3"/>
  <c r="R573" i="3"/>
  <c r="S573" i="3"/>
  <c r="S569" i="3"/>
  <c r="R569" i="3"/>
  <c r="S568" i="3"/>
  <c r="R568" i="3"/>
  <c r="R561" i="3"/>
  <c r="S561" i="3"/>
  <c r="R562" i="3"/>
  <c r="S562" i="3"/>
  <c r="R563" i="3"/>
  <c r="S563" i="3"/>
  <c r="R564" i="3"/>
  <c r="S564" i="3"/>
  <c r="R565" i="3"/>
  <c r="S565" i="3"/>
  <c r="R566" i="3"/>
  <c r="S566" i="3"/>
  <c r="S560" i="3"/>
  <c r="R560" i="3"/>
  <c r="S559" i="3"/>
  <c r="R559" i="3"/>
  <c r="R534" i="3"/>
  <c r="S534" i="3"/>
  <c r="R535" i="3"/>
  <c r="S535" i="3"/>
  <c r="R536" i="3"/>
  <c r="S536" i="3"/>
  <c r="R537" i="3"/>
  <c r="S537" i="3"/>
  <c r="R538" i="3"/>
  <c r="S538" i="3"/>
  <c r="R539" i="3"/>
  <c r="S539" i="3"/>
  <c r="R540" i="3"/>
  <c r="S540" i="3"/>
  <c r="R541" i="3"/>
  <c r="S541" i="3"/>
  <c r="R542" i="3"/>
  <c r="S542" i="3"/>
  <c r="R543" i="3"/>
  <c r="S543" i="3"/>
  <c r="R544" i="3"/>
  <c r="S544" i="3"/>
  <c r="R545" i="3"/>
  <c r="S545" i="3"/>
  <c r="R546" i="3"/>
  <c r="S546" i="3"/>
  <c r="R547" i="3"/>
  <c r="S547" i="3"/>
  <c r="R548" i="3"/>
  <c r="S548" i="3"/>
  <c r="R549" i="3"/>
  <c r="S549" i="3"/>
  <c r="R550" i="3"/>
  <c r="S550" i="3"/>
  <c r="R551" i="3"/>
  <c r="S551" i="3"/>
  <c r="R552" i="3"/>
  <c r="S552" i="3"/>
  <c r="R553" i="3"/>
  <c r="S553" i="3"/>
  <c r="R554" i="3"/>
  <c r="S554" i="3"/>
  <c r="R555" i="3"/>
  <c r="S555" i="3"/>
  <c r="R556" i="3"/>
  <c r="S556" i="3"/>
  <c r="R557" i="3"/>
  <c r="S557" i="3"/>
  <c r="S533" i="3"/>
  <c r="R533" i="3"/>
  <c r="S532" i="3"/>
  <c r="R532" i="3"/>
  <c r="R515" i="3"/>
  <c r="S515" i="3"/>
  <c r="R516" i="3"/>
  <c r="S516" i="3"/>
  <c r="R517" i="3"/>
  <c r="S517" i="3"/>
  <c r="R518" i="3"/>
  <c r="S518" i="3"/>
  <c r="R519" i="3"/>
  <c r="S519" i="3"/>
  <c r="R520" i="3"/>
  <c r="S520" i="3"/>
  <c r="R521" i="3"/>
  <c r="S521" i="3"/>
  <c r="R522" i="3"/>
  <c r="S522" i="3"/>
  <c r="R523" i="3"/>
  <c r="S523" i="3"/>
  <c r="R524" i="3"/>
  <c r="S524" i="3"/>
  <c r="R525" i="3"/>
  <c r="S525" i="3"/>
  <c r="R526" i="3"/>
  <c r="S526" i="3"/>
  <c r="R527" i="3"/>
  <c r="S527" i="3"/>
  <c r="R528" i="3"/>
  <c r="S528" i="3"/>
  <c r="R529" i="3"/>
  <c r="S529" i="3"/>
  <c r="R530" i="3"/>
  <c r="S530" i="3"/>
  <c r="S514" i="3"/>
  <c r="R514" i="3"/>
  <c r="S513" i="3"/>
  <c r="R513" i="3"/>
  <c r="R476" i="3"/>
  <c r="S476" i="3"/>
  <c r="R477" i="3"/>
  <c r="S477" i="3"/>
  <c r="R478" i="3"/>
  <c r="S478" i="3"/>
  <c r="R479" i="3"/>
  <c r="S479" i="3"/>
  <c r="R480" i="3"/>
  <c r="S480" i="3"/>
  <c r="R481" i="3"/>
  <c r="S481" i="3"/>
  <c r="R482" i="3"/>
  <c r="S482" i="3"/>
  <c r="R483" i="3"/>
  <c r="S483" i="3"/>
  <c r="R484" i="3"/>
  <c r="S484" i="3"/>
  <c r="R485" i="3"/>
  <c r="S485" i="3"/>
  <c r="R486" i="3"/>
  <c r="S486" i="3"/>
  <c r="R487" i="3"/>
  <c r="S487" i="3"/>
  <c r="R488" i="3"/>
  <c r="S488" i="3"/>
  <c r="R489" i="3"/>
  <c r="S489" i="3"/>
  <c r="R490" i="3"/>
  <c r="S490" i="3"/>
  <c r="R491" i="3"/>
  <c r="S491" i="3"/>
  <c r="R492" i="3"/>
  <c r="S492" i="3"/>
  <c r="R493" i="3"/>
  <c r="S493" i="3"/>
  <c r="R494" i="3"/>
  <c r="S494" i="3"/>
  <c r="R495" i="3"/>
  <c r="S495" i="3"/>
  <c r="R496" i="3"/>
  <c r="S496" i="3"/>
  <c r="R497" i="3"/>
  <c r="S497" i="3"/>
  <c r="R498" i="3"/>
  <c r="S498" i="3"/>
  <c r="R499" i="3"/>
  <c r="S499" i="3"/>
  <c r="R500" i="3"/>
  <c r="S500" i="3"/>
  <c r="R501" i="3"/>
  <c r="S501" i="3"/>
  <c r="R502" i="3"/>
  <c r="S502" i="3"/>
  <c r="R503" i="3"/>
  <c r="S503" i="3"/>
  <c r="R504" i="3"/>
  <c r="S504" i="3"/>
  <c r="R505" i="3"/>
  <c r="S505" i="3"/>
  <c r="R506" i="3"/>
  <c r="S506" i="3"/>
  <c r="R507" i="3"/>
  <c r="S507" i="3"/>
  <c r="R508" i="3"/>
  <c r="S508" i="3"/>
  <c r="R509" i="3"/>
  <c r="S509" i="3"/>
  <c r="R510" i="3"/>
  <c r="S510" i="3"/>
  <c r="R511" i="3"/>
  <c r="S511" i="3"/>
  <c r="S475" i="3"/>
  <c r="R475" i="3"/>
  <c r="S474" i="3"/>
  <c r="R474" i="3"/>
  <c r="R429" i="3"/>
  <c r="S429" i="3"/>
  <c r="R430" i="3"/>
  <c r="S430" i="3"/>
  <c r="R431" i="3"/>
  <c r="S431" i="3"/>
  <c r="R432" i="3"/>
  <c r="S432" i="3"/>
  <c r="R433" i="3"/>
  <c r="S433" i="3"/>
  <c r="R434" i="3"/>
  <c r="S434" i="3"/>
  <c r="R435" i="3"/>
  <c r="S435" i="3"/>
  <c r="R436" i="3"/>
  <c r="S436" i="3"/>
  <c r="R437" i="3"/>
  <c r="S437" i="3"/>
  <c r="R438" i="3"/>
  <c r="S438" i="3"/>
  <c r="R439" i="3"/>
  <c r="S439" i="3"/>
  <c r="R440" i="3"/>
  <c r="S440" i="3"/>
  <c r="R441" i="3"/>
  <c r="S441" i="3"/>
  <c r="R442" i="3"/>
  <c r="S442" i="3"/>
  <c r="R443" i="3"/>
  <c r="S443" i="3"/>
  <c r="R444" i="3"/>
  <c r="S444" i="3"/>
  <c r="R445" i="3"/>
  <c r="S445" i="3"/>
  <c r="R446" i="3"/>
  <c r="S446" i="3"/>
  <c r="R447" i="3"/>
  <c r="S447" i="3"/>
  <c r="R448" i="3"/>
  <c r="S448" i="3"/>
  <c r="R449" i="3"/>
  <c r="S449" i="3"/>
  <c r="R450" i="3"/>
  <c r="S450" i="3"/>
  <c r="R451" i="3"/>
  <c r="S451" i="3"/>
  <c r="R452" i="3"/>
  <c r="S452" i="3"/>
  <c r="R453" i="3"/>
  <c r="S453" i="3"/>
  <c r="R454" i="3"/>
  <c r="S454" i="3"/>
  <c r="R455" i="3"/>
  <c r="S455" i="3"/>
  <c r="R456" i="3"/>
  <c r="S456" i="3"/>
  <c r="R457" i="3"/>
  <c r="S457" i="3"/>
  <c r="R458" i="3"/>
  <c r="S458" i="3"/>
  <c r="R459" i="3"/>
  <c r="S459" i="3"/>
  <c r="R460" i="3"/>
  <c r="S460" i="3"/>
  <c r="R461" i="3"/>
  <c r="S461" i="3"/>
  <c r="R462" i="3"/>
  <c r="S462" i="3"/>
  <c r="R463" i="3"/>
  <c r="S463" i="3"/>
  <c r="R464" i="3"/>
  <c r="S464" i="3"/>
  <c r="R465" i="3"/>
  <c r="S465" i="3"/>
  <c r="R466" i="3"/>
  <c r="S466" i="3"/>
  <c r="R467" i="3"/>
  <c r="S467" i="3"/>
  <c r="R468" i="3"/>
  <c r="S468" i="3"/>
  <c r="R469" i="3"/>
  <c r="S469" i="3"/>
  <c r="R470" i="3"/>
  <c r="S470" i="3"/>
  <c r="R471" i="3"/>
  <c r="S471" i="3"/>
  <c r="R472" i="3"/>
  <c r="S472" i="3"/>
  <c r="S428" i="3"/>
  <c r="R428" i="3"/>
  <c r="S427" i="3"/>
  <c r="R427" i="3"/>
  <c r="S387" i="3"/>
  <c r="R388" i="3"/>
  <c r="S388" i="3"/>
  <c r="R389" i="3"/>
  <c r="S389" i="3"/>
  <c r="R390" i="3"/>
  <c r="S390" i="3"/>
  <c r="R391" i="3"/>
  <c r="S391" i="3"/>
  <c r="R393" i="3"/>
  <c r="S393" i="3"/>
  <c r="R394" i="3"/>
  <c r="S394" i="3"/>
  <c r="R395" i="3"/>
  <c r="S395" i="3"/>
  <c r="R396" i="3"/>
  <c r="S396" i="3"/>
  <c r="R397" i="3"/>
  <c r="S397" i="3"/>
  <c r="R398" i="3"/>
  <c r="S398" i="3"/>
  <c r="R399" i="3"/>
  <c r="S399" i="3"/>
  <c r="S401" i="3"/>
  <c r="R402" i="3"/>
  <c r="S402" i="3"/>
  <c r="R403" i="3"/>
  <c r="S403" i="3"/>
  <c r="R404" i="3"/>
  <c r="R405" i="3"/>
  <c r="S405" i="3"/>
  <c r="R406" i="3"/>
  <c r="S406" i="3"/>
  <c r="S407" i="3"/>
  <c r="R408" i="3"/>
  <c r="R409" i="3"/>
  <c r="S409" i="3"/>
  <c r="R410" i="3"/>
  <c r="S410" i="3"/>
  <c r="R411" i="3"/>
  <c r="S411" i="3"/>
  <c r="S413" i="3"/>
  <c r="R414" i="3"/>
  <c r="S414" i="3"/>
  <c r="S415" i="3"/>
  <c r="R416" i="3"/>
  <c r="S416" i="3"/>
  <c r="R417" i="3"/>
  <c r="S417" i="3"/>
  <c r="R418" i="3"/>
  <c r="S418" i="3"/>
  <c r="R419" i="3"/>
  <c r="S419" i="3"/>
  <c r="S420" i="3"/>
  <c r="R421" i="3"/>
  <c r="S421" i="3"/>
  <c r="R422" i="3"/>
  <c r="S422" i="3"/>
  <c r="R423" i="3"/>
  <c r="S423" i="3"/>
  <c r="S385" i="3"/>
  <c r="R385" i="3"/>
  <c r="S384" i="3"/>
  <c r="R384" i="3"/>
  <c r="S382" i="3"/>
  <c r="R382" i="3"/>
  <c r="S381" i="3"/>
  <c r="R381" i="3"/>
  <c r="S375" i="3"/>
  <c r="R376" i="3"/>
  <c r="S376" i="3"/>
  <c r="R377" i="3"/>
  <c r="S377" i="3"/>
  <c r="R378" i="3"/>
  <c r="S378" i="3"/>
  <c r="R379" i="3"/>
  <c r="S379" i="3"/>
  <c r="S373" i="3"/>
  <c r="R359" i="3"/>
  <c r="S359" i="3"/>
  <c r="R360" i="3"/>
  <c r="S360" i="3"/>
  <c r="R361" i="3"/>
  <c r="S361" i="3"/>
  <c r="R362" i="3"/>
  <c r="S362" i="3"/>
  <c r="R363" i="3"/>
  <c r="S363" i="3"/>
  <c r="R364" i="3"/>
  <c r="S364" i="3"/>
  <c r="R365" i="3"/>
  <c r="S365" i="3"/>
  <c r="R366" i="3"/>
  <c r="S366" i="3"/>
  <c r="R367" i="3"/>
  <c r="S367" i="3"/>
  <c r="R368" i="3"/>
  <c r="S368" i="3"/>
  <c r="R369" i="3"/>
  <c r="S369" i="3"/>
  <c r="R370" i="3"/>
  <c r="S370" i="3"/>
  <c r="S358" i="3"/>
  <c r="R358" i="3"/>
  <c r="S357" i="3"/>
  <c r="R357" i="3"/>
  <c r="R326" i="3"/>
  <c r="S326" i="3"/>
  <c r="R327" i="3"/>
  <c r="S327" i="3"/>
  <c r="R328" i="3"/>
  <c r="S328" i="3"/>
  <c r="R329" i="3"/>
  <c r="S329" i="3"/>
  <c r="R330" i="3"/>
  <c r="S330" i="3"/>
  <c r="R331" i="3"/>
  <c r="S331" i="3"/>
  <c r="R332" i="3"/>
  <c r="S332" i="3"/>
  <c r="R333" i="3"/>
  <c r="S333" i="3"/>
  <c r="R334" i="3"/>
  <c r="S334" i="3"/>
  <c r="R335" i="3"/>
  <c r="S335" i="3"/>
  <c r="R336" i="3"/>
  <c r="S336" i="3"/>
  <c r="R337" i="3"/>
  <c r="S337" i="3"/>
  <c r="R338" i="3"/>
  <c r="S338" i="3"/>
  <c r="R339" i="3"/>
  <c r="S339" i="3"/>
  <c r="R340" i="3"/>
  <c r="S340" i="3"/>
  <c r="R341" i="3"/>
  <c r="S341" i="3"/>
  <c r="R342" i="3"/>
  <c r="S342" i="3"/>
  <c r="R343" i="3"/>
  <c r="S343" i="3"/>
  <c r="R344" i="3"/>
  <c r="S344" i="3"/>
  <c r="R345" i="3"/>
  <c r="S345" i="3"/>
  <c r="R346" i="3"/>
  <c r="S346" i="3"/>
  <c r="R347" i="3"/>
  <c r="S347" i="3"/>
  <c r="R348" i="3"/>
  <c r="S348" i="3"/>
  <c r="R349" i="3"/>
  <c r="S349" i="3"/>
  <c r="R350" i="3"/>
  <c r="S350" i="3"/>
  <c r="R351" i="3"/>
  <c r="S351" i="3"/>
  <c r="R352" i="3"/>
  <c r="S352" i="3"/>
  <c r="R353" i="3"/>
  <c r="S353" i="3"/>
  <c r="R354" i="3"/>
  <c r="S354" i="3"/>
  <c r="R355" i="3"/>
  <c r="S355" i="3"/>
  <c r="S325" i="3"/>
  <c r="R325" i="3"/>
  <c r="S324" i="3"/>
  <c r="R324" i="3"/>
  <c r="R291" i="3"/>
  <c r="S291" i="3"/>
  <c r="R292" i="3"/>
  <c r="S292" i="3"/>
  <c r="R293" i="3"/>
  <c r="S293" i="3"/>
  <c r="R294" i="3"/>
  <c r="S294" i="3"/>
  <c r="R295" i="3"/>
  <c r="S295" i="3"/>
  <c r="R296" i="3"/>
  <c r="S296" i="3"/>
  <c r="R297" i="3"/>
  <c r="S297" i="3"/>
  <c r="R298" i="3"/>
  <c r="S298" i="3"/>
  <c r="R299" i="3"/>
  <c r="S299" i="3"/>
  <c r="R300" i="3"/>
  <c r="S300" i="3"/>
  <c r="R301" i="3"/>
  <c r="S301" i="3"/>
  <c r="R302" i="3"/>
  <c r="S302" i="3"/>
  <c r="R303" i="3"/>
  <c r="S303" i="3"/>
  <c r="R304" i="3"/>
  <c r="S304" i="3"/>
  <c r="R305" i="3"/>
  <c r="S305" i="3"/>
  <c r="R306" i="3"/>
  <c r="S306" i="3"/>
  <c r="R307" i="3"/>
  <c r="S307" i="3"/>
  <c r="R308" i="3"/>
  <c r="S308" i="3"/>
  <c r="R309" i="3"/>
  <c r="S309" i="3"/>
  <c r="R310" i="3"/>
  <c r="S310" i="3"/>
  <c r="R311" i="3"/>
  <c r="S311" i="3"/>
  <c r="R312" i="3"/>
  <c r="S312" i="3"/>
  <c r="R313" i="3"/>
  <c r="S313" i="3"/>
  <c r="R314" i="3"/>
  <c r="S314" i="3"/>
  <c r="R315" i="3"/>
  <c r="S315" i="3"/>
  <c r="R316" i="3"/>
  <c r="S316" i="3"/>
  <c r="R317" i="3"/>
  <c r="S317" i="3"/>
  <c r="R318" i="3"/>
  <c r="S318" i="3"/>
  <c r="R319" i="3"/>
  <c r="S319" i="3"/>
  <c r="R320" i="3"/>
  <c r="S320" i="3"/>
  <c r="R321" i="3"/>
  <c r="S321" i="3"/>
  <c r="R322" i="3"/>
  <c r="S322" i="3"/>
  <c r="S290" i="3"/>
  <c r="R290" i="3"/>
  <c r="S289" i="3"/>
  <c r="R289" i="3"/>
  <c r="S287" i="3"/>
  <c r="R287" i="3"/>
  <c r="S286" i="3"/>
  <c r="R286" i="3"/>
  <c r="S284" i="3"/>
  <c r="R284" i="3"/>
  <c r="S283" i="3"/>
  <c r="R283" i="3"/>
  <c r="S282" i="3"/>
  <c r="R282" i="3"/>
  <c r="S281" i="3"/>
  <c r="R281" i="3"/>
  <c r="S279" i="3"/>
  <c r="R279" i="3"/>
  <c r="S278" i="3"/>
  <c r="R278" i="3"/>
  <c r="S276" i="3"/>
  <c r="R276" i="3"/>
  <c r="S275" i="3"/>
  <c r="R275" i="3"/>
  <c r="R270" i="3"/>
  <c r="S270" i="3"/>
  <c r="R271" i="3"/>
  <c r="S271" i="3"/>
  <c r="R272" i="3"/>
  <c r="S272" i="3"/>
  <c r="R273" i="3"/>
  <c r="S273" i="3"/>
  <c r="S269" i="3"/>
  <c r="R269" i="3"/>
  <c r="S268" i="3"/>
  <c r="R268" i="3"/>
  <c r="R260" i="3"/>
  <c r="S260" i="3"/>
  <c r="R261" i="3"/>
  <c r="S261" i="3"/>
  <c r="R262" i="3"/>
  <c r="S262" i="3"/>
  <c r="R263" i="3"/>
  <c r="S263" i="3"/>
  <c r="R264" i="3"/>
  <c r="S264" i="3"/>
  <c r="R265" i="3"/>
  <c r="S265" i="3"/>
  <c r="R266" i="3"/>
  <c r="S266" i="3"/>
  <c r="S259" i="3"/>
  <c r="R259" i="3"/>
  <c r="S258" i="3"/>
  <c r="R258" i="3"/>
  <c r="R211" i="3"/>
  <c r="S211" i="3"/>
  <c r="R212" i="3"/>
  <c r="S212" i="3"/>
  <c r="R213" i="3"/>
  <c r="S213" i="3"/>
  <c r="R214" i="3"/>
  <c r="S214" i="3"/>
  <c r="R215" i="3"/>
  <c r="S215" i="3"/>
  <c r="R216" i="3"/>
  <c r="S216" i="3"/>
  <c r="R217" i="3"/>
  <c r="S217" i="3"/>
  <c r="R218" i="3"/>
  <c r="S218" i="3"/>
  <c r="R219" i="3"/>
  <c r="S219" i="3"/>
  <c r="R220" i="3"/>
  <c r="S220" i="3"/>
  <c r="R221" i="3"/>
  <c r="S221" i="3"/>
  <c r="R222" i="3"/>
  <c r="S222" i="3"/>
  <c r="R223" i="3"/>
  <c r="S223" i="3"/>
  <c r="R224" i="3"/>
  <c r="S224" i="3"/>
  <c r="R225" i="3"/>
  <c r="S225" i="3"/>
  <c r="R226" i="3"/>
  <c r="S226" i="3"/>
  <c r="R227" i="3"/>
  <c r="S227" i="3"/>
  <c r="R228" i="3"/>
  <c r="S228" i="3"/>
  <c r="R229" i="3"/>
  <c r="S229" i="3"/>
  <c r="R230" i="3"/>
  <c r="S230" i="3"/>
  <c r="R231" i="3"/>
  <c r="S231" i="3"/>
  <c r="R232" i="3"/>
  <c r="S232" i="3"/>
  <c r="R233" i="3"/>
  <c r="S233" i="3"/>
  <c r="R234" i="3"/>
  <c r="S234" i="3"/>
  <c r="R235" i="3"/>
  <c r="S235" i="3"/>
  <c r="R236" i="3"/>
  <c r="S236" i="3"/>
  <c r="R237" i="3"/>
  <c r="S237" i="3"/>
  <c r="R238" i="3"/>
  <c r="S238" i="3"/>
  <c r="R239" i="3"/>
  <c r="S239" i="3"/>
  <c r="R240" i="3"/>
  <c r="S240" i="3"/>
  <c r="R241" i="3"/>
  <c r="S241" i="3"/>
  <c r="R242" i="3"/>
  <c r="S242" i="3"/>
  <c r="R243" i="3"/>
  <c r="S243" i="3"/>
  <c r="R244" i="3"/>
  <c r="S244" i="3"/>
  <c r="R245" i="3"/>
  <c r="S245" i="3"/>
  <c r="R246" i="3"/>
  <c r="S246" i="3"/>
  <c r="R247" i="3"/>
  <c r="S247" i="3"/>
  <c r="R248" i="3"/>
  <c r="S248" i="3"/>
  <c r="R249" i="3"/>
  <c r="S249" i="3"/>
  <c r="R250" i="3"/>
  <c r="S250" i="3"/>
  <c r="R251" i="3"/>
  <c r="S251" i="3"/>
  <c r="R252" i="3"/>
  <c r="S252" i="3"/>
  <c r="R253" i="3"/>
  <c r="S253" i="3"/>
  <c r="R254" i="3"/>
  <c r="S254" i="3"/>
  <c r="R255" i="3"/>
  <c r="S255" i="3"/>
  <c r="R256" i="3"/>
  <c r="S256" i="3"/>
  <c r="S210" i="3"/>
  <c r="R210" i="3"/>
  <c r="S209" i="3"/>
  <c r="R209" i="3"/>
  <c r="R202" i="3"/>
  <c r="R203" i="3"/>
  <c r="S203" i="3"/>
  <c r="R204" i="3"/>
  <c r="R205" i="3"/>
  <c r="S205" i="3"/>
  <c r="S207" i="3"/>
  <c r="S201" i="3"/>
  <c r="R201" i="3"/>
  <c r="S200" i="3"/>
  <c r="R200" i="3"/>
  <c r="R173" i="3"/>
  <c r="S173" i="3"/>
  <c r="R174" i="3"/>
  <c r="S174" i="3"/>
  <c r="R175" i="3"/>
  <c r="S175" i="3"/>
  <c r="R176" i="3"/>
  <c r="S176" i="3"/>
  <c r="R177" i="3"/>
  <c r="S177" i="3"/>
  <c r="R178" i="3"/>
  <c r="S178" i="3"/>
  <c r="R179" i="3"/>
  <c r="S179" i="3"/>
  <c r="R180" i="3"/>
  <c r="S180" i="3"/>
  <c r="R181" i="3"/>
  <c r="S181" i="3"/>
  <c r="R182" i="3"/>
  <c r="S182" i="3"/>
  <c r="R183" i="3"/>
  <c r="S183" i="3"/>
  <c r="R184" i="3"/>
  <c r="S184" i="3"/>
  <c r="R185" i="3"/>
  <c r="S185" i="3"/>
  <c r="R186" i="3"/>
  <c r="S186" i="3"/>
  <c r="R187" i="3"/>
  <c r="S187" i="3"/>
  <c r="R188" i="3"/>
  <c r="S188" i="3"/>
  <c r="R189" i="3"/>
  <c r="S189" i="3"/>
  <c r="R190" i="3"/>
  <c r="S190" i="3"/>
  <c r="R191" i="3"/>
  <c r="S191" i="3"/>
  <c r="R192" i="3"/>
  <c r="S192" i="3"/>
  <c r="R193" i="3"/>
  <c r="S193" i="3"/>
  <c r="R194" i="3"/>
  <c r="S194" i="3"/>
  <c r="R195" i="3"/>
  <c r="S195" i="3"/>
  <c r="R196" i="3"/>
  <c r="S196" i="3"/>
  <c r="R197" i="3"/>
  <c r="S197" i="3"/>
  <c r="R198" i="3"/>
  <c r="S198" i="3"/>
  <c r="S172" i="3"/>
  <c r="R172" i="3"/>
  <c r="S171" i="3"/>
  <c r="R171" i="3"/>
  <c r="R154" i="3"/>
  <c r="S154" i="3"/>
  <c r="R155" i="3"/>
  <c r="S155" i="3"/>
  <c r="R156" i="3"/>
  <c r="S156" i="3"/>
  <c r="R157" i="3"/>
  <c r="S157" i="3"/>
  <c r="R158" i="3"/>
  <c r="S158" i="3"/>
  <c r="R159" i="3"/>
  <c r="S159" i="3"/>
  <c r="R160" i="3"/>
  <c r="S160" i="3"/>
  <c r="R161" i="3"/>
  <c r="S161" i="3"/>
  <c r="R162" i="3"/>
  <c r="S162" i="3"/>
  <c r="R163" i="3"/>
  <c r="S163" i="3"/>
  <c r="R164" i="3"/>
  <c r="S164" i="3"/>
  <c r="R165" i="3"/>
  <c r="S165" i="3"/>
  <c r="R166" i="3"/>
  <c r="S166" i="3"/>
  <c r="R167" i="3"/>
  <c r="S167" i="3"/>
  <c r="R168" i="3"/>
  <c r="S168" i="3"/>
  <c r="R169" i="3"/>
  <c r="S169" i="3"/>
  <c r="S153" i="3"/>
  <c r="R153" i="3"/>
  <c r="S152" i="3"/>
  <c r="R152" i="3"/>
  <c r="R113" i="3"/>
  <c r="S113" i="3"/>
  <c r="R114" i="3"/>
  <c r="S114" i="3"/>
  <c r="R115" i="3"/>
  <c r="S115" i="3"/>
  <c r="R116" i="3"/>
  <c r="S116" i="3"/>
  <c r="R117" i="3"/>
  <c r="S117" i="3"/>
  <c r="R118" i="3"/>
  <c r="S118" i="3"/>
  <c r="R119" i="3"/>
  <c r="S119" i="3"/>
  <c r="R120" i="3"/>
  <c r="S120" i="3"/>
  <c r="R121" i="3"/>
  <c r="S121" i="3"/>
  <c r="R122" i="3"/>
  <c r="S122" i="3"/>
  <c r="R123" i="3"/>
  <c r="S123" i="3"/>
  <c r="R124" i="3"/>
  <c r="S124" i="3"/>
  <c r="R125" i="3"/>
  <c r="S125" i="3"/>
  <c r="R126" i="3"/>
  <c r="S126" i="3"/>
  <c r="R127" i="3"/>
  <c r="S127" i="3"/>
  <c r="R128" i="3"/>
  <c r="S128" i="3"/>
  <c r="R129" i="3"/>
  <c r="S129" i="3"/>
  <c r="R130" i="3"/>
  <c r="S130" i="3"/>
  <c r="R131" i="3"/>
  <c r="S131" i="3"/>
  <c r="R132" i="3"/>
  <c r="S132" i="3"/>
  <c r="R133" i="3"/>
  <c r="S133" i="3"/>
  <c r="R134" i="3"/>
  <c r="S134" i="3"/>
  <c r="R135" i="3"/>
  <c r="S135" i="3"/>
  <c r="R136" i="3"/>
  <c r="S136" i="3"/>
  <c r="R137" i="3"/>
  <c r="S137" i="3"/>
  <c r="R138" i="3"/>
  <c r="S138" i="3"/>
  <c r="R139" i="3"/>
  <c r="S139" i="3"/>
  <c r="R140" i="3"/>
  <c r="S140" i="3"/>
  <c r="R141" i="3"/>
  <c r="S141" i="3"/>
  <c r="R142" i="3"/>
  <c r="S142" i="3"/>
  <c r="R143" i="3"/>
  <c r="S143" i="3"/>
  <c r="R144" i="3"/>
  <c r="S144" i="3"/>
  <c r="R145" i="3"/>
  <c r="S145" i="3"/>
  <c r="R146" i="3"/>
  <c r="S146" i="3"/>
  <c r="R147" i="3"/>
  <c r="S147" i="3"/>
  <c r="R148" i="3"/>
  <c r="S148" i="3"/>
  <c r="R149" i="3"/>
  <c r="S149" i="3"/>
  <c r="R150" i="3"/>
  <c r="S150" i="3"/>
  <c r="S112" i="3"/>
  <c r="R112" i="3"/>
  <c r="S111" i="3"/>
  <c r="R111" i="3"/>
  <c r="R66" i="3"/>
  <c r="S66" i="3"/>
  <c r="R67" i="3"/>
  <c r="S67" i="3"/>
  <c r="R68" i="3"/>
  <c r="S68" i="3"/>
  <c r="R69" i="3"/>
  <c r="S69" i="3"/>
  <c r="R70" i="3"/>
  <c r="S70" i="3"/>
  <c r="R71" i="3"/>
  <c r="S71" i="3"/>
  <c r="R72" i="3"/>
  <c r="S72" i="3"/>
  <c r="R73" i="3"/>
  <c r="S73" i="3"/>
  <c r="R74" i="3"/>
  <c r="S74" i="3"/>
  <c r="R75" i="3"/>
  <c r="S75" i="3"/>
  <c r="R76" i="3"/>
  <c r="S76" i="3"/>
  <c r="R77" i="3"/>
  <c r="S77" i="3"/>
  <c r="R78" i="3"/>
  <c r="S78" i="3"/>
  <c r="R79" i="3"/>
  <c r="S79" i="3"/>
  <c r="R80" i="3"/>
  <c r="S80" i="3"/>
  <c r="R81" i="3"/>
  <c r="S81" i="3"/>
  <c r="R82" i="3"/>
  <c r="S82" i="3"/>
  <c r="R83" i="3"/>
  <c r="S83" i="3"/>
  <c r="R84" i="3"/>
  <c r="S84" i="3"/>
  <c r="R85" i="3"/>
  <c r="S85" i="3"/>
  <c r="R86" i="3"/>
  <c r="S86" i="3"/>
  <c r="R87" i="3"/>
  <c r="S87" i="3"/>
  <c r="R88" i="3"/>
  <c r="S88" i="3"/>
  <c r="R89" i="3"/>
  <c r="S89" i="3"/>
  <c r="R90" i="3"/>
  <c r="S90" i="3"/>
  <c r="R91" i="3"/>
  <c r="S91" i="3"/>
  <c r="R92" i="3"/>
  <c r="S92" i="3"/>
  <c r="R93" i="3"/>
  <c r="S93" i="3"/>
  <c r="R94" i="3"/>
  <c r="S94" i="3"/>
  <c r="R95" i="3"/>
  <c r="S95" i="3"/>
  <c r="R96" i="3"/>
  <c r="S96" i="3"/>
  <c r="R97" i="3"/>
  <c r="S97" i="3"/>
  <c r="R98" i="3"/>
  <c r="S98" i="3"/>
  <c r="R99" i="3"/>
  <c r="S99" i="3"/>
  <c r="R100" i="3"/>
  <c r="S100" i="3"/>
  <c r="R101" i="3"/>
  <c r="S101" i="3"/>
  <c r="R102" i="3"/>
  <c r="S102" i="3"/>
  <c r="R103" i="3"/>
  <c r="S103" i="3"/>
  <c r="R104" i="3"/>
  <c r="S104" i="3"/>
  <c r="R105" i="3"/>
  <c r="S105" i="3"/>
  <c r="R106" i="3"/>
  <c r="S106" i="3"/>
  <c r="R107" i="3"/>
  <c r="S107" i="3"/>
  <c r="R108" i="3"/>
  <c r="S108" i="3"/>
  <c r="R109" i="3"/>
  <c r="S109" i="3"/>
  <c r="S65" i="3"/>
  <c r="R65" i="3"/>
  <c r="S64" i="3"/>
  <c r="R64" i="3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R30" i="3"/>
  <c r="S30" i="3"/>
  <c r="R31" i="3"/>
  <c r="S31" i="3"/>
  <c r="R32" i="3"/>
  <c r="S32" i="3"/>
  <c r="R33" i="3"/>
  <c r="S33" i="3"/>
  <c r="R34" i="3"/>
  <c r="S34" i="3"/>
  <c r="R35" i="3"/>
  <c r="S35" i="3"/>
  <c r="R36" i="3"/>
  <c r="S36" i="3"/>
  <c r="R37" i="3"/>
  <c r="S37" i="3"/>
  <c r="S38" i="3"/>
  <c r="R39" i="3"/>
  <c r="S39" i="3"/>
  <c r="R40" i="3"/>
  <c r="S40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R58" i="3"/>
  <c r="S58" i="3"/>
  <c r="R59" i="3"/>
  <c r="S59" i="3"/>
  <c r="R60" i="3"/>
  <c r="S60" i="3"/>
  <c r="S62" i="3"/>
  <c r="R21" i="3"/>
  <c r="S21" i="3"/>
  <c r="O130" i="4"/>
  <c r="O132" i="4" s="1"/>
  <c r="O138" i="4" s="1"/>
  <c r="M130" i="4"/>
  <c r="M132" i="4" s="1"/>
  <c r="M138" i="4" s="1"/>
  <c r="K130" i="4"/>
  <c r="U129" i="4"/>
  <c r="T129" i="4"/>
  <c r="Q129" i="4"/>
  <c r="P129" i="4"/>
  <c r="U128" i="4"/>
  <c r="T128" i="4"/>
  <c r="U126" i="4"/>
  <c r="T126" i="4"/>
  <c r="Q126" i="4"/>
  <c r="P126" i="4"/>
  <c r="U125" i="4"/>
  <c r="T125" i="4"/>
  <c r="U124" i="4"/>
  <c r="T124" i="4"/>
  <c r="Q124" i="4"/>
  <c r="P124" i="4"/>
  <c r="U123" i="4"/>
  <c r="T123" i="4"/>
  <c r="U122" i="4"/>
  <c r="T122" i="4"/>
  <c r="Q122" i="4"/>
  <c r="P122" i="4"/>
  <c r="U121" i="4"/>
  <c r="T121" i="4"/>
  <c r="U120" i="4"/>
  <c r="T120" i="4"/>
  <c r="Q120" i="4"/>
  <c r="P120" i="4"/>
  <c r="U119" i="4"/>
  <c r="T119" i="4"/>
  <c r="U117" i="4"/>
  <c r="T117" i="4"/>
  <c r="Q117" i="4"/>
  <c r="P117" i="4"/>
  <c r="U116" i="4"/>
  <c r="T116" i="4"/>
  <c r="U114" i="4"/>
  <c r="T114" i="4"/>
  <c r="Q114" i="4"/>
  <c r="P114" i="4"/>
  <c r="U113" i="4"/>
  <c r="T113" i="4"/>
  <c r="U111" i="4"/>
  <c r="T111" i="4"/>
  <c r="Q111" i="4"/>
  <c r="P111" i="4"/>
  <c r="U110" i="4"/>
  <c r="T110" i="4"/>
  <c r="U109" i="4"/>
  <c r="T109" i="4"/>
  <c r="Q109" i="4"/>
  <c r="P109" i="4"/>
  <c r="U108" i="4"/>
  <c r="T108" i="4"/>
  <c r="U107" i="4"/>
  <c r="T107" i="4"/>
  <c r="Q107" i="4"/>
  <c r="P107" i="4"/>
  <c r="U106" i="4"/>
  <c r="T106" i="4"/>
  <c r="U105" i="4"/>
  <c r="T105" i="4"/>
  <c r="Q105" i="4"/>
  <c r="P105" i="4"/>
  <c r="U104" i="4"/>
  <c r="T104" i="4"/>
  <c r="U102" i="4"/>
  <c r="T102" i="4"/>
  <c r="Q102" i="4"/>
  <c r="P102" i="4"/>
  <c r="U101" i="4"/>
  <c r="T101" i="4"/>
  <c r="U100" i="4"/>
  <c r="T100" i="4"/>
  <c r="Q100" i="4"/>
  <c r="P100" i="4"/>
  <c r="U99" i="4"/>
  <c r="T99" i="4"/>
  <c r="U98" i="4"/>
  <c r="T98" i="4"/>
  <c r="Q98" i="4"/>
  <c r="P98" i="4"/>
  <c r="U97" i="4"/>
  <c r="T97" i="4"/>
  <c r="U96" i="4"/>
  <c r="T96" i="4"/>
  <c r="Q96" i="4"/>
  <c r="P96" i="4"/>
  <c r="U95" i="4"/>
  <c r="T95" i="4"/>
  <c r="U94" i="4"/>
  <c r="T94" i="4"/>
  <c r="Q94" i="4"/>
  <c r="P94" i="4"/>
  <c r="U93" i="4"/>
  <c r="T93" i="4"/>
  <c r="U92" i="4"/>
  <c r="T92" i="4"/>
  <c r="Q92" i="4"/>
  <c r="P92" i="4"/>
  <c r="U91" i="4"/>
  <c r="T91" i="4"/>
  <c r="U90" i="4"/>
  <c r="T90" i="4"/>
  <c r="Q90" i="4"/>
  <c r="P90" i="4"/>
  <c r="U89" i="4"/>
  <c r="T89" i="4"/>
  <c r="U88" i="4"/>
  <c r="T88" i="4"/>
  <c r="Q88" i="4"/>
  <c r="P88" i="4"/>
  <c r="U87" i="4"/>
  <c r="T87" i="4"/>
  <c r="U86" i="4"/>
  <c r="T86" i="4"/>
  <c r="Q86" i="4"/>
  <c r="P86" i="4"/>
  <c r="U85" i="4"/>
  <c r="T85" i="4"/>
  <c r="U84" i="4"/>
  <c r="T84" i="4"/>
  <c r="Q84" i="4"/>
  <c r="P84" i="4"/>
  <c r="U83" i="4"/>
  <c r="T83" i="4"/>
  <c r="U82" i="4"/>
  <c r="T82" i="4"/>
  <c r="Q82" i="4"/>
  <c r="P82" i="4"/>
  <c r="U81" i="4"/>
  <c r="T81" i="4"/>
  <c r="U80" i="4"/>
  <c r="T80" i="4"/>
  <c r="Q80" i="4"/>
  <c r="P80" i="4"/>
  <c r="U79" i="4"/>
  <c r="T79" i="4"/>
  <c r="U78" i="4"/>
  <c r="T78" i="4"/>
  <c r="Q78" i="4"/>
  <c r="P78" i="4"/>
  <c r="U77" i="4"/>
  <c r="T77" i="4"/>
  <c r="U75" i="4"/>
  <c r="T75" i="4"/>
  <c r="Q75" i="4"/>
  <c r="P75" i="4"/>
  <c r="U74" i="4"/>
  <c r="T74" i="4"/>
  <c r="U72" i="4"/>
  <c r="T72" i="4"/>
  <c r="Q72" i="4"/>
  <c r="P72" i="4"/>
  <c r="U71" i="4"/>
  <c r="T71" i="4"/>
  <c r="U70" i="4"/>
  <c r="T70" i="4"/>
  <c r="Q70" i="4"/>
  <c r="P70" i="4"/>
  <c r="U69" i="4"/>
  <c r="T69" i="4"/>
  <c r="U68" i="4"/>
  <c r="T68" i="4"/>
  <c r="Q68" i="4"/>
  <c r="P68" i="4"/>
  <c r="U67" i="4"/>
  <c r="T67" i="4"/>
  <c r="U66" i="4"/>
  <c r="T66" i="4"/>
  <c r="Q66" i="4"/>
  <c r="P66" i="4"/>
  <c r="U65" i="4"/>
  <c r="T65" i="4"/>
  <c r="U63" i="4"/>
  <c r="T63" i="4"/>
  <c r="Q63" i="4"/>
  <c r="P63" i="4"/>
  <c r="U62" i="4"/>
  <c r="T62" i="4"/>
  <c r="U60" i="4"/>
  <c r="T60" i="4"/>
  <c r="Q60" i="4"/>
  <c r="P60" i="4"/>
  <c r="U59" i="4"/>
  <c r="T59" i="4"/>
  <c r="U57" i="4"/>
  <c r="T57" i="4"/>
  <c r="Q57" i="4"/>
  <c r="P57" i="4"/>
  <c r="U56" i="4"/>
  <c r="T56" i="4"/>
  <c r="U55" i="4"/>
  <c r="T55" i="4"/>
  <c r="Q55" i="4"/>
  <c r="P55" i="4"/>
  <c r="U54" i="4"/>
  <c r="T54" i="4"/>
  <c r="U53" i="4"/>
  <c r="T53" i="4"/>
  <c r="Q53" i="4"/>
  <c r="P53" i="4"/>
  <c r="U52" i="4"/>
  <c r="T52" i="4"/>
  <c r="U51" i="4"/>
  <c r="T51" i="4"/>
  <c r="Q51" i="4"/>
  <c r="P51" i="4"/>
  <c r="U50" i="4"/>
  <c r="T50" i="4"/>
  <c r="U48" i="4"/>
  <c r="T48" i="4"/>
  <c r="Q48" i="4"/>
  <c r="P48" i="4"/>
  <c r="U47" i="4"/>
  <c r="T47" i="4"/>
  <c r="U46" i="4"/>
  <c r="T46" i="4"/>
  <c r="Q46" i="4"/>
  <c r="P46" i="4"/>
  <c r="U45" i="4"/>
  <c r="T45" i="4"/>
  <c r="U44" i="4"/>
  <c r="T44" i="4"/>
  <c r="Q44" i="4"/>
  <c r="P44" i="4"/>
  <c r="U43" i="4"/>
  <c r="T43" i="4"/>
  <c r="U42" i="4"/>
  <c r="T42" i="4"/>
  <c r="Q42" i="4"/>
  <c r="P42" i="4"/>
  <c r="U41" i="4"/>
  <c r="T41" i="4"/>
  <c r="U40" i="4"/>
  <c r="T40" i="4"/>
  <c r="Q40" i="4"/>
  <c r="P40" i="4"/>
  <c r="U39" i="4"/>
  <c r="T39" i="4"/>
  <c r="U38" i="4"/>
  <c r="T38" i="4"/>
  <c r="Q38" i="4"/>
  <c r="P38" i="4"/>
  <c r="U37" i="4"/>
  <c r="T37" i="4"/>
  <c r="U36" i="4"/>
  <c r="T36" i="4"/>
  <c r="Q36" i="4"/>
  <c r="P36" i="4"/>
  <c r="U35" i="4"/>
  <c r="T35" i="4"/>
  <c r="U34" i="4"/>
  <c r="T34" i="4"/>
  <c r="Q34" i="4"/>
  <c r="P34" i="4"/>
  <c r="U33" i="4"/>
  <c r="T33" i="4"/>
  <c r="U32" i="4"/>
  <c r="T32" i="4"/>
  <c r="Q32" i="4"/>
  <c r="P32" i="4"/>
  <c r="U31" i="4"/>
  <c r="T31" i="4"/>
  <c r="U30" i="4"/>
  <c r="T30" i="4"/>
  <c r="Q30" i="4"/>
  <c r="P30" i="4"/>
  <c r="U29" i="4"/>
  <c r="T29" i="4"/>
  <c r="U28" i="4"/>
  <c r="T28" i="4"/>
  <c r="Q28" i="4"/>
  <c r="P28" i="4"/>
  <c r="U27" i="4"/>
  <c r="T27" i="4"/>
  <c r="U26" i="4"/>
  <c r="T26" i="4"/>
  <c r="Q26" i="4"/>
  <c r="P26" i="4"/>
  <c r="U25" i="4"/>
  <c r="T25" i="4"/>
  <c r="U24" i="4"/>
  <c r="T24" i="4"/>
  <c r="Q24" i="4"/>
  <c r="P24" i="4"/>
  <c r="U23" i="4"/>
  <c r="T23" i="4"/>
  <c r="U22" i="4"/>
  <c r="T22" i="4"/>
  <c r="Q22" i="4"/>
  <c r="P22" i="4"/>
  <c r="U21" i="4"/>
  <c r="T21" i="4"/>
  <c r="U693" i="3"/>
  <c r="T693" i="3"/>
  <c r="U692" i="3"/>
  <c r="T692" i="3"/>
  <c r="T685" i="3"/>
  <c r="T686" i="3"/>
  <c r="T687" i="3"/>
  <c r="U687" i="3"/>
  <c r="T688" i="3"/>
  <c r="T689" i="3"/>
  <c r="U689" i="3"/>
  <c r="T690" i="3"/>
  <c r="U690" i="3"/>
  <c r="U684" i="3"/>
  <c r="T684" i="3"/>
  <c r="U683" i="3"/>
  <c r="T683" i="3"/>
  <c r="T674" i="3"/>
  <c r="U674" i="3"/>
  <c r="T675" i="3"/>
  <c r="U675" i="3"/>
  <c r="T676" i="3"/>
  <c r="U676" i="3"/>
  <c r="T677" i="3"/>
  <c r="U677" i="3"/>
  <c r="T678" i="3"/>
  <c r="U678" i="3"/>
  <c r="T679" i="3"/>
  <c r="U679" i="3"/>
  <c r="T680" i="3"/>
  <c r="U680" i="3"/>
  <c r="T681" i="3"/>
  <c r="U681" i="3"/>
  <c r="U673" i="3"/>
  <c r="T673" i="3"/>
  <c r="U672" i="3"/>
  <c r="T672" i="3"/>
  <c r="T667" i="3"/>
  <c r="U667" i="3"/>
  <c r="T668" i="3"/>
  <c r="U668" i="3"/>
  <c r="T669" i="3"/>
  <c r="U669" i="3"/>
  <c r="T670" i="3"/>
  <c r="U670" i="3"/>
  <c r="U666" i="3"/>
  <c r="T666" i="3"/>
  <c r="U665" i="3"/>
  <c r="T665" i="3"/>
  <c r="T634" i="3"/>
  <c r="U634" i="3"/>
  <c r="T635" i="3"/>
  <c r="U635" i="3"/>
  <c r="T636" i="3"/>
  <c r="U636" i="3"/>
  <c r="T637" i="3"/>
  <c r="U637" i="3"/>
  <c r="T638" i="3"/>
  <c r="U638" i="3"/>
  <c r="T639" i="3"/>
  <c r="U639" i="3"/>
  <c r="T640" i="3"/>
  <c r="U640" i="3"/>
  <c r="T641" i="3"/>
  <c r="U641" i="3"/>
  <c r="T642" i="3"/>
  <c r="U642" i="3"/>
  <c r="T643" i="3"/>
  <c r="U643" i="3"/>
  <c r="T644" i="3"/>
  <c r="U644" i="3"/>
  <c r="T645" i="3"/>
  <c r="U645" i="3"/>
  <c r="T646" i="3"/>
  <c r="U646" i="3"/>
  <c r="T647" i="3"/>
  <c r="U647" i="3"/>
  <c r="T648" i="3"/>
  <c r="U648" i="3"/>
  <c r="T649" i="3"/>
  <c r="U649" i="3"/>
  <c r="T650" i="3"/>
  <c r="U650" i="3"/>
  <c r="T651" i="3"/>
  <c r="U651" i="3"/>
  <c r="T652" i="3"/>
  <c r="U652" i="3"/>
  <c r="T653" i="3"/>
  <c r="U653" i="3"/>
  <c r="T654" i="3"/>
  <c r="U654" i="3"/>
  <c r="T655" i="3"/>
  <c r="U655" i="3"/>
  <c r="T656" i="3"/>
  <c r="U656" i="3"/>
  <c r="T657" i="3"/>
  <c r="U657" i="3"/>
  <c r="T658" i="3"/>
  <c r="U658" i="3"/>
  <c r="T659" i="3"/>
  <c r="U659" i="3"/>
  <c r="T660" i="3"/>
  <c r="U660" i="3"/>
  <c r="T661" i="3"/>
  <c r="U661" i="3"/>
  <c r="T662" i="3"/>
  <c r="U662" i="3"/>
  <c r="T663" i="3"/>
  <c r="U663" i="3"/>
  <c r="U633" i="3"/>
  <c r="T633" i="3"/>
  <c r="U632" i="3"/>
  <c r="T632" i="3"/>
  <c r="T601" i="3"/>
  <c r="U601" i="3"/>
  <c r="T602" i="3"/>
  <c r="U602" i="3"/>
  <c r="T603" i="3"/>
  <c r="U603" i="3"/>
  <c r="T604" i="3"/>
  <c r="U604" i="3"/>
  <c r="T605" i="3"/>
  <c r="U605" i="3"/>
  <c r="T606" i="3"/>
  <c r="U606" i="3"/>
  <c r="T607" i="3"/>
  <c r="U607" i="3"/>
  <c r="T608" i="3"/>
  <c r="U608" i="3"/>
  <c r="T609" i="3"/>
  <c r="U609" i="3"/>
  <c r="T610" i="3"/>
  <c r="U610" i="3"/>
  <c r="T611" i="3"/>
  <c r="U611" i="3"/>
  <c r="T612" i="3"/>
  <c r="U612" i="3"/>
  <c r="T613" i="3"/>
  <c r="U613" i="3"/>
  <c r="T614" i="3"/>
  <c r="U614" i="3"/>
  <c r="T615" i="3"/>
  <c r="U615" i="3"/>
  <c r="T616" i="3"/>
  <c r="U616" i="3"/>
  <c r="T617" i="3"/>
  <c r="U617" i="3"/>
  <c r="T618" i="3"/>
  <c r="U618" i="3"/>
  <c r="T619" i="3"/>
  <c r="U619" i="3"/>
  <c r="T620" i="3"/>
  <c r="U620" i="3"/>
  <c r="T621" i="3"/>
  <c r="U621" i="3"/>
  <c r="T622" i="3"/>
  <c r="U622" i="3"/>
  <c r="T623" i="3"/>
  <c r="U623" i="3"/>
  <c r="T624" i="3"/>
  <c r="U624" i="3"/>
  <c r="T625" i="3"/>
  <c r="U625" i="3"/>
  <c r="T626" i="3"/>
  <c r="U626" i="3"/>
  <c r="T627" i="3"/>
  <c r="U627" i="3"/>
  <c r="T628" i="3"/>
  <c r="U628" i="3"/>
  <c r="T629" i="3"/>
  <c r="U629" i="3"/>
  <c r="T630" i="3"/>
  <c r="U630" i="3"/>
  <c r="U600" i="3"/>
  <c r="T600" i="3"/>
  <c r="U599" i="3"/>
  <c r="T599" i="3"/>
  <c r="U597" i="3"/>
  <c r="T597" i="3"/>
  <c r="U596" i="3"/>
  <c r="T596" i="3"/>
  <c r="U594" i="3"/>
  <c r="T594" i="3"/>
  <c r="U593" i="3"/>
  <c r="T593" i="3"/>
  <c r="U592" i="3"/>
  <c r="T592" i="3"/>
  <c r="U591" i="3"/>
  <c r="T591" i="3"/>
  <c r="U589" i="3"/>
  <c r="T589" i="3"/>
  <c r="U588" i="3"/>
  <c r="T588" i="3"/>
  <c r="U586" i="3"/>
  <c r="T586" i="3"/>
  <c r="U585" i="3"/>
  <c r="T585" i="3"/>
  <c r="T577" i="3"/>
  <c r="U577" i="3"/>
  <c r="T578" i="3"/>
  <c r="U578" i="3"/>
  <c r="T579" i="3"/>
  <c r="U579" i="3"/>
  <c r="T580" i="3"/>
  <c r="U580" i="3"/>
  <c r="T581" i="3"/>
  <c r="U581" i="3"/>
  <c r="T582" i="3"/>
  <c r="U582" i="3"/>
  <c r="T583" i="3"/>
  <c r="U583" i="3"/>
  <c r="U576" i="3"/>
  <c r="T576" i="3"/>
  <c r="U575" i="3"/>
  <c r="T575" i="3"/>
  <c r="T570" i="3"/>
  <c r="U570" i="3"/>
  <c r="T571" i="3"/>
  <c r="U571" i="3"/>
  <c r="T572" i="3"/>
  <c r="U572" i="3"/>
  <c r="T573" i="3"/>
  <c r="U573" i="3"/>
  <c r="U569" i="3"/>
  <c r="T569" i="3"/>
  <c r="U568" i="3"/>
  <c r="T568" i="3"/>
  <c r="T561" i="3"/>
  <c r="U561" i="3"/>
  <c r="T562" i="3"/>
  <c r="U562" i="3"/>
  <c r="T563" i="3"/>
  <c r="U563" i="3"/>
  <c r="T564" i="3"/>
  <c r="U564" i="3"/>
  <c r="T565" i="3"/>
  <c r="U565" i="3"/>
  <c r="T566" i="3"/>
  <c r="U566" i="3"/>
  <c r="U560" i="3"/>
  <c r="T560" i="3"/>
  <c r="U559" i="3"/>
  <c r="T559" i="3"/>
  <c r="T534" i="3"/>
  <c r="U534" i="3"/>
  <c r="T535" i="3"/>
  <c r="U535" i="3"/>
  <c r="T536" i="3"/>
  <c r="U536" i="3"/>
  <c r="T537" i="3"/>
  <c r="U537" i="3"/>
  <c r="T538" i="3"/>
  <c r="U538" i="3"/>
  <c r="T539" i="3"/>
  <c r="U539" i="3"/>
  <c r="T540" i="3"/>
  <c r="U540" i="3"/>
  <c r="T541" i="3"/>
  <c r="U541" i="3"/>
  <c r="T542" i="3"/>
  <c r="U542" i="3"/>
  <c r="T543" i="3"/>
  <c r="U543" i="3"/>
  <c r="T544" i="3"/>
  <c r="U544" i="3"/>
  <c r="T545" i="3"/>
  <c r="U545" i="3"/>
  <c r="T546" i="3"/>
  <c r="U546" i="3"/>
  <c r="T547" i="3"/>
  <c r="U547" i="3"/>
  <c r="T548" i="3"/>
  <c r="U548" i="3"/>
  <c r="T549" i="3"/>
  <c r="U549" i="3"/>
  <c r="T550" i="3"/>
  <c r="U550" i="3"/>
  <c r="T551" i="3"/>
  <c r="U551" i="3"/>
  <c r="T552" i="3"/>
  <c r="U552" i="3"/>
  <c r="T553" i="3"/>
  <c r="U553" i="3"/>
  <c r="T554" i="3"/>
  <c r="U554" i="3"/>
  <c r="T555" i="3"/>
  <c r="U555" i="3"/>
  <c r="T556" i="3"/>
  <c r="U556" i="3"/>
  <c r="T557" i="3"/>
  <c r="U557" i="3"/>
  <c r="U533" i="3"/>
  <c r="T533" i="3"/>
  <c r="U532" i="3"/>
  <c r="T532" i="3"/>
  <c r="T515" i="3"/>
  <c r="U515" i="3"/>
  <c r="T516" i="3"/>
  <c r="U516" i="3"/>
  <c r="T517" i="3"/>
  <c r="U517" i="3"/>
  <c r="T518" i="3"/>
  <c r="U518" i="3"/>
  <c r="T519" i="3"/>
  <c r="U519" i="3"/>
  <c r="T520" i="3"/>
  <c r="U520" i="3"/>
  <c r="T521" i="3"/>
  <c r="U521" i="3"/>
  <c r="T522" i="3"/>
  <c r="U522" i="3"/>
  <c r="T523" i="3"/>
  <c r="U523" i="3"/>
  <c r="T524" i="3"/>
  <c r="U524" i="3"/>
  <c r="T525" i="3"/>
  <c r="U525" i="3"/>
  <c r="T526" i="3"/>
  <c r="U526" i="3"/>
  <c r="T527" i="3"/>
  <c r="U527" i="3"/>
  <c r="T528" i="3"/>
  <c r="U528" i="3"/>
  <c r="T529" i="3"/>
  <c r="U529" i="3"/>
  <c r="T530" i="3"/>
  <c r="U530" i="3"/>
  <c r="U514" i="3"/>
  <c r="T514" i="3"/>
  <c r="U513" i="3"/>
  <c r="T513" i="3"/>
  <c r="T476" i="3"/>
  <c r="U476" i="3"/>
  <c r="T477" i="3"/>
  <c r="U477" i="3"/>
  <c r="T478" i="3"/>
  <c r="U478" i="3"/>
  <c r="T479" i="3"/>
  <c r="U479" i="3"/>
  <c r="T480" i="3"/>
  <c r="U480" i="3"/>
  <c r="T481" i="3"/>
  <c r="U481" i="3"/>
  <c r="T482" i="3"/>
  <c r="U482" i="3"/>
  <c r="T483" i="3"/>
  <c r="U483" i="3"/>
  <c r="T484" i="3"/>
  <c r="U484" i="3"/>
  <c r="T485" i="3"/>
  <c r="U485" i="3"/>
  <c r="T486" i="3"/>
  <c r="U486" i="3"/>
  <c r="T487" i="3"/>
  <c r="U487" i="3"/>
  <c r="T488" i="3"/>
  <c r="U488" i="3"/>
  <c r="T489" i="3"/>
  <c r="U489" i="3"/>
  <c r="T490" i="3"/>
  <c r="U490" i="3"/>
  <c r="T491" i="3"/>
  <c r="U491" i="3"/>
  <c r="T492" i="3"/>
  <c r="U492" i="3"/>
  <c r="T493" i="3"/>
  <c r="U493" i="3"/>
  <c r="T494" i="3"/>
  <c r="U494" i="3"/>
  <c r="T495" i="3"/>
  <c r="U495" i="3"/>
  <c r="T496" i="3"/>
  <c r="U496" i="3"/>
  <c r="T497" i="3"/>
  <c r="U497" i="3"/>
  <c r="T498" i="3"/>
  <c r="U498" i="3"/>
  <c r="T499" i="3"/>
  <c r="U499" i="3"/>
  <c r="T500" i="3"/>
  <c r="U500" i="3"/>
  <c r="T501" i="3"/>
  <c r="U501" i="3"/>
  <c r="T502" i="3"/>
  <c r="U502" i="3"/>
  <c r="T503" i="3"/>
  <c r="U503" i="3"/>
  <c r="T504" i="3"/>
  <c r="U504" i="3"/>
  <c r="T505" i="3"/>
  <c r="U505" i="3"/>
  <c r="T506" i="3"/>
  <c r="U506" i="3"/>
  <c r="T507" i="3"/>
  <c r="U507" i="3"/>
  <c r="T508" i="3"/>
  <c r="U508" i="3"/>
  <c r="T509" i="3"/>
  <c r="U509" i="3"/>
  <c r="T510" i="3"/>
  <c r="U510" i="3"/>
  <c r="T511" i="3"/>
  <c r="U511" i="3"/>
  <c r="U475" i="3"/>
  <c r="T475" i="3"/>
  <c r="U474" i="3"/>
  <c r="T474" i="3"/>
  <c r="T429" i="3"/>
  <c r="U429" i="3"/>
  <c r="T430" i="3"/>
  <c r="U430" i="3"/>
  <c r="T431" i="3"/>
  <c r="U431" i="3"/>
  <c r="T432" i="3"/>
  <c r="U432" i="3"/>
  <c r="T433" i="3"/>
  <c r="U433" i="3"/>
  <c r="T434" i="3"/>
  <c r="U434" i="3"/>
  <c r="T435" i="3"/>
  <c r="U435" i="3"/>
  <c r="T436" i="3"/>
  <c r="U436" i="3"/>
  <c r="T437" i="3"/>
  <c r="U437" i="3"/>
  <c r="T438" i="3"/>
  <c r="U438" i="3"/>
  <c r="T439" i="3"/>
  <c r="U439" i="3"/>
  <c r="T440" i="3"/>
  <c r="U440" i="3"/>
  <c r="T441" i="3"/>
  <c r="U441" i="3"/>
  <c r="T442" i="3"/>
  <c r="U442" i="3"/>
  <c r="T443" i="3"/>
  <c r="U443" i="3"/>
  <c r="T444" i="3"/>
  <c r="U444" i="3"/>
  <c r="T445" i="3"/>
  <c r="U445" i="3"/>
  <c r="T446" i="3"/>
  <c r="U446" i="3"/>
  <c r="T447" i="3"/>
  <c r="U447" i="3"/>
  <c r="T448" i="3"/>
  <c r="U448" i="3"/>
  <c r="T449" i="3"/>
  <c r="U449" i="3"/>
  <c r="T450" i="3"/>
  <c r="U450" i="3"/>
  <c r="T451" i="3"/>
  <c r="U451" i="3"/>
  <c r="T452" i="3"/>
  <c r="U452" i="3"/>
  <c r="T453" i="3"/>
  <c r="U453" i="3"/>
  <c r="T454" i="3"/>
  <c r="U454" i="3"/>
  <c r="T455" i="3"/>
  <c r="U455" i="3"/>
  <c r="T456" i="3"/>
  <c r="U456" i="3"/>
  <c r="T457" i="3"/>
  <c r="U457" i="3"/>
  <c r="T458" i="3"/>
  <c r="U458" i="3"/>
  <c r="T459" i="3"/>
  <c r="U459" i="3"/>
  <c r="T460" i="3"/>
  <c r="U460" i="3"/>
  <c r="T461" i="3"/>
  <c r="U461" i="3"/>
  <c r="T462" i="3"/>
  <c r="U462" i="3"/>
  <c r="T463" i="3"/>
  <c r="U463" i="3"/>
  <c r="T464" i="3"/>
  <c r="U464" i="3"/>
  <c r="T465" i="3"/>
  <c r="U465" i="3"/>
  <c r="T466" i="3"/>
  <c r="U466" i="3"/>
  <c r="T467" i="3"/>
  <c r="U467" i="3"/>
  <c r="T468" i="3"/>
  <c r="U468" i="3"/>
  <c r="T469" i="3"/>
  <c r="U469" i="3"/>
  <c r="T470" i="3"/>
  <c r="U470" i="3"/>
  <c r="T471" i="3"/>
  <c r="U471" i="3"/>
  <c r="T472" i="3"/>
  <c r="U472" i="3"/>
  <c r="U428" i="3"/>
  <c r="T428" i="3"/>
  <c r="U427" i="3"/>
  <c r="T427" i="3"/>
  <c r="T386" i="3"/>
  <c r="T387" i="3"/>
  <c r="T388" i="3"/>
  <c r="U388" i="3"/>
  <c r="T389" i="3"/>
  <c r="U389" i="3"/>
  <c r="T390" i="3"/>
  <c r="U390" i="3"/>
  <c r="T391" i="3"/>
  <c r="U391" i="3"/>
  <c r="T392" i="3"/>
  <c r="U392" i="3"/>
  <c r="T393" i="3"/>
  <c r="U393" i="3"/>
  <c r="T394" i="3"/>
  <c r="U394" i="3"/>
  <c r="T395" i="3"/>
  <c r="U395" i="3"/>
  <c r="T396" i="3"/>
  <c r="U396" i="3"/>
  <c r="T397" i="3"/>
  <c r="U397" i="3"/>
  <c r="T398" i="3"/>
  <c r="U398" i="3"/>
  <c r="T399" i="3"/>
  <c r="U399" i="3"/>
  <c r="T400" i="3"/>
  <c r="T401" i="3"/>
  <c r="T402" i="3"/>
  <c r="U402" i="3"/>
  <c r="T403" i="3"/>
  <c r="U403" i="3"/>
  <c r="T404" i="3"/>
  <c r="U404" i="3"/>
  <c r="T405" i="3"/>
  <c r="U405" i="3"/>
  <c r="T406" i="3"/>
  <c r="U406" i="3"/>
  <c r="T407" i="3"/>
  <c r="U407" i="3"/>
  <c r="T408" i="3"/>
  <c r="U408" i="3"/>
  <c r="T409" i="3"/>
  <c r="U409" i="3"/>
  <c r="T410" i="3"/>
  <c r="U410" i="3"/>
  <c r="T411" i="3"/>
  <c r="U411" i="3"/>
  <c r="T412" i="3"/>
  <c r="T413" i="3"/>
  <c r="T414" i="3"/>
  <c r="U414" i="3"/>
  <c r="T415" i="3"/>
  <c r="U415" i="3"/>
  <c r="T416" i="3"/>
  <c r="U416" i="3"/>
  <c r="T417" i="3"/>
  <c r="U417" i="3"/>
  <c r="T418" i="3"/>
  <c r="U418" i="3"/>
  <c r="T419" i="3"/>
  <c r="U419" i="3"/>
  <c r="T420" i="3"/>
  <c r="U420" i="3"/>
  <c r="T421" i="3"/>
  <c r="U421" i="3"/>
  <c r="T422" i="3"/>
  <c r="U422" i="3"/>
  <c r="T423" i="3"/>
  <c r="U423" i="3"/>
  <c r="T424" i="3"/>
  <c r="T425" i="3"/>
  <c r="U385" i="3"/>
  <c r="T385" i="3"/>
  <c r="U384" i="3"/>
  <c r="T384" i="3"/>
  <c r="U382" i="3"/>
  <c r="T382" i="3"/>
  <c r="U381" i="3"/>
  <c r="T381" i="3"/>
  <c r="T374" i="3"/>
  <c r="T375" i="3"/>
  <c r="T376" i="3"/>
  <c r="U376" i="3"/>
  <c r="T377" i="3"/>
  <c r="U377" i="3"/>
  <c r="T378" i="3"/>
  <c r="U378" i="3"/>
  <c r="T379" i="3"/>
  <c r="U379" i="3"/>
  <c r="T373" i="3"/>
  <c r="T372" i="3"/>
  <c r="T359" i="3"/>
  <c r="U359" i="3"/>
  <c r="T360" i="3"/>
  <c r="U360" i="3"/>
  <c r="T361" i="3"/>
  <c r="U361" i="3"/>
  <c r="T362" i="3"/>
  <c r="U362" i="3"/>
  <c r="T363" i="3"/>
  <c r="U363" i="3"/>
  <c r="T364" i="3"/>
  <c r="U364" i="3"/>
  <c r="T365" i="3"/>
  <c r="U365" i="3"/>
  <c r="T366" i="3"/>
  <c r="U366" i="3"/>
  <c r="T367" i="3"/>
  <c r="U367" i="3"/>
  <c r="T368" i="3"/>
  <c r="U368" i="3"/>
  <c r="T369" i="3"/>
  <c r="U369" i="3"/>
  <c r="T370" i="3"/>
  <c r="U370" i="3"/>
  <c r="U358" i="3"/>
  <c r="T358" i="3"/>
  <c r="U357" i="3"/>
  <c r="T357" i="3"/>
  <c r="T326" i="3"/>
  <c r="U326" i="3"/>
  <c r="T327" i="3"/>
  <c r="U327" i="3"/>
  <c r="T328" i="3"/>
  <c r="U328" i="3"/>
  <c r="T329" i="3"/>
  <c r="U329" i="3"/>
  <c r="T330" i="3"/>
  <c r="U330" i="3"/>
  <c r="T331" i="3"/>
  <c r="U331" i="3"/>
  <c r="T332" i="3"/>
  <c r="U332" i="3"/>
  <c r="T333" i="3"/>
  <c r="U333" i="3"/>
  <c r="T334" i="3"/>
  <c r="U334" i="3"/>
  <c r="T335" i="3"/>
  <c r="U335" i="3"/>
  <c r="T336" i="3"/>
  <c r="U336" i="3"/>
  <c r="T337" i="3"/>
  <c r="U337" i="3"/>
  <c r="T338" i="3"/>
  <c r="U338" i="3"/>
  <c r="T339" i="3"/>
  <c r="U339" i="3"/>
  <c r="T340" i="3"/>
  <c r="U340" i="3"/>
  <c r="T341" i="3"/>
  <c r="U341" i="3"/>
  <c r="T342" i="3"/>
  <c r="U342" i="3"/>
  <c r="T343" i="3"/>
  <c r="U343" i="3"/>
  <c r="T344" i="3"/>
  <c r="U344" i="3"/>
  <c r="T345" i="3"/>
  <c r="U345" i="3"/>
  <c r="T346" i="3"/>
  <c r="U346" i="3"/>
  <c r="T347" i="3"/>
  <c r="U347" i="3"/>
  <c r="T348" i="3"/>
  <c r="U348" i="3"/>
  <c r="T349" i="3"/>
  <c r="U349" i="3"/>
  <c r="T350" i="3"/>
  <c r="U350" i="3"/>
  <c r="T351" i="3"/>
  <c r="U351" i="3"/>
  <c r="T352" i="3"/>
  <c r="U352" i="3"/>
  <c r="T353" i="3"/>
  <c r="U353" i="3"/>
  <c r="T354" i="3"/>
  <c r="U354" i="3"/>
  <c r="T355" i="3"/>
  <c r="U355" i="3"/>
  <c r="U325" i="3"/>
  <c r="T325" i="3"/>
  <c r="U324" i="3"/>
  <c r="T324" i="3"/>
  <c r="T291" i="3"/>
  <c r="U291" i="3"/>
  <c r="T292" i="3"/>
  <c r="U292" i="3"/>
  <c r="T293" i="3"/>
  <c r="U293" i="3"/>
  <c r="T294" i="3"/>
  <c r="U294" i="3"/>
  <c r="T295" i="3"/>
  <c r="U295" i="3"/>
  <c r="T296" i="3"/>
  <c r="U296" i="3"/>
  <c r="T297" i="3"/>
  <c r="U297" i="3"/>
  <c r="T298" i="3"/>
  <c r="U298" i="3"/>
  <c r="T299" i="3"/>
  <c r="U299" i="3"/>
  <c r="T300" i="3"/>
  <c r="U300" i="3"/>
  <c r="T301" i="3"/>
  <c r="U301" i="3"/>
  <c r="T302" i="3"/>
  <c r="U302" i="3"/>
  <c r="T303" i="3"/>
  <c r="U303" i="3"/>
  <c r="T304" i="3"/>
  <c r="U304" i="3"/>
  <c r="T305" i="3"/>
  <c r="U305" i="3"/>
  <c r="T306" i="3"/>
  <c r="U306" i="3"/>
  <c r="T307" i="3"/>
  <c r="U307" i="3"/>
  <c r="T308" i="3"/>
  <c r="U308" i="3"/>
  <c r="T309" i="3"/>
  <c r="U309" i="3"/>
  <c r="T310" i="3"/>
  <c r="U310" i="3"/>
  <c r="T311" i="3"/>
  <c r="U311" i="3"/>
  <c r="T312" i="3"/>
  <c r="U312" i="3"/>
  <c r="T313" i="3"/>
  <c r="U313" i="3"/>
  <c r="T314" i="3"/>
  <c r="U314" i="3"/>
  <c r="T315" i="3"/>
  <c r="U315" i="3"/>
  <c r="T316" i="3"/>
  <c r="U316" i="3"/>
  <c r="T317" i="3"/>
  <c r="U317" i="3"/>
  <c r="T318" i="3"/>
  <c r="U318" i="3"/>
  <c r="T319" i="3"/>
  <c r="U319" i="3"/>
  <c r="T320" i="3"/>
  <c r="U320" i="3"/>
  <c r="T321" i="3"/>
  <c r="U321" i="3"/>
  <c r="T322" i="3"/>
  <c r="U322" i="3"/>
  <c r="U290" i="3"/>
  <c r="T290" i="3"/>
  <c r="U289" i="3"/>
  <c r="T289" i="3"/>
  <c r="U287" i="3"/>
  <c r="T287" i="3"/>
  <c r="U286" i="3"/>
  <c r="T286" i="3"/>
  <c r="U284" i="3"/>
  <c r="T284" i="3"/>
  <c r="U283" i="3"/>
  <c r="T283" i="3"/>
  <c r="U282" i="3"/>
  <c r="T282" i="3"/>
  <c r="U281" i="3"/>
  <c r="T281" i="3"/>
  <c r="U279" i="3"/>
  <c r="T279" i="3"/>
  <c r="U278" i="3"/>
  <c r="T278" i="3"/>
  <c r="U276" i="3"/>
  <c r="T276" i="3"/>
  <c r="U275" i="3"/>
  <c r="T275" i="3"/>
  <c r="T270" i="3"/>
  <c r="U270" i="3"/>
  <c r="T271" i="3"/>
  <c r="U271" i="3"/>
  <c r="T272" i="3"/>
  <c r="U272" i="3"/>
  <c r="T273" i="3"/>
  <c r="U273" i="3"/>
  <c r="U269" i="3"/>
  <c r="T269" i="3"/>
  <c r="U268" i="3"/>
  <c r="T268" i="3"/>
  <c r="T260" i="3"/>
  <c r="U260" i="3"/>
  <c r="T261" i="3"/>
  <c r="U261" i="3"/>
  <c r="T262" i="3"/>
  <c r="U262" i="3"/>
  <c r="T263" i="3"/>
  <c r="U263" i="3"/>
  <c r="T264" i="3"/>
  <c r="U264" i="3"/>
  <c r="T265" i="3"/>
  <c r="U265" i="3"/>
  <c r="T266" i="3"/>
  <c r="U266" i="3"/>
  <c r="U259" i="3"/>
  <c r="T259" i="3"/>
  <c r="U258" i="3"/>
  <c r="T258" i="3"/>
  <c r="T211" i="3"/>
  <c r="U211" i="3"/>
  <c r="T212" i="3"/>
  <c r="U212" i="3"/>
  <c r="T213" i="3"/>
  <c r="U213" i="3"/>
  <c r="T214" i="3"/>
  <c r="U214" i="3"/>
  <c r="T215" i="3"/>
  <c r="U215" i="3"/>
  <c r="T216" i="3"/>
  <c r="U216" i="3"/>
  <c r="T217" i="3"/>
  <c r="U217" i="3"/>
  <c r="T218" i="3"/>
  <c r="U218" i="3"/>
  <c r="T219" i="3"/>
  <c r="U219" i="3"/>
  <c r="T220" i="3"/>
  <c r="U220" i="3"/>
  <c r="T221" i="3"/>
  <c r="U221" i="3"/>
  <c r="T222" i="3"/>
  <c r="U222" i="3"/>
  <c r="T223" i="3"/>
  <c r="U223" i="3"/>
  <c r="T224" i="3"/>
  <c r="U224" i="3"/>
  <c r="T225" i="3"/>
  <c r="U225" i="3"/>
  <c r="T226" i="3"/>
  <c r="U226" i="3"/>
  <c r="T227" i="3"/>
  <c r="U227" i="3"/>
  <c r="T228" i="3"/>
  <c r="U228" i="3"/>
  <c r="T229" i="3"/>
  <c r="U229" i="3"/>
  <c r="T230" i="3"/>
  <c r="U230" i="3"/>
  <c r="T231" i="3"/>
  <c r="U231" i="3"/>
  <c r="T232" i="3"/>
  <c r="U232" i="3"/>
  <c r="T233" i="3"/>
  <c r="U233" i="3"/>
  <c r="T234" i="3"/>
  <c r="U234" i="3"/>
  <c r="T235" i="3"/>
  <c r="U235" i="3"/>
  <c r="T236" i="3"/>
  <c r="U236" i="3"/>
  <c r="T237" i="3"/>
  <c r="U237" i="3"/>
  <c r="T238" i="3"/>
  <c r="U238" i="3"/>
  <c r="T239" i="3"/>
  <c r="U239" i="3"/>
  <c r="T240" i="3"/>
  <c r="U240" i="3"/>
  <c r="T241" i="3"/>
  <c r="U241" i="3"/>
  <c r="T242" i="3"/>
  <c r="U242" i="3"/>
  <c r="T243" i="3"/>
  <c r="U243" i="3"/>
  <c r="T244" i="3"/>
  <c r="U244" i="3"/>
  <c r="T245" i="3"/>
  <c r="U245" i="3"/>
  <c r="T246" i="3"/>
  <c r="U246" i="3"/>
  <c r="T247" i="3"/>
  <c r="U247" i="3"/>
  <c r="T248" i="3"/>
  <c r="U248" i="3"/>
  <c r="T249" i="3"/>
  <c r="U249" i="3"/>
  <c r="T250" i="3"/>
  <c r="U250" i="3"/>
  <c r="T251" i="3"/>
  <c r="U251" i="3"/>
  <c r="T252" i="3"/>
  <c r="U252" i="3"/>
  <c r="T253" i="3"/>
  <c r="U253" i="3"/>
  <c r="T254" i="3"/>
  <c r="U254" i="3"/>
  <c r="T255" i="3"/>
  <c r="U255" i="3"/>
  <c r="T256" i="3"/>
  <c r="U256" i="3"/>
  <c r="U210" i="3"/>
  <c r="T210" i="3"/>
  <c r="U209" i="3"/>
  <c r="T209" i="3"/>
  <c r="T202" i="3"/>
  <c r="U202" i="3"/>
  <c r="T203" i="3"/>
  <c r="U203" i="3"/>
  <c r="T204" i="3"/>
  <c r="U204" i="3"/>
  <c r="T205" i="3"/>
  <c r="U205" i="3"/>
  <c r="T206" i="3"/>
  <c r="T207" i="3"/>
  <c r="U201" i="3"/>
  <c r="T201" i="3"/>
  <c r="U200" i="3"/>
  <c r="T200" i="3"/>
  <c r="T173" i="3"/>
  <c r="U173" i="3"/>
  <c r="T174" i="3"/>
  <c r="U174" i="3"/>
  <c r="T175" i="3"/>
  <c r="U175" i="3"/>
  <c r="T176" i="3"/>
  <c r="U176" i="3"/>
  <c r="T177" i="3"/>
  <c r="U177" i="3"/>
  <c r="T178" i="3"/>
  <c r="U178" i="3"/>
  <c r="T179" i="3"/>
  <c r="U179" i="3"/>
  <c r="T180" i="3"/>
  <c r="U180" i="3"/>
  <c r="T181" i="3"/>
  <c r="U181" i="3"/>
  <c r="T182" i="3"/>
  <c r="U182" i="3"/>
  <c r="T183" i="3"/>
  <c r="U183" i="3"/>
  <c r="T184" i="3"/>
  <c r="U184" i="3"/>
  <c r="T185" i="3"/>
  <c r="U185" i="3"/>
  <c r="T186" i="3"/>
  <c r="U186" i="3"/>
  <c r="T187" i="3"/>
  <c r="U187" i="3"/>
  <c r="T188" i="3"/>
  <c r="U188" i="3"/>
  <c r="T189" i="3"/>
  <c r="U189" i="3"/>
  <c r="T190" i="3"/>
  <c r="U190" i="3"/>
  <c r="T191" i="3"/>
  <c r="U191" i="3"/>
  <c r="T192" i="3"/>
  <c r="U192" i="3"/>
  <c r="T193" i="3"/>
  <c r="U193" i="3"/>
  <c r="T194" i="3"/>
  <c r="U194" i="3"/>
  <c r="T195" i="3"/>
  <c r="U195" i="3"/>
  <c r="T196" i="3"/>
  <c r="U196" i="3"/>
  <c r="T197" i="3"/>
  <c r="U197" i="3"/>
  <c r="T198" i="3"/>
  <c r="U198" i="3"/>
  <c r="U172" i="3"/>
  <c r="T172" i="3"/>
  <c r="U171" i="3"/>
  <c r="T171" i="3"/>
  <c r="T154" i="3"/>
  <c r="U154" i="3"/>
  <c r="T155" i="3"/>
  <c r="U155" i="3"/>
  <c r="T156" i="3"/>
  <c r="U156" i="3"/>
  <c r="T157" i="3"/>
  <c r="U157" i="3"/>
  <c r="T158" i="3"/>
  <c r="U158" i="3"/>
  <c r="T159" i="3"/>
  <c r="U159" i="3"/>
  <c r="T160" i="3"/>
  <c r="U160" i="3"/>
  <c r="T161" i="3"/>
  <c r="U161" i="3"/>
  <c r="T162" i="3"/>
  <c r="U162" i="3"/>
  <c r="T163" i="3"/>
  <c r="U163" i="3"/>
  <c r="T164" i="3"/>
  <c r="U164" i="3"/>
  <c r="T165" i="3"/>
  <c r="U165" i="3"/>
  <c r="T166" i="3"/>
  <c r="U166" i="3"/>
  <c r="T167" i="3"/>
  <c r="U167" i="3"/>
  <c r="T168" i="3"/>
  <c r="U168" i="3"/>
  <c r="T169" i="3"/>
  <c r="U169" i="3"/>
  <c r="U153" i="3"/>
  <c r="T153" i="3"/>
  <c r="U152" i="3"/>
  <c r="T152" i="3"/>
  <c r="T113" i="3"/>
  <c r="U113" i="3"/>
  <c r="T114" i="3"/>
  <c r="U114" i="3"/>
  <c r="T115" i="3"/>
  <c r="U115" i="3"/>
  <c r="T116" i="3"/>
  <c r="U116" i="3"/>
  <c r="T117" i="3"/>
  <c r="U117" i="3"/>
  <c r="T118" i="3"/>
  <c r="U118" i="3"/>
  <c r="T119" i="3"/>
  <c r="U119" i="3"/>
  <c r="T120" i="3"/>
  <c r="U120" i="3"/>
  <c r="T121" i="3"/>
  <c r="U121" i="3"/>
  <c r="T122" i="3"/>
  <c r="U122" i="3"/>
  <c r="T123" i="3"/>
  <c r="U123" i="3"/>
  <c r="T124" i="3"/>
  <c r="U124" i="3"/>
  <c r="T125" i="3"/>
  <c r="U125" i="3"/>
  <c r="T126" i="3"/>
  <c r="U126" i="3"/>
  <c r="T127" i="3"/>
  <c r="U127" i="3"/>
  <c r="T128" i="3"/>
  <c r="U128" i="3"/>
  <c r="T129" i="3"/>
  <c r="U129" i="3"/>
  <c r="T130" i="3"/>
  <c r="U130" i="3"/>
  <c r="T131" i="3"/>
  <c r="U131" i="3"/>
  <c r="T132" i="3"/>
  <c r="U132" i="3"/>
  <c r="T133" i="3"/>
  <c r="U133" i="3"/>
  <c r="T134" i="3"/>
  <c r="U134" i="3"/>
  <c r="T135" i="3"/>
  <c r="U135" i="3"/>
  <c r="T136" i="3"/>
  <c r="U136" i="3"/>
  <c r="T137" i="3"/>
  <c r="U137" i="3"/>
  <c r="T138" i="3"/>
  <c r="U138" i="3"/>
  <c r="T139" i="3"/>
  <c r="U139" i="3"/>
  <c r="T140" i="3"/>
  <c r="U140" i="3"/>
  <c r="T141" i="3"/>
  <c r="U141" i="3"/>
  <c r="T142" i="3"/>
  <c r="U142" i="3"/>
  <c r="T143" i="3"/>
  <c r="U143" i="3"/>
  <c r="T144" i="3"/>
  <c r="U144" i="3"/>
  <c r="T145" i="3"/>
  <c r="U145" i="3"/>
  <c r="T146" i="3"/>
  <c r="U146" i="3"/>
  <c r="T147" i="3"/>
  <c r="U147" i="3"/>
  <c r="T148" i="3"/>
  <c r="U148" i="3"/>
  <c r="T149" i="3"/>
  <c r="U149" i="3"/>
  <c r="T150" i="3"/>
  <c r="U150" i="3"/>
  <c r="U112" i="3"/>
  <c r="T112" i="3"/>
  <c r="U111" i="3"/>
  <c r="T111" i="3"/>
  <c r="T66" i="3"/>
  <c r="U66" i="3"/>
  <c r="T67" i="3"/>
  <c r="U67" i="3"/>
  <c r="T68" i="3"/>
  <c r="U68" i="3"/>
  <c r="T69" i="3"/>
  <c r="U69" i="3"/>
  <c r="T70" i="3"/>
  <c r="U70" i="3"/>
  <c r="T71" i="3"/>
  <c r="U71" i="3"/>
  <c r="T72" i="3"/>
  <c r="U72" i="3"/>
  <c r="T73" i="3"/>
  <c r="U73" i="3"/>
  <c r="T74" i="3"/>
  <c r="U74" i="3"/>
  <c r="T75" i="3"/>
  <c r="U75" i="3"/>
  <c r="T76" i="3"/>
  <c r="U76" i="3"/>
  <c r="T77" i="3"/>
  <c r="U77" i="3"/>
  <c r="T78" i="3"/>
  <c r="U78" i="3"/>
  <c r="T79" i="3"/>
  <c r="U79" i="3"/>
  <c r="T80" i="3"/>
  <c r="U80" i="3"/>
  <c r="T81" i="3"/>
  <c r="U81" i="3"/>
  <c r="T82" i="3"/>
  <c r="U82" i="3"/>
  <c r="T83" i="3"/>
  <c r="U83" i="3"/>
  <c r="T84" i="3"/>
  <c r="U84" i="3"/>
  <c r="T85" i="3"/>
  <c r="U85" i="3"/>
  <c r="T86" i="3"/>
  <c r="U86" i="3"/>
  <c r="T87" i="3"/>
  <c r="U87" i="3"/>
  <c r="T88" i="3"/>
  <c r="U88" i="3"/>
  <c r="T89" i="3"/>
  <c r="U89" i="3"/>
  <c r="T90" i="3"/>
  <c r="U90" i="3"/>
  <c r="T91" i="3"/>
  <c r="U91" i="3"/>
  <c r="T92" i="3"/>
  <c r="U92" i="3"/>
  <c r="T93" i="3"/>
  <c r="U93" i="3"/>
  <c r="T94" i="3"/>
  <c r="U94" i="3"/>
  <c r="T95" i="3"/>
  <c r="U95" i="3"/>
  <c r="T96" i="3"/>
  <c r="U96" i="3"/>
  <c r="T97" i="3"/>
  <c r="U97" i="3"/>
  <c r="T98" i="3"/>
  <c r="U98" i="3"/>
  <c r="T99" i="3"/>
  <c r="U99" i="3"/>
  <c r="T100" i="3"/>
  <c r="U100" i="3"/>
  <c r="T101" i="3"/>
  <c r="U101" i="3"/>
  <c r="T102" i="3"/>
  <c r="U102" i="3"/>
  <c r="T103" i="3"/>
  <c r="U103" i="3"/>
  <c r="T104" i="3"/>
  <c r="U104" i="3"/>
  <c r="T105" i="3"/>
  <c r="U105" i="3"/>
  <c r="T106" i="3"/>
  <c r="U106" i="3"/>
  <c r="T107" i="3"/>
  <c r="U107" i="3"/>
  <c r="T108" i="3"/>
  <c r="U108" i="3"/>
  <c r="T109" i="3"/>
  <c r="U109" i="3"/>
  <c r="U65" i="3"/>
  <c r="T65" i="3"/>
  <c r="U64" i="3"/>
  <c r="T64" i="3"/>
  <c r="T22" i="3"/>
  <c r="U22" i="3"/>
  <c r="T23" i="3"/>
  <c r="U23" i="3"/>
  <c r="T24" i="3"/>
  <c r="U24" i="3"/>
  <c r="T25" i="3"/>
  <c r="U25" i="3"/>
  <c r="T26" i="3"/>
  <c r="U26" i="3"/>
  <c r="T27" i="3"/>
  <c r="U27" i="3"/>
  <c r="T28" i="3"/>
  <c r="U28" i="3"/>
  <c r="T29" i="3"/>
  <c r="U29" i="3"/>
  <c r="T30" i="3"/>
  <c r="U30" i="3"/>
  <c r="T31" i="3"/>
  <c r="U31" i="3"/>
  <c r="T32" i="3"/>
  <c r="U32" i="3"/>
  <c r="T33" i="3"/>
  <c r="U33" i="3"/>
  <c r="T34" i="3"/>
  <c r="U34" i="3"/>
  <c r="T35" i="3"/>
  <c r="U35" i="3"/>
  <c r="T36" i="3"/>
  <c r="U36" i="3"/>
  <c r="T37" i="3"/>
  <c r="U37" i="3"/>
  <c r="T38" i="3"/>
  <c r="U38" i="3"/>
  <c r="T39" i="3"/>
  <c r="U39" i="3"/>
  <c r="T40" i="3"/>
  <c r="U40" i="3"/>
  <c r="T41" i="3"/>
  <c r="U41" i="3"/>
  <c r="T42" i="3"/>
  <c r="U42" i="3"/>
  <c r="T43" i="3"/>
  <c r="U43" i="3"/>
  <c r="T44" i="3"/>
  <c r="U44" i="3"/>
  <c r="T45" i="3"/>
  <c r="U45" i="3"/>
  <c r="T46" i="3"/>
  <c r="U46" i="3"/>
  <c r="T47" i="3"/>
  <c r="U47" i="3"/>
  <c r="T48" i="3"/>
  <c r="U48" i="3"/>
  <c r="T49" i="3"/>
  <c r="U49" i="3"/>
  <c r="T50" i="3"/>
  <c r="U50" i="3"/>
  <c r="T51" i="3"/>
  <c r="U51" i="3"/>
  <c r="T52" i="3"/>
  <c r="U52" i="3"/>
  <c r="T53" i="3"/>
  <c r="U53" i="3"/>
  <c r="T54" i="3"/>
  <c r="U54" i="3"/>
  <c r="T55" i="3"/>
  <c r="U55" i="3"/>
  <c r="T56" i="3"/>
  <c r="U56" i="3"/>
  <c r="T57" i="3"/>
  <c r="U57" i="3"/>
  <c r="T58" i="3"/>
  <c r="U58" i="3"/>
  <c r="T59" i="3"/>
  <c r="U59" i="3"/>
  <c r="T60" i="3"/>
  <c r="U60" i="3"/>
  <c r="T61" i="3"/>
  <c r="T62" i="3"/>
  <c r="U21" i="3"/>
  <c r="T21" i="3"/>
  <c r="K694" i="3"/>
  <c r="Q693" i="3"/>
  <c r="P693" i="3"/>
  <c r="Q690" i="3"/>
  <c r="P690" i="3"/>
  <c r="Q688" i="3"/>
  <c r="P688" i="3"/>
  <c r="Q686" i="3"/>
  <c r="Q684" i="3"/>
  <c r="P684" i="3"/>
  <c r="Q681" i="3"/>
  <c r="P681" i="3"/>
  <c r="Q679" i="3"/>
  <c r="P679" i="3"/>
  <c r="Q677" i="3"/>
  <c r="P677" i="3"/>
  <c r="Q675" i="3"/>
  <c r="P675" i="3"/>
  <c r="Q673" i="3"/>
  <c r="P673" i="3"/>
  <c r="Q670" i="3"/>
  <c r="P670" i="3"/>
  <c r="Q668" i="3"/>
  <c r="P668" i="3"/>
  <c r="Q666" i="3"/>
  <c r="P666" i="3"/>
  <c r="Q663" i="3"/>
  <c r="P663" i="3"/>
  <c r="Q661" i="3"/>
  <c r="P661" i="3"/>
  <c r="Q659" i="3"/>
  <c r="P659" i="3"/>
  <c r="Q657" i="3"/>
  <c r="P657" i="3"/>
  <c r="Q655" i="3"/>
  <c r="P655" i="3"/>
  <c r="Q653" i="3"/>
  <c r="P653" i="3"/>
  <c r="Q651" i="3"/>
  <c r="P651" i="3"/>
  <c r="Q649" i="3"/>
  <c r="P649" i="3"/>
  <c r="Q647" i="3"/>
  <c r="P647" i="3"/>
  <c r="Q645" i="3"/>
  <c r="P645" i="3"/>
  <c r="Q643" i="3"/>
  <c r="P643" i="3"/>
  <c r="Q641" i="3"/>
  <c r="P641" i="3"/>
  <c r="Q639" i="3"/>
  <c r="P639" i="3"/>
  <c r="Q637" i="3"/>
  <c r="P637" i="3"/>
  <c r="Q635" i="3"/>
  <c r="P635" i="3"/>
  <c r="Q633" i="3"/>
  <c r="P633" i="3"/>
  <c r="Q630" i="3"/>
  <c r="P630" i="3"/>
  <c r="Q628" i="3"/>
  <c r="P628" i="3"/>
  <c r="Q626" i="3"/>
  <c r="P626" i="3"/>
  <c r="Q624" i="3"/>
  <c r="P624" i="3"/>
  <c r="Q622" i="3"/>
  <c r="P622" i="3"/>
  <c r="Q620" i="3"/>
  <c r="P620" i="3"/>
  <c r="Q618" i="3"/>
  <c r="P618" i="3"/>
  <c r="Q616" i="3"/>
  <c r="P616" i="3"/>
  <c r="Q614" i="3"/>
  <c r="P614" i="3"/>
  <c r="Q612" i="3"/>
  <c r="P612" i="3"/>
  <c r="Q610" i="3"/>
  <c r="P610" i="3"/>
  <c r="Q608" i="3"/>
  <c r="P608" i="3"/>
  <c r="Q606" i="3"/>
  <c r="P606" i="3"/>
  <c r="Q604" i="3"/>
  <c r="P604" i="3"/>
  <c r="Q602" i="3"/>
  <c r="P602" i="3"/>
  <c r="Q600" i="3"/>
  <c r="P600" i="3"/>
  <c r="Q597" i="3"/>
  <c r="P597" i="3"/>
  <c r="Q594" i="3"/>
  <c r="P594" i="3"/>
  <c r="Q592" i="3"/>
  <c r="P592" i="3"/>
  <c r="Q589" i="3"/>
  <c r="P589" i="3"/>
  <c r="Q586" i="3"/>
  <c r="P586" i="3"/>
  <c r="Q583" i="3"/>
  <c r="P583" i="3"/>
  <c r="Q581" i="3"/>
  <c r="P581" i="3"/>
  <c r="Q579" i="3"/>
  <c r="P579" i="3"/>
  <c r="Q577" i="3"/>
  <c r="P577" i="3"/>
  <c r="Q573" i="3"/>
  <c r="P573" i="3"/>
  <c r="Q571" i="3"/>
  <c r="P571" i="3"/>
  <c r="Q569" i="3"/>
  <c r="P569" i="3"/>
  <c r="Q566" i="3"/>
  <c r="P566" i="3"/>
  <c r="Q564" i="3"/>
  <c r="P564" i="3"/>
  <c r="Q562" i="3"/>
  <c r="P562" i="3"/>
  <c r="Q560" i="3"/>
  <c r="P560" i="3"/>
  <c r="Q557" i="3"/>
  <c r="P557" i="3"/>
  <c r="Q555" i="3"/>
  <c r="P555" i="3"/>
  <c r="Q553" i="3"/>
  <c r="P553" i="3"/>
  <c r="Q551" i="3"/>
  <c r="P551" i="3"/>
  <c r="Q549" i="3"/>
  <c r="P549" i="3"/>
  <c r="Q547" i="3"/>
  <c r="P547" i="3"/>
  <c r="Q545" i="3"/>
  <c r="P545" i="3"/>
  <c r="Q543" i="3"/>
  <c r="P543" i="3"/>
  <c r="Q541" i="3"/>
  <c r="P541" i="3"/>
  <c r="Q539" i="3"/>
  <c r="P539" i="3"/>
  <c r="Q537" i="3"/>
  <c r="P537" i="3"/>
  <c r="Q535" i="3"/>
  <c r="P535" i="3"/>
  <c r="Q533" i="3"/>
  <c r="P533" i="3"/>
  <c r="Q530" i="3"/>
  <c r="P530" i="3"/>
  <c r="Q528" i="3"/>
  <c r="P528" i="3"/>
  <c r="Q526" i="3"/>
  <c r="P526" i="3"/>
  <c r="Q524" i="3"/>
  <c r="P524" i="3"/>
  <c r="Q522" i="3"/>
  <c r="P522" i="3"/>
  <c r="Q520" i="3"/>
  <c r="P520" i="3"/>
  <c r="Q518" i="3"/>
  <c r="P518" i="3"/>
  <c r="Q516" i="3"/>
  <c r="P516" i="3"/>
  <c r="Q514" i="3"/>
  <c r="P514" i="3"/>
  <c r="Q511" i="3"/>
  <c r="P511" i="3"/>
  <c r="Q509" i="3"/>
  <c r="P509" i="3"/>
  <c r="Q507" i="3"/>
  <c r="P507" i="3"/>
  <c r="Q505" i="3"/>
  <c r="P505" i="3"/>
  <c r="Q503" i="3"/>
  <c r="P503" i="3"/>
  <c r="Q501" i="3"/>
  <c r="P501" i="3"/>
  <c r="Q499" i="3"/>
  <c r="P499" i="3"/>
  <c r="Q497" i="3"/>
  <c r="P497" i="3"/>
  <c r="Q495" i="3"/>
  <c r="P495" i="3"/>
  <c r="Q493" i="3"/>
  <c r="P493" i="3"/>
  <c r="Q491" i="3"/>
  <c r="P491" i="3"/>
  <c r="Q489" i="3"/>
  <c r="P489" i="3"/>
  <c r="Q487" i="3"/>
  <c r="P487" i="3"/>
  <c r="Q485" i="3"/>
  <c r="P485" i="3"/>
  <c r="Q483" i="3"/>
  <c r="P483" i="3"/>
  <c r="Q481" i="3"/>
  <c r="P481" i="3"/>
  <c r="Q479" i="3"/>
  <c r="P479" i="3"/>
  <c r="Q477" i="3"/>
  <c r="P477" i="3"/>
  <c r="Q475" i="3"/>
  <c r="P475" i="3"/>
  <c r="Q472" i="3"/>
  <c r="P472" i="3"/>
  <c r="Q470" i="3"/>
  <c r="P470" i="3"/>
  <c r="Q468" i="3"/>
  <c r="P468" i="3"/>
  <c r="Q466" i="3"/>
  <c r="P466" i="3"/>
  <c r="Q464" i="3"/>
  <c r="P464" i="3"/>
  <c r="Q462" i="3"/>
  <c r="P462" i="3"/>
  <c r="Q460" i="3"/>
  <c r="P460" i="3"/>
  <c r="Q458" i="3"/>
  <c r="P458" i="3"/>
  <c r="Q456" i="3"/>
  <c r="P456" i="3"/>
  <c r="Q454" i="3"/>
  <c r="P454" i="3"/>
  <c r="Q452" i="3"/>
  <c r="P452" i="3"/>
  <c r="Q450" i="3"/>
  <c r="P450" i="3"/>
  <c r="Q448" i="3"/>
  <c r="P448" i="3"/>
  <c r="Q446" i="3"/>
  <c r="P446" i="3"/>
  <c r="Q444" i="3"/>
  <c r="P444" i="3"/>
  <c r="Q442" i="3"/>
  <c r="P442" i="3"/>
  <c r="Q440" i="3"/>
  <c r="P440" i="3"/>
  <c r="Q438" i="3"/>
  <c r="P438" i="3"/>
  <c r="Q436" i="3"/>
  <c r="P436" i="3"/>
  <c r="Q434" i="3"/>
  <c r="P434" i="3"/>
  <c r="Q432" i="3"/>
  <c r="P432" i="3"/>
  <c r="Q430" i="3"/>
  <c r="P430" i="3"/>
  <c r="Q428" i="3"/>
  <c r="P428" i="3"/>
  <c r="Q425" i="3"/>
  <c r="Q423" i="3"/>
  <c r="P423" i="3"/>
  <c r="Q421" i="3"/>
  <c r="P421" i="3"/>
  <c r="Q419" i="3"/>
  <c r="P419" i="3"/>
  <c r="Q417" i="3"/>
  <c r="P417" i="3"/>
  <c r="Q415" i="3"/>
  <c r="P415" i="3"/>
  <c r="Q413" i="3"/>
  <c r="Q411" i="3"/>
  <c r="P411" i="3"/>
  <c r="Q409" i="3"/>
  <c r="P409" i="3"/>
  <c r="Q407" i="3"/>
  <c r="P407" i="3"/>
  <c r="Q405" i="3"/>
  <c r="P405" i="3"/>
  <c r="Q403" i="3"/>
  <c r="P403" i="3"/>
  <c r="Q401" i="3"/>
  <c r="Q399" i="3"/>
  <c r="P399" i="3"/>
  <c r="Q397" i="3"/>
  <c r="P397" i="3"/>
  <c r="Q395" i="3"/>
  <c r="P395" i="3"/>
  <c r="Q393" i="3"/>
  <c r="P393" i="3"/>
  <c r="Q391" i="3"/>
  <c r="P391" i="3"/>
  <c r="Q389" i="3"/>
  <c r="P389" i="3"/>
  <c r="Q387" i="3"/>
  <c r="Q385" i="3"/>
  <c r="P385" i="3"/>
  <c r="Q382" i="3"/>
  <c r="P382" i="3"/>
  <c r="Q379" i="3"/>
  <c r="P379" i="3"/>
  <c r="Q377" i="3"/>
  <c r="P377" i="3"/>
  <c r="Q375" i="3"/>
  <c r="Q373" i="3"/>
  <c r="Q370" i="3"/>
  <c r="P370" i="3"/>
  <c r="Q368" i="3"/>
  <c r="P368" i="3"/>
  <c r="Q366" i="3"/>
  <c r="P366" i="3"/>
  <c r="Q364" i="3"/>
  <c r="P364" i="3"/>
  <c r="Q362" i="3"/>
  <c r="P362" i="3"/>
  <c r="Q360" i="3"/>
  <c r="P360" i="3"/>
  <c r="Q358" i="3"/>
  <c r="P358" i="3"/>
  <c r="Q355" i="3"/>
  <c r="P355" i="3"/>
  <c r="Q353" i="3"/>
  <c r="P353" i="3"/>
  <c r="Q351" i="3"/>
  <c r="P351" i="3"/>
  <c r="Q349" i="3"/>
  <c r="P349" i="3"/>
  <c r="Q347" i="3"/>
  <c r="P347" i="3"/>
  <c r="Q345" i="3"/>
  <c r="P345" i="3"/>
  <c r="Q343" i="3"/>
  <c r="P343" i="3"/>
  <c r="Q341" i="3"/>
  <c r="P341" i="3"/>
  <c r="Q339" i="3"/>
  <c r="P339" i="3"/>
  <c r="Q337" i="3"/>
  <c r="P337" i="3"/>
  <c r="Q335" i="3"/>
  <c r="P335" i="3"/>
  <c r="Q333" i="3"/>
  <c r="P333" i="3"/>
  <c r="Q331" i="3"/>
  <c r="P331" i="3"/>
  <c r="Q329" i="3"/>
  <c r="P329" i="3"/>
  <c r="Q327" i="3"/>
  <c r="P327" i="3"/>
  <c r="Q325" i="3"/>
  <c r="P325" i="3"/>
  <c r="Q322" i="3"/>
  <c r="P322" i="3"/>
  <c r="Q320" i="3"/>
  <c r="P320" i="3"/>
  <c r="Q318" i="3"/>
  <c r="P318" i="3"/>
  <c r="Q316" i="3"/>
  <c r="P316" i="3"/>
  <c r="Q314" i="3"/>
  <c r="P314" i="3"/>
  <c r="Q312" i="3"/>
  <c r="P312" i="3"/>
  <c r="Q310" i="3"/>
  <c r="P310" i="3"/>
  <c r="Q308" i="3"/>
  <c r="P308" i="3"/>
  <c r="Q306" i="3"/>
  <c r="P306" i="3"/>
  <c r="Q304" i="3"/>
  <c r="P304" i="3"/>
  <c r="Q302" i="3"/>
  <c r="P302" i="3"/>
  <c r="Q300" i="3"/>
  <c r="P300" i="3"/>
  <c r="Q298" i="3"/>
  <c r="P298" i="3"/>
  <c r="Q296" i="3"/>
  <c r="P296" i="3"/>
  <c r="Q294" i="3"/>
  <c r="P294" i="3"/>
  <c r="Q292" i="3"/>
  <c r="P292" i="3"/>
  <c r="Q290" i="3"/>
  <c r="P290" i="3"/>
  <c r="Q287" i="3"/>
  <c r="P287" i="3"/>
  <c r="Q284" i="3"/>
  <c r="P284" i="3"/>
  <c r="Q282" i="3"/>
  <c r="P282" i="3"/>
  <c r="Q279" i="3"/>
  <c r="P279" i="3"/>
  <c r="Q276" i="3"/>
  <c r="P276" i="3"/>
  <c r="Q273" i="3"/>
  <c r="P273" i="3"/>
  <c r="Q271" i="3"/>
  <c r="P271" i="3"/>
  <c r="Q269" i="3"/>
  <c r="P269" i="3"/>
  <c r="Q266" i="3"/>
  <c r="P266" i="3"/>
  <c r="Q264" i="3"/>
  <c r="P264" i="3"/>
  <c r="Q262" i="3"/>
  <c r="P262" i="3"/>
  <c r="Q260" i="3"/>
  <c r="P260" i="3"/>
  <c r="Q256" i="3"/>
  <c r="P256" i="3"/>
  <c r="Q254" i="3"/>
  <c r="P254" i="3"/>
  <c r="Q252" i="3"/>
  <c r="P252" i="3"/>
  <c r="Q250" i="3"/>
  <c r="P250" i="3"/>
  <c r="Q248" i="3"/>
  <c r="P248" i="3"/>
  <c r="Q246" i="3"/>
  <c r="P246" i="3"/>
  <c r="Q244" i="3"/>
  <c r="P244" i="3"/>
  <c r="Q242" i="3"/>
  <c r="P242" i="3"/>
  <c r="Q240" i="3"/>
  <c r="P240" i="3"/>
  <c r="Q238" i="3"/>
  <c r="P238" i="3"/>
  <c r="Q236" i="3"/>
  <c r="P236" i="3"/>
  <c r="Q234" i="3"/>
  <c r="P234" i="3"/>
  <c r="Q232" i="3"/>
  <c r="P232" i="3"/>
  <c r="Q230" i="3"/>
  <c r="P230" i="3"/>
  <c r="Q228" i="3"/>
  <c r="P228" i="3"/>
  <c r="Q226" i="3"/>
  <c r="P226" i="3"/>
  <c r="Q224" i="3"/>
  <c r="P224" i="3"/>
  <c r="Q222" i="3"/>
  <c r="P222" i="3"/>
  <c r="Q220" i="3"/>
  <c r="P220" i="3"/>
  <c r="Q218" i="3"/>
  <c r="P218" i="3"/>
  <c r="Q216" i="3"/>
  <c r="P216" i="3"/>
  <c r="Q214" i="3"/>
  <c r="P214" i="3"/>
  <c r="Q212" i="3"/>
  <c r="P212" i="3"/>
  <c r="Q210" i="3"/>
  <c r="P210" i="3"/>
  <c r="Q207" i="3"/>
  <c r="Q205" i="3"/>
  <c r="P205" i="3"/>
  <c r="Q203" i="3"/>
  <c r="P203" i="3"/>
  <c r="Q201" i="3"/>
  <c r="P201" i="3"/>
  <c r="Q198" i="3"/>
  <c r="P198" i="3"/>
  <c r="Q196" i="3"/>
  <c r="P196" i="3"/>
  <c r="Q194" i="3"/>
  <c r="P194" i="3"/>
  <c r="Q192" i="3"/>
  <c r="P192" i="3"/>
  <c r="Q190" i="3"/>
  <c r="P190" i="3"/>
  <c r="Q188" i="3"/>
  <c r="P188" i="3"/>
  <c r="Q186" i="3"/>
  <c r="P186" i="3"/>
  <c r="Q184" i="3"/>
  <c r="P184" i="3"/>
  <c r="Q182" i="3"/>
  <c r="P182" i="3"/>
  <c r="Q180" i="3"/>
  <c r="P180" i="3"/>
  <c r="Q178" i="3"/>
  <c r="P178" i="3"/>
  <c r="Q176" i="3"/>
  <c r="P176" i="3"/>
  <c r="Q174" i="3"/>
  <c r="P174" i="3"/>
  <c r="Q172" i="3"/>
  <c r="P172" i="3"/>
  <c r="Q169" i="3"/>
  <c r="P169" i="3"/>
  <c r="Q167" i="3"/>
  <c r="P167" i="3"/>
  <c r="Q165" i="3"/>
  <c r="P165" i="3"/>
  <c r="Q163" i="3"/>
  <c r="P163" i="3"/>
  <c r="Q161" i="3"/>
  <c r="P161" i="3"/>
  <c r="Q159" i="3"/>
  <c r="P159" i="3"/>
  <c r="Q157" i="3"/>
  <c r="P157" i="3"/>
  <c r="Q155" i="3"/>
  <c r="P155" i="3"/>
  <c r="Q153" i="3"/>
  <c r="P153" i="3"/>
  <c r="Q150" i="3"/>
  <c r="P150" i="3"/>
  <c r="Q148" i="3"/>
  <c r="P148" i="3"/>
  <c r="Q146" i="3"/>
  <c r="P146" i="3"/>
  <c r="Q144" i="3"/>
  <c r="P144" i="3"/>
  <c r="Q142" i="3"/>
  <c r="P142" i="3"/>
  <c r="Q140" i="3"/>
  <c r="P140" i="3"/>
  <c r="Q138" i="3"/>
  <c r="P138" i="3"/>
  <c r="Q136" i="3"/>
  <c r="P136" i="3"/>
  <c r="Q134" i="3"/>
  <c r="P134" i="3"/>
  <c r="Q132" i="3"/>
  <c r="P132" i="3"/>
  <c r="Q130" i="3"/>
  <c r="P130" i="3"/>
  <c r="Q128" i="3"/>
  <c r="P128" i="3"/>
  <c r="Q126" i="3"/>
  <c r="P126" i="3"/>
  <c r="Q124" i="3"/>
  <c r="P124" i="3"/>
  <c r="Q122" i="3"/>
  <c r="P122" i="3"/>
  <c r="Q120" i="3"/>
  <c r="P120" i="3"/>
  <c r="Q118" i="3"/>
  <c r="P118" i="3"/>
  <c r="Q116" i="3"/>
  <c r="P116" i="3"/>
  <c r="Q114" i="3"/>
  <c r="P114" i="3"/>
  <c r="Q112" i="3"/>
  <c r="P112" i="3"/>
  <c r="Q109" i="3"/>
  <c r="P109" i="3"/>
  <c r="Q107" i="3"/>
  <c r="P107" i="3"/>
  <c r="Q105" i="3"/>
  <c r="P105" i="3"/>
  <c r="Q103" i="3"/>
  <c r="P103" i="3"/>
  <c r="Q101" i="3"/>
  <c r="P101" i="3"/>
  <c r="Q99" i="3"/>
  <c r="P99" i="3"/>
  <c r="Q97" i="3"/>
  <c r="P97" i="3"/>
  <c r="Q95" i="3"/>
  <c r="P95" i="3"/>
  <c r="Q93" i="3"/>
  <c r="P93" i="3"/>
  <c r="Q91" i="3"/>
  <c r="P91" i="3"/>
  <c r="Q89" i="3"/>
  <c r="P89" i="3"/>
  <c r="Q87" i="3"/>
  <c r="P87" i="3"/>
  <c r="Q85" i="3"/>
  <c r="P85" i="3"/>
  <c r="Q83" i="3"/>
  <c r="P83" i="3"/>
  <c r="Q81" i="3"/>
  <c r="P81" i="3"/>
  <c r="Q79" i="3"/>
  <c r="P79" i="3"/>
  <c r="Q77" i="3"/>
  <c r="P77" i="3"/>
  <c r="Q75" i="3"/>
  <c r="P75" i="3"/>
  <c r="Q73" i="3"/>
  <c r="P73" i="3"/>
  <c r="Q71" i="3"/>
  <c r="P71" i="3"/>
  <c r="Q69" i="3"/>
  <c r="P69" i="3"/>
  <c r="Q67" i="3"/>
  <c r="P67" i="3"/>
  <c r="Q65" i="3"/>
  <c r="P65" i="3"/>
  <c r="Q62" i="3"/>
  <c r="Q60" i="3"/>
  <c r="P60" i="3"/>
  <c r="Q58" i="3"/>
  <c r="P58" i="3"/>
  <c r="Q56" i="3"/>
  <c r="P56" i="3"/>
  <c r="Q54" i="3"/>
  <c r="P54" i="3"/>
  <c r="Q52" i="3"/>
  <c r="P52" i="3"/>
  <c r="Q50" i="3"/>
  <c r="P50" i="3"/>
  <c r="Q48" i="3"/>
  <c r="P48" i="3"/>
  <c r="Q46" i="3"/>
  <c r="P46" i="3"/>
  <c r="Q44" i="3"/>
  <c r="P44" i="3"/>
  <c r="Q42" i="3"/>
  <c r="P42" i="3"/>
  <c r="Q40" i="3"/>
  <c r="P40" i="3"/>
  <c r="Q38" i="3"/>
  <c r="P38" i="3"/>
  <c r="Q36" i="3"/>
  <c r="P36" i="3"/>
  <c r="Q34" i="3"/>
  <c r="P34" i="3"/>
  <c r="Q32" i="3"/>
  <c r="P32" i="3"/>
  <c r="Q30" i="3"/>
  <c r="P30" i="3"/>
  <c r="Q28" i="3"/>
  <c r="P28" i="3"/>
  <c r="Q26" i="3"/>
  <c r="P26" i="3"/>
  <c r="Q24" i="3"/>
  <c r="P24" i="3"/>
  <c r="Q22" i="3"/>
  <c r="P22" i="3"/>
  <c r="O400" i="3" l="1"/>
  <c r="M401" i="3"/>
  <c r="S392" i="3"/>
  <c r="O386" i="3"/>
  <c r="M387" i="3"/>
  <c r="O424" i="3"/>
  <c r="M425" i="3"/>
  <c r="M413" i="3"/>
  <c r="O412" i="3"/>
  <c r="S408" i="3"/>
  <c r="S404" i="3"/>
  <c r="O685" i="3"/>
  <c r="M686" i="3"/>
  <c r="S683" i="3"/>
  <c r="S687" i="3"/>
  <c r="M375" i="3"/>
  <c r="O374" i="3"/>
  <c r="M373" i="3"/>
  <c r="O372" i="3"/>
  <c r="M207" i="3"/>
  <c r="O206" i="3"/>
  <c r="S204" i="3"/>
  <c r="S202" i="3"/>
  <c r="O61" i="3"/>
  <c r="M62" i="3"/>
  <c r="S41" i="3"/>
  <c r="S29" i="3"/>
  <c r="U130" i="4"/>
  <c r="P130" i="4"/>
  <c r="Q130" i="4"/>
  <c r="Q694" i="3"/>
  <c r="U401" i="3" l="1"/>
  <c r="P401" i="3"/>
  <c r="R401" i="3"/>
  <c r="M400" i="3"/>
  <c r="S400" i="3"/>
  <c r="U387" i="3"/>
  <c r="R387" i="3"/>
  <c r="P387" i="3"/>
  <c r="M386" i="3"/>
  <c r="S386" i="3"/>
  <c r="R425" i="3"/>
  <c r="U425" i="3"/>
  <c r="P425" i="3"/>
  <c r="M424" i="3"/>
  <c r="S424" i="3"/>
  <c r="M412" i="3"/>
  <c r="S412" i="3"/>
  <c r="P413" i="3"/>
  <c r="U413" i="3"/>
  <c r="R413" i="3"/>
  <c r="M685" i="3"/>
  <c r="S685" i="3"/>
  <c r="U686" i="3"/>
  <c r="R686" i="3"/>
  <c r="P686" i="3"/>
  <c r="M374" i="3"/>
  <c r="S374" i="3"/>
  <c r="U375" i="3"/>
  <c r="R375" i="3"/>
  <c r="P375" i="3"/>
  <c r="M372" i="3"/>
  <c r="S372" i="3"/>
  <c r="U373" i="3"/>
  <c r="P373" i="3"/>
  <c r="R373" i="3"/>
  <c r="M206" i="3"/>
  <c r="S206" i="3"/>
  <c r="U207" i="3"/>
  <c r="P207" i="3"/>
  <c r="R207" i="3"/>
  <c r="P62" i="3"/>
  <c r="R62" i="3"/>
  <c r="U62" i="3"/>
  <c r="M61" i="3"/>
  <c r="O694" i="3"/>
  <c r="O696" i="3" s="1"/>
  <c r="O702" i="3" s="1"/>
  <c r="S61" i="3"/>
  <c r="S694" i="3" s="1"/>
  <c r="R400" i="3" l="1"/>
  <c r="U400" i="3"/>
  <c r="R386" i="3"/>
  <c r="U386" i="3"/>
  <c r="R424" i="3"/>
  <c r="U424" i="3"/>
  <c r="R412" i="3"/>
  <c r="U412" i="3"/>
  <c r="R685" i="3"/>
  <c r="U685" i="3"/>
  <c r="P694" i="3"/>
  <c r="U374" i="3"/>
  <c r="R374" i="3"/>
  <c r="U372" i="3"/>
  <c r="R372" i="3"/>
  <c r="U206" i="3"/>
  <c r="R206" i="3"/>
  <c r="M694" i="3"/>
  <c r="M696" i="3" s="1"/>
  <c r="M702" i="3" s="1"/>
  <c r="R61" i="3"/>
  <c r="U61" i="3"/>
  <c r="U694" i="3" l="1"/>
  <c r="R694" i="3"/>
</calcChain>
</file>

<file path=xl/sharedStrings.xml><?xml version="1.0" encoding="utf-8"?>
<sst xmlns="http://schemas.openxmlformats.org/spreadsheetml/2006/main" count="5644" uniqueCount="607">
  <si>
    <t>Форма С-2б</t>
  </si>
  <si>
    <t>Заказчик</t>
  </si>
  <si>
    <t xml:space="preserve"> </t>
  </si>
  <si>
    <t>УНП</t>
  </si>
  <si>
    <t>Генподрядчик (подрядчик)</t>
  </si>
  <si>
    <t>Субподрядчик</t>
  </si>
  <si>
    <t>Объект</t>
  </si>
  <si>
    <t>(наименование,  адрес)</t>
  </si>
  <si>
    <t>Часть объекта</t>
  </si>
  <si>
    <t>(наименование)</t>
  </si>
  <si>
    <t>Договор подряда (субподряда)</t>
  </si>
  <si>
    <t>(дата, номер)</t>
  </si>
  <si>
    <t>Источник финансирования</t>
  </si>
  <si>
    <t>А К Т</t>
  </si>
  <si>
    <t>Обоснование</t>
  </si>
  <si>
    <t>Наименование видов работ</t>
  </si>
  <si>
    <t>Объём  и стоимость в договорной (контрактной) цене,всего</t>
  </si>
  <si>
    <t>№ по смете</t>
  </si>
  <si>
    <t>Сметные позиции</t>
  </si>
  <si>
    <t>Ед.изм.</t>
  </si>
  <si>
    <t>Количество</t>
  </si>
  <si>
    <t>Стоимость</t>
  </si>
  <si>
    <t>Выполнено</t>
  </si>
  <si>
    <t>С начала строительства</t>
  </si>
  <si>
    <t>В том числе в отчетном периоде</t>
  </si>
  <si>
    <t>Отклонение от графика производства работ</t>
  </si>
  <si>
    <t>С начала строитель-ства</t>
  </si>
  <si>
    <t>В т.ч. в отчетном периоде</t>
  </si>
  <si>
    <t>Остаток</t>
  </si>
  <si>
    <t>137.1.  АС. ОБЩЕСТРОИТЕЛЬНЫЕ РАБОТЫ ПО ЧЕРТЕЖАМ АС</t>
  </si>
  <si>
    <t>Cмета:</t>
  </si>
  <si>
    <t xml:space="preserve">00000/27000    </t>
  </si>
  <si>
    <t>1-1</t>
  </si>
  <si>
    <t>1</t>
  </si>
  <si>
    <t>М2</t>
  </si>
  <si>
    <t>УСТРОЙСТВО ПАРОИЗОЛЯЦИИ ПРОКЛАДОЧНОЙ В ОДИН СЛОЙ ИЗ ПОЛИЭТИЛЕНОВОЙ ПЛЕНКИ</t>
  </si>
  <si>
    <t>.          2023 ОКТЯБРЬ</t>
  </si>
  <si>
    <t>3-10</t>
  </si>
  <si>
    <t>3,4,5,6,7,8,9,10</t>
  </si>
  <si>
    <t>М2 СКА</t>
  </si>
  <si>
    <t>УСТАНОВКА СТРОПИЛ</t>
  </si>
  <si>
    <t>11-12</t>
  </si>
  <si>
    <t>11,12</t>
  </si>
  <si>
    <t>М</t>
  </si>
  <si>
    <t>УСТАНОВКА КАРНИЗНОЙ ПЛАНКИ ДЛЯ КРОВЛИ ИЗ ЛИСТОВ ПРОФИЛИРОВАННЫХ С ВОЛНОВЫМ И ТРАПЕЦИЕВИДНЫМ ОЧЕРТАНИЕМ ГОФРА</t>
  </si>
  <si>
    <t>.          2023 HОЯБРЬ</t>
  </si>
  <si>
    <t>13-14</t>
  </si>
  <si>
    <t>13,14</t>
  </si>
  <si>
    <t>УСТАНОВКА СНЕГОЗАДЕРЖАТЕЛЯ ДЛЯ КРОВЛИ ИЗ ЛИСТОВ ПРОФИЛИРОВАННЫХ С ВОЛНОВЫМ И ТРАПЕЦИЕВИДНЫМ ОЧЕРТАНИЕМ ГОФРА</t>
  </si>
  <si>
    <t>15-16</t>
  </si>
  <si>
    <t>15,16</t>
  </si>
  <si>
    <t>УСТРОЙСТВО КРОВЕЛЬ ИЗ ЛИСТОВ ПРОФИЛИРОВАННЫХ С ВОЛНОВЫМ И ТРАПЕЦИЕВИДНЫМ ОЧЕРТАНИЕМ ГОФРА</t>
  </si>
  <si>
    <t xml:space="preserve">00000/23000    </t>
  </si>
  <si>
    <t>29-30</t>
  </si>
  <si>
    <t>29,30</t>
  </si>
  <si>
    <t>М2 ПЕР</t>
  </si>
  <si>
    <t>УСТРОЙСТВО ПЕРЕГОРОДОК С ЗАДЕЛКОЙ СТЫКОВ ВОДОСТОЙКОЙ ШПАТЛЕВКОЙ ДЛЯ ЖИЛЫХ И ОБЩЕСТВЕННЫХ ЗДАНИЙ, С ОБШИВКОЙ ГИПСОКАРТОННЫМИ ЛИСТАМИ В ОДИН СЛОЙ, С ИЗОЛЯЦИОННОЙ ПРОКЛАДКОЙ, ТОЛЩИНА ПЕРЕГОРОДКИ 108 ММ</t>
  </si>
  <si>
    <t>31-32</t>
  </si>
  <si>
    <t>31,32</t>
  </si>
  <si>
    <t>М2 СТЕ</t>
  </si>
  <si>
    <t>СБОРКА СТЕН ИЗ БРУСЬЕВ ТОЛЩИНОЙ 150 ММ</t>
  </si>
  <si>
    <t>33-41</t>
  </si>
  <si>
    <t>33,34,35,36,37,38,39,40,41</t>
  </si>
  <si>
    <t>М2 ПРО</t>
  </si>
  <si>
    <t>УСТАНОВКА ДЕРЕВЯННЫХ ДВЕРНЫХ БЛОКОВ</t>
  </si>
  <si>
    <t>42-47</t>
  </si>
  <si>
    <t>42,43,44,45,47</t>
  </si>
  <si>
    <t>УСТАНОВКА В ЖИЛЫХ И ОБЩЕСТВЕННЫХ ЗДАНИЯХ БЛОКОВ ОКОННЫХ С ПЕРЕПЛЕТАМИ СПАРЕННЫМИ В СТЕНАХ ДЕРЕВЯННЫХ НЕРУБЛЕННЫХ, ПЛОЩАДЬ ПРОЕМА БОЛЕЕ 2 М2</t>
  </si>
  <si>
    <t>48-50</t>
  </si>
  <si>
    <t>48,49,50</t>
  </si>
  <si>
    <t>УСТАНОВКА ОТЛИВОВ ИЗ ОЦИНКОВАННОЙ СТАЛИ</t>
  </si>
  <si>
    <t>51-51</t>
  </si>
  <si>
    <t>51</t>
  </si>
  <si>
    <t>М2 ПОТ</t>
  </si>
  <si>
    <t>ПОДШИВКА ПОТОЛКОВ ДОСКАМИ ОБШИВКИ</t>
  </si>
  <si>
    <t>52-54</t>
  </si>
  <si>
    <t>52,53,54</t>
  </si>
  <si>
    <t>ПОДШИВКА ПОТОЛКОВ ПЛИТАМИ ДРЕВЕСНОВОЛОКНИСТЫМИ ТВЕРДЫМИ ТОЛЩИНОЙ 5 ММ</t>
  </si>
  <si>
    <t>55-55</t>
  </si>
  <si>
    <t>55</t>
  </si>
  <si>
    <t>М2 ИЗО</t>
  </si>
  <si>
    <t>56-57</t>
  </si>
  <si>
    <t>56,57</t>
  </si>
  <si>
    <t>УСТРОЙСТВО ТЕПЛО- И ЗВУКОИЗОЛЯЦИИ СПЛОШНОЙ ИЗ ПЛИТ ДРЕВЕСНОВОЛОКНИСТЫХ</t>
  </si>
  <si>
    <t>58-59</t>
  </si>
  <si>
    <t>58,59</t>
  </si>
  <si>
    <t>УСТРОЙСТВО ТЕПЛОИЗОЛЯЦИИ  ПОТОЛКОВ</t>
  </si>
  <si>
    <t>60-60</t>
  </si>
  <si>
    <t>60</t>
  </si>
  <si>
    <t>УСТРОЙСТВО ДОПОЛНИТЕЛЬНОГО СЛОЯ АРМИРОВАНИЯ СТЕКЛОСЕТКОЙ</t>
  </si>
  <si>
    <t xml:space="preserve">00000/26040    </t>
  </si>
  <si>
    <t>96-101</t>
  </si>
  <si>
    <t>96,97,98,99,100,101</t>
  </si>
  <si>
    <t>М3 В Д</t>
  </si>
  <si>
    <t>КРЫЛЬЦО КЖ ЛИСТ 12</t>
  </si>
  <si>
    <t>102-106</t>
  </si>
  <si>
    <t>102,103,104,105,106</t>
  </si>
  <si>
    <t>ШТ</t>
  </si>
  <si>
    <t>УСТАНОВКА МЕТАЛЛИЧЕСКИХ РЕШЕТОК ПРИЯМКОВ</t>
  </si>
  <si>
    <t>.          2024 ЯHВАРЬ</t>
  </si>
  <si>
    <t>107-108</t>
  </si>
  <si>
    <t>107,108</t>
  </si>
  <si>
    <t>М2 ОБШ</t>
  </si>
  <si>
    <t>ОБШИВКА КАРКАСНЫХ СТЕН ДОСКАМИ ОБШИВКИ</t>
  </si>
  <si>
    <t>109-112</t>
  </si>
  <si>
    <t>109,110,111,112</t>
  </si>
  <si>
    <t>ОБЛИЦОВКА ЦОКОЛЯ ГРАНИТНЫМИ ПЛИТАМИ НА РАСТВОРЕ</t>
  </si>
  <si>
    <t>113-114</t>
  </si>
  <si>
    <t>113,114</t>
  </si>
  <si>
    <t>УТЕПЛЕНИЕ ПОВЕРХНОСТИ НАРУЖНОЙ СТЕНЫ МИНЕРАЛОВАТНЫМИ ПЛИТАМИ</t>
  </si>
  <si>
    <t>137.2.  ВОДОПРОВОД И КАНАЛИЗАЦИЯ (ВК)</t>
  </si>
  <si>
    <t xml:space="preserve">00000/31015    </t>
  </si>
  <si>
    <t>1-12</t>
  </si>
  <si>
    <t>1,2,3,4,5,6,7,8,9,10,11,12</t>
  </si>
  <si>
    <t>ШТ(КОМПЛ.)</t>
  </si>
  <si>
    <t>УСТАНОВКА КВАРТИРНЫХ ВОДОМЕРНЫХ УЗЛОВ С ФИЛЬТРОМ БЕЗ РЕГУЛЯТОРА ДАВЛЕНИЯ ДИАМЕТРОМ 15 ММ</t>
  </si>
  <si>
    <t xml:space="preserve">00000/31011    </t>
  </si>
  <si>
    <t>13-17</t>
  </si>
  <si>
    <t>13,14,15,16,17</t>
  </si>
  <si>
    <t>В1</t>
  </si>
  <si>
    <t>18-19</t>
  </si>
  <si>
    <t>18,19</t>
  </si>
  <si>
    <t>ГИДРАВЛИЧЕСКОЕ ИСПЫТАНИЕ ТРУБОПРОВОДОВ СИСТЕМ ВОДОПРОВОДА И ГОРЯЧЕГО ВОДОСНАБЖЕНИЯ ИЗ ПОЛИПРОПИЛЕНОВЫХ И МЕТАЛЛОПЛАСТИКОВЫХ ТРУБ ДИАМЕТРОМ 20 ММ</t>
  </si>
  <si>
    <t>20-23</t>
  </si>
  <si>
    <t>20,21,22,23</t>
  </si>
  <si>
    <t>УСТАНОВКА ЗАЩИТНОГО КОЖУХА НА ТРУБОПРОВОДАХ ИЗ МЕТАЛЛОПЛАСТИКОВЫХ ТРУБ</t>
  </si>
  <si>
    <t>24-25</t>
  </si>
  <si>
    <t>24,25</t>
  </si>
  <si>
    <t>М ТРУБ</t>
  </si>
  <si>
    <t>ПРОКЛАДКА ТРУБОПРОВОДОВ ВОДОСНАБЖЕНИЯ ИЗ НАПОРНЫХ ПОЛИЭТИЛЕНОВЫХ ТРУБ НИЗКОГО ДАВЛЕНИЯ СРЕДНЕГО ТИПА НАРУЖНЫМ ДИАМЕТРОМ 110 ММ</t>
  </si>
  <si>
    <t>26-27</t>
  </si>
  <si>
    <t>26,27</t>
  </si>
  <si>
    <t>ШТ.</t>
  </si>
  <si>
    <t>УСТАНОВКА ГИЛЬЗ НА ТРУБОПРОВОДАХ ДИАМЕТРОМ 20 ММ</t>
  </si>
  <si>
    <t>28-36</t>
  </si>
  <si>
    <t>28,29,30,31,32,33,34,35,36</t>
  </si>
  <si>
    <t>КРЕПЛЕНИЕ ПОДВОДКИ</t>
  </si>
  <si>
    <t xml:space="preserve">00000/31010    </t>
  </si>
  <si>
    <t>37-41</t>
  </si>
  <si>
    <t>37,38,40,41</t>
  </si>
  <si>
    <t>ВВОД ВОДОПРОВОДА</t>
  </si>
  <si>
    <t>39-39</t>
  </si>
  <si>
    <t>39</t>
  </si>
  <si>
    <t>ГИДРАВЛИЧЕСКОЕ ИСПЫТАНИЕ ТРУБОПРОВОДОВ СИСТЕМ ОТОПЛЕНИЯ, ВОДОПРОВОДА И ГОРЯЧЕГО ВОДОСНАБЖЕНИЯ ДИАМЕТРОМ ДО 50 ММ</t>
  </si>
  <si>
    <t>42-43</t>
  </si>
  <si>
    <t>42,43</t>
  </si>
  <si>
    <t>СОЕДИНЕНИЕ</t>
  </si>
  <si>
    <t>УСТАНОВКА ФЛАНЦЕВЫХ СОЕДИНЕНИЙ НА СТАЛЬНЫХ ТРУБОПРОВОДАХ ДИАМЕТРОМ 50 ММ</t>
  </si>
  <si>
    <t>44-44</t>
  </si>
  <si>
    <t>44</t>
  </si>
  <si>
    <t>УСТРОЙСТВО БЕТОННОЙ ПОДГОТОВКИ С ПРИМЕНЕНИЕМ БАДЬИ</t>
  </si>
  <si>
    <t>45-46</t>
  </si>
  <si>
    <t>45,46</t>
  </si>
  <si>
    <t>М2 ПЛО</t>
  </si>
  <si>
    <t>УПЛОТНЕНИЕ ГРУНТА ЩЕБНЕМ</t>
  </si>
  <si>
    <t>47-48</t>
  </si>
  <si>
    <t>47,48</t>
  </si>
  <si>
    <t>Т КОНСТРУК</t>
  </si>
  <si>
    <t>МОНТАЖ ОПОРНЫХ КОНСТРУКЦИЙ ДЛЯ КРЕПЛЕНИЯ ТРУБОПРОВОДОВ ВНУТРИ ЗДАНИЙ И СООРУЖЕНИЙ МАССОЙ ДО 0,1 Т</t>
  </si>
  <si>
    <t>49-52</t>
  </si>
  <si>
    <t>49,50,51,52</t>
  </si>
  <si>
    <t>ЗДАНИЕ - ИНЖЕНЕРНОЕ ОБЕСПЕЧЕНИЕ. Трубопроводы В1</t>
  </si>
  <si>
    <t>53-53</t>
  </si>
  <si>
    <t>53</t>
  </si>
  <si>
    <t xml:space="preserve">00000/31090    </t>
  </si>
  <si>
    <t>54-55</t>
  </si>
  <si>
    <t>54,55</t>
  </si>
  <si>
    <t>ПРОВОДНИК ЗАЗЕМЛЯЮЩИЙ ИЗ ПОЛОСОВОЙ СТАЛИ СЕЧЕНИЕМ 160 ММ2, ОТКРЫТО ПО СТРОИТЕЛЬНЫМ ОСНОВАНИЯМ</t>
  </si>
  <si>
    <t xml:space="preserve">00000/31031    </t>
  </si>
  <si>
    <t>56-74</t>
  </si>
  <si>
    <t>56,57,58,59,60,61,62,63,64,65,66,67,68,69,70,71,72,73,74</t>
  </si>
  <si>
    <t>ЗДАНИЕ - ИНЖЕНЕРНОЕ ОБЕСПЕЧЕНИЕ. Трубопроводы</t>
  </si>
  <si>
    <t>75-76</t>
  </si>
  <si>
    <t>75,76</t>
  </si>
  <si>
    <t>УСТАНОВКА ГИЛЬЗ НА ТРУБОПРОВОДАХ ДИАМЕТРОМ 100 ММ</t>
  </si>
  <si>
    <t>77-84</t>
  </si>
  <si>
    <t>77,78,79,80,81,82,83,84</t>
  </si>
  <si>
    <t>КРЕПЛЕНИЯ (СТОЯК)</t>
  </si>
  <si>
    <t>85-86</t>
  </si>
  <si>
    <t>85,86</t>
  </si>
  <si>
    <t>ПРОКЛАДКА ПО СТЕНАМ ЗДАНИЙ И В КАНАЛАХ ТРУБОПРОВОДОВ ИЗ УКРУПНЕННЫХ УЗЛОВ, ИЗГОТОВЛЕННЫХ ИЗ ЧУГУННЫХ КАНАЛИЗАЦИОННЫХ ТРУБ ДИАМЕТРОМ 100 ММ</t>
  </si>
  <si>
    <t>87-87</t>
  </si>
  <si>
    <t>87</t>
  </si>
  <si>
    <t>УСТАНОВКА УНИТАЗОВ С НЕПОСРЕДСТВЕННО ПРИСОЕДИНЕННЫМ СМЫВНЫМ БАЧКОМ С ВЕРХНИМ ПУСКОМ, С СИДЕНЬЕМ И АРМАТУРОЙ КОМПАК</t>
  </si>
  <si>
    <t>88-88</t>
  </si>
  <si>
    <t>88</t>
  </si>
  <si>
    <t>УСТАНОВКА ТРАПОВ ДИАМЕТРОМ 100 ММ</t>
  </si>
  <si>
    <t>89-92</t>
  </si>
  <si>
    <t>89,90,91,92</t>
  </si>
  <si>
    <t>УСТАНОВКА КРАНОВ ПОЛИВОЧНЫХ ДИАМЕТРОМ 25 ММ</t>
  </si>
  <si>
    <t>137.3.  ОТОПЛЕНИЕ И ВЕНТИЛЯЦИЯ (ОВ)</t>
  </si>
  <si>
    <t xml:space="preserve">00000/32010    </t>
  </si>
  <si>
    <t>1-24</t>
  </si>
  <si>
    <t>1,2,3,4,5,6,7,8,9,10,11,12,13,14,15,16,17,18,19,20,21,22,23,24</t>
  </si>
  <si>
    <t>шт</t>
  </si>
  <si>
    <t>УСТАНОВКА РАДИАТОРОВ СТАЛЬНЫХ ПАНЕЛЬНЫХ ОТОПИТЕЛЬНЫХ ДЛИНОЙ ДО 1700 ММ С ПРИСОЕДИНЕНИЕМ К ТРУБОПРОВОДАМ СИСТЕМЫ ОТОПЛЕНИЯ ИЗ МЕТАЛЛОПЛАСТИКОВЫХ, ПОЛИЭТИЛЕНОВЫХ ТРУБ</t>
  </si>
  <si>
    <t>25-27</t>
  </si>
  <si>
    <t>25,26,27</t>
  </si>
  <si>
    <t>ПРОКЛАДКА ТРУБОПРОВОДОВ ОТОПЛЕНИЯ В КОНСТРУКЦИИ ПОЛА ИЗ ТРУБ ИЗ СШИТОГО ПОЛИЭТИЛЕНА НАРУЖНЫМ ДИАМЕТРОМ 14-18 ММ С СОЕДИНЕНИЕМ НА ПРЕССФИТИНГАХ</t>
  </si>
  <si>
    <t>28-46</t>
  </si>
  <si>
    <t>28,29,30,31,32,33,34,35,36,37,38,39,40,41,42,43,44,45,46</t>
  </si>
  <si>
    <t>ПРОКЛАДКА ТРУБОПРОВОДОВ ОТОПЛЕНИЯ В КОНСТРУКЦИИ ПОЛА ИЗ ТРУБ ИЗ СШИТОГО ПОЛИЭТИЛЕНА НАРУЖНЫМ ДИАМЕТРОМ 25 ММ С СОЕДИНЕНИЕМ НА ПРЕССФИТИНГАХ</t>
  </si>
  <si>
    <t>КОТЕЛ</t>
  </si>
  <si>
    <t>УСТАНОВКА КОТЛОВ СТАЛЬНЫХ ЖАРОТРУБНЫХ ПАРОВОДОГРЕЙНЫХ НА ЖИДКОМ ТОПЛИВЕ ИЛИ ГАЗЕ, ТЕПЛОПРОИЗВОДИТЕЛЬНОСТЬЮ ДО 0,21 МВТ (0,18 ГКАЛ/Ч)</t>
  </si>
  <si>
    <t>49-57</t>
  </si>
  <si>
    <t>49,50,51,52,53,54,55,56,57</t>
  </si>
  <si>
    <t>ПРИСОЕДИНЕНИЕ КОТЛА К СИСТЕМЕ ОТОПЛЕНИЯ</t>
  </si>
  <si>
    <t>БАК</t>
  </si>
  <si>
    <t>УСТАНОВКА БАКОВ РАСШИРИТЕЛЬНЫХ КРУГЛЫХ И ПРЯМОУГОЛЬНЫХ ВМЕСТИМОСТЬЮ 0,1 М3</t>
  </si>
  <si>
    <t>60-64</t>
  </si>
  <si>
    <t>60,61,62,63,64</t>
  </si>
  <si>
    <t>КОЛЕНО</t>
  </si>
  <si>
    <t>УСТАНОВКА КОЛЕН ЧУГУННЫХ ДВОЙНЫХ К РЕБРИСТЫМ ТРУБАМ</t>
  </si>
  <si>
    <t>65-66</t>
  </si>
  <si>
    <t>65,66</t>
  </si>
  <si>
    <t>УСТАНОВКА ГИЛЬЗ НА ТРУБОПРОВОДАХ ДИАМЕТРОМ 65 ММ</t>
  </si>
  <si>
    <t>67-69</t>
  </si>
  <si>
    <t>67,68,69</t>
  </si>
  <si>
    <t>ИЗВЕЩАТЕЛИ ПС АВТОМАТИЧЕСКИЕ: ДЫМОВОЙ, ФОТОЭЛЕКТРИЧЕСКИЙ, РАДИОИЗОТОПНЫЙ, СВЕТОВОЙ В НОРМАЛЬНОМ ИСПОЛНЕНИИ</t>
  </si>
  <si>
    <t xml:space="preserve">00000/33000    </t>
  </si>
  <si>
    <t>70-74</t>
  </si>
  <si>
    <t>70,71,72,73,74</t>
  </si>
  <si>
    <t>УСТАНОВКА РЕШЕТОК ПЛОЩАДЬЮ В СВЕТУ ДО 0,25 М2 С ВЫВЕРКОЙ И ЗАКРЕПЛЕНИЕМ</t>
  </si>
  <si>
    <t>75-75</t>
  </si>
  <si>
    <t>75</t>
  </si>
  <si>
    <t>ЗОНТ</t>
  </si>
  <si>
    <t>УСТАНОВКА ЗОНТОВ ИЗ ЛИСТОВОЙ СТАЛИ КРУГЛОГО СЕЧЕНИЯ НАД ШАХТАМИ ДИАМЕТРОМ 200 ММ</t>
  </si>
  <si>
    <t>76-77</t>
  </si>
  <si>
    <t>76,77</t>
  </si>
  <si>
    <t>УСТАНОВКА ВЕНТИЛЯТОРОВ ОСЕВЫХ МАССОЙ ДО 0,025 Т</t>
  </si>
  <si>
    <t>78-78</t>
  </si>
  <si>
    <t>78</t>
  </si>
  <si>
    <t>М2 ПОВ</t>
  </si>
  <si>
    <t>ПРОКЛАДКА ВОЗДУХОВОДОВ ИЗ ОЦИНКОВАННОЙ СТАЛИ КЛАССА Н (НОРМАЛЬНЫЕ) ТОЛЩИНОЙ 0,5 ММ, ДИАМЕТРОМ ДО 200 ММ</t>
  </si>
  <si>
    <t>79-82</t>
  </si>
  <si>
    <t>79,80,81,82</t>
  </si>
  <si>
    <t>М ТРУБО</t>
  </si>
  <si>
    <t>ИЗОЛЯЦИЯ ТРУБОПРОВОДОВ МАТАМИ МИНЕРАЛОВАТНЫМИ ПРОШИВНЫМИ В ОБКЛАДКАХ, ИЗДЕЛИЯМИ МИНЕРАЛОВАТНЫМИ С ГОФРИРОВАННОЙ СТРУКТУРОЙ, ДИАМЕТР ТРУБОПРОВОДА 89-133 ММ, ТОЛЩИНА ИЗОЛЯЦИОННОГО СЛОЯ 60 ММ</t>
  </si>
  <si>
    <t>83-84</t>
  </si>
  <si>
    <t>83,84</t>
  </si>
  <si>
    <t>Котел газовый двухконтурный настенный 24 кВт Viessmann Vitopend 100 A1JB 24 turbo</t>
  </si>
  <si>
    <t>КОМП</t>
  </si>
  <si>
    <t>Комплект присоединения котла к системе отопления</t>
  </si>
  <si>
    <t>88-92</t>
  </si>
  <si>
    <t>88,89,90,91,92</t>
  </si>
  <si>
    <t>Т</t>
  </si>
  <si>
    <t>МОНТАЖ ТРУБ ВЫТЯЖНЫХ, ДЫМОВЫХ И ДЫМОВЕНТИЛЯЦИОННЫХ ДИАМЕТРОМ ДО 3250 ММ ИЗ ЛИСТОВОЙ СТАЛИ ВЫСОТОЙ ДО 45 М</t>
  </si>
  <si>
    <t>93-94</t>
  </si>
  <si>
    <t>93,94</t>
  </si>
  <si>
    <t>95-97</t>
  </si>
  <si>
    <t>95,96,97</t>
  </si>
  <si>
    <t>СИГНАЛИЗАТОР</t>
  </si>
  <si>
    <t>137.4.  ГАЗОСНАБЖЕНИЕ ВНУТРЕННЕЕ (ГСВ)</t>
  </si>
  <si>
    <t>1-2</t>
  </si>
  <si>
    <t>1,2</t>
  </si>
  <si>
    <t>УСТАНОВКА ГАЗОВЫХ ПЛИТ БЫТОВЫХ ЧЕТЫРЕХКОМФОРОЧНЫХ</t>
  </si>
  <si>
    <t>.          2023 ДЕКАБРЬ</t>
  </si>
  <si>
    <t>3-11</t>
  </si>
  <si>
    <t>3,4,5,6,7,8,9,10,11</t>
  </si>
  <si>
    <t>УЗЛОВ</t>
  </si>
  <si>
    <t>УСТАНОВКА ПОКВАРТИРНЫХ УЗЛОВ УЧЕТА ГАЗА СО СЧЕТЧИКАМИ ТИПОРАЗМЕРА G1,6 И G2,5 НА СВАРКЕ</t>
  </si>
  <si>
    <t>12-16</t>
  </si>
  <si>
    <t>12,13,14,15,16</t>
  </si>
  <si>
    <t>ПРОКЛАДКА ТРУБОПРОВОДОВ ГАЗОСНАБЖЕНИЯ ИЗ УКРУПНЕННЫХ УЗЛОВ, ИЗГОТОВЛЕННЫХ ИЗ СТАЛЬНЫХ ВОДОГАЗОПРОВОДНЫХ НЕОЦИНКОВАННЫХ ТРУБ ДИАМЕТРОМ 25 ММ</t>
  </si>
  <si>
    <t>17-18</t>
  </si>
  <si>
    <t>17,18</t>
  </si>
  <si>
    <t>М ГАЗО</t>
  </si>
  <si>
    <t>ПНЕВМАТИЧЕСКОЕ ИСПЫТАНИЕ ГАЗОПРОВОДОВ НА ПЛОТНОСТЬ</t>
  </si>
  <si>
    <t>19-20</t>
  </si>
  <si>
    <t>19,20</t>
  </si>
  <si>
    <t>УСТАНОВКА ГИЛЬЗ НА ТРУБОПРОВОДАХ ДИАМЕТРОМ 25 ММ</t>
  </si>
  <si>
    <t>21-22</t>
  </si>
  <si>
    <t>21,22</t>
  </si>
  <si>
    <t>23-25</t>
  </si>
  <si>
    <t>23,24,25</t>
  </si>
  <si>
    <t>ОТВЕРС</t>
  </si>
  <si>
    <t>СВЕРЛЕНИЕ ОТВЕРСТИЙ В БЕТОННЫХ КОНСТРУКЦИЯХ НА ГЛУБИНУ 200 ММ ЭЛЕКТРОПЕРФОРАТОРОМ С ПРИМЕНЕНИЕМ СПИРАЛЬНЫХ ШНЕКОВ ДИАМЕТРОМ ОТВЕРСТИЙ ДО 70 ММ</t>
  </si>
  <si>
    <t>26-30</t>
  </si>
  <si>
    <t>26,27,28,29,30</t>
  </si>
  <si>
    <t>КРЕПЛЕ</t>
  </si>
  <si>
    <t>УСТАНОВКА КРЕПЛЕНИЙ ПОД ТРУБОПРОВОДЫ ДИАМЕТРОМ ДО 50 ММ</t>
  </si>
  <si>
    <t>ОГРУНТОВКА МЕТАЛЛИЧЕСКИХ ПОВЕРХНОСТЕЙ ЗА ОДИН РАЗ ГРУНТОВКОЙ ГФ-021</t>
  </si>
  <si>
    <t>137.5.  ЭС. ЭЛЕКТРОСНАБЖЕНИЕ</t>
  </si>
  <si>
    <t xml:space="preserve">00000/34000    </t>
  </si>
  <si>
    <t>1-3</t>
  </si>
  <si>
    <t>1,2,3</t>
  </si>
  <si>
    <t>ЩИТ РАСПРЕДЕЛИТЕЛЬНЫЙ НАВЕСНОЙ НА 24 МОДУЛЯ В СОСТАВЕ ПО ПРОЕКТУ</t>
  </si>
  <si>
    <t>4-8</t>
  </si>
  <si>
    <t>4,5,6,7,8</t>
  </si>
  <si>
    <t>ТРУБЫ СТАЛЬНЫЕ ПО УСТАНОВЛЕННЫМ КОНСТРУКЦИЯМ В ГОТОВЫХ БОРОЗДАХ, ПО ОСНОВАНИЮ ПОЛА, ДИАМЕТР ДО 25 ММ, КРЕПЛЕНИЕ ДЮБЕЛЯМИ</t>
  </si>
  <si>
    <t>9-12</t>
  </si>
  <si>
    <t>9,10,11,12</t>
  </si>
  <si>
    <t>РОЗЕТКА ШТЕПСЕЛЬНАЯ УТОПЛЕННОГО ТИПА ПРИ СКРЫТОЙ ПРОВОДКЕ С КРЕПЛЕНИЕМ НА РАСПОРНЫЕ ДЮБЕЛЯ</t>
  </si>
  <si>
    <t>13-16</t>
  </si>
  <si>
    <t>13,14,15,16</t>
  </si>
  <si>
    <t>М КАБЕ</t>
  </si>
  <si>
    <t>КАБЕЛИ ДО 35 КВ В ПРОЛОЖЕННЫХ ТРУБАХ, БЛОКАХ И КОРОБАХ, МАССА 1 М ДО 1 КГ</t>
  </si>
  <si>
    <t>17-19</t>
  </si>
  <si>
    <t>17,18,19</t>
  </si>
  <si>
    <t>ПРОВОДНИК ЗАЗЕМЛЯЮЩИЙ ИЗ МЕДНОГО ИЗОЛИРОВАННОГО ПРОВОДА СЕЧЕНИЕМ 25 ММ2, ОТКРЫТО ПО СТРОИТЕЛЬНЫМ ОСНОВАНИЯМ</t>
  </si>
  <si>
    <t>20-21</t>
  </si>
  <si>
    <t>20,21</t>
  </si>
  <si>
    <t>ЗАЖИМЫ НАБОРНЫЕ БЕЗ КОЖУХА</t>
  </si>
  <si>
    <t>22-23</t>
  </si>
  <si>
    <t>22,23</t>
  </si>
  <si>
    <t>БЛОКИ ИЗ 2-Х РОЗЕТОК РАЗЛИЧНОГО НАЗНАЧЕНИЯ</t>
  </si>
  <si>
    <t>РОЗЕТКА ШТЕПСЕЛЬНАЯ НЕУТОПЛЕННОГО ТИПА ПРИ ОТКРЫТОЙ ПРОВОДКЕ</t>
  </si>
  <si>
    <t>26-28</t>
  </si>
  <si>
    <t>26,27,28</t>
  </si>
  <si>
    <t>29-34</t>
  </si>
  <si>
    <t>29,30,31,32,33,34</t>
  </si>
  <si>
    <t>ВЫКЛЮЧАТЕЛЬ ОДНОКЛАВИШНЫЙ УТОПЛЕННОГО ТИПА ПРИ СКРЫТОЙ ПРОВОДКЕ С КРЕПЛЕНИЕМ НА РАСПОРНЫЙ ДЮБЕЛЬ</t>
  </si>
  <si>
    <t>35-36</t>
  </si>
  <si>
    <t>35,36</t>
  </si>
  <si>
    <t>КОМПЛ.</t>
  </si>
  <si>
    <t>ЗВОНКИ ЭЛЕКТРИЧЕСКИЕ С КНОПКОЙ</t>
  </si>
  <si>
    <t>37-39</t>
  </si>
  <si>
    <t>37,38,39</t>
  </si>
  <si>
    <t>КОЛОДКА КЛЕММНАЯ НА</t>
  </si>
  <si>
    <t>40-42</t>
  </si>
  <si>
    <t>40,41,42</t>
  </si>
  <si>
    <t>ПАТРОН ПОДВЕСНОЙ</t>
  </si>
  <si>
    <t>43-44</t>
  </si>
  <si>
    <t>43,44</t>
  </si>
  <si>
    <t>СВЕТИЛЬНИК С ПОДВЕСКОЙ НА КРЮК ДЛЯ ПОМЕЩЕНИЙ С НОРМАЛЬНЫМИ УСЛОВИЯМИ СРЕДЫ</t>
  </si>
  <si>
    <t>137.7. ОБЩЕСТРОИТЕЛЬНЫЕ РАБОТЫ ПО ЧЕРТЕЖАМ  КР</t>
  </si>
  <si>
    <t>ПОСТАНОВКА БОЛТОВ СТРОИТЕЛЬНЫХ С ГАЙКАМИ И ШАЙБАМИ</t>
  </si>
  <si>
    <t>3-4</t>
  </si>
  <si>
    <t>3,4</t>
  </si>
  <si>
    <t>5-6</t>
  </si>
  <si>
    <t>5,6</t>
  </si>
  <si>
    <t>М2 ОБР</t>
  </si>
  <si>
    <t>ОГНЕБИОЗАЩИТНАЯ ОБРАБОТКА ДЕРЕВЯННЫХ КОНСТРУКЦИЙ ПОСЛЕ УСТАНОВКИ В ПРОЕКТНОЕ ПОЛОЖЕНИЕ СОСТАВОМ ЭК-1 ДЛЯ ОБЕСПЕЧЕНИЯ I ГРУППЫ ОГНЕЗАЩИТНОЙ ЭФФЕКТИВНОСТИ, ПРИ ПОМОЩИ РАСПЫЛИТЕЛЯ</t>
  </si>
  <si>
    <t>7-12</t>
  </si>
  <si>
    <t>7,8,10,10,11,12</t>
  </si>
  <si>
    <t>УСТРОЙСТВО ПЕРЕКРЫТИЙ С УКЛАДКОЙ БАЛОК ПО СТЕНАМ РУБЛЕНЫМ С НАКАТОМ ИЗ ДОСОК</t>
  </si>
  <si>
    <t>137.102.  ВОДОПРОВОД И КАНАЛИЗАЦИЯ (ВК)</t>
  </si>
  <si>
    <t>37-40</t>
  </si>
  <si>
    <t>41-41</t>
  </si>
  <si>
    <t>44-45</t>
  </si>
  <si>
    <t>46-46</t>
  </si>
  <si>
    <t>49-50</t>
  </si>
  <si>
    <t>51-54</t>
  </si>
  <si>
    <t>58-76</t>
  </si>
  <si>
    <t>К1</t>
  </si>
  <si>
    <t>77-78</t>
  </si>
  <si>
    <t>77,78,79,80</t>
  </si>
  <si>
    <t>83-86</t>
  </si>
  <si>
    <t>81,82,83,84</t>
  </si>
  <si>
    <t>КРЕПЛЕНИЯ (ПОДВОДКИ)</t>
  </si>
  <si>
    <t>87-88</t>
  </si>
  <si>
    <t>89-89</t>
  </si>
  <si>
    <t>УСТАНОВКА УНИТАЗОВ С НЕПОСРЕДСТВЕННО ПРИСОЕДИНЕННЫМ СМЫВНЫМ БАЧКОМ С ВЕРХНИМ ПУСКОМ, С СИДЕНЬЕМ И АРМАТУРОЙ КОМПАКТ</t>
  </si>
  <si>
    <t>90-90</t>
  </si>
  <si>
    <t>91-94</t>
  </si>
  <si>
    <t>УСТАНОВКА КРАНА ПОЛИВОМОЕЧНОГО</t>
  </si>
  <si>
    <t>137.137. +   АС. ОБЩЕСТРОИТЕЛЬНЫЕ РАБОТЫ ПО ЧЕРТЕЖАМ АС//ДОП К ЛС 2</t>
  </si>
  <si>
    <t>0-0</t>
  </si>
  <si>
    <t>ЗДАНИЕ - СТРОИТЕЛЬНАЯ ЧАСТЬ. Кровли</t>
  </si>
  <si>
    <t>30-30</t>
  </si>
  <si>
    <t>30</t>
  </si>
  <si>
    <t>ЛИСТЫ ГИПСОКАРТОННЫЕ ВЛАГОСТОЙКИЕ (ГКЛВ), С УТОНЕННОЙ (УК)/ПРЯМОЙ КРОМКОЙ (ПК), ДЛИНОЙ 2500 (2600,2700) ММ, ШИРИНОЙ 1200 ММ, ТОЛЩИНОЙ 12,5 ММ</t>
  </si>
  <si>
    <t>109-110</t>
  </si>
  <si>
    <t>109,110</t>
  </si>
  <si>
    <t>115-117</t>
  </si>
  <si>
    <t>115,116,117</t>
  </si>
  <si>
    <t>ОБЛИЦОВКА БЕТОННЫХ ПОДПОРНЫХ СТЕН ПЛИТАМИ БЕССЕР ПРИ ПРЯМОЛИНЕЙНОЙ КОНФИГУРАЦИИ СТЕН</t>
  </si>
  <si>
    <t>137.138. +  ВОДОПРОВОД И КАНАЛИЗАЦИЯ (ВК)//ДОП К ЛС 2</t>
  </si>
  <si>
    <t>29-36</t>
  </si>
  <si>
    <t>29,32,33,34,36</t>
  </si>
  <si>
    <t>ПОДВЕСКА РЕЗЬБОВАЯ ПР-8</t>
  </si>
  <si>
    <t>72-77</t>
  </si>
  <si>
    <t>72,77</t>
  </si>
  <si>
    <t>ЗАГЛУШКА ИЗ ПОЛИПРОПИЛЕНА (ПП) ДЛЯ КАНАЛИЗАЦИОННЫХ ТРУБ, НОМИНАЛЬНЫМ НАРУЖНЫМ ДИАМЕТРОМ 50 ММ НА ДОПУСТИМОЕ РАБОЧЕЕ ДАВЛЕНИЕ 2,0 МПА</t>
  </si>
  <si>
    <t>78-84</t>
  </si>
  <si>
    <t>78,80,81,82,84</t>
  </si>
  <si>
    <t>137.139. +  ОТОПЛЕНИЕ И ВЕНТИЛЯЦИЯ (ОВ)/ДОП К ЛС 3</t>
  </si>
  <si>
    <t>47-59</t>
  </si>
  <si>
    <t>47,48,49,50,51,52,53,54,55,56,57,58,59</t>
  </si>
  <si>
    <t>котел</t>
  </si>
  <si>
    <t>137.140. +  ГАЗОСНАБЖЕНИЕ ВНУТРЕННЕЕ (ГСВ)//ДОП К ЛС 4</t>
  </si>
  <si>
    <t>3-30</t>
  </si>
  <si>
    <t>3,29,30</t>
  </si>
  <si>
    <t>узлов</t>
  </si>
  <si>
    <t>137.150. +  ЭС. ЭЛЕКТРОСНАБЖЕНИЕ//ДОП К ЛС 5</t>
  </si>
  <si>
    <t>2-2</t>
  </si>
  <si>
    <t>2</t>
  </si>
  <si>
    <t>АВТОМАТ ОДНО-, ДВУХ-, ТРЕХПОЛЮСНЫЙ, УСТАНАВЛИВАЕМЫЙ НА КОНСТРУКЦИИ НА СТЕНЕ ИЛИ КОЛОННЕ, ТОК ДО 25 А</t>
  </si>
  <si>
    <t>8-8</t>
  </si>
  <si>
    <t>8</t>
  </si>
  <si>
    <t>Скобы для трубы металлической d=25мм</t>
  </si>
  <si>
    <t>137.170. +ОБЩЕСТРОИТЕЛЬНЫЕ РАБОТЫ ПО ЧЕРТЕЖАМ  КР/ДОП К ЛС 7</t>
  </si>
  <si>
    <t>4-4</t>
  </si>
  <si>
    <t>4</t>
  </si>
  <si>
    <t>БРУСЬЯ НЕОБРЕЗНЫЕ ХВОЙНЫХ ПОРОД ДЛИНОЙ 4-6,5 М, ТОЛЩИНОЙ 150 ММ И БОЛЕЕ, 1 СОРТА</t>
  </si>
  <si>
    <t>148.51. НАРУЖНЫЕ СЕТИ  ЭЛЕКТРОСНАБЖЕНИЯ (ЖИЛОЙ ДОМ N2)</t>
  </si>
  <si>
    <t xml:space="preserve">00000/66010    </t>
  </si>
  <si>
    <t>M3</t>
  </si>
  <si>
    <t>ИНЖЕНЕРНАЯ ИНФРАСТРУКТУРА. Сети электроснабжения ЭС. Земляные работы</t>
  </si>
  <si>
    <t>УСТРОЙСТВО ПОСТЕЛИ ПРИ ОДНОМ КАБЕЛЕ В ТРАНШЕЕ</t>
  </si>
  <si>
    <t>5-5</t>
  </si>
  <si>
    <t>5</t>
  </si>
  <si>
    <t>М ЛЕНТ</t>
  </si>
  <si>
    <t>УКЛАДКА ЛЕНТЫ ЗАЩИТНО-СИГНАЛЬНОЙ СЕРИИ ЛЗС 250 Х 3,5 ММ ДЛЯ ЗАЩИТЫ КАБЕЛЬНЫХ ЛИНИЙ</t>
  </si>
  <si>
    <t>6-7</t>
  </si>
  <si>
    <t>6,7</t>
  </si>
  <si>
    <t>КАНАЛ-КМ</t>
  </si>
  <si>
    <t>УСТРОЙСТВО ТРУБОПРОВОДОВ ИЗ ПОЛИЭТИЛЕНОВЫХ ТРУБ, ДО 2-Х ОТВЕРСТИЙ</t>
  </si>
  <si>
    <t>8-9</t>
  </si>
  <si>
    <t>8,9</t>
  </si>
  <si>
    <t>КГ</t>
  </si>
  <si>
    <t>КОЖУХ МЕТАЛЛИЧЕСКИЙ ДЛЯ ЗАЩИТЫ ВВОДОВ И ЭЛЕКТРООБОРУДОВАНИЯ</t>
  </si>
  <si>
    <t>10-11</t>
  </si>
  <si>
    <t>10,11</t>
  </si>
  <si>
    <t>УСТАНОВКА ГИЛЬЗ НА ТРУБОПРОВОДАХ ДИАМЕТРОМ 40 ММ</t>
  </si>
  <si>
    <t xml:space="preserve">00000/66030    </t>
  </si>
  <si>
    <t>ИНЖЕНЕРНАЯ ИНФРАСТРУКТУРА. Сети электроснабжения ЭС. Кабели</t>
  </si>
  <si>
    <t xml:space="preserve">00000/66090    </t>
  </si>
  <si>
    <t>ЩИТ  ЩУЭ-2-1-1 У1</t>
  </si>
  <si>
    <t>СЧЕТЧИК, УСТАНАВЛИВАЕМЫЙ НА ГОТОВОМ ОСНОВАНИИ, ТРЕХФАЗНЫЙ</t>
  </si>
  <si>
    <t>21-26</t>
  </si>
  <si>
    <t>21,22,23,24,25,26</t>
  </si>
  <si>
    <t>ТРУБЫ ВИНИПЛАСТОВЫЕ ПО УСТАНОВЛЕННЫМ КОНСТРУКЦИЯМ ПО СТЕНАМ И КОЛОННАМ С КРЕПЛЕНИЕМ СКОБАМИ, ДИАМЕТР ДО 50 ММ</t>
  </si>
  <si>
    <t>27-31</t>
  </si>
  <si>
    <t>27,28,29,30,31</t>
  </si>
  <si>
    <t>ПРОВОДНИК ЗАЗЕМЛЯЮЩИЙ ИЗ ПОЛОСОВОЙ СТАЛИ СЕЧЕНИЕМ 100 ММ2, ОТКРЫТО ПО СТРОИТЕЛЬНЫМ ОСНОВАНИЯМ</t>
  </si>
  <si>
    <t>32-33</t>
  </si>
  <si>
    <t>32,33</t>
  </si>
  <si>
    <t>М3 ГРУ</t>
  </si>
  <si>
    <t>ИНЖЕНЕРНАЯ ИНФРАСТРУКТУРА. Сети электроснабжения ЭС. Другое</t>
  </si>
  <si>
    <t>34-36</t>
  </si>
  <si>
    <t>34,35,36</t>
  </si>
  <si>
    <t>ЗАЗЕМЛИТЕЛЬ ГОРИЗОНТАЛЬНЫЙ ИЗ КРУГЛОЙ СТАЛИ ДИАМЕТРОМ 12 ММ</t>
  </si>
  <si>
    <t>37,38,39,40</t>
  </si>
  <si>
    <t>УСТРОЙСТВО ШТРАБ В КИРПИЧНЫХ СТЕНАХ ПЛОЩАДЬЮ СЕЧЕНИЯ ДО 20 СМ2</t>
  </si>
  <si>
    <t>41-43</t>
  </si>
  <si>
    <t>41,42,43</t>
  </si>
  <si>
    <t>ГНЕЗД</t>
  </si>
  <si>
    <t>ПРОБИВКА ГНЕЗД В КИРПИЧНЫХ СТЕНАХ РАЗМЕРОМ СТОРОН 130 ММ</t>
  </si>
  <si>
    <t>ПРОБИВКА В КИРПИЧНЫХ СТЕНАХ ОТВЕРСТИЙ КРУГЛЫХ ДИАМЕТРОМ ДО 50 ММ ПРИ ТОЛЩИНЕ СТЕН ДО 38 СМ</t>
  </si>
  <si>
    <t>45-45</t>
  </si>
  <si>
    <t>45</t>
  </si>
  <si>
    <t>ПРОБИВКА ОТВЕРСТИЙ В БЕТОННЫХ СТЕНАХ, ПОЛАХ ТОЛЩИНОЙ 100 ММ, ПЛОЩАДЬЮ ДО 100 СМ2</t>
  </si>
  <si>
    <t>149.21. СЕТИ ВОДОСНАБЖЕНИЯ И КАНАЛИЗАЦИИ (НВК)</t>
  </si>
  <si>
    <t xml:space="preserve">00000/62010    </t>
  </si>
  <si>
    <t>1-7</t>
  </si>
  <si>
    <t>1,2,3,4,5,6,7</t>
  </si>
  <si>
    <t>М3</t>
  </si>
  <si>
    <t>ИНЖЕНЕРНАЯ ИНФРАСТРУКТУРА. Сети водоснабжения. Земляные работы</t>
  </si>
  <si>
    <t>УСТРОЙСТВО ГРАВИЙНОГО ОСНОВАНИЯ ПОД ТРУБОПРОВОДЫ</t>
  </si>
  <si>
    <t xml:space="preserve">00000/62030    </t>
  </si>
  <si>
    <t>УСТАНОВКА ПОЛИЭТИЛЕНОВЫХ ФАСОННЫХ ЧАСТЕЙ: ТРОЙНИКОВ</t>
  </si>
  <si>
    <t>26-29</t>
  </si>
  <si>
    <t>26,27,28,29</t>
  </si>
  <si>
    <t>УСТАНОВКА ВЕНТИЛЕЙ, ЗАДВИЖЕК, ЗАТВОРОВ, КЛАПАНОВ ОБРАТНЫХ, КРАНОВ ПРОХОДНЫХ НА ТРУБОПРОВОДАХ ИЗ СТАЛЬНЫХ ТРУБ ДИАМЕТРОМ ДО 25 ММ</t>
  </si>
  <si>
    <t>30-31</t>
  </si>
  <si>
    <t>30,31</t>
  </si>
  <si>
    <t>ШТ. ФАС</t>
  </si>
  <si>
    <t>УСТАНОВКА ПОЛИЭТИЛЕНОВЫХ ФАСОННЫХ ЧАСТЕЙ: ОТВОДОВ, КОЛЕН, ПАТРУБКОВ, ПЕРЕХОДОВ</t>
  </si>
  <si>
    <t>КМ</t>
  </si>
  <si>
    <t>ИНЖЕНЕРНАЯ ИНФРАСТРУКТУРА. Сети водоснабжения. Трубопроводы</t>
  </si>
  <si>
    <t xml:space="preserve">00000/61010    </t>
  </si>
  <si>
    <t>41-47</t>
  </si>
  <si>
    <t>41,42,43,44,45,46,47</t>
  </si>
  <si>
    <t>ИНЖЕНЕРНАЯ ИНФРАСТРУКТУРА. Сети канализации. Земляные работы К1</t>
  </si>
  <si>
    <t>48-49</t>
  </si>
  <si>
    <t>48,49</t>
  </si>
  <si>
    <t>50-51</t>
  </si>
  <si>
    <t>50,51</t>
  </si>
  <si>
    <t xml:space="preserve">00000/61020    </t>
  </si>
  <si>
    <t>52-58</t>
  </si>
  <si>
    <t>52,53,54,55,56,57,58</t>
  </si>
  <si>
    <t>ИНЖЕНЕРНАЯ ИНФРАСТРУКТУРА. Сети канализации. Колодцы К1</t>
  </si>
  <si>
    <t>59-59</t>
  </si>
  <si>
    <t>59</t>
  </si>
  <si>
    <t>М2 ОКР</t>
  </si>
  <si>
    <t>МАСЛЯНАЯ ОКРАСКА МЕТАЛЛИЧЕСКИХ ПОВЕРХНОСТЕЙ БЕЛИЛАМИ С ДОБАВЛЕНИЕМ КОЛЕРА: РЕШЕТОК, ПЕРЕПЛЕТОВ, РАДИАТОРОВ, ТРУБ ДИАМЕТРОМ МЕНЕЕ 50 ММ И Т.П., КОЛИЧЕСТВО ОКРАСОК 2</t>
  </si>
  <si>
    <t>60-61</t>
  </si>
  <si>
    <t>60,61</t>
  </si>
  <si>
    <t>РАЗНЫЕ РАБОТЫ ПРИ УСТРОЙСТВЕ КОЛОДЦЕВ: УСТАНОВКА УКАЗАТЕЛЯ НА СТЕНЕ</t>
  </si>
  <si>
    <t>62-62</t>
  </si>
  <si>
    <t>62</t>
  </si>
  <si>
    <t>ПРОБИВКА И ЗАДЕЛКА ОТВЕРСТИЙ ДЛЯ ТРУБ В БЕТОННЫХ И ЖЕЛЕЗОБЕТОННЫХ КОЛОДЦАХ</t>
  </si>
  <si>
    <t>63-64</t>
  </si>
  <si>
    <t>63,64</t>
  </si>
  <si>
    <t>ГИДРОИЗОЛЯЦИЯ СТЕН, ФУНДАМЕНТОВ БОКОВАЯ ОБМАЗОЧНАЯ БИТУМНАЯ В 2 СЛОЯ ПО ВЫРАВНЕННОЙ ПОВЕРХНОСТИ БУТОВОЙ КЛАДКИ, КИРПИЧУ, БЕТОНУ</t>
  </si>
  <si>
    <t xml:space="preserve">00000/61030    </t>
  </si>
  <si>
    <t>65-67</t>
  </si>
  <si>
    <t>65,66,67</t>
  </si>
  <si>
    <t>ИНЖЕНЕРНАЯ ИНФРАСТРУКТУРА. Сети канализации. Трубопроводы К1</t>
  </si>
  <si>
    <t>150.1.  НАРУЖНЫЕ СЕТИ ГАЗОСНАБЖЕНИЯ (ГСН)</t>
  </si>
  <si>
    <t xml:space="preserve">00000/64010    </t>
  </si>
  <si>
    <t>1-5</t>
  </si>
  <si>
    <t>1,2,3,4,5</t>
  </si>
  <si>
    <t>ИНЖЕНЕРНАЯ ИНФРАСТРУКТУРА. Сети газоснабжения. Земляные работы</t>
  </si>
  <si>
    <t xml:space="preserve">00000/64030    </t>
  </si>
  <si>
    <t>6-9</t>
  </si>
  <si>
    <t>6,7,8,9</t>
  </si>
  <si>
    <t>УСТАНОВКА ТРОЙНИКА ТА С УДЛИНЕННЫМ БОКОВЫМ ПАТРУБКОМ ПРИ ДИАМЕТРЕ ТРУБ 32 ММ</t>
  </si>
  <si>
    <t>ПРОКЛАДКА ГАЗОПРОВОДА ИЗ ПОЛИЭТИЛЕНОВЫХ ТРУБ, ВЫПУСКАЕМЫХ В БУХТАХ (КАТУШКАХ), ДИАМЕТР ТРУБ 32 ММ</t>
  </si>
  <si>
    <t>12-12</t>
  </si>
  <si>
    <t>12</t>
  </si>
  <si>
    <t>УКЛАДКА ЛЕНТЫ ЗАЩИТНО-СИГНАЛЬНОЙ СЕРИИ ЛЗС 125 Х 3,5 ММ ДЛЯ ЗАЩИТЫ КАБЕЛЬНЫХ ЛИНИЙ</t>
  </si>
  <si>
    <t xml:space="preserve">00000/64090    </t>
  </si>
  <si>
    <t>15-36</t>
  </si>
  <si>
    <t>15,16,17,18,19,20,21,22,23,24,25,26,27,28,29,30,31,32,33,34,35,36</t>
  </si>
  <si>
    <t>ВЫХОД ГАЗОПРОВОДА ИЗ ЗЕМЛИ</t>
  </si>
  <si>
    <t xml:space="preserve">00000/64050    </t>
  </si>
  <si>
    <t>ОКРАСКА МЕТАЛЛИЧЕСКИХ ОГРУНТОВАННЫХ ПОВЕРХНОСТЕЙ ЭМАЛЬЮ ПФ-115</t>
  </si>
  <si>
    <t>151.601. ДОРОЖКИ, ТРОТУАРЫ, ПРОЕЗДЫ И ПЛОЩАДКИ</t>
  </si>
  <si>
    <t xml:space="preserve">00000/72000    </t>
  </si>
  <si>
    <t>1-8</t>
  </si>
  <si>
    <t>1,2,3,4,5,6,7,8</t>
  </si>
  <si>
    <t>ТИП 1 (51,0 М2)</t>
  </si>
  <si>
    <t>М БОРТ</t>
  </si>
  <si>
    <t>УСТАНОВКА БОРТОВЫХ КАМНЕЙ БЕТОННЫХ ПРИ ДРУГИХ ВИДАХ ПОКРЫТИЙ</t>
  </si>
  <si>
    <t>13-19</t>
  </si>
  <si>
    <t>13,14,15,16,17,18,19</t>
  </si>
  <si>
    <t>ТИП 2 (21,0 М2)</t>
  </si>
  <si>
    <t>151.602. ВЕРТИКАЛЬНАЯ ПЛАНИРОВКА</t>
  </si>
  <si>
    <t xml:space="preserve">00000/71000    </t>
  </si>
  <si>
    <t>1-9</t>
  </si>
  <si>
    <t>1,2,3,4,5,6,7,8,9</t>
  </si>
  <si>
    <t>БЛАГОУСТРОЙСТВО И ОЗЕЛЕНЕНИЕ. Вертикальная планировка</t>
  </si>
  <si>
    <t>175.1.  АС. ОБЩЕСТРОИТЕЛЬНЫЕ РАБОТЫ ПО ЧЕРТЕЖАМ АС</t>
  </si>
  <si>
    <t>42,43,44,45,46,47</t>
  </si>
  <si>
    <t>175.2.  ВОДОПРОВОД И КАНАЛИЗАЦИЯ (ВК)</t>
  </si>
  <si>
    <t>ЗДАНИЕ - ИНЖЕНЕРНОЕ ОБЕСПЕЧЕНИЕ. Трубопроводы К1</t>
  </si>
  <si>
    <t>175.3.  ОТОПЛЕНИЕ И ВЕНТИЛЯЦИЯ (ОВ)</t>
  </si>
  <si>
    <t>25-46</t>
  </si>
  <si>
    <t>25,26,27,28,29,30,31,32,33,34,35,36,37,38,39,40,41,42,43,44,45,46</t>
  </si>
  <si>
    <t>175.4.  ГАЗОСНАБЖЕНИЕ ВНУТРЕННЕЕ (ГСВ)</t>
  </si>
  <si>
    <t>175.5.  ЭС. ЭЛЕКТРОСНАБЖЕНИЕ</t>
  </si>
  <si>
    <t>24-28</t>
  </si>
  <si>
    <t>24,25,26,27,28</t>
  </si>
  <si>
    <t>175.7. ОБЩЕСТРОИТЕЛЬНЫЕ РАБОТЫ ПО ЧЕРТЕЖАМ  КР</t>
  </si>
  <si>
    <t>175.175. + ВОДОПРОВОД И КАНАЛИЗАЦИЯ (ВК)//ДОП К ЛС 2</t>
  </si>
  <si>
    <t>13-36</t>
  </si>
  <si>
    <t>13,28,29,32,33,34,36</t>
  </si>
  <si>
    <t>175.176. + АС. ОБЩЕСТРОИТЕЛЬНЫЕ РАБОТЫ ПО ЧЕРТЕЖАМ АС//ДОП К ЛС 1</t>
  </si>
  <si>
    <t>175.177. + ОТОПЛЕНИЕ И ВЕНТИЛЯЦИЯ (ОВ)//ДОП К ЛС 3</t>
  </si>
  <si>
    <t>ЗДАНИЕ - ИНЖЕНЕРНОЕ ОБЕСПЕЧЕНИЕ. Теплоснабженине и газоснабжение. Теплоснабжение водяное</t>
  </si>
  <si>
    <t>175.178. + ГАЗОСНАБЖЕНИЕ ВНУТРЕННЕЕ (ГСВ)//ДОП К ЛС. 4</t>
  </si>
  <si>
    <t>ЗДАНИЕ - ИНЖЕНЕРНОЕ ОБЕСПЕЧЕНИЕ. Теплоснабженине и газоснабжение. Теплоснабжение</t>
  </si>
  <si>
    <t>175.179. +ЭС ЭЛЕКТРОСНАБЖЕНИЕ</t>
  </si>
  <si>
    <t>175.180. +ОБЩЕСТРОИТЕЛЬНЫЕ РАБОТЫ ПО ЧЕРТЕЖАМ  КР</t>
  </si>
  <si>
    <t>177.51. НАРУЖНЫЕ СЕТИ  ЭЛЕКТРОСНАБЖЕНИЯ (ЖИЛОЙ ДОМ N9)</t>
  </si>
  <si>
    <t>4-5</t>
  </si>
  <si>
    <t>4,5</t>
  </si>
  <si>
    <t>178.21. СЕТИ ВОДОСНАБЖЕНИЯ И КАНАЛИЗАЦИИ (НВК)</t>
  </si>
  <si>
    <t>24-31</t>
  </si>
  <si>
    <t>24,25,26,27,28,29,30,31</t>
  </si>
  <si>
    <t>32-32</t>
  </si>
  <si>
    <t>32</t>
  </si>
  <si>
    <t>33-33</t>
  </si>
  <si>
    <t>33</t>
  </si>
  <si>
    <t>ТРУБА ИЗ ПОЛИЭТИЛЕНА ПЭ 100 SDR 17 НОМИНАЛЬНЫМ НАРУЖНЫМ ДИАМЕТРОМ 32 ММ И НОМИНАЛЬНОЙ ТОЛЩИНОЙ СТЕНКИ 2,0 ММ</t>
  </si>
  <si>
    <t>34-37</t>
  </si>
  <si>
    <t>34,35,36,37</t>
  </si>
  <si>
    <t>УКЛАДКА ФУТЛЯРА  ИЗ ПОЛИЭТИЛЕНОВЫХ ТРУБ ДИАМЕТРОМ 160 ММ</t>
  </si>
  <si>
    <t>УСТРОЙСТВО КОЛОДЦЕВ КАНАЛИЗАЦИОННЫХ КРУГЛЫХ СБОРНЫХ ЖЕЛЕЗОБЕТОННЫХ ДИАМЕТРОМ 1 М, В СУХИХ ГРУНТАХ</t>
  </si>
  <si>
    <t>178.190. +СЕТИ ВОДОСНАБЖЕНИЯ И КАНАЛИЗАЦИИ (НВК)</t>
  </si>
  <si>
    <t>179.1.  НАРУЖНЫЕ СЕТИ ГАЗОСНАБЖЕНИЯ (ГСН)</t>
  </si>
  <si>
    <t>6-12</t>
  </si>
  <si>
    <t>6,7,8,9,10,11,12</t>
  </si>
  <si>
    <t>ИНЖЕНЕРНАЯ ИНФРАСТРУКТУРА. Сети газоснабжения. Трубопроводы</t>
  </si>
  <si>
    <t>180.601. ДОРОЖКИ, ТРОТУАРЫ, ПРОЕЗДЫ И ПЛОЩАДКИ</t>
  </si>
  <si>
    <t>180.602. ВЕРТИКАЛЬНАЯ ПЛАНИРОВКА</t>
  </si>
  <si>
    <t>Итого по неизменной договорной (контрактной) цене (указывается с учетом прогнозного индекса цен в строительстве в нормативный период )</t>
  </si>
  <si>
    <t>X</t>
  </si>
  <si>
    <t>Сумма корректировки неизменной договорной (контрактной) цены</t>
  </si>
  <si>
    <t>Всего стоимость работ по неизменной договорной (контрактной) цене с учетом суммы корректировки в т.ч.</t>
  </si>
  <si>
    <t xml:space="preserve">Сумма налога при упрощенной системе налогообложения по ставке           </t>
  </si>
  <si>
    <t xml:space="preserve">Сумма НДС по ставке           </t>
  </si>
  <si>
    <t>Справочно:</t>
  </si>
  <si>
    <t>Стоимость материалов Заказчика, использованных при выполнении работ за отчетный период</t>
  </si>
  <si>
    <t>возврат стоимости материалов от стоимости временных (титульных) зданий и сооружений за отчетный период</t>
  </si>
  <si>
    <t>стоимость работ для статистической отчетности подрядчика (определяется с учетом стоимости использованных в расчетном периоде материалов заказчика и сумм, учитываемых при расчетах за выполненные работы в связи с корректировкой неизменной договорной (контрактной) цены</t>
  </si>
  <si>
    <t>Сумма прописью</t>
  </si>
  <si>
    <t>Качество работ соответствует требованиям технических нормативных правовых актов.</t>
  </si>
  <si>
    <t>Генподрядчик (Подрядчик) (Субподрядчик)</t>
  </si>
  <si>
    <t>Заказчик (Генподрядчик)</t>
  </si>
  <si>
    <t>Сдал</t>
  </si>
  <si>
    <t>Принял</t>
  </si>
  <si>
    <t>(должность)    (подпись)    (инициалы, фамилия)</t>
  </si>
  <si>
    <t>Дата подписания</t>
  </si>
  <si>
    <t>" _____ " __________________ 20 ______ г.</t>
  </si>
  <si>
    <t>Документы для рассмотрения</t>
  </si>
  <si>
    <t>Документы от Заказчика (Генподрядчика)</t>
  </si>
  <si>
    <t>получены Заказчиком (Генподрядчиком)</t>
  </si>
  <si>
    <t>получены Подрядчиком (Субподрядчиком)</t>
  </si>
  <si>
    <t xml:space="preserve">Двести семьдесят пять тысяч девятнадцать руб. 83 коп.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</si>
  <si>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Коммунальное унитарное предприятие «Управление капитального строительства Миноблисполкома», Минская обл., Минский р-н, п.Михановичи,административно-бытовое здание к.1 </t>
  </si>
  <si>
    <t xml:space="preserve"> ОАО "СТРОЙКОМПЛЕКС" 220012 г. Минск, ул. Чернышевского, 10а</t>
  </si>
  <si>
    <t>ЖИЛОЙ ДОМ №2 И №9</t>
  </si>
  <si>
    <t>01.12.2022г. №1085-2022</t>
  </si>
  <si>
    <t xml:space="preserve">«Комплекс индивидуальной жилой застройки в микрорайоне «Южный» на 15 участков» (одноквартирный жилой дом № 2 и №9) </t>
  </si>
  <si>
    <t xml:space="preserve"> ООО «СУ-808» 220093, г. Минск, ул. 1-ая Радиаторная, д.122</t>
  </si>
  <si>
    <t xml:space="preserve">от 13.04.2024  № </t>
  </si>
  <si>
    <t>СДАЧИ - ПРИЕМКИ ВЫПОЛНЕННЫХ СТРОИТЕЛЬНЫХ И ИНЫХ СПЕЦИАЛЬНЫХ МОНТАЖНЫХ РАБОТ № 1</t>
  </si>
  <si>
    <t>за апрель месяц 2024 года</t>
  </si>
  <si>
    <t xml:space="preserve">за апрель месяц 2024 года </t>
  </si>
  <si>
    <t>№п/п</t>
  </si>
  <si>
    <t xml:space="preserve">Двести шестнадцать тысяч шестьдесят пять руб. 29 коп.                                                                                                                                                                                                                                             </t>
  </si>
  <si>
    <t>СДАЧИ - ПРИЕМКИ ВЫПОЛНЕННЫХ СТРОИТЕЛЬНЫХ И ИНЫХ СПЕЦИАЛЬНЫХ МОНТАЖНЫХ РАБОТ № 2</t>
  </si>
  <si>
    <t xml:space="preserve">за ноябрь месяц 2024 года </t>
  </si>
  <si>
    <t xml:space="preserve">Сто восемь тысяч сто восемьдесят четыре руб. 08 коп.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</si>
</sst>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;[Red]\-#,##0.00\ ;\ "/>
    <numFmt numFmtId="165" formatCode="General;[Red]\-General;#,##0.00"/>
    <numFmt numFmtId="166" formatCode="#,##0.00;[Red]\-#,##0.00;#,##0.00"/>
    <numFmt numFmtId="167" formatCode="#,##0.00_ ;[Red]\-#,##0.00\ "/>
  </numFmts>
  <fonts count="8" x14ac:knownFonts="1">
    <font>
      <sz val="8"/>
      <color theme="1"/>
      <name val="Times New Roman"/>
      <family val="2"/>
      <charset val="204"/>
    </font>
    <font>
      <sz val="6"/>
      <color theme="1"/>
      <name val="Times New Roman"/>
      <family val="2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7"/>
      <color theme="1"/>
      <name val="Times New Roman"/>
      <family val="2"/>
      <charset val="204"/>
    </font>
    <font>
      <b/>
      <i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5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D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horizontal="right" vertical="top"/>
    </xf>
    <xf numFmtId="49" fontId="0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vertical="top"/>
    </xf>
    <xf numFmtId="0" fontId="2" fillId="0" borderId="0" xfId="0" applyNumberFormat="1" applyFont="1" applyAlignment="1">
      <alignment vertical="top"/>
    </xf>
    <xf numFmtId="0" fontId="3" fillId="0" borderId="0" xfId="0" applyNumberFormat="1" applyFont="1" applyAlignment="1">
      <alignment horizontal="center" vertical="top"/>
    </xf>
    <xf numFmtId="0" fontId="0" fillId="0" borderId="5" xfId="0" applyNumberFormat="1" applyFont="1" applyBorder="1" applyAlignment="1">
      <alignment vertical="top"/>
    </xf>
    <xf numFmtId="49" fontId="4" fillId="0" borderId="5" xfId="0" applyNumberFormat="1" applyFont="1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top"/>
    </xf>
    <xf numFmtId="49" fontId="0" fillId="2" borderId="0" xfId="0" applyNumberFormat="1" applyFont="1" applyFill="1" applyAlignment="1">
      <alignment horizontal="right" vertical="center"/>
    </xf>
    <xf numFmtId="49" fontId="0" fillId="0" borderId="5" xfId="0" applyNumberFormat="1" applyFont="1" applyBorder="1" applyAlignment="1">
      <alignment horizontal="center" vertical="top"/>
    </xf>
    <xf numFmtId="49" fontId="0" fillId="0" borderId="5" xfId="0" applyNumberFormat="1" applyFont="1" applyBorder="1" applyAlignment="1">
      <alignment horizontal="left" vertical="top" wrapText="1"/>
    </xf>
    <xf numFmtId="0" fontId="0" fillId="0" borderId="5" xfId="0" applyNumberFormat="1" applyFont="1" applyBorder="1" applyAlignment="1">
      <alignment horizontal="center" vertical="top" wrapText="1"/>
    </xf>
    <xf numFmtId="164" fontId="0" fillId="0" borderId="5" xfId="0" applyNumberFormat="1" applyFont="1" applyBorder="1" applyAlignment="1">
      <alignment vertical="top"/>
    </xf>
    <xf numFmtId="165" fontId="0" fillId="0" borderId="5" xfId="0" applyNumberFormat="1" applyFont="1" applyBorder="1" applyAlignment="1">
      <alignment vertical="top"/>
    </xf>
    <xf numFmtId="166" fontId="0" fillId="0" borderId="5" xfId="0" applyNumberFormat="1" applyFont="1" applyBorder="1" applyAlignment="1">
      <alignment vertical="top"/>
    </xf>
    <xf numFmtId="0" fontId="0" fillId="0" borderId="7" xfId="0" applyNumberFormat="1" applyFont="1" applyBorder="1" applyAlignment="1">
      <alignment vertical="top"/>
    </xf>
    <xf numFmtId="0" fontId="0" fillId="0" borderId="7" xfId="0" applyNumberFormat="1" applyFont="1" applyBorder="1" applyAlignment="1">
      <alignment horizontal="center" vertical="top"/>
    </xf>
    <xf numFmtId="164" fontId="0" fillId="0" borderId="7" xfId="0" applyNumberFormat="1" applyFont="1" applyBorder="1" applyAlignment="1">
      <alignment vertical="top"/>
    </xf>
    <xf numFmtId="0" fontId="0" fillId="0" borderId="5" xfId="0" applyNumberFormat="1" applyFont="1" applyBorder="1" applyAlignment="1">
      <alignment vertical="top" wrapText="1"/>
    </xf>
    <xf numFmtId="0" fontId="0" fillId="0" borderId="5" xfId="0" applyNumberFormat="1" applyFont="1" applyBorder="1" applyAlignment="1">
      <alignment vertical="top"/>
    </xf>
    <xf numFmtId="0" fontId="0" fillId="0" borderId="5" xfId="0" applyNumberFormat="1" applyFont="1" applyBorder="1" applyAlignment="1">
      <alignment horizontal="center" vertical="top"/>
    </xf>
    <xf numFmtId="49" fontId="0" fillId="0" borderId="7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right" vertical="top"/>
    </xf>
    <xf numFmtId="164" fontId="0" fillId="0" borderId="5" xfId="0" applyNumberFormat="1" applyFont="1" applyBorder="1" applyAlignment="1">
      <alignment horizontal="center" vertical="top"/>
    </xf>
    <xf numFmtId="0" fontId="6" fillId="0" borderId="0" xfId="0" applyNumberFormat="1" applyFont="1" applyAlignment="1">
      <alignment vertical="top"/>
    </xf>
    <xf numFmtId="0" fontId="0" fillId="0" borderId="1" xfId="0" applyNumberFormat="1" applyFont="1" applyBorder="1" applyAlignment="1">
      <alignment vertical="top"/>
    </xf>
    <xf numFmtId="0" fontId="1" fillId="0" borderId="1" xfId="0" applyNumberFormat="1" applyFont="1" applyBorder="1" applyAlignment="1">
      <alignment vertical="top"/>
    </xf>
    <xf numFmtId="0" fontId="7" fillId="0" borderId="0" xfId="0" applyNumberFormat="1" applyFont="1" applyAlignment="1">
      <alignment vertical="top"/>
    </xf>
    <xf numFmtId="49" fontId="2" fillId="0" borderId="7" xfId="0" applyNumberFormat="1" applyFont="1" applyBorder="1" applyAlignment="1">
      <alignment horizontal="center" vertical="top"/>
    </xf>
    <xf numFmtId="167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horizontal="right" vertical="top"/>
    </xf>
    <xf numFmtId="0" fontId="0" fillId="0" borderId="0" xfId="0" applyFill="1" applyAlignment="1">
      <alignment horizontal="right" vertical="top"/>
    </xf>
    <xf numFmtId="0" fontId="0" fillId="0" borderId="0" xfId="0" applyNumberFormat="1" applyFont="1" applyAlignment="1">
      <alignment horizontal="right" vertical="top"/>
    </xf>
    <xf numFmtId="0" fontId="0" fillId="2" borderId="0" xfId="0" applyNumberFormat="1" applyFont="1" applyFill="1" applyAlignment="1">
      <alignment vertical="top"/>
    </xf>
    <xf numFmtId="164" fontId="0" fillId="0" borderId="5" xfId="0" applyNumberFormat="1" applyFont="1" applyBorder="1" applyAlignment="1">
      <alignment vertical="top"/>
    </xf>
    <xf numFmtId="0" fontId="0" fillId="0" borderId="0" xfId="0" applyFill="1" applyAlignment="1">
      <alignment horizontal="right" vertical="top"/>
    </xf>
    <xf numFmtId="0" fontId="0" fillId="0" borderId="1" xfId="0" applyNumberFormat="1" applyFont="1" applyBorder="1" applyAlignment="1">
      <alignment vertical="top"/>
    </xf>
    <xf numFmtId="49" fontId="4" fillId="0" borderId="5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vertical="top"/>
    </xf>
    <xf numFmtId="0" fontId="0" fillId="0" borderId="7" xfId="0" applyNumberFormat="1" applyFont="1" applyBorder="1" applyAlignment="1">
      <alignment vertical="top"/>
    </xf>
    <xf numFmtId="0" fontId="0" fillId="0" borderId="3" xfId="0" applyNumberFormat="1" applyFont="1" applyBorder="1" applyAlignment="1">
      <alignment vertical="top"/>
    </xf>
    <xf numFmtId="0" fontId="0" fillId="0" borderId="3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vertical="top"/>
    </xf>
    <xf numFmtId="0" fontId="0" fillId="0" borderId="2" xfId="0" applyNumberFormat="1" applyFont="1" applyBorder="1" applyAlignment="1">
      <alignment horizontal="center" vertical="top"/>
    </xf>
    <xf numFmtId="49" fontId="4" fillId="0" borderId="5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vertical="top" wrapText="1"/>
    </xf>
    <xf numFmtId="0" fontId="0" fillId="0" borderId="3" xfId="0" applyNumberFormat="1" applyFont="1" applyBorder="1" applyAlignment="1">
      <alignment vertical="top" wrapText="1"/>
    </xf>
    <xf numFmtId="0" fontId="0" fillId="0" borderId="6" xfId="0" applyNumberFormat="1" applyFont="1" applyBorder="1" applyAlignment="1">
      <alignment vertical="top" wrapText="1"/>
    </xf>
    <xf numFmtId="0" fontId="0" fillId="0" borderId="4" xfId="0" applyNumberFormat="1" applyFont="1" applyBorder="1" applyAlignment="1">
      <alignment vertical="top"/>
    </xf>
    <xf numFmtId="0" fontId="0" fillId="0" borderId="6" xfId="0" applyNumberFormat="1" applyFont="1" applyBorder="1" applyAlignment="1">
      <alignment vertical="top"/>
    </xf>
    <xf numFmtId="49" fontId="5" fillId="2" borderId="2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Border="1" applyAlignment="1">
      <alignment vertical="top"/>
    </xf>
    <xf numFmtId="49" fontId="5" fillId="2" borderId="2" xfId="0" applyNumberFormat="1" applyFont="1" applyFill="1" applyBorder="1" applyAlignment="1">
      <alignment horizontal="left" vertical="center"/>
    </xf>
    <xf numFmtId="0" fontId="1" fillId="0" borderId="0" xfId="0" applyNumberFormat="1" applyFont="1" applyAlignment="1">
      <alignment horizontal="right" vertical="top" wrapText="1"/>
    </xf>
    <xf numFmtId="0" fontId="0" fillId="0" borderId="1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horizontal="center" vertical="top"/>
    </xf>
    <xf numFmtId="0" fontId="0" fillId="0" borderId="3" xfId="0" applyFill="1" applyBorder="1" applyAlignment="1">
      <alignment vertical="top"/>
    </xf>
    <xf numFmtId="0" fontId="0" fillId="0" borderId="3" xfId="0" applyFill="1" applyBorder="1" applyAlignment="1">
      <alignment horizontal="center" vertical="top"/>
    </xf>
    <xf numFmtId="0" fontId="0" fillId="0" borderId="7" xfId="0" applyNumberFormat="1" applyFont="1" applyBorder="1" applyAlignment="1">
      <alignment vertical="top"/>
    </xf>
    <xf numFmtId="49" fontId="0" fillId="0" borderId="7" xfId="0" applyNumberFormat="1" applyFont="1" applyBorder="1" applyAlignment="1">
      <alignment horizontal="left" vertical="top" wrapText="1"/>
    </xf>
    <xf numFmtId="0" fontId="0" fillId="0" borderId="7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left" vertical="top" wrapText="1"/>
    </xf>
    <xf numFmtId="49" fontId="2" fillId="0" borderId="7" xfId="0" applyNumberFormat="1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left" vertical="top" wrapText="1"/>
    </xf>
    <xf numFmtId="49" fontId="0" fillId="0" borderId="2" xfId="0" applyNumberFormat="1" applyFont="1" applyBorder="1" applyAlignment="1">
      <alignment horizontal="left" vertical="top" wrapText="1"/>
    </xf>
    <xf numFmtId="49" fontId="0" fillId="0" borderId="8" xfId="0" applyNumberFormat="1" applyFont="1" applyBorder="1" applyAlignment="1">
      <alignment horizontal="left" vertical="top" wrapText="1"/>
    </xf>
    <xf numFmtId="49" fontId="0" fillId="0" borderId="9" xfId="0" applyNumberFormat="1" applyFont="1" applyBorder="1" applyAlignment="1">
      <alignment horizontal="left" vertical="top" wrapText="1"/>
    </xf>
    <xf numFmtId="49" fontId="0" fillId="0" borderId="10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D:\SMRPRO\TehReg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D:\SMRPRO\TehReg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D:\SMRPRO\TehReg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508000</xdr:colOff>
      <xdr:row>1</xdr:row>
      <xdr:rowOff>388231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137160"/>
          <a:ext cx="508000" cy="3842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508000</xdr:colOff>
      <xdr:row>1</xdr:row>
      <xdr:rowOff>388231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20040" y="137160"/>
          <a:ext cx="508000" cy="3882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508000</xdr:colOff>
      <xdr:row>1</xdr:row>
      <xdr:rowOff>388231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449580" y="137160"/>
          <a:ext cx="508000" cy="384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2"/>
  <sheetViews>
    <sheetView view="pageBreakPreview" topLeftCell="B1" zoomScale="115" zoomScaleNormal="100" zoomScaleSheetLayoutView="115" workbookViewId="0">
      <selection activeCell="N14" sqref="N14"/>
    </sheetView>
  </sheetViews>
  <sheetFormatPr defaultColWidth="10.83203125" defaultRowHeight="11.25" customHeight="1" x14ac:dyDescent="0.2"/>
  <cols>
    <col min="1" max="1" width="9.83203125" style="1" hidden="1" customWidth="1"/>
    <col min="2" max="2" width="14.83203125" style="1" customWidth="1"/>
    <col min="3" max="3" width="9.83203125" style="1" customWidth="1"/>
    <col min="4" max="4" width="20.83203125" style="1" customWidth="1"/>
    <col min="5" max="5" width="9.83203125" style="1" customWidth="1"/>
    <col min="6" max="6" width="10.83203125" style="1"/>
    <col min="7" max="8" width="0" style="1" hidden="1" customWidth="1"/>
    <col min="9" max="10" width="10.83203125" style="1"/>
    <col min="11" max="11" width="14" style="1" customWidth="1"/>
    <col min="12" max="12" width="10.83203125" style="1"/>
    <col min="13" max="13" width="14.6640625" style="1" customWidth="1"/>
    <col min="14" max="14" width="10.83203125" style="1"/>
    <col min="15" max="15" width="13.6640625" style="1" customWidth="1"/>
    <col min="16" max="17" width="0" style="1" hidden="1" customWidth="1"/>
    <col min="18" max="18" width="12.6640625" style="1" customWidth="1"/>
    <col min="19" max="20" width="10.83203125" style="1"/>
    <col min="21" max="21" width="13.33203125" style="1" customWidth="1"/>
    <col min="22" max="16384" width="10.83203125" style="1"/>
  </cols>
  <sheetData>
    <row r="1" spans="3:15" ht="11.25" customHeight="1" x14ac:dyDescent="0.2">
      <c r="O1" s="3" t="s">
        <v>0</v>
      </c>
    </row>
    <row r="2" spans="3:15" ht="36" customHeight="1" x14ac:dyDescent="0.2">
      <c r="C2" s="2" t="s">
        <v>1</v>
      </c>
      <c r="D2" s="57" t="s">
        <v>592</v>
      </c>
      <c r="E2" s="57"/>
      <c r="F2" s="57"/>
      <c r="G2" s="57"/>
      <c r="H2" s="57"/>
      <c r="I2" s="57"/>
      <c r="J2" s="57"/>
      <c r="K2" s="57"/>
      <c r="L2" s="57"/>
      <c r="M2" s="33" t="s">
        <v>3</v>
      </c>
      <c r="N2" s="58">
        <v>600545750</v>
      </c>
      <c r="O2" s="58"/>
    </row>
    <row r="3" spans="3:15" ht="16.8" customHeight="1" x14ac:dyDescent="0.2">
      <c r="C3" s="2" t="s">
        <v>4</v>
      </c>
      <c r="D3" s="59" t="s">
        <v>593</v>
      </c>
      <c r="E3" s="59"/>
      <c r="F3" s="59"/>
      <c r="G3" s="59"/>
      <c r="H3" s="59"/>
      <c r="I3" s="59"/>
      <c r="J3" s="59"/>
      <c r="K3" s="59"/>
      <c r="L3" s="59"/>
      <c r="M3" s="34" t="s">
        <v>3</v>
      </c>
      <c r="N3" s="60">
        <v>100289293</v>
      </c>
      <c r="O3" s="60"/>
    </row>
    <row r="4" spans="3:15" ht="11.25" customHeight="1" x14ac:dyDescent="0.2">
      <c r="C4" s="2" t="s">
        <v>5</v>
      </c>
      <c r="D4" s="43" t="s">
        <v>597</v>
      </c>
      <c r="E4" s="43"/>
      <c r="F4" s="43"/>
      <c r="G4" s="43"/>
      <c r="H4" s="43"/>
      <c r="I4" s="43"/>
      <c r="J4" s="43"/>
      <c r="K4" s="43"/>
      <c r="L4" s="43"/>
      <c r="M4" s="2" t="s">
        <v>3</v>
      </c>
      <c r="N4" s="44">
        <v>193613146</v>
      </c>
      <c r="O4" s="44"/>
    </row>
    <row r="5" spans="3:15" ht="11.25" customHeight="1" x14ac:dyDescent="0.2">
      <c r="C5" s="2" t="s">
        <v>6</v>
      </c>
      <c r="D5" s="45" t="s">
        <v>596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3:15" ht="12" customHeight="1" x14ac:dyDescent="0.2">
      <c r="C6" s="4"/>
      <c r="D6" s="46" t="s">
        <v>7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3:15" ht="11.25" customHeight="1" x14ac:dyDescent="0.2">
      <c r="C7" s="2" t="s">
        <v>8</v>
      </c>
      <c r="D7" s="45" t="s">
        <v>594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3:15" ht="12" customHeight="1" x14ac:dyDescent="0.2">
      <c r="C8" s="4"/>
      <c r="D8" s="46" t="s">
        <v>9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3:15" ht="11.25" customHeight="1" x14ac:dyDescent="0.2">
      <c r="D9" s="2" t="s">
        <v>10</v>
      </c>
      <c r="E9" s="45" t="s">
        <v>598</v>
      </c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3:15" ht="12" customHeight="1" x14ac:dyDescent="0.2">
      <c r="D10" s="4"/>
      <c r="E10" s="46" t="s">
        <v>11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3:15" ht="11.25" customHeight="1" x14ac:dyDescent="0.2">
      <c r="D11" s="2" t="s">
        <v>12</v>
      </c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3:15" ht="12" customHeight="1" x14ac:dyDescent="0.2">
      <c r="D12" s="4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3:15" ht="19.350000000000001" customHeight="1" x14ac:dyDescent="0.2">
      <c r="K13" s="6" t="s">
        <v>13</v>
      </c>
    </row>
    <row r="14" spans="3:15" ht="19.350000000000001" customHeight="1" x14ac:dyDescent="0.2">
      <c r="K14" s="6" t="s">
        <v>599</v>
      </c>
    </row>
    <row r="15" spans="3:15" ht="19.350000000000001" customHeight="1" x14ac:dyDescent="0.2">
      <c r="K15" s="6" t="s">
        <v>600</v>
      </c>
    </row>
    <row r="17" spans="1:23" ht="11.25" customHeight="1" x14ac:dyDescent="0.2">
      <c r="A17" s="7"/>
      <c r="B17" s="47" t="s">
        <v>14</v>
      </c>
      <c r="C17" s="47" t="s">
        <v>15</v>
      </c>
      <c r="D17" s="47"/>
      <c r="E17" s="47"/>
      <c r="F17" s="47"/>
      <c r="G17" s="47" t="s">
        <v>16</v>
      </c>
      <c r="H17" s="47"/>
      <c r="I17" s="47"/>
      <c r="J17" s="47"/>
      <c r="K17" s="47"/>
      <c r="L17" s="47" t="s">
        <v>22</v>
      </c>
      <c r="M17" s="47"/>
      <c r="N17" s="47"/>
      <c r="O17" s="47"/>
      <c r="P17" s="47" t="s">
        <v>25</v>
      </c>
      <c r="Q17" s="47"/>
      <c r="R17" s="47"/>
      <c r="S17" s="47"/>
      <c r="T17" s="47" t="s">
        <v>28</v>
      </c>
      <c r="U17" s="47"/>
    </row>
    <row r="18" spans="1:23" ht="30.6" customHeight="1" x14ac:dyDescent="0.2">
      <c r="A18" s="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 t="s">
        <v>23</v>
      </c>
      <c r="M18" s="47"/>
      <c r="N18" s="47" t="s">
        <v>24</v>
      </c>
      <c r="O18" s="47"/>
      <c r="P18" s="47"/>
      <c r="Q18" s="47"/>
      <c r="R18" s="47"/>
      <c r="S18" s="47"/>
      <c r="T18" s="47"/>
      <c r="U18" s="47"/>
      <c r="V18" s="7"/>
      <c r="W18" s="7"/>
    </row>
    <row r="19" spans="1:23" ht="31.8" customHeight="1" x14ac:dyDescent="0.2">
      <c r="A19" s="7"/>
      <c r="B19" s="47"/>
      <c r="C19" s="47"/>
      <c r="D19" s="47"/>
      <c r="E19" s="47"/>
      <c r="F19" s="47"/>
      <c r="G19" s="8" t="s">
        <v>17</v>
      </c>
      <c r="H19" s="8" t="s">
        <v>18</v>
      </c>
      <c r="I19" s="8" t="s">
        <v>19</v>
      </c>
      <c r="J19" s="8" t="s">
        <v>20</v>
      </c>
      <c r="K19" s="8" t="s">
        <v>21</v>
      </c>
      <c r="L19" s="8" t="s">
        <v>20</v>
      </c>
      <c r="M19" s="8" t="s">
        <v>21</v>
      </c>
      <c r="N19" s="8" t="s">
        <v>20</v>
      </c>
      <c r="O19" s="8" t="s">
        <v>21</v>
      </c>
      <c r="P19" s="8" t="s">
        <v>26</v>
      </c>
      <c r="Q19" s="8" t="s">
        <v>27</v>
      </c>
      <c r="R19" s="8" t="s">
        <v>26</v>
      </c>
      <c r="S19" s="8" t="s">
        <v>27</v>
      </c>
      <c r="T19" s="8" t="s">
        <v>20</v>
      </c>
      <c r="U19" s="8" t="s">
        <v>21</v>
      </c>
      <c r="V19" s="7"/>
      <c r="W19" s="7"/>
    </row>
    <row r="20" spans="1:23" ht="23.25" customHeight="1" x14ac:dyDescent="0.2">
      <c r="A20" s="9"/>
      <c r="B20" s="10" t="s">
        <v>30</v>
      </c>
      <c r="C20" s="53" t="s">
        <v>29</v>
      </c>
      <c r="D20" s="53"/>
      <c r="E20" s="53"/>
      <c r="F20" s="53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7"/>
      <c r="W20" s="7"/>
    </row>
    <row r="21" spans="1:23" ht="23.25" customHeight="1" x14ac:dyDescent="0.2">
      <c r="A21" s="11">
        <v>1</v>
      </c>
      <c r="B21" s="12" t="s">
        <v>31</v>
      </c>
      <c r="C21" s="48" t="s">
        <v>35</v>
      </c>
      <c r="D21" s="49"/>
      <c r="E21" s="49"/>
      <c r="F21" s="50"/>
      <c r="G21" s="11" t="s">
        <v>32</v>
      </c>
      <c r="H21" s="11" t="s">
        <v>33</v>
      </c>
      <c r="I21" s="13" t="s">
        <v>34</v>
      </c>
      <c r="J21" s="7">
        <v>188</v>
      </c>
      <c r="K21" s="14">
        <v>849.71</v>
      </c>
      <c r="L21" s="7">
        <v>188</v>
      </c>
      <c r="M21" s="14">
        <v>849.71</v>
      </c>
      <c r="N21" s="7">
        <v>188</v>
      </c>
      <c r="O21" s="14">
        <v>849.71</v>
      </c>
      <c r="P21" s="7"/>
      <c r="Q21" s="7"/>
      <c r="R21" s="23" t="s">
        <v>569</v>
      </c>
      <c r="S21" s="23" t="s">
        <v>569</v>
      </c>
      <c r="T21" s="15">
        <f>J21-L21</f>
        <v>0</v>
      </c>
      <c r="U21" s="16">
        <f>K21-M21</f>
        <v>0</v>
      </c>
      <c r="V21" s="7"/>
      <c r="W21" s="7"/>
    </row>
    <row r="22" spans="1:23" ht="11.25" customHeight="1" x14ac:dyDescent="0.2">
      <c r="A22" s="7"/>
      <c r="B22" s="20"/>
      <c r="C22" s="51" t="s">
        <v>36</v>
      </c>
      <c r="D22" s="43"/>
      <c r="E22" s="43"/>
      <c r="F22" s="52"/>
      <c r="G22" s="7"/>
      <c r="H22" s="7"/>
      <c r="I22" s="22" t="s">
        <v>34</v>
      </c>
      <c r="J22" s="7">
        <v>188</v>
      </c>
      <c r="K22" s="14">
        <v>849.71</v>
      </c>
      <c r="L22" s="7">
        <v>188</v>
      </c>
      <c r="M22" s="14">
        <v>849.71</v>
      </c>
      <c r="N22" s="7">
        <v>188</v>
      </c>
      <c r="O22" s="14">
        <v>849.71</v>
      </c>
      <c r="P22" s="14">
        <f>M22-K22</f>
        <v>0</v>
      </c>
      <c r="Q22" s="14">
        <f>O22</f>
        <v>849.71</v>
      </c>
      <c r="R22" s="23" t="s">
        <v>569</v>
      </c>
      <c r="S22" s="23" t="s">
        <v>569</v>
      </c>
      <c r="T22" s="15">
        <f t="shared" ref="T22:U48" si="0">J22-L22</f>
        <v>0</v>
      </c>
      <c r="U22" s="16">
        <f t="shared" si="0"/>
        <v>0</v>
      </c>
      <c r="V22" s="7"/>
      <c r="W22" s="7"/>
    </row>
    <row r="23" spans="1:23" ht="11.25" customHeight="1" x14ac:dyDescent="0.2">
      <c r="A23" s="11">
        <v>2</v>
      </c>
      <c r="B23" s="12" t="s">
        <v>31</v>
      </c>
      <c r="C23" s="51" t="s">
        <v>40</v>
      </c>
      <c r="D23" s="43"/>
      <c r="E23" s="43"/>
      <c r="F23" s="52"/>
      <c r="G23" s="11" t="s">
        <v>37</v>
      </c>
      <c r="H23" s="11" t="s">
        <v>38</v>
      </c>
      <c r="I23" s="13" t="s">
        <v>39</v>
      </c>
      <c r="J23" s="7">
        <v>188</v>
      </c>
      <c r="K23" s="14">
        <v>19582.71</v>
      </c>
      <c r="L23" s="7">
        <v>188</v>
      </c>
      <c r="M23" s="14">
        <v>19582.71</v>
      </c>
      <c r="N23" s="7">
        <v>188</v>
      </c>
      <c r="O23" s="14">
        <v>19582.71</v>
      </c>
      <c r="P23" s="7"/>
      <c r="Q23" s="7"/>
      <c r="R23" s="23" t="s">
        <v>569</v>
      </c>
      <c r="S23" s="23" t="s">
        <v>569</v>
      </c>
      <c r="T23" s="15">
        <f t="shared" si="0"/>
        <v>0</v>
      </c>
      <c r="U23" s="16">
        <f t="shared" si="0"/>
        <v>0</v>
      </c>
      <c r="V23" s="7"/>
      <c r="W23" s="7"/>
    </row>
    <row r="24" spans="1:23" ht="11.25" customHeight="1" x14ac:dyDescent="0.2">
      <c r="A24" s="7"/>
      <c r="B24" s="20"/>
      <c r="C24" s="51" t="s">
        <v>36</v>
      </c>
      <c r="D24" s="43"/>
      <c r="E24" s="43"/>
      <c r="F24" s="52"/>
      <c r="G24" s="7"/>
      <c r="H24" s="7"/>
      <c r="I24" s="22" t="s">
        <v>39</v>
      </c>
      <c r="J24" s="7">
        <v>188</v>
      </c>
      <c r="K24" s="14">
        <v>19582.71</v>
      </c>
      <c r="L24" s="7">
        <v>188</v>
      </c>
      <c r="M24" s="14">
        <v>19582.71</v>
      </c>
      <c r="N24" s="7">
        <v>188</v>
      </c>
      <c r="O24" s="14">
        <v>19582.71</v>
      </c>
      <c r="P24" s="14">
        <f>M24-K24</f>
        <v>0</v>
      </c>
      <c r="Q24" s="14">
        <f>O24</f>
        <v>19582.71</v>
      </c>
      <c r="R24" s="23" t="s">
        <v>569</v>
      </c>
      <c r="S24" s="23" t="s">
        <v>569</v>
      </c>
      <c r="T24" s="15">
        <f t="shared" si="0"/>
        <v>0</v>
      </c>
      <c r="U24" s="16">
        <f t="shared" si="0"/>
        <v>0</v>
      </c>
      <c r="V24" s="7"/>
      <c r="W24" s="7"/>
    </row>
    <row r="25" spans="1:23" ht="36.6" customHeight="1" x14ac:dyDescent="0.2">
      <c r="A25" s="11">
        <v>5</v>
      </c>
      <c r="B25" s="12" t="s">
        <v>31</v>
      </c>
      <c r="C25" s="48" t="s">
        <v>51</v>
      </c>
      <c r="D25" s="49"/>
      <c r="E25" s="49"/>
      <c r="F25" s="50"/>
      <c r="G25" s="11" t="s">
        <v>49</v>
      </c>
      <c r="H25" s="11" t="s">
        <v>50</v>
      </c>
      <c r="I25" s="13" t="s">
        <v>34</v>
      </c>
      <c r="J25" s="7">
        <v>188</v>
      </c>
      <c r="K25" s="14">
        <v>9698.4</v>
      </c>
      <c r="L25" s="7">
        <v>188</v>
      </c>
      <c r="M25" s="14">
        <v>9698.4</v>
      </c>
      <c r="N25" s="7">
        <v>188</v>
      </c>
      <c r="O25" s="14">
        <v>9698.4</v>
      </c>
      <c r="P25" s="7"/>
      <c r="Q25" s="7"/>
      <c r="R25" s="23" t="s">
        <v>569</v>
      </c>
      <c r="S25" s="23" t="s">
        <v>569</v>
      </c>
      <c r="T25" s="15">
        <f t="shared" si="0"/>
        <v>0</v>
      </c>
      <c r="U25" s="16">
        <f t="shared" si="0"/>
        <v>0</v>
      </c>
      <c r="V25" s="7"/>
      <c r="W25" s="7"/>
    </row>
    <row r="26" spans="1:23" ht="11.25" customHeight="1" x14ac:dyDescent="0.2">
      <c r="A26" s="7"/>
      <c r="B26" s="20"/>
      <c r="C26" s="51" t="s">
        <v>36</v>
      </c>
      <c r="D26" s="43"/>
      <c r="E26" s="43"/>
      <c r="F26" s="52"/>
      <c r="G26" s="7"/>
      <c r="H26" s="7"/>
      <c r="I26" s="22" t="s">
        <v>34</v>
      </c>
      <c r="J26" s="7">
        <v>188</v>
      </c>
      <c r="K26" s="14">
        <v>9698.4</v>
      </c>
      <c r="L26" s="7">
        <v>188</v>
      </c>
      <c r="M26" s="14">
        <v>9698.4</v>
      </c>
      <c r="N26" s="7">
        <v>188</v>
      </c>
      <c r="O26" s="14">
        <v>9698.4</v>
      </c>
      <c r="P26" s="14">
        <f>M26-K26</f>
        <v>0</v>
      </c>
      <c r="Q26" s="14">
        <f>O26</f>
        <v>9698.4</v>
      </c>
      <c r="R26" s="23" t="s">
        <v>569</v>
      </c>
      <c r="S26" s="23" t="s">
        <v>569</v>
      </c>
      <c r="T26" s="15">
        <f t="shared" si="0"/>
        <v>0</v>
      </c>
      <c r="U26" s="16">
        <f t="shared" si="0"/>
        <v>0</v>
      </c>
      <c r="V26" s="7"/>
      <c r="W26" s="7"/>
    </row>
    <row r="27" spans="1:23" ht="23.25" customHeight="1" x14ac:dyDescent="0.2">
      <c r="A27" s="11">
        <v>7</v>
      </c>
      <c r="B27" s="12" t="s">
        <v>52</v>
      </c>
      <c r="C27" s="48" t="s">
        <v>60</v>
      </c>
      <c r="D27" s="49"/>
      <c r="E27" s="49"/>
      <c r="F27" s="50"/>
      <c r="G27" s="11" t="s">
        <v>57</v>
      </c>
      <c r="H27" s="11" t="s">
        <v>58</v>
      </c>
      <c r="I27" s="13" t="s">
        <v>59</v>
      </c>
      <c r="J27" s="7">
        <v>64.12</v>
      </c>
      <c r="K27" s="14">
        <v>9815.7999999999993</v>
      </c>
      <c r="L27" s="7">
        <v>64.12</v>
      </c>
      <c r="M27" s="14">
        <v>9815.7999999999993</v>
      </c>
      <c r="N27" s="7">
        <v>64.12</v>
      </c>
      <c r="O27" s="14">
        <v>9815.7999999999993</v>
      </c>
      <c r="P27" s="7"/>
      <c r="Q27" s="7"/>
      <c r="R27" s="23" t="s">
        <v>569</v>
      </c>
      <c r="S27" s="23" t="s">
        <v>569</v>
      </c>
      <c r="T27" s="15">
        <f t="shared" si="0"/>
        <v>0</v>
      </c>
      <c r="U27" s="16">
        <f t="shared" si="0"/>
        <v>0</v>
      </c>
      <c r="V27" s="7"/>
      <c r="W27" s="7"/>
    </row>
    <row r="28" spans="1:23" ht="11.25" customHeight="1" x14ac:dyDescent="0.2">
      <c r="A28" s="7"/>
      <c r="B28" s="20"/>
      <c r="C28" s="51" t="s">
        <v>36</v>
      </c>
      <c r="D28" s="43"/>
      <c r="E28" s="43"/>
      <c r="F28" s="52"/>
      <c r="G28" s="7"/>
      <c r="H28" s="7"/>
      <c r="I28" s="22" t="s">
        <v>59</v>
      </c>
      <c r="J28" s="7">
        <v>64.12</v>
      </c>
      <c r="K28" s="14">
        <v>9815.7999999999993</v>
      </c>
      <c r="L28" s="7">
        <v>64.12</v>
      </c>
      <c r="M28" s="14">
        <v>9815.7999999999993</v>
      </c>
      <c r="N28" s="7">
        <v>64.12</v>
      </c>
      <c r="O28" s="14">
        <v>9815.7999999999993</v>
      </c>
      <c r="P28" s="14">
        <f>M28-K28</f>
        <v>0</v>
      </c>
      <c r="Q28" s="14">
        <f>O28</f>
        <v>9815.7999999999993</v>
      </c>
      <c r="R28" s="23" t="s">
        <v>569</v>
      </c>
      <c r="S28" s="23" t="s">
        <v>569</v>
      </c>
      <c r="T28" s="15">
        <f t="shared" si="0"/>
        <v>0</v>
      </c>
      <c r="U28" s="16">
        <f t="shared" si="0"/>
        <v>0</v>
      </c>
      <c r="V28" s="7"/>
      <c r="W28" s="7"/>
    </row>
    <row r="29" spans="1:23" ht="49.95" customHeight="1" x14ac:dyDescent="0.2">
      <c r="A29" s="11">
        <v>9</v>
      </c>
      <c r="B29" s="12" t="s">
        <v>52</v>
      </c>
      <c r="C29" s="48" t="s">
        <v>67</v>
      </c>
      <c r="D29" s="49"/>
      <c r="E29" s="49"/>
      <c r="F29" s="50"/>
      <c r="G29" s="11" t="s">
        <v>65</v>
      </c>
      <c r="H29" s="11" t="s">
        <v>66</v>
      </c>
      <c r="I29" s="13" t="s">
        <v>63</v>
      </c>
      <c r="J29" s="7">
        <v>19.440000000000001</v>
      </c>
      <c r="K29" s="14">
        <v>7262.98</v>
      </c>
      <c r="L29" s="7">
        <v>19.440000000000001</v>
      </c>
      <c r="M29" s="14">
        <v>7262.98</v>
      </c>
      <c r="N29" s="7">
        <v>19.440000000000001</v>
      </c>
      <c r="O29" s="14">
        <v>7262.98</v>
      </c>
      <c r="P29" s="7"/>
      <c r="Q29" s="7"/>
      <c r="R29" s="23" t="s">
        <v>569</v>
      </c>
      <c r="S29" s="23" t="s">
        <v>569</v>
      </c>
      <c r="T29" s="15">
        <f t="shared" si="0"/>
        <v>0</v>
      </c>
      <c r="U29" s="16">
        <f t="shared" si="0"/>
        <v>0</v>
      </c>
      <c r="V29" s="7"/>
      <c r="W29" s="7"/>
    </row>
    <row r="30" spans="1:23" ht="11.25" customHeight="1" x14ac:dyDescent="0.2">
      <c r="A30" s="7"/>
      <c r="B30" s="20"/>
      <c r="C30" s="51" t="s">
        <v>36</v>
      </c>
      <c r="D30" s="43"/>
      <c r="E30" s="43"/>
      <c r="F30" s="52"/>
      <c r="G30" s="7"/>
      <c r="H30" s="7"/>
      <c r="I30" s="22" t="s">
        <v>63</v>
      </c>
      <c r="J30" s="7">
        <v>19.440000000000001</v>
      </c>
      <c r="K30" s="14">
        <v>7262.98</v>
      </c>
      <c r="L30" s="7">
        <v>19.440000000000001</v>
      </c>
      <c r="M30" s="14">
        <v>7262.98</v>
      </c>
      <c r="N30" s="7">
        <v>19.440000000000001</v>
      </c>
      <c r="O30" s="14">
        <v>7262.98</v>
      </c>
      <c r="P30" s="14">
        <f>M30-K30</f>
        <v>0</v>
      </c>
      <c r="Q30" s="14">
        <f>O30</f>
        <v>7262.98</v>
      </c>
      <c r="R30" s="23" t="s">
        <v>569</v>
      </c>
      <c r="S30" s="23" t="s">
        <v>569</v>
      </c>
      <c r="T30" s="15">
        <f t="shared" si="0"/>
        <v>0</v>
      </c>
      <c r="U30" s="16">
        <f t="shared" si="0"/>
        <v>0</v>
      </c>
      <c r="V30" s="7"/>
      <c r="W30" s="7"/>
    </row>
    <row r="31" spans="1:23" ht="23.25" customHeight="1" x14ac:dyDescent="0.2">
      <c r="A31" s="11">
        <v>10</v>
      </c>
      <c r="B31" s="12" t="s">
        <v>52</v>
      </c>
      <c r="C31" s="48" t="s">
        <v>70</v>
      </c>
      <c r="D31" s="49"/>
      <c r="E31" s="49"/>
      <c r="F31" s="50"/>
      <c r="G31" s="11" t="s">
        <v>68</v>
      </c>
      <c r="H31" s="11" t="s">
        <v>69</v>
      </c>
      <c r="I31" s="13" t="s">
        <v>43</v>
      </c>
      <c r="J31" s="7">
        <v>3.4649999999999999</v>
      </c>
      <c r="K31" s="14">
        <v>511.39</v>
      </c>
      <c r="L31" s="7">
        <v>3.4649999999999999</v>
      </c>
      <c r="M31" s="14">
        <v>511.39</v>
      </c>
      <c r="N31" s="7">
        <v>3.4649999999999999</v>
      </c>
      <c r="O31" s="14">
        <v>511.39</v>
      </c>
      <c r="P31" s="7"/>
      <c r="Q31" s="7"/>
      <c r="R31" s="23" t="s">
        <v>569</v>
      </c>
      <c r="S31" s="23" t="s">
        <v>569</v>
      </c>
      <c r="T31" s="15">
        <f t="shared" si="0"/>
        <v>0</v>
      </c>
      <c r="U31" s="16">
        <f t="shared" si="0"/>
        <v>0</v>
      </c>
      <c r="V31" s="7"/>
      <c r="W31" s="7"/>
    </row>
    <row r="32" spans="1:23" ht="11.25" customHeight="1" x14ac:dyDescent="0.2">
      <c r="A32" s="7"/>
      <c r="B32" s="20"/>
      <c r="C32" s="51" t="s">
        <v>36</v>
      </c>
      <c r="D32" s="43"/>
      <c r="E32" s="43"/>
      <c r="F32" s="52"/>
      <c r="G32" s="7"/>
      <c r="H32" s="7"/>
      <c r="I32" s="22" t="s">
        <v>43</v>
      </c>
      <c r="J32" s="7">
        <v>3.4649999999999999</v>
      </c>
      <c r="K32" s="14">
        <v>511.39</v>
      </c>
      <c r="L32" s="7">
        <v>3.4649999999999999</v>
      </c>
      <c r="M32" s="14">
        <v>511.39</v>
      </c>
      <c r="N32" s="7">
        <v>3.4649999999999999</v>
      </c>
      <c r="O32" s="14">
        <v>511.39</v>
      </c>
      <c r="P32" s="14">
        <f>M32-K32</f>
        <v>0</v>
      </c>
      <c r="Q32" s="14">
        <f>O32</f>
        <v>511.39</v>
      </c>
      <c r="R32" s="23" t="s">
        <v>569</v>
      </c>
      <c r="S32" s="23" t="s">
        <v>569</v>
      </c>
      <c r="T32" s="15">
        <f t="shared" si="0"/>
        <v>0</v>
      </c>
      <c r="U32" s="16">
        <f t="shared" si="0"/>
        <v>0</v>
      </c>
      <c r="V32" s="7"/>
      <c r="W32" s="7"/>
    </row>
    <row r="33" spans="1:23" ht="11.25" customHeight="1" x14ac:dyDescent="0.2">
      <c r="A33" s="11">
        <v>11</v>
      </c>
      <c r="B33" s="12" t="s">
        <v>52</v>
      </c>
      <c r="C33" s="51" t="s">
        <v>74</v>
      </c>
      <c r="D33" s="43"/>
      <c r="E33" s="43"/>
      <c r="F33" s="52"/>
      <c r="G33" s="11" t="s">
        <v>71</v>
      </c>
      <c r="H33" s="11" t="s">
        <v>72</v>
      </c>
      <c r="I33" s="13" t="s">
        <v>73</v>
      </c>
      <c r="J33" s="7">
        <v>135.68</v>
      </c>
      <c r="K33" s="14">
        <v>4896.1400000000003</v>
      </c>
      <c r="L33" s="7">
        <v>135.68</v>
      </c>
      <c r="M33" s="14">
        <v>4896.1400000000003</v>
      </c>
      <c r="N33" s="7">
        <v>135.68</v>
      </c>
      <c r="O33" s="14">
        <v>4896.1400000000003</v>
      </c>
      <c r="P33" s="7"/>
      <c r="Q33" s="7"/>
      <c r="R33" s="23" t="s">
        <v>569</v>
      </c>
      <c r="S33" s="23" t="s">
        <v>569</v>
      </c>
      <c r="T33" s="15">
        <f t="shared" si="0"/>
        <v>0</v>
      </c>
      <c r="U33" s="16">
        <f t="shared" si="0"/>
        <v>0</v>
      </c>
      <c r="V33" s="7"/>
      <c r="W33" s="7"/>
    </row>
    <row r="34" spans="1:23" ht="11.25" customHeight="1" x14ac:dyDescent="0.2">
      <c r="A34" s="7"/>
      <c r="B34" s="20"/>
      <c r="C34" s="51" t="s">
        <v>36</v>
      </c>
      <c r="D34" s="43"/>
      <c r="E34" s="43"/>
      <c r="F34" s="52"/>
      <c r="G34" s="7"/>
      <c r="H34" s="7"/>
      <c r="I34" s="22" t="s">
        <v>73</v>
      </c>
      <c r="J34" s="7">
        <v>135.68</v>
      </c>
      <c r="K34" s="14">
        <v>4896.1400000000003</v>
      </c>
      <c r="L34" s="7">
        <v>135.68</v>
      </c>
      <c r="M34" s="14">
        <v>4896.1400000000003</v>
      </c>
      <c r="N34" s="7">
        <v>135.68</v>
      </c>
      <c r="O34" s="14">
        <v>4896.1400000000003</v>
      </c>
      <c r="P34" s="14">
        <f>M34-K34</f>
        <v>0</v>
      </c>
      <c r="Q34" s="14">
        <f>O34</f>
        <v>4896.1400000000003</v>
      </c>
      <c r="R34" s="23" t="s">
        <v>569</v>
      </c>
      <c r="S34" s="23" t="s">
        <v>569</v>
      </c>
      <c r="T34" s="15">
        <f t="shared" si="0"/>
        <v>0</v>
      </c>
      <c r="U34" s="16">
        <f t="shared" si="0"/>
        <v>0</v>
      </c>
      <c r="V34" s="7"/>
      <c r="W34" s="7"/>
    </row>
    <row r="35" spans="1:23" ht="23.25" customHeight="1" x14ac:dyDescent="0.2">
      <c r="A35" s="11">
        <v>12</v>
      </c>
      <c r="B35" s="12" t="s">
        <v>52</v>
      </c>
      <c r="C35" s="48" t="s">
        <v>77</v>
      </c>
      <c r="D35" s="49"/>
      <c r="E35" s="49"/>
      <c r="F35" s="50"/>
      <c r="G35" s="11" t="s">
        <v>75</v>
      </c>
      <c r="H35" s="11" t="s">
        <v>76</v>
      </c>
      <c r="I35" s="13" t="s">
        <v>73</v>
      </c>
      <c r="J35" s="7">
        <v>135.68</v>
      </c>
      <c r="K35" s="14">
        <v>4033.68</v>
      </c>
      <c r="L35" s="7">
        <v>135.68</v>
      </c>
      <c r="M35" s="14">
        <v>4033.68</v>
      </c>
      <c r="N35" s="7">
        <v>135.68</v>
      </c>
      <c r="O35" s="14">
        <v>4033.68</v>
      </c>
      <c r="P35" s="7"/>
      <c r="Q35" s="7"/>
      <c r="R35" s="23" t="s">
        <v>569</v>
      </c>
      <c r="S35" s="23" t="s">
        <v>569</v>
      </c>
      <c r="T35" s="15">
        <f t="shared" si="0"/>
        <v>0</v>
      </c>
      <c r="U35" s="16">
        <f t="shared" si="0"/>
        <v>0</v>
      </c>
      <c r="V35" s="7"/>
      <c r="W35" s="7"/>
    </row>
    <row r="36" spans="1:23" ht="11.25" customHeight="1" x14ac:dyDescent="0.2">
      <c r="A36" s="7"/>
      <c r="B36" s="20"/>
      <c r="C36" s="51" t="s">
        <v>36</v>
      </c>
      <c r="D36" s="43"/>
      <c r="E36" s="43"/>
      <c r="F36" s="52"/>
      <c r="G36" s="7"/>
      <c r="H36" s="7"/>
      <c r="I36" s="22" t="s">
        <v>73</v>
      </c>
      <c r="J36" s="7">
        <v>135.68</v>
      </c>
      <c r="K36" s="14">
        <v>4033.68</v>
      </c>
      <c r="L36" s="7">
        <v>135.68</v>
      </c>
      <c r="M36" s="14">
        <v>4033.68</v>
      </c>
      <c r="N36" s="7">
        <v>135.68</v>
      </c>
      <c r="O36" s="14">
        <v>4033.68</v>
      </c>
      <c r="P36" s="14">
        <f>M36-K36</f>
        <v>0</v>
      </c>
      <c r="Q36" s="14">
        <f>O36</f>
        <v>4033.68</v>
      </c>
      <c r="R36" s="23" t="s">
        <v>569</v>
      </c>
      <c r="S36" s="23" t="s">
        <v>569</v>
      </c>
      <c r="T36" s="15">
        <f t="shared" si="0"/>
        <v>0</v>
      </c>
      <c r="U36" s="16">
        <f t="shared" si="0"/>
        <v>0</v>
      </c>
      <c r="V36" s="7"/>
      <c r="W36" s="7"/>
    </row>
    <row r="37" spans="1:23" ht="23.25" customHeight="1" x14ac:dyDescent="0.2">
      <c r="A37" s="11">
        <v>13</v>
      </c>
      <c r="B37" s="12" t="s">
        <v>52</v>
      </c>
      <c r="C37" s="48" t="s">
        <v>35</v>
      </c>
      <c r="D37" s="49"/>
      <c r="E37" s="49"/>
      <c r="F37" s="50"/>
      <c r="G37" s="11" t="s">
        <v>78</v>
      </c>
      <c r="H37" s="11" t="s">
        <v>79</v>
      </c>
      <c r="I37" s="13" t="s">
        <v>80</v>
      </c>
      <c r="J37" s="7">
        <v>135.68</v>
      </c>
      <c r="K37" s="14">
        <v>613.23</v>
      </c>
      <c r="L37" s="7">
        <v>135.68</v>
      </c>
      <c r="M37" s="14">
        <v>613.23</v>
      </c>
      <c r="N37" s="7">
        <v>135.68</v>
      </c>
      <c r="O37" s="14">
        <v>613.23</v>
      </c>
      <c r="P37" s="7"/>
      <c r="Q37" s="7"/>
      <c r="R37" s="23" t="s">
        <v>569</v>
      </c>
      <c r="S37" s="23" t="s">
        <v>569</v>
      </c>
      <c r="T37" s="15">
        <f t="shared" si="0"/>
        <v>0</v>
      </c>
      <c r="U37" s="16">
        <f t="shared" si="0"/>
        <v>0</v>
      </c>
      <c r="V37" s="7"/>
      <c r="W37" s="7"/>
    </row>
    <row r="38" spans="1:23" ht="11.25" customHeight="1" x14ac:dyDescent="0.2">
      <c r="A38" s="7"/>
      <c r="B38" s="20"/>
      <c r="C38" s="51" t="s">
        <v>36</v>
      </c>
      <c r="D38" s="43"/>
      <c r="E38" s="43"/>
      <c r="F38" s="52"/>
      <c r="G38" s="7"/>
      <c r="H38" s="7"/>
      <c r="I38" s="22" t="s">
        <v>80</v>
      </c>
      <c r="J38" s="7">
        <v>135.68</v>
      </c>
      <c r="K38" s="14">
        <v>613.23</v>
      </c>
      <c r="L38" s="7">
        <v>135.68</v>
      </c>
      <c r="M38" s="14">
        <v>613.23</v>
      </c>
      <c r="N38" s="7">
        <v>135.68</v>
      </c>
      <c r="O38" s="14">
        <v>613.23</v>
      </c>
      <c r="P38" s="14">
        <f>M38-K38</f>
        <v>0</v>
      </c>
      <c r="Q38" s="14">
        <f>O38</f>
        <v>613.23</v>
      </c>
      <c r="R38" s="23" t="s">
        <v>569</v>
      </c>
      <c r="S38" s="23" t="s">
        <v>569</v>
      </c>
      <c r="T38" s="15">
        <f t="shared" si="0"/>
        <v>0</v>
      </c>
      <c r="U38" s="16">
        <f t="shared" si="0"/>
        <v>0</v>
      </c>
      <c r="V38" s="7"/>
      <c r="W38" s="7"/>
    </row>
    <row r="39" spans="1:23" ht="11.25" customHeight="1" x14ac:dyDescent="0.2">
      <c r="A39" s="11">
        <v>15</v>
      </c>
      <c r="B39" s="12" t="s">
        <v>52</v>
      </c>
      <c r="C39" s="51" t="s">
        <v>86</v>
      </c>
      <c r="D39" s="43"/>
      <c r="E39" s="43"/>
      <c r="F39" s="52"/>
      <c r="G39" s="11" t="s">
        <v>84</v>
      </c>
      <c r="H39" s="11" t="s">
        <v>85</v>
      </c>
      <c r="I39" s="13" t="s">
        <v>34</v>
      </c>
      <c r="J39" s="7">
        <v>135.68</v>
      </c>
      <c r="K39" s="14">
        <v>8459.58</v>
      </c>
      <c r="L39" s="7">
        <v>135.68</v>
      </c>
      <c r="M39" s="14">
        <v>8459.58</v>
      </c>
      <c r="N39" s="7">
        <v>135.68</v>
      </c>
      <c r="O39" s="14">
        <v>8459.58</v>
      </c>
      <c r="P39" s="7"/>
      <c r="Q39" s="7"/>
      <c r="R39" s="23" t="s">
        <v>569</v>
      </c>
      <c r="S39" s="23" t="s">
        <v>569</v>
      </c>
      <c r="T39" s="15">
        <f t="shared" si="0"/>
        <v>0</v>
      </c>
      <c r="U39" s="16">
        <f t="shared" si="0"/>
        <v>0</v>
      </c>
      <c r="V39" s="7"/>
      <c r="W39" s="7"/>
    </row>
    <row r="40" spans="1:23" ht="11.25" customHeight="1" x14ac:dyDescent="0.2">
      <c r="A40" s="7"/>
      <c r="B40" s="20"/>
      <c r="C40" s="51" t="s">
        <v>36</v>
      </c>
      <c r="D40" s="43"/>
      <c r="E40" s="43"/>
      <c r="F40" s="52"/>
      <c r="G40" s="7"/>
      <c r="H40" s="7"/>
      <c r="I40" s="22" t="s">
        <v>34</v>
      </c>
      <c r="J40" s="7">
        <v>135.68</v>
      </c>
      <c r="K40" s="14">
        <v>8459.58</v>
      </c>
      <c r="L40" s="7">
        <v>135.68</v>
      </c>
      <c r="M40" s="14">
        <v>8459.58</v>
      </c>
      <c r="N40" s="7">
        <v>135.68</v>
      </c>
      <c r="O40" s="14">
        <v>8459.58</v>
      </c>
      <c r="P40" s="14">
        <f>M40-K40</f>
        <v>0</v>
      </c>
      <c r="Q40" s="14">
        <f>O40</f>
        <v>8459.58</v>
      </c>
      <c r="R40" s="23" t="s">
        <v>569</v>
      </c>
      <c r="S40" s="23" t="s">
        <v>569</v>
      </c>
      <c r="T40" s="15">
        <f t="shared" si="0"/>
        <v>0</v>
      </c>
      <c r="U40" s="16">
        <f t="shared" si="0"/>
        <v>0</v>
      </c>
      <c r="V40" s="7"/>
      <c r="W40" s="7"/>
    </row>
    <row r="41" spans="1:23" ht="23.25" customHeight="1" x14ac:dyDescent="0.2">
      <c r="A41" s="11">
        <v>16</v>
      </c>
      <c r="B41" s="12" t="s">
        <v>52</v>
      </c>
      <c r="C41" s="48" t="s">
        <v>89</v>
      </c>
      <c r="D41" s="49"/>
      <c r="E41" s="49"/>
      <c r="F41" s="50"/>
      <c r="G41" s="11" t="s">
        <v>87</v>
      </c>
      <c r="H41" s="11" t="s">
        <v>88</v>
      </c>
      <c r="I41" s="13" t="s">
        <v>34</v>
      </c>
      <c r="J41" s="7">
        <v>135.68</v>
      </c>
      <c r="K41" s="14">
        <v>1131.05</v>
      </c>
      <c r="L41" s="7">
        <v>135.68</v>
      </c>
      <c r="M41" s="14">
        <v>1131.05</v>
      </c>
      <c r="N41" s="7">
        <v>135.68</v>
      </c>
      <c r="O41" s="14">
        <v>1131.05</v>
      </c>
      <c r="P41" s="7"/>
      <c r="Q41" s="7"/>
      <c r="R41" s="23" t="s">
        <v>569</v>
      </c>
      <c r="S41" s="23" t="s">
        <v>569</v>
      </c>
      <c r="T41" s="15">
        <f t="shared" si="0"/>
        <v>0</v>
      </c>
      <c r="U41" s="16">
        <f t="shared" si="0"/>
        <v>0</v>
      </c>
      <c r="V41" s="7"/>
      <c r="W41" s="7"/>
    </row>
    <row r="42" spans="1:23" ht="11.25" customHeight="1" x14ac:dyDescent="0.2">
      <c r="A42" s="7"/>
      <c r="B42" s="20"/>
      <c r="C42" s="51" t="s">
        <v>36</v>
      </c>
      <c r="D42" s="43"/>
      <c r="E42" s="43"/>
      <c r="F42" s="52"/>
      <c r="G42" s="7"/>
      <c r="H42" s="7"/>
      <c r="I42" s="22" t="s">
        <v>34</v>
      </c>
      <c r="J42" s="7">
        <v>135.68</v>
      </c>
      <c r="K42" s="14">
        <v>1131.05</v>
      </c>
      <c r="L42" s="7">
        <v>135.68</v>
      </c>
      <c r="M42" s="14">
        <v>1131.05</v>
      </c>
      <c r="N42" s="7">
        <v>135.68</v>
      </c>
      <c r="O42" s="14">
        <v>1131.05</v>
      </c>
      <c r="P42" s="14">
        <f>M42-K42</f>
        <v>0</v>
      </c>
      <c r="Q42" s="14">
        <f>O42</f>
        <v>1131.05</v>
      </c>
      <c r="R42" s="23" t="s">
        <v>569</v>
      </c>
      <c r="S42" s="23" t="s">
        <v>569</v>
      </c>
      <c r="T42" s="15">
        <f t="shared" si="0"/>
        <v>0</v>
      </c>
      <c r="U42" s="16">
        <f t="shared" si="0"/>
        <v>0</v>
      </c>
      <c r="V42" s="7"/>
      <c r="W42" s="7"/>
    </row>
    <row r="43" spans="1:23" ht="11.25" customHeight="1" x14ac:dyDescent="0.2">
      <c r="A43" s="11">
        <v>17</v>
      </c>
      <c r="B43" s="12" t="s">
        <v>90</v>
      </c>
      <c r="C43" s="51" t="s">
        <v>94</v>
      </c>
      <c r="D43" s="43"/>
      <c r="E43" s="43"/>
      <c r="F43" s="52"/>
      <c r="G43" s="11" t="s">
        <v>91</v>
      </c>
      <c r="H43" s="11" t="s">
        <v>92</v>
      </c>
      <c r="I43" s="13" t="s">
        <v>93</v>
      </c>
      <c r="J43" s="7">
        <v>2.8</v>
      </c>
      <c r="K43" s="14">
        <v>1259.33</v>
      </c>
      <c r="L43" s="7">
        <v>2.8</v>
      </c>
      <c r="M43" s="14">
        <v>1259.33</v>
      </c>
      <c r="N43" s="7">
        <v>2.8</v>
      </c>
      <c r="O43" s="14">
        <v>1259.33</v>
      </c>
      <c r="P43" s="7"/>
      <c r="Q43" s="7"/>
      <c r="R43" s="23" t="s">
        <v>569</v>
      </c>
      <c r="S43" s="23" t="s">
        <v>569</v>
      </c>
      <c r="T43" s="15">
        <f t="shared" si="0"/>
        <v>0</v>
      </c>
      <c r="U43" s="16">
        <f t="shared" si="0"/>
        <v>0</v>
      </c>
      <c r="V43" s="7"/>
      <c r="W43" s="7"/>
    </row>
    <row r="44" spans="1:23" ht="11.25" customHeight="1" x14ac:dyDescent="0.2">
      <c r="A44" s="7"/>
      <c r="B44" s="20"/>
      <c r="C44" s="51" t="s">
        <v>36</v>
      </c>
      <c r="D44" s="43"/>
      <c r="E44" s="43"/>
      <c r="F44" s="52"/>
      <c r="G44" s="7"/>
      <c r="H44" s="7"/>
      <c r="I44" s="22" t="s">
        <v>93</v>
      </c>
      <c r="J44" s="7">
        <v>2.8</v>
      </c>
      <c r="K44" s="14">
        <v>1259.33</v>
      </c>
      <c r="L44" s="7">
        <v>2.8</v>
      </c>
      <c r="M44" s="14">
        <v>1259.33</v>
      </c>
      <c r="N44" s="7">
        <v>2.8</v>
      </c>
      <c r="O44" s="14">
        <v>1259.33</v>
      </c>
      <c r="P44" s="14">
        <f>M44-K44</f>
        <v>0</v>
      </c>
      <c r="Q44" s="14">
        <f>O44</f>
        <v>1259.33</v>
      </c>
      <c r="R44" s="23" t="s">
        <v>569</v>
      </c>
      <c r="S44" s="23" t="s">
        <v>569</v>
      </c>
      <c r="T44" s="15">
        <f t="shared" si="0"/>
        <v>0</v>
      </c>
      <c r="U44" s="16">
        <f t="shared" si="0"/>
        <v>0</v>
      </c>
      <c r="V44" s="7"/>
      <c r="W44" s="7"/>
    </row>
    <row r="45" spans="1:23" ht="23.25" customHeight="1" x14ac:dyDescent="0.2">
      <c r="A45" s="11">
        <v>19</v>
      </c>
      <c r="B45" s="12" t="s">
        <v>90</v>
      </c>
      <c r="C45" s="48" t="s">
        <v>103</v>
      </c>
      <c r="D45" s="49"/>
      <c r="E45" s="49"/>
      <c r="F45" s="50"/>
      <c r="G45" s="11" t="s">
        <v>100</v>
      </c>
      <c r="H45" s="11" t="s">
        <v>101</v>
      </c>
      <c r="I45" s="13" t="s">
        <v>102</v>
      </c>
      <c r="J45" s="7">
        <v>128.30000000000001</v>
      </c>
      <c r="K45" s="14">
        <v>7184.14</v>
      </c>
      <c r="L45" s="7">
        <v>128.30000000000001</v>
      </c>
      <c r="M45" s="14">
        <v>7184.14</v>
      </c>
      <c r="N45" s="7">
        <v>128.30000000000001</v>
      </c>
      <c r="O45" s="14">
        <v>7184.14</v>
      </c>
      <c r="P45" s="7"/>
      <c r="Q45" s="7"/>
      <c r="R45" s="23" t="s">
        <v>569</v>
      </c>
      <c r="S45" s="23" t="s">
        <v>569</v>
      </c>
      <c r="T45" s="15">
        <f t="shared" si="0"/>
        <v>0</v>
      </c>
      <c r="U45" s="16">
        <f t="shared" si="0"/>
        <v>0</v>
      </c>
      <c r="V45" s="7"/>
      <c r="W45" s="7"/>
    </row>
    <row r="46" spans="1:23" ht="11.25" customHeight="1" x14ac:dyDescent="0.2">
      <c r="A46" s="7"/>
      <c r="B46" s="20"/>
      <c r="C46" s="51" t="s">
        <v>36</v>
      </c>
      <c r="D46" s="43"/>
      <c r="E46" s="43"/>
      <c r="F46" s="52"/>
      <c r="G46" s="7"/>
      <c r="H46" s="7"/>
      <c r="I46" s="22" t="s">
        <v>102</v>
      </c>
      <c r="J46" s="7">
        <v>128.30000000000001</v>
      </c>
      <c r="K46" s="14">
        <v>7184.14</v>
      </c>
      <c r="L46" s="7">
        <v>128.30000000000001</v>
      </c>
      <c r="M46" s="14">
        <v>7184.14</v>
      </c>
      <c r="N46" s="7">
        <v>128.30000000000001</v>
      </c>
      <c r="O46" s="14">
        <v>7184.14</v>
      </c>
      <c r="P46" s="14">
        <f>M46-K46</f>
        <v>0</v>
      </c>
      <c r="Q46" s="14">
        <f>O46</f>
        <v>7184.14</v>
      </c>
      <c r="R46" s="23" t="s">
        <v>569</v>
      </c>
      <c r="S46" s="23" t="s">
        <v>569</v>
      </c>
      <c r="T46" s="15">
        <f t="shared" si="0"/>
        <v>0</v>
      </c>
      <c r="U46" s="16">
        <f t="shared" si="0"/>
        <v>0</v>
      </c>
      <c r="V46" s="7"/>
      <c r="W46" s="7"/>
    </row>
    <row r="47" spans="1:23" ht="23.25" customHeight="1" x14ac:dyDescent="0.2">
      <c r="A47" s="11">
        <v>21</v>
      </c>
      <c r="B47" s="12" t="s">
        <v>90</v>
      </c>
      <c r="C47" s="48" t="s">
        <v>109</v>
      </c>
      <c r="D47" s="49"/>
      <c r="E47" s="49"/>
      <c r="F47" s="50"/>
      <c r="G47" s="11" t="s">
        <v>107</v>
      </c>
      <c r="H47" s="11" t="s">
        <v>108</v>
      </c>
      <c r="I47" s="13" t="s">
        <v>34</v>
      </c>
      <c r="J47" s="7">
        <v>126.2</v>
      </c>
      <c r="K47" s="14">
        <v>11100.55</v>
      </c>
      <c r="L47" s="7">
        <v>126.2</v>
      </c>
      <c r="M47" s="14">
        <v>11100.55</v>
      </c>
      <c r="N47" s="7">
        <v>126.2</v>
      </c>
      <c r="O47" s="14">
        <v>11100.55</v>
      </c>
      <c r="P47" s="7"/>
      <c r="Q47" s="7"/>
      <c r="R47" s="23" t="s">
        <v>569</v>
      </c>
      <c r="S47" s="23" t="s">
        <v>569</v>
      </c>
      <c r="T47" s="15">
        <f t="shared" si="0"/>
        <v>0</v>
      </c>
      <c r="U47" s="16">
        <f t="shared" si="0"/>
        <v>0</v>
      </c>
      <c r="V47" s="7"/>
      <c r="W47" s="7"/>
    </row>
    <row r="48" spans="1:23" ht="11.25" customHeight="1" x14ac:dyDescent="0.2">
      <c r="A48" s="7"/>
      <c r="B48" s="20"/>
      <c r="C48" s="54" t="s">
        <v>36</v>
      </c>
      <c r="D48" s="54"/>
      <c r="E48" s="54"/>
      <c r="F48" s="54"/>
      <c r="G48" s="7"/>
      <c r="H48" s="7"/>
      <c r="I48" s="22" t="s">
        <v>34</v>
      </c>
      <c r="J48" s="7">
        <v>126.2</v>
      </c>
      <c r="K48" s="14">
        <v>11100.55</v>
      </c>
      <c r="L48" s="7">
        <v>126.2</v>
      </c>
      <c r="M48" s="14">
        <v>11100.55</v>
      </c>
      <c r="N48" s="7">
        <v>126.2</v>
      </c>
      <c r="O48" s="14">
        <v>11100.55</v>
      </c>
      <c r="P48" s="14">
        <f>M48-K48</f>
        <v>0</v>
      </c>
      <c r="Q48" s="14">
        <f>O48</f>
        <v>11100.55</v>
      </c>
      <c r="R48" s="23" t="s">
        <v>569</v>
      </c>
      <c r="S48" s="23" t="s">
        <v>569</v>
      </c>
      <c r="T48" s="15">
        <f t="shared" si="0"/>
        <v>0</v>
      </c>
      <c r="U48" s="16">
        <f t="shared" si="0"/>
        <v>0</v>
      </c>
      <c r="V48" s="7"/>
      <c r="W48" s="7"/>
    </row>
    <row r="49" spans="1:23" ht="23.25" customHeight="1" x14ac:dyDescent="0.2">
      <c r="A49" s="9"/>
      <c r="B49" s="10" t="s">
        <v>30</v>
      </c>
      <c r="C49" s="53" t="s">
        <v>325</v>
      </c>
      <c r="D49" s="53"/>
      <c r="E49" s="53"/>
      <c r="F49" s="53"/>
      <c r="G49" s="9"/>
      <c r="H49" s="9"/>
      <c r="I49" s="9"/>
      <c r="J49" s="9"/>
      <c r="K49" s="9"/>
      <c r="L49" s="9"/>
      <c r="M49" s="9"/>
      <c r="N49" s="9"/>
      <c r="O49" s="9"/>
      <c r="P49" s="36"/>
      <c r="Q49" s="36"/>
      <c r="R49" s="36"/>
      <c r="S49" s="36"/>
      <c r="T49" s="36"/>
      <c r="U49" s="36"/>
      <c r="V49" s="7"/>
      <c r="W49" s="7"/>
    </row>
    <row r="50" spans="1:23" ht="23.25" customHeight="1" x14ac:dyDescent="0.2">
      <c r="A50" s="11">
        <v>88</v>
      </c>
      <c r="B50" s="12" t="s">
        <v>52</v>
      </c>
      <c r="C50" s="48" t="s">
        <v>326</v>
      </c>
      <c r="D50" s="49"/>
      <c r="E50" s="49"/>
      <c r="F50" s="50"/>
      <c r="G50" s="11" t="s">
        <v>253</v>
      </c>
      <c r="H50" s="11" t="s">
        <v>254</v>
      </c>
      <c r="I50" s="13" t="s">
        <v>194</v>
      </c>
      <c r="J50" s="7">
        <v>83</v>
      </c>
      <c r="K50" s="14">
        <v>1235.94</v>
      </c>
      <c r="L50" s="7">
        <v>83</v>
      </c>
      <c r="M50" s="14">
        <v>1235.94</v>
      </c>
      <c r="N50" s="7">
        <v>83</v>
      </c>
      <c r="O50" s="14">
        <v>1235.94</v>
      </c>
      <c r="P50" s="7"/>
      <c r="Q50" s="7"/>
      <c r="R50" s="23" t="s">
        <v>569</v>
      </c>
      <c r="S50" s="23" t="s">
        <v>569</v>
      </c>
      <c r="T50" s="15">
        <f t="shared" ref="T50:U57" si="1">J50-L50</f>
        <v>0</v>
      </c>
      <c r="U50" s="16">
        <f t="shared" si="1"/>
        <v>0</v>
      </c>
      <c r="V50" s="7"/>
      <c r="W50" s="7"/>
    </row>
    <row r="51" spans="1:23" ht="11.25" customHeight="1" x14ac:dyDescent="0.2">
      <c r="A51" s="7"/>
      <c r="B51" s="20"/>
      <c r="C51" s="51" t="s">
        <v>36</v>
      </c>
      <c r="D51" s="43"/>
      <c r="E51" s="43"/>
      <c r="F51" s="52"/>
      <c r="G51" s="7"/>
      <c r="H51" s="7"/>
      <c r="I51" s="22" t="s">
        <v>194</v>
      </c>
      <c r="J51" s="7">
        <v>83</v>
      </c>
      <c r="K51" s="14">
        <v>1235.94</v>
      </c>
      <c r="L51" s="7">
        <v>83</v>
      </c>
      <c r="M51" s="14">
        <v>1235.94</v>
      </c>
      <c r="N51" s="7">
        <v>83</v>
      </c>
      <c r="O51" s="14">
        <v>1235.94</v>
      </c>
      <c r="P51" s="14">
        <f>M51-K51</f>
        <v>0</v>
      </c>
      <c r="Q51" s="14">
        <f>O51</f>
        <v>1235.94</v>
      </c>
      <c r="R51" s="23" t="s">
        <v>569</v>
      </c>
      <c r="S51" s="23" t="s">
        <v>569</v>
      </c>
      <c r="T51" s="15">
        <f t="shared" si="1"/>
        <v>0</v>
      </c>
      <c r="U51" s="16">
        <f t="shared" si="1"/>
        <v>0</v>
      </c>
      <c r="V51" s="7"/>
      <c r="W51" s="7"/>
    </row>
    <row r="52" spans="1:23" ht="23.25" customHeight="1" x14ac:dyDescent="0.2">
      <c r="A52" s="11">
        <v>89</v>
      </c>
      <c r="B52" s="12" t="s">
        <v>52</v>
      </c>
      <c r="C52" s="48" t="s">
        <v>60</v>
      </c>
      <c r="D52" s="49"/>
      <c r="E52" s="49"/>
      <c r="F52" s="50"/>
      <c r="G52" s="11" t="s">
        <v>327</v>
      </c>
      <c r="H52" s="11" t="s">
        <v>328</v>
      </c>
      <c r="I52" s="13" t="s">
        <v>59</v>
      </c>
      <c r="J52" s="7">
        <v>128.30000000000001</v>
      </c>
      <c r="K52" s="14">
        <v>38936.019999999997</v>
      </c>
      <c r="L52" s="7">
        <v>128.30000000000001</v>
      </c>
      <c r="M52" s="14">
        <v>38936.019999999997</v>
      </c>
      <c r="N52" s="7">
        <v>128.30000000000001</v>
      </c>
      <c r="O52" s="14">
        <v>38936.019999999997</v>
      </c>
      <c r="P52" s="7"/>
      <c r="Q52" s="7"/>
      <c r="R52" s="23" t="s">
        <v>569</v>
      </c>
      <c r="S52" s="23" t="s">
        <v>569</v>
      </c>
      <c r="T52" s="15">
        <f t="shared" si="1"/>
        <v>0</v>
      </c>
      <c r="U52" s="16">
        <f t="shared" si="1"/>
        <v>0</v>
      </c>
      <c r="V52" s="7"/>
      <c r="W52" s="7"/>
    </row>
    <row r="53" spans="1:23" ht="11.25" customHeight="1" x14ac:dyDescent="0.2">
      <c r="A53" s="7"/>
      <c r="B53" s="20"/>
      <c r="C53" s="51" t="s">
        <v>36</v>
      </c>
      <c r="D53" s="43"/>
      <c r="E53" s="43"/>
      <c r="F53" s="52"/>
      <c r="G53" s="7"/>
      <c r="H53" s="7"/>
      <c r="I53" s="22" t="s">
        <v>59</v>
      </c>
      <c r="J53" s="7">
        <v>128.30000000000001</v>
      </c>
      <c r="K53" s="14">
        <v>38936.019999999997</v>
      </c>
      <c r="L53" s="7">
        <v>128.30000000000001</v>
      </c>
      <c r="M53" s="14">
        <v>38936.019999999997</v>
      </c>
      <c r="N53" s="7">
        <v>128.30000000000001</v>
      </c>
      <c r="O53" s="14">
        <v>38936.019999999997</v>
      </c>
      <c r="P53" s="14">
        <f>M53-K53</f>
        <v>0</v>
      </c>
      <c r="Q53" s="14">
        <f>O53</f>
        <v>38936.019999999997</v>
      </c>
      <c r="R53" s="23" t="s">
        <v>569</v>
      </c>
      <c r="S53" s="23" t="s">
        <v>569</v>
      </c>
      <c r="T53" s="15">
        <f t="shared" si="1"/>
        <v>0</v>
      </c>
      <c r="U53" s="16">
        <f t="shared" si="1"/>
        <v>0</v>
      </c>
      <c r="V53" s="7"/>
      <c r="W53" s="7"/>
    </row>
    <row r="54" spans="1:23" ht="63.15" customHeight="1" x14ac:dyDescent="0.2">
      <c r="A54" s="11">
        <v>90</v>
      </c>
      <c r="B54" s="12" t="s">
        <v>52</v>
      </c>
      <c r="C54" s="48" t="s">
        <v>332</v>
      </c>
      <c r="D54" s="49"/>
      <c r="E54" s="49"/>
      <c r="F54" s="50"/>
      <c r="G54" s="11" t="s">
        <v>329</v>
      </c>
      <c r="H54" s="11" t="s">
        <v>330</v>
      </c>
      <c r="I54" s="13" t="s">
        <v>331</v>
      </c>
      <c r="J54" s="7">
        <v>128.30000000000001</v>
      </c>
      <c r="K54" s="14">
        <v>523.29</v>
      </c>
      <c r="L54" s="7">
        <v>128.30000000000001</v>
      </c>
      <c r="M54" s="14">
        <v>523.29</v>
      </c>
      <c r="N54" s="7">
        <v>128.30000000000001</v>
      </c>
      <c r="O54" s="14">
        <v>523.29</v>
      </c>
      <c r="P54" s="7"/>
      <c r="Q54" s="7"/>
      <c r="R54" s="23" t="s">
        <v>569</v>
      </c>
      <c r="S54" s="23" t="s">
        <v>569</v>
      </c>
      <c r="T54" s="15">
        <f t="shared" si="1"/>
        <v>0</v>
      </c>
      <c r="U54" s="16">
        <f t="shared" si="1"/>
        <v>0</v>
      </c>
      <c r="V54" s="7"/>
      <c r="W54" s="7"/>
    </row>
    <row r="55" spans="1:23" ht="11.25" customHeight="1" x14ac:dyDescent="0.2">
      <c r="A55" s="7"/>
      <c r="B55" s="20"/>
      <c r="C55" s="51" t="s">
        <v>36</v>
      </c>
      <c r="D55" s="43"/>
      <c r="E55" s="43"/>
      <c r="F55" s="52"/>
      <c r="G55" s="7"/>
      <c r="H55" s="7"/>
      <c r="I55" s="22" t="s">
        <v>331</v>
      </c>
      <c r="J55" s="7">
        <v>128.30000000000001</v>
      </c>
      <c r="K55" s="14">
        <v>523.29</v>
      </c>
      <c r="L55" s="7">
        <v>128.30000000000001</v>
      </c>
      <c r="M55" s="14">
        <v>523.29</v>
      </c>
      <c r="N55" s="7">
        <v>128.30000000000001</v>
      </c>
      <c r="O55" s="14">
        <v>523.29</v>
      </c>
      <c r="P55" s="14">
        <f>M55-K55</f>
        <v>0</v>
      </c>
      <c r="Q55" s="14">
        <f>O55</f>
        <v>523.29</v>
      </c>
      <c r="R55" s="23" t="s">
        <v>569</v>
      </c>
      <c r="S55" s="23" t="s">
        <v>569</v>
      </c>
      <c r="T55" s="15">
        <f t="shared" si="1"/>
        <v>0</v>
      </c>
      <c r="U55" s="16">
        <f t="shared" si="1"/>
        <v>0</v>
      </c>
      <c r="V55" s="7"/>
      <c r="W55" s="7"/>
    </row>
    <row r="56" spans="1:23" ht="36.6" customHeight="1" x14ac:dyDescent="0.2">
      <c r="A56" s="11">
        <v>91</v>
      </c>
      <c r="B56" s="12" t="s">
        <v>52</v>
      </c>
      <c r="C56" s="48" t="s">
        <v>335</v>
      </c>
      <c r="D56" s="49"/>
      <c r="E56" s="49"/>
      <c r="F56" s="50"/>
      <c r="G56" s="11" t="s">
        <v>333</v>
      </c>
      <c r="H56" s="11" t="s">
        <v>334</v>
      </c>
      <c r="I56" s="13" t="s">
        <v>55</v>
      </c>
      <c r="J56" s="7">
        <v>135.68</v>
      </c>
      <c r="K56" s="14">
        <v>10047.1</v>
      </c>
      <c r="L56" s="7">
        <v>135.68</v>
      </c>
      <c r="M56" s="14">
        <v>10047.1</v>
      </c>
      <c r="N56" s="7">
        <v>135.68</v>
      </c>
      <c r="O56" s="14">
        <v>10047.1</v>
      </c>
      <c r="P56" s="7"/>
      <c r="Q56" s="7"/>
      <c r="R56" s="23" t="s">
        <v>569</v>
      </c>
      <c r="S56" s="23" t="s">
        <v>569</v>
      </c>
      <c r="T56" s="15">
        <f t="shared" si="1"/>
        <v>0</v>
      </c>
      <c r="U56" s="16">
        <f t="shared" si="1"/>
        <v>0</v>
      </c>
      <c r="V56" s="7"/>
      <c r="W56" s="7"/>
    </row>
    <row r="57" spans="1:23" ht="11.25" customHeight="1" x14ac:dyDescent="0.2">
      <c r="A57" s="7"/>
      <c r="B57" s="20"/>
      <c r="C57" s="54" t="s">
        <v>36</v>
      </c>
      <c r="D57" s="54"/>
      <c r="E57" s="54"/>
      <c r="F57" s="54"/>
      <c r="G57" s="7"/>
      <c r="H57" s="7"/>
      <c r="I57" s="22" t="s">
        <v>55</v>
      </c>
      <c r="J57" s="7">
        <v>135.68</v>
      </c>
      <c r="K57" s="14">
        <v>10047.1</v>
      </c>
      <c r="L57" s="7">
        <v>135.68</v>
      </c>
      <c r="M57" s="14">
        <v>10047.1</v>
      </c>
      <c r="N57" s="7">
        <v>135.68</v>
      </c>
      <c r="O57" s="14">
        <v>10047.1</v>
      </c>
      <c r="P57" s="14">
        <f>M57-K57</f>
        <v>0</v>
      </c>
      <c r="Q57" s="14">
        <f>O57</f>
        <v>10047.1</v>
      </c>
      <c r="R57" s="23" t="s">
        <v>569</v>
      </c>
      <c r="S57" s="23" t="s">
        <v>569</v>
      </c>
      <c r="T57" s="15">
        <f t="shared" si="1"/>
        <v>0</v>
      </c>
      <c r="U57" s="16">
        <f t="shared" si="1"/>
        <v>0</v>
      </c>
      <c r="V57" s="7"/>
      <c r="W57" s="7"/>
    </row>
    <row r="58" spans="1:23" ht="23.25" customHeight="1" x14ac:dyDescent="0.2">
      <c r="A58" s="9"/>
      <c r="B58" s="10" t="s">
        <v>30</v>
      </c>
      <c r="C58" s="53" t="s">
        <v>356</v>
      </c>
      <c r="D58" s="53"/>
      <c r="E58" s="53"/>
      <c r="F58" s="53"/>
      <c r="G58" s="9"/>
      <c r="H58" s="9"/>
      <c r="I58" s="9"/>
      <c r="J58" s="9"/>
      <c r="K58" s="9"/>
      <c r="L58" s="9"/>
      <c r="M58" s="9"/>
      <c r="N58" s="9"/>
      <c r="O58" s="9"/>
      <c r="P58" s="36"/>
      <c r="Q58" s="36"/>
      <c r="R58" s="36"/>
      <c r="S58" s="36"/>
      <c r="T58" s="36"/>
      <c r="U58" s="9"/>
      <c r="V58" s="7"/>
      <c r="W58" s="7"/>
    </row>
    <row r="59" spans="1:23" ht="36.6" customHeight="1" x14ac:dyDescent="0.2">
      <c r="A59" s="11">
        <v>120</v>
      </c>
      <c r="B59" s="12" t="s">
        <v>90</v>
      </c>
      <c r="C59" s="48" t="s">
        <v>366</v>
      </c>
      <c r="D59" s="49"/>
      <c r="E59" s="49"/>
      <c r="F59" s="50"/>
      <c r="G59" s="11" t="s">
        <v>364</v>
      </c>
      <c r="H59" s="11" t="s">
        <v>365</v>
      </c>
      <c r="I59" s="13" t="s">
        <v>34</v>
      </c>
      <c r="J59" s="7">
        <v>15</v>
      </c>
      <c r="K59" s="14">
        <v>3204.42</v>
      </c>
      <c r="L59" s="7">
        <v>15</v>
      </c>
      <c r="M59" s="14">
        <v>3204.42</v>
      </c>
      <c r="N59" s="7">
        <v>15</v>
      </c>
      <c r="O59" s="14">
        <v>3204.42</v>
      </c>
      <c r="P59" s="7"/>
      <c r="Q59" s="7"/>
      <c r="R59" s="23" t="s">
        <v>569</v>
      </c>
      <c r="S59" s="23" t="s">
        <v>569</v>
      </c>
      <c r="T59" s="15">
        <f t="shared" ref="T59:U60" si="2">J59-L59</f>
        <v>0</v>
      </c>
      <c r="U59" s="16">
        <f t="shared" si="2"/>
        <v>0</v>
      </c>
      <c r="V59" s="7"/>
      <c r="W59" s="7"/>
    </row>
    <row r="60" spans="1:23" ht="11.25" customHeight="1" x14ac:dyDescent="0.2">
      <c r="A60" s="7"/>
      <c r="B60" s="20"/>
      <c r="C60" s="54" t="s">
        <v>36</v>
      </c>
      <c r="D60" s="54"/>
      <c r="E60" s="54"/>
      <c r="F60" s="54"/>
      <c r="G60" s="7"/>
      <c r="H60" s="7"/>
      <c r="I60" s="22" t="s">
        <v>34</v>
      </c>
      <c r="J60" s="7">
        <v>15</v>
      </c>
      <c r="K60" s="14">
        <v>3204.42</v>
      </c>
      <c r="L60" s="7">
        <v>15</v>
      </c>
      <c r="M60" s="14">
        <v>3204.42</v>
      </c>
      <c r="N60" s="7">
        <v>15</v>
      </c>
      <c r="O60" s="14">
        <v>3204.42</v>
      </c>
      <c r="P60" s="14">
        <f>M60-K60</f>
        <v>0</v>
      </c>
      <c r="Q60" s="14">
        <f>O60</f>
        <v>3204.42</v>
      </c>
      <c r="R60" s="23" t="s">
        <v>569</v>
      </c>
      <c r="S60" s="23" t="s">
        <v>569</v>
      </c>
      <c r="T60" s="15">
        <f t="shared" si="2"/>
        <v>0</v>
      </c>
      <c r="U60" s="16">
        <f t="shared" si="2"/>
        <v>0</v>
      </c>
      <c r="V60" s="7"/>
      <c r="W60" s="7"/>
    </row>
    <row r="61" spans="1:23" ht="23.25" customHeight="1" x14ac:dyDescent="0.2">
      <c r="A61" s="9"/>
      <c r="B61" s="10" t="s">
        <v>30</v>
      </c>
      <c r="C61" s="53" t="s">
        <v>391</v>
      </c>
      <c r="D61" s="53"/>
      <c r="E61" s="53"/>
      <c r="F61" s="53"/>
      <c r="G61" s="9"/>
      <c r="H61" s="9"/>
      <c r="I61" s="9"/>
      <c r="J61" s="9"/>
      <c r="K61" s="9"/>
      <c r="L61" s="9"/>
      <c r="M61" s="9"/>
      <c r="N61" s="9"/>
      <c r="O61" s="9"/>
      <c r="P61" s="36"/>
      <c r="Q61" s="36"/>
      <c r="R61" s="36"/>
      <c r="S61" s="36"/>
      <c r="T61" s="36"/>
      <c r="U61" s="9"/>
      <c r="V61" s="7"/>
      <c r="W61" s="7"/>
    </row>
    <row r="62" spans="1:23" ht="36.6" customHeight="1" x14ac:dyDescent="0.2">
      <c r="A62" s="11">
        <v>128</v>
      </c>
      <c r="B62" s="12" t="s">
        <v>52</v>
      </c>
      <c r="C62" s="48" t="s">
        <v>394</v>
      </c>
      <c r="D62" s="49"/>
      <c r="E62" s="49"/>
      <c r="F62" s="50"/>
      <c r="G62" s="11" t="s">
        <v>392</v>
      </c>
      <c r="H62" s="11" t="s">
        <v>393</v>
      </c>
      <c r="I62" s="13" t="s">
        <v>34</v>
      </c>
      <c r="J62" s="7">
        <v>-25.248999999999999</v>
      </c>
      <c r="K62" s="14">
        <v>-15293.87</v>
      </c>
      <c r="L62" s="7">
        <v>-25.248999999999999</v>
      </c>
      <c r="M62" s="14">
        <v>-15293.87</v>
      </c>
      <c r="N62" s="7">
        <v>-25.248999999999999</v>
      </c>
      <c r="O62" s="14">
        <v>-15293.87</v>
      </c>
      <c r="P62" s="7"/>
      <c r="Q62" s="7"/>
      <c r="R62" s="23" t="s">
        <v>569</v>
      </c>
      <c r="S62" s="23" t="s">
        <v>569</v>
      </c>
      <c r="T62" s="15">
        <f t="shared" ref="T62:U63" si="3">J62-L62</f>
        <v>0</v>
      </c>
      <c r="U62" s="16">
        <f t="shared" si="3"/>
        <v>0</v>
      </c>
      <c r="V62" s="7"/>
      <c r="W62" s="7"/>
    </row>
    <row r="63" spans="1:23" ht="11.25" customHeight="1" x14ac:dyDescent="0.2">
      <c r="A63" s="7"/>
      <c r="B63" s="20"/>
      <c r="C63" s="54" t="s">
        <v>36</v>
      </c>
      <c r="D63" s="54"/>
      <c r="E63" s="54"/>
      <c r="F63" s="54"/>
      <c r="G63" s="7"/>
      <c r="H63" s="7"/>
      <c r="I63" s="22" t="s">
        <v>34</v>
      </c>
      <c r="J63" s="7">
        <v>-25.248999999999999</v>
      </c>
      <c r="K63" s="14">
        <v>-15293.87</v>
      </c>
      <c r="L63" s="7">
        <v>-25.248999999999999</v>
      </c>
      <c r="M63" s="14">
        <v>-15293.87</v>
      </c>
      <c r="N63" s="7">
        <v>-25.248999999999999</v>
      </c>
      <c r="O63" s="14">
        <v>-15293.87</v>
      </c>
      <c r="P63" s="14">
        <f>M63-K63</f>
        <v>0</v>
      </c>
      <c r="Q63" s="14">
        <f>O63</f>
        <v>-15293.87</v>
      </c>
      <c r="R63" s="23" t="s">
        <v>569</v>
      </c>
      <c r="S63" s="23" t="s">
        <v>569</v>
      </c>
      <c r="T63" s="15">
        <f t="shared" si="3"/>
        <v>0</v>
      </c>
      <c r="U63" s="16">
        <f t="shared" si="3"/>
        <v>0</v>
      </c>
      <c r="V63" s="7"/>
      <c r="W63" s="7"/>
    </row>
    <row r="64" spans="1:23" ht="23.25" customHeight="1" x14ac:dyDescent="0.2">
      <c r="A64" s="9"/>
      <c r="B64" s="10" t="s">
        <v>30</v>
      </c>
      <c r="C64" s="53" t="s">
        <v>509</v>
      </c>
      <c r="D64" s="53"/>
      <c r="E64" s="53"/>
      <c r="F64" s="53"/>
      <c r="G64" s="9"/>
      <c r="H64" s="9"/>
      <c r="I64" s="9"/>
      <c r="J64" s="9"/>
      <c r="K64" s="9"/>
      <c r="L64" s="9"/>
      <c r="M64" s="9"/>
      <c r="N64" s="9"/>
      <c r="O64" s="9"/>
      <c r="P64" s="36"/>
      <c r="Q64" s="36"/>
      <c r="R64" s="36"/>
      <c r="S64" s="36"/>
      <c r="T64" s="36"/>
      <c r="U64" s="9"/>
      <c r="V64" s="7"/>
      <c r="W64" s="7"/>
    </row>
    <row r="65" spans="1:23" ht="11.25" customHeight="1" x14ac:dyDescent="0.2">
      <c r="A65" s="11">
        <v>169</v>
      </c>
      <c r="B65" s="12" t="s">
        <v>510</v>
      </c>
      <c r="C65" s="51" t="s">
        <v>513</v>
      </c>
      <c r="D65" s="43"/>
      <c r="E65" s="43"/>
      <c r="F65" s="52"/>
      <c r="G65" s="11" t="s">
        <v>511</v>
      </c>
      <c r="H65" s="11" t="s">
        <v>512</v>
      </c>
      <c r="I65" s="13" t="s">
        <v>34</v>
      </c>
      <c r="J65" s="7">
        <v>51</v>
      </c>
      <c r="K65" s="14">
        <v>6105.38</v>
      </c>
      <c r="L65" s="7">
        <v>51</v>
      </c>
      <c r="M65" s="14">
        <v>6105.38</v>
      </c>
      <c r="N65" s="7">
        <v>51</v>
      </c>
      <c r="O65" s="14">
        <v>6105.38</v>
      </c>
      <c r="P65" s="7"/>
      <c r="Q65" s="7"/>
      <c r="R65" s="23" t="s">
        <v>569</v>
      </c>
      <c r="S65" s="23" t="s">
        <v>569</v>
      </c>
      <c r="T65" s="15">
        <f t="shared" ref="T65:U72" si="4">J65-L65</f>
        <v>0</v>
      </c>
      <c r="U65" s="16">
        <f t="shared" si="4"/>
        <v>0</v>
      </c>
      <c r="V65" s="7"/>
      <c r="W65" s="7"/>
    </row>
    <row r="66" spans="1:23" ht="11.25" customHeight="1" x14ac:dyDescent="0.2">
      <c r="A66" s="7"/>
      <c r="B66" s="20"/>
      <c r="C66" s="51" t="s">
        <v>36</v>
      </c>
      <c r="D66" s="43"/>
      <c r="E66" s="43"/>
      <c r="F66" s="52"/>
      <c r="G66" s="7"/>
      <c r="H66" s="7"/>
      <c r="I66" s="22" t="s">
        <v>34</v>
      </c>
      <c r="J66" s="7">
        <v>51</v>
      </c>
      <c r="K66" s="14">
        <v>6105.38</v>
      </c>
      <c r="L66" s="7">
        <v>51</v>
      </c>
      <c r="M66" s="14">
        <v>6105.38</v>
      </c>
      <c r="N66" s="7">
        <v>51</v>
      </c>
      <c r="O66" s="14">
        <v>6105.38</v>
      </c>
      <c r="P66" s="14">
        <f>M66-K66</f>
        <v>0</v>
      </c>
      <c r="Q66" s="14">
        <f>O66</f>
        <v>6105.38</v>
      </c>
      <c r="R66" s="23" t="s">
        <v>569</v>
      </c>
      <c r="S66" s="23" t="s">
        <v>569</v>
      </c>
      <c r="T66" s="15">
        <f t="shared" si="4"/>
        <v>0</v>
      </c>
      <c r="U66" s="16">
        <f t="shared" si="4"/>
        <v>0</v>
      </c>
      <c r="V66" s="7"/>
      <c r="W66" s="7"/>
    </row>
    <row r="67" spans="1:23" ht="23.25" customHeight="1" x14ac:dyDescent="0.2">
      <c r="A67" s="11">
        <v>170</v>
      </c>
      <c r="B67" s="12" t="s">
        <v>510</v>
      </c>
      <c r="C67" s="48" t="s">
        <v>515</v>
      </c>
      <c r="D67" s="49"/>
      <c r="E67" s="49"/>
      <c r="F67" s="50"/>
      <c r="G67" s="11" t="s">
        <v>290</v>
      </c>
      <c r="H67" s="11" t="s">
        <v>291</v>
      </c>
      <c r="I67" s="13" t="s">
        <v>514</v>
      </c>
      <c r="J67" s="7">
        <v>53</v>
      </c>
      <c r="K67" s="14">
        <v>2482.3000000000002</v>
      </c>
      <c r="L67" s="7">
        <v>53</v>
      </c>
      <c r="M67" s="14">
        <v>2482.3000000000002</v>
      </c>
      <c r="N67" s="7">
        <v>53</v>
      </c>
      <c r="O67" s="14">
        <v>2482.3000000000002</v>
      </c>
      <c r="P67" s="7"/>
      <c r="Q67" s="7"/>
      <c r="R67" s="23" t="s">
        <v>569</v>
      </c>
      <c r="S67" s="23" t="s">
        <v>569</v>
      </c>
      <c r="T67" s="15">
        <f t="shared" si="4"/>
        <v>0</v>
      </c>
      <c r="U67" s="16">
        <f t="shared" si="4"/>
        <v>0</v>
      </c>
      <c r="V67" s="7"/>
      <c r="W67" s="7"/>
    </row>
    <row r="68" spans="1:23" ht="11.25" customHeight="1" x14ac:dyDescent="0.2">
      <c r="A68" s="7"/>
      <c r="B68" s="20"/>
      <c r="C68" s="51" t="s">
        <v>36</v>
      </c>
      <c r="D68" s="43"/>
      <c r="E68" s="43"/>
      <c r="F68" s="52"/>
      <c r="G68" s="7"/>
      <c r="H68" s="7"/>
      <c r="I68" s="22" t="s">
        <v>514</v>
      </c>
      <c r="J68" s="7">
        <v>53</v>
      </c>
      <c r="K68" s="14">
        <v>2482.3000000000002</v>
      </c>
      <c r="L68" s="7">
        <v>53</v>
      </c>
      <c r="M68" s="14">
        <v>2482.3000000000002</v>
      </c>
      <c r="N68" s="7">
        <v>53</v>
      </c>
      <c r="O68" s="14">
        <v>2482.3000000000002</v>
      </c>
      <c r="P68" s="14">
        <f>M68-K68</f>
        <v>0</v>
      </c>
      <c r="Q68" s="14">
        <f>O68</f>
        <v>2482.3000000000002</v>
      </c>
      <c r="R68" s="23" t="s">
        <v>569</v>
      </c>
      <c r="S68" s="23" t="s">
        <v>569</v>
      </c>
      <c r="T68" s="15">
        <f t="shared" si="4"/>
        <v>0</v>
      </c>
      <c r="U68" s="16">
        <f t="shared" si="4"/>
        <v>0</v>
      </c>
      <c r="V68" s="7"/>
      <c r="W68" s="7"/>
    </row>
    <row r="69" spans="1:23" ht="11.25" customHeight="1" x14ac:dyDescent="0.2">
      <c r="A69" s="11">
        <v>171</v>
      </c>
      <c r="B69" s="12" t="s">
        <v>510</v>
      </c>
      <c r="C69" s="51" t="s">
        <v>518</v>
      </c>
      <c r="D69" s="43"/>
      <c r="E69" s="43"/>
      <c r="F69" s="52"/>
      <c r="G69" s="11" t="s">
        <v>516</v>
      </c>
      <c r="H69" s="11" t="s">
        <v>517</v>
      </c>
      <c r="I69" s="13" t="s">
        <v>34</v>
      </c>
      <c r="J69" s="7">
        <v>21</v>
      </c>
      <c r="K69" s="14">
        <v>1614.17</v>
      </c>
      <c r="L69" s="7">
        <v>21</v>
      </c>
      <c r="M69" s="14">
        <v>1614.17</v>
      </c>
      <c r="N69" s="7">
        <v>21</v>
      </c>
      <c r="O69" s="14">
        <v>1614.17</v>
      </c>
      <c r="P69" s="7"/>
      <c r="Q69" s="7"/>
      <c r="R69" s="23" t="s">
        <v>569</v>
      </c>
      <c r="S69" s="23" t="s">
        <v>569</v>
      </c>
      <c r="T69" s="15">
        <f t="shared" si="4"/>
        <v>0</v>
      </c>
      <c r="U69" s="16">
        <f t="shared" si="4"/>
        <v>0</v>
      </c>
      <c r="V69" s="7"/>
      <c r="W69" s="7"/>
    </row>
    <row r="70" spans="1:23" ht="11.25" customHeight="1" x14ac:dyDescent="0.2">
      <c r="A70" s="7"/>
      <c r="B70" s="20"/>
      <c r="C70" s="51" t="s">
        <v>36</v>
      </c>
      <c r="D70" s="43"/>
      <c r="E70" s="43"/>
      <c r="F70" s="52"/>
      <c r="G70" s="7"/>
      <c r="H70" s="7"/>
      <c r="I70" s="22" t="s">
        <v>34</v>
      </c>
      <c r="J70" s="7">
        <v>21</v>
      </c>
      <c r="K70" s="14">
        <v>1614.17</v>
      </c>
      <c r="L70" s="7">
        <v>21</v>
      </c>
      <c r="M70" s="14">
        <v>1614.17</v>
      </c>
      <c r="N70" s="7">
        <v>21</v>
      </c>
      <c r="O70" s="14">
        <v>1614.17</v>
      </c>
      <c r="P70" s="14">
        <f>M70-K70</f>
        <v>0</v>
      </c>
      <c r="Q70" s="14">
        <f>O70</f>
        <v>1614.17</v>
      </c>
      <c r="R70" s="23" t="s">
        <v>569</v>
      </c>
      <c r="S70" s="23" t="s">
        <v>569</v>
      </c>
      <c r="T70" s="15">
        <f t="shared" si="4"/>
        <v>0</v>
      </c>
      <c r="U70" s="16">
        <f t="shared" si="4"/>
        <v>0</v>
      </c>
      <c r="V70" s="7"/>
      <c r="W70" s="7"/>
    </row>
    <row r="71" spans="1:23" ht="23.25" customHeight="1" x14ac:dyDescent="0.2">
      <c r="A71" s="11">
        <v>172</v>
      </c>
      <c r="B71" s="12" t="s">
        <v>510</v>
      </c>
      <c r="C71" s="48" t="s">
        <v>515</v>
      </c>
      <c r="D71" s="49"/>
      <c r="E71" s="49"/>
      <c r="F71" s="50"/>
      <c r="G71" s="11" t="s">
        <v>123</v>
      </c>
      <c r="H71" s="11" t="s">
        <v>124</v>
      </c>
      <c r="I71" s="13" t="s">
        <v>514</v>
      </c>
      <c r="J71" s="7">
        <v>12</v>
      </c>
      <c r="K71" s="14">
        <v>562.04</v>
      </c>
      <c r="L71" s="7">
        <v>12</v>
      </c>
      <c r="M71" s="14">
        <v>562.04</v>
      </c>
      <c r="N71" s="7">
        <v>12</v>
      </c>
      <c r="O71" s="14">
        <v>562.04</v>
      </c>
      <c r="P71" s="7"/>
      <c r="Q71" s="7"/>
      <c r="R71" s="23" t="s">
        <v>569</v>
      </c>
      <c r="S71" s="23" t="s">
        <v>569</v>
      </c>
      <c r="T71" s="15">
        <f t="shared" si="4"/>
        <v>0</v>
      </c>
      <c r="U71" s="16">
        <f t="shared" si="4"/>
        <v>0</v>
      </c>
      <c r="V71" s="7"/>
      <c r="W71" s="7"/>
    </row>
    <row r="72" spans="1:23" ht="11.25" customHeight="1" x14ac:dyDescent="0.2">
      <c r="A72" s="7"/>
      <c r="B72" s="20"/>
      <c r="C72" s="54" t="s">
        <v>36</v>
      </c>
      <c r="D72" s="54"/>
      <c r="E72" s="54"/>
      <c r="F72" s="54"/>
      <c r="G72" s="7"/>
      <c r="H72" s="7"/>
      <c r="I72" s="22" t="s">
        <v>514</v>
      </c>
      <c r="J72" s="7">
        <v>12</v>
      </c>
      <c r="K72" s="14">
        <v>562.04</v>
      </c>
      <c r="L72" s="7">
        <v>12</v>
      </c>
      <c r="M72" s="14">
        <v>562.04</v>
      </c>
      <c r="N72" s="7">
        <v>12</v>
      </c>
      <c r="O72" s="14">
        <v>562.04</v>
      </c>
      <c r="P72" s="14">
        <f>M72-K72</f>
        <v>0</v>
      </c>
      <c r="Q72" s="14">
        <f>O72</f>
        <v>562.04</v>
      </c>
      <c r="R72" s="23" t="s">
        <v>569</v>
      </c>
      <c r="S72" s="23" t="s">
        <v>569</v>
      </c>
      <c r="T72" s="15">
        <f t="shared" si="4"/>
        <v>0</v>
      </c>
      <c r="U72" s="16">
        <f t="shared" si="4"/>
        <v>0</v>
      </c>
      <c r="V72" s="7"/>
      <c r="W72" s="7"/>
    </row>
    <row r="73" spans="1:23" ht="11.25" customHeight="1" x14ac:dyDescent="0.2">
      <c r="A73" s="9"/>
      <c r="B73" s="10" t="s">
        <v>30</v>
      </c>
      <c r="C73" s="55" t="s">
        <v>519</v>
      </c>
      <c r="D73" s="55"/>
      <c r="E73" s="55"/>
      <c r="F73" s="55"/>
      <c r="G73" s="9"/>
      <c r="H73" s="9"/>
      <c r="I73" s="9"/>
      <c r="J73" s="9"/>
      <c r="K73" s="9"/>
      <c r="L73" s="9"/>
      <c r="M73" s="9"/>
      <c r="N73" s="9"/>
      <c r="O73" s="9"/>
      <c r="P73" s="36"/>
      <c r="Q73" s="36"/>
      <c r="R73" s="36"/>
      <c r="S73" s="36"/>
      <c r="T73" s="9"/>
      <c r="U73" s="9"/>
      <c r="V73" s="7"/>
      <c r="W73" s="7"/>
    </row>
    <row r="74" spans="1:23" ht="23.25" customHeight="1" x14ac:dyDescent="0.2">
      <c r="A74" s="11">
        <v>173</v>
      </c>
      <c r="B74" s="12" t="s">
        <v>520</v>
      </c>
      <c r="C74" s="48" t="s">
        <v>523</v>
      </c>
      <c r="D74" s="49"/>
      <c r="E74" s="49"/>
      <c r="F74" s="50"/>
      <c r="G74" s="11" t="s">
        <v>521</v>
      </c>
      <c r="H74" s="11" t="s">
        <v>522</v>
      </c>
      <c r="I74" s="13" t="s">
        <v>447</v>
      </c>
      <c r="J74" s="7">
        <v>167</v>
      </c>
      <c r="K74" s="14">
        <v>1950.13</v>
      </c>
      <c r="L74" s="7">
        <v>167</v>
      </c>
      <c r="M74" s="14">
        <v>1950.13</v>
      </c>
      <c r="N74" s="7">
        <v>167</v>
      </c>
      <c r="O74" s="14">
        <v>1950.13</v>
      </c>
      <c r="P74" s="7"/>
      <c r="Q74" s="7"/>
      <c r="R74" s="23" t="s">
        <v>569</v>
      </c>
      <c r="S74" s="23" t="s">
        <v>569</v>
      </c>
      <c r="T74" s="15">
        <f t="shared" ref="T74:U75" si="5">J74-L74</f>
        <v>0</v>
      </c>
      <c r="U74" s="16">
        <f t="shared" si="5"/>
        <v>0</v>
      </c>
      <c r="V74" s="7"/>
      <c r="W74" s="7"/>
    </row>
    <row r="75" spans="1:23" ht="11.25" customHeight="1" x14ac:dyDescent="0.2">
      <c r="A75" s="7"/>
      <c r="B75" s="20"/>
      <c r="C75" s="54" t="s">
        <v>36</v>
      </c>
      <c r="D75" s="54"/>
      <c r="E75" s="54"/>
      <c r="F75" s="54"/>
      <c r="G75" s="7"/>
      <c r="H75" s="7"/>
      <c r="I75" s="22" t="s">
        <v>447</v>
      </c>
      <c r="J75" s="7">
        <v>167</v>
      </c>
      <c r="K75" s="14">
        <v>1950.13</v>
      </c>
      <c r="L75" s="7">
        <v>167</v>
      </c>
      <c r="M75" s="14">
        <v>1950.13</v>
      </c>
      <c r="N75" s="7">
        <v>167</v>
      </c>
      <c r="O75" s="14">
        <v>1950.13</v>
      </c>
      <c r="P75" s="14">
        <f>M75-K75</f>
        <v>0</v>
      </c>
      <c r="Q75" s="14">
        <f>O75</f>
        <v>1950.13</v>
      </c>
      <c r="R75" s="23" t="s">
        <v>569</v>
      </c>
      <c r="S75" s="23" t="s">
        <v>569</v>
      </c>
      <c r="T75" s="15">
        <f t="shared" si="5"/>
        <v>0</v>
      </c>
      <c r="U75" s="16">
        <f t="shared" si="5"/>
        <v>0</v>
      </c>
      <c r="V75" s="7"/>
      <c r="W75" s="7"/>
    </row>
    <row r="76" spans="1:23" ht="23.25" customHeight="1" x14ac:dyDescent="0.2">
      <c r="A76" s="9"/>
      <c r="B76" s="10" t="s">
        <v>30</v>
      </c>
      <c r="C76" s="53" t="s">
        <v>524</v>
      </c>
      <c r="D76" s="53"/>
      <c r="E76" s="53"/>
      <c r="F76" s="53"/>
      <c r="G76" s="9"/>
      <c r="H76" s="9"/>
      <c r="I76" s="9"/>
      <c r="J76" s="9"/>
      <c r="K76" s="9"/>
      <c r="L76" s="9"/>
      <c r="M76" s="9"/>
      <c r="N76" s="9"/>
      <c r="O76" s="9"/>
      <c r="P76" s="36"/>
      <c r="Q76" s="36"/>
      <c r="R76" s="36"/>
      <c r="S76" s="36"/>
      <c r="T76" s="36"/>
      <c r="U76" s="9"/>
      <c r="V76" s="7"/>
      <c r="W76" s="7"/>
    </row>
    <row r="77" spans="1:23" ht="23.25" customHeight="1" x14ac:dyDescent="0.2">
      <c r="A77" s="11">
        <v>174</v>
      </c>
      <c r="B77" s="12" t="s">
        <v>31</v>
      </c>
      <c r="C77" s="48" t="s">
        <v>35</v>
      </c>
      <c r="D77" s="49"/>
      <c r="E77" s="49"/>
      <c r="F77" s="50"/>
      <c r="G77" s="11" t="s">
        <v>253</v>
      </c>
      <c r="H77" s="11" t="s">
        <v>254</v>
      </c>
      <c r="I77" s="13" t="s">
        <v>34</v>
      </c>
      <c r="J77" s="7">
        <v>188</v>
      </c>
      <c r="K77" s="14">
        <v>849.71</v>
      </c>
      <c r="L77" s="7">
        <v>188</v>
      </c>
      <c r="M77" s="14">
        <v>849.71</v>
      </c>
      <c r="N77" s="7">
        <v>188</v>
      </c>
      <c r="O77" s="14">
        <v>849.71</v>
      </c>
      <c r="P77" s="7"/>
      <c r="Q77" s="7"/>
      <c r="R77" s="23" t="s">
        <v>569</v>
      </c>
      <c r="S77" s="23" t="s">
        <v>569</v>
      </c>
      <c r="T77" s="15">
        <f t="shared" ref="T77:U84" si="6">J77-L77</f>
        <v>0</v>
      </c>
      <c r="U77" s="16">
        <f t="shared" si="6"/>
        <v>0</v>
      </c>
      <c r="V77" s="7"/>
      <c r="W77" s="7"/>
    </row>
    <row r="78" spans="1:23" ht="11.25" customHeight="1" x14ac:dyDescent="0.2">
      <c r="A78" s="7"/>
      <c r="B78" s="20"/>
      <c r="C78" s="51" t="s">
        <v>36</v>
      </c>
      <c r="D78" s="43"/>
      <c r="E78" s="43"/>
      <c r="F78" s="52"/>
      <c r="G78" s="7"/>
      <c r="H78" s="7"/>
      <c r="I78" s="22" t="s">
        <v>34</v>
      </c>
      <c r="J78" s="7">
        <v>188</v>
      </c>
      <c r="K78" s="14">
        <v>849.71</v>
      </c>
      <c r="L78" s="7">
        <v>188</v>
      </c>
      <c r="M78" s="14">
        <v>849.71</v>
      </c>
      <c r="N78" s="7">
        <v>188</v>
      </c>
      <c r="O78" s="14">
        <v>849.71</v>
      </c>
      <c r="P78" s="14">
        <f>M78-K78</f>
        <v>0</v>
      </c>
      <c r="Q78" s="14">
        <f>O78</f>
        <v>849.71</v>
      </c>
      <c r="R78" s="23" t="s">
        <v>569</v>
      </c>
      <c r="S78" s="23" t="s">
        <v>569</v>
      </c>
      <c r="T78" s="15">
        <f t="shared" si="6"/>
        <v>0</v>
      </c>
      <c r="U78" s="16">
        <f t="shared" si="6"/>
        <v>0</v>
      </c>
      <c r="V78" s="7"/>
      <c r="W78" s="7"/>
    </row>
    <row r="79" spans="1:23" ht="11.25" customHeight="1" x14ac:dyDescent="0.2">
      <c r="A79" s="11">
        <v>175</v>
      </c>
      <c r="B79" s="12" t="s">
        <v>31</v>
      </c>
      <c r="C79" s="51" t="s">
        <v>40</v>
      </c>
      <c r="D79" s="43"/>
      <c r="E79" s="43"/>
      <c r="F79" s="52"/>
      <c r="G79" s="11" t="s">
        <v>37</v>
      </c>
      <c r="H79" s="11" t="s">
        <v>38</v>
      </c>
      <c r="I79" s="13" t="s">
        <v>39</v>
      </c>
      <c r="J79" s="7">
        <v>188</v>
      </c>
      <c r="K79" s="14">
        <v>19582.71</v>
      </c>
      <c r="L79" s="7">
        <v>188</v>
      </c>
      <c r="M79" s="14">
        <v>19582.71</v>
      </c>
      <c r="N79" s="7">
        <v>188</v>
      </c>
      <c r="O79" s="14">
        <v>19582.71</v>
      </c>
      <c r="P79" s="7"/>
      <c r="Q79" s="7"/>
      <c r="R79" s="23" t="s">
        <v>569</v>
      </c>
      <c r="S79" s="23" t="s">
        <v>569</v>
      </c>
      <c r="T79" s="15">
        <f t="shared" si="6"/>
        <v>0</v>
      </c>
      <c r="U79" s="16">
        <f t="shared" si="6"/>
        <v>0</v>
      </c>
      <c r="V79" s="7"/>
      <c r="W79" s="7"/>
    </row>
    <row r="80" spans="1:23" ht="11.25" customHeight="1" x14ac:dyDescent="0.2">
      <c r="A80" s="7"/>
      <c r="B80" s="20"/>
      <c r="C80" s="51" t="s">
        <v>36</v>
      </c>
      <c r="D80" s="43"/>
      <c r="E80" s="43"/>
      <c r="F80" s="52"/>
      <c r="G80" s="7"/>
      <c r="H80" s="7"/>
      <c r="I80" s="22" t="s">
        <v>39</v>
      </c>
      <c r="J80" s="7">
        <v>188</v>
      </c>
      <c r="K80" s="14">
        <v>19582.71</v>
      </c>
      <c r="L80" s="7">
        <v>188</v>
      </c>
      <c r="M80" s="14">
        <v>19582.71</v>
      </c>
      <c r="N80" s="7">
        <v>188</v>
      </c>
      <c r="O80" s="14">
        <v>19582.71</v>
      </c>
      <c r="P80" s="14">
        <f>M80-K80</f>
        <v>0</v>
      </c>
      <c r="Q80" s="14">
        <f>O80</f>
        <v>19582.71</v>
      </c>
      <c r="R80" s="23" t="s">
        <v>569</v>
      </c>
      <c r="S80" s="23" t="s">
        <v>569</v>
      </c>
      <c r="T80" s="15">
        <f t="shared" si="6"/>
        <v>0</v>
      </c>
      <c r="U80" s="16">
        <f t="shared" si="6"/>
        <v>0</v>
      </c>
      <c r="V80" s="7"/>
      <c r="W80" s="7"/>
    </row>
    <row r="81" spans="1:23" ht="36.6" customHeight="1" x14ac:dyDescent="0.2">
      <c r="A81" s="11">
        <v>178</v>
      </c>
      <c r="B81" s="12" t="s">
        <v>31</v>
      </c>
      <c r="C81" s="48" t="s">
        <v>51</v>
      </c>
      <c r="D81" s="49"/>
      <c r="E81" s="49"/>
      <c r="F81" s="50"/>
      <c r="G81" s="11" t="s">
        <v>49</v>
      </c>
      <c r="H81" s="11" t="s">
        <v>50</v>
      </c>
      <c r="I81" s="13" t="s">
        <v>34</v>
      </c>
      <c r="J81" s="7">
        <v>188</v>
      </c>
      <c r="K81" s="14">
        <v>9698.4</v>
      </c>
      <c r="L81" s="7">
        <v>188</v>
      </c>
      <c r="M81" s="14">
        <v>9698.4</v>
      </c>
      <c r="N81" s="7">
        <v>188</v>
      </c>
      <c r="O81" s="14">
        <v>9698.4</v>
      </c>
      <c r="P81" s="7"/>
      <c r="Q81" s="7"/>
      <c r="R81" s="23" t="s">
        <v>569</v>
      </c>
      <c r="S81" s="23" t="s">
        <v>569</v>
      </c>
      <c r="T81" s="15">
        <f t="shared" si="6"/>
        <v>0</v>
      </c>
      <c r="U81" s="16">
        <f t="shared" si="6"/>
        <v>0</v>
      </c>
      <c r="V81" s="7"/>
      <c r="W81" s="7"/>
    </row>
    <row r="82" spans="1:23" ht="11.25" customHeight="1" x14ac:dyDescent="0.2">
      <c r="A82" s="7"/>
      <c r="B82" s="20"/>
      <c r="C82" s="51" t="s">
        <v>36</v>
      </c>
      <c r="D82" s="43"/>
      <c r="E82" s="43"/>
      <c r="F82" s="52"/>
      <c r="G82" s="7"/>
      <c r="H82" s="7"/>
      <c r="I82" s="22" t="s">
        <v>34</v>
      </c>
      <c r="J82" s="7">
        <v>188</v>
      </c>
      <c r="K82" s="14">
        <v>9698.4</v>
      </c>
      <c r="L82" s="7">
        <v>188</v>
      </c>
      <c r="M82" s="14">
        <v>9698.4</v>
      </c>
      <c r="N82" s="7">
        <v>188</v>
      </c>
      <c r="O82" s="14">
        <v>9698.4</v>
      </c>
      <c r="P82" s="14">
        <f>M82-K82</f>
        <v>0</v>
      </c>
      <c r="Q82" s="14">
        <f>O82</f>
        <v>9698.4</v>
      </c>
      <c r="R82" s="23" t="s">
        <v>569</v>
      </c>
      <c r="S82" s="23" t="s">
        <v>569</v>
      </c>
      <c r="T82" s="15">
        <f t="shared" si="6"/>
        <v>0</v>
      </c>
      <c r="U82" s="16">
        <f t="shared" si="6"/>
        <v>0</v>
      </c>
      <c r="V82" s="7"/>
      <c r="W82" s="7"/>
    </row>
    <row r="83" spans="1:23" ht="23.25" customHeight="1" x14ac:dyDescent="0.2">
      <c r="A83" s="11">
        <v>180</v>
      </c>
      <c r="B83" s="12" t="s">
        <v>52</v>
      </c>
      <c r="C83" s="48" t="s">
        <v>60</v>
      </c>
      <c r="D83" s="49"/>
      <c r="E83" s="49"/>
      <c r="F83" s="50"/>
      <c r="G83" s="11" t="s">
        <v>57</v>
      </c>
      <c r="H83" s="11" t="s">
        <v>58</v>
      </c>
      <c r="I83" s="13" t="s">
        <v>59</v>
      </c>
      <c r="J83" s="7">
        <v>64.12</v>
      </c>
      <c r="K83" s="14">
        <v>9815.7999999999993</v>
      </c>
      <c r="L83" s="7">
        <v>64.12</v>
      </c>
      <c r="M83" s="14">
        <v>9815.7999999999993</v>
      </c>
      <c r="N83" s="7">
        <v>64.12</v>
      </c>
      <c r="O83" s="14">
        <v>9815.7999999999993</v>
      </c>
      <c r="P83" s="7"/>
      <c r="Q83" s="7"/>
      <c r="R83" s="23" t="s">
        <v>569</v>
      </c>
      <c r="S83" s="23" t="s">
        <v>569</v>
      </c>
      <c r="T83" s="15">
        <f t="shared" si="6"/>
        <v>0</v>
      </c>
      <c r="U83" s="16">
        <f t="shared" si="6"/>
        <v>0</v>
      </c>
      <c r="V83" s="7"/>
      <c r="W83" s="7"/>
    </row>
    <row r="84" spans="1:23" ht="11.25" customHeight="1" x14ac:dyDescent="0.2">
      <c r="A84" s="7"/>
      <c r="B84" s="20"/>
      <c r="C84" s="51" t="s">
        <v>36</v>
      </c>
      <c r="D84" s="43"/>
      <c r="E84" s="43"/>
      <c r="F84" s="52"/>
      <c r="G84" s="7"/>
      <c r="H84" s="7"/>
      <c r="I84" s="22" t="s">
        <v>59</v>
      </c>
      <c r="J84" s="7">
        <v>64.12</v>
      </c>
      <c r="K84" s="14">
        <v>9815.7999999999993</v>
      </c>
      <c r="L84" s="7">
        <v>64.12</v>
      </c>
      <c r="M84" s="14">
        <v>9815.7999999999993</v>
      </c>
      <c r="N84" s="7">
        <v>64.12</v>
      </c>
      <c r="O84" s="14">
        <v>9815.7999999999993</v>
      </c>
      <c r="P84" s="14">
        <f>M84-K84</f>
        <v>0</v>
      </c>
      <c r="Q84" s="14">
        <f>O84</f>
        <v>9815.7999999999993</v>
      </c>
      <c r="R84" s="23" t="s">
        <v>569</v>
      </c>
      <c r="S84" s="23" t="s">
        <v>569</v>
      </c>
      <c r="T84" s="15">
        <f t="shared" si="6"/>
        <v>0</v>
      </c>
      <c r="U84" s="16">
        <f t="shared" si="6"/>
        <v>0</v>
      </c>
      <c r="V84" s="7"/>
      <c r="W84" s="7"/>
    </row>
    <row r="85" spans="1:23" ht="49.95" customHeight="1" x14ac:dyDescent="0.2">
      <c r="A85" s="11">
        <v>182</v>
      </c>
      <c r="B85" s="12" t="s">
        <v>52</v>
      </c>
      <c r="C85" s="48" t="s">
        <v>67</v>
      </c>
      <c r="D85" s="49"/>
      <c r="E85" s="49"/>
      <c r="F85" s="50"/>
      <c r="G85" s="11" t="s">
        <v>65</v>
      </c>
      <c r="H85" s="11" t="s">
        <v>525</v>
      </c>
      <c r="I85" s="13" t="s">
        <v>63</v>
      </c>
      <c r="J85" s="7">
        <v>19.440000000000001</v>
      </c>
      <c r="K85" s="14">
        <v>7262.98</v>
      </c>
      <c r="L85" s="7">
        <v>19.440000000000001</v>
      </c>
      <c r="M85" s="14">
        <v>7262.98</v>
      </c>
      <c r="N85" s="7">
        <v>19.440000000000001</v>
      </c>
      <c r="O85" s="14">
        <v>7262.98</v>
      </c>
      <c r="P85" s="7"/>
      <c r="Q85" s="7"/>
      <c r="R85" s="23" t="s">
        <v>569</v>
      </c>
      <c r="S85" s="23" t="s">
        <v>569</v>
      </c>
      <c r="T85" s="15">
        <f t="shared" ref="T85:U102" si="7">J85-L85</f>
        <v>0</v>
      </c>
      <c r="U85" s="16">
        <f t="shared" si="7"/>
        <v>0</v>
      </c>
      <c r="V85" s="7"/>
      <c r="W85" s="7"/>
    </row>
    <row r="86" spans="1:23" ht="11.25" customHeight="1" x14ac:dyDescent="0.2">
      <c r="A86" s="7"/>
      <c r="B86" s="20"/>
      <c r="C86" s="51" t="s">
        <v>36</v>
      </c>
      <c r="D86" s="43"/>
      <c r="E86" s="43"/>
      <c r="F86" s="52"/>
      <c r="G86" s="7"/>
      <c r="H86" s="7"/>
      <c r="I86" s="22" t="s">
        <v>63</v>
      </c>
      <c r="J86" s="7">
        <v>19.440000000000001</v>
      </c>
      <c r="K86" s="14">
        <v>7262.98</v>
      </c>
      <c r="L86" s="7">
        <v>19.440000000000001</v>
      </c>
      <c r="M86" s="14">
        <v>7262.98</v>
      </c>
      <c r="N86" s="7">
        <v>19.440000000000001</v>
      </c>
      <c r="O86" s="14">
        <v>7262.98</v>
      </c>
      <c r="P86" s="14">
        <f>M86-K86</f>
        <v>0</v>
      </c>
      <c r="Q86" s="14">
        <f>O86</f>
        <v>7262.98</v>
      </c>
      <c r="R86" s="23" t="s">
        <v>569</v>
      </c>
      <c r="S86" s="23" t="s">
        <v>569</v>
      </c>
      <c r="T86" s="15">
        <f t="shared" si="7"/>
        <v>0</v>
      </c>
      <c r="U86" s="16">
        <f t="shared" si="7"/>
        <v>0</v>
      </c>
      <c r="V86" s="7"/>
      <c r="W86" s="7"/>
    </row>
    <row r="87" spans="1:23" ht="11.25" customHeight="1" x14ac:dyDescent="0.2">
      <c r="A87" s="11">
        <v>184</v>
      </c>
      <c r="B87" s="12" t="s">
        <v>52</v>
      </c>
      <c r="C87" s="51" t="s">
        <v>74</v>
      </c>
      <c r="D87" s="43"/>
      <c r="E87" s="43"/>
      <c r="F87" s="52"/>
      <c r="G87" s="11" t="s">
        <v>71</v>
      </c>
      <c r="H87" s="11" t="s">
        <v>72</v>
      </c>
      <c r="I87" s="13" t="s">
        <v>73</v>
      </c>
      <c r="J87" s="7">
        <v>135.68</v>
      </c>
      <c r="K87" s="14">
        <v>4896.1400000000003</v>
      </c>
      <c r="L87" s="7">
        <v>135.68</v>
      </c>
      <c r="M87" s="14">
        <v>4896.1400000000003</v>
      </c>
      <c r="N87" s="7">
        <v>135.68</v>
      </c>
      <c r="O87" s="14">
        <v>4896.1400000000003</v>
      </c>
      <c r="P87" s="7"/>
      <c r="Q87" s="7"/>
      <c r="R87" s="23" t="s">
        <v>569</v>
      </c>
      <c r="S87" s="23" t="s">
        <v>569</v>
      </c>
      <c r="T87" s="15">
        <f t="shared" si="7"/>
        <v>0</v>
      </c>
      <c r="U87" s="16">
        <f t="shared" si="7"/>
        <v>0</v>
      </c>
      <c r="V87" s="7"/>
      <c r="W87" s="7"/>
    </row>
    <row r="88" spans="1:23" ht="11.25" customHeight="1" x14ac:dyDescent="0.2">
      <c r="A88" s="7"/>
      <c r="B88" s="20"/>
      <c r="C88" s="51" t="s">
        <v>36</v>
      </c>
      <c r="D88" s="43"/>
      <c r="E88" s="43"/>
      <c r="F88" s="52"/>
      <c r="G88" s="7"/>
      <c r="H88" s="7"/>
      <c r="I88" s="22" t="s">
        <v>73</v>
      </c>
      <c r="J88" s="7">
        <v>135.68</v>
      </c>
      <c r="K88" s="14">
        <v>4896.1400000000003</v>
      </c>
      <c r="L88" s="7">
        <v>135.68</v>
      </c>
      <c r="M88" s="14">
        <v>4896.1400000000003</v>
      </c>
      <c r="N88" s="7">
        <v>135.68</v>
      </c>
      <c r="O88" s="14">
        <v>4896.1400000000003</v>
      </c>
      <c r="P88" s="14">
        <f>M88-K88</f>
        <v>0</v>
      </c>
      <c r="Q88" s="14">
        <f>O88</f>
        <v>4896.1400000000003</v>
      </c>
      <c r="R88" s="23" t="s">
        <v>569</v>
      </c>
      <c r="S88" s="23" t="s">
        <v>569</v>
      </c>
      <c r="T88" s="15">
        <f t="shared" si="7"/>
        <v>0</v>
      </c>
      <c r="U88" s="16">
        <f t="shared" si="7"/>
        <v>0</v>
      </c>
      <c r="V88" s="7"/>
      <c r="W88" s="7"/>
    </row>
    <row r="89" spans="1:23" ht="23.25" customHeight="1" x14ac:dyDescent="0.2">
      <c r="A89" s="11">
        <v>185</v>
      </c>
      <c r="B89" s="12" t="s">
        <v>52</v>
      </c>
      <c r="C89" s="48" t="s">
        <v>77</v>
      </c>
      <c r="D89" s="49"/>
      <c r="E89" s="49"/>
      <c r="F89" s="50"/>
      <c r="G89" s="11" t="s">
        <v>75</v>
      </c>
      <c r="H89" s="11" t="s">
        <v>76</v>
      </c>
      <c r="I89" s="13" t="s">
        <v>73</v>
      </c>
      <c r="J89" s="7">
        <v>135.68</v>
      </c>
      <c r="K89" s="14">
        <v>4033.68</v>
      </c>
      <c r="L89" s="7">
        <v>135.68</v>
      </c>
      <c r="M89" s="14">
        <v>4033.68</v>
      </c>
      <c r="N89" s="7">
        <v>135.68</v>
      </c>
      <c r="O89" s="14">
        <v>4033.68</v>
      </c>
      <c r="P89" s="7"/>
      <c r="Q89" s="7"/>
      <c r="R89" s="23" t="s">
        <v>569</v>
      </c>
      <c r="S89" s="23" t="s">
        <v>569</v>
      </c>
      <c r="T89" s="15">
        <f t="shared" si="7"/>
        <v>0</v>
      </c>
      <c r="U89" s="16">
        <f t="shared" si="7"/>
        <v>0</v>
      </c>
      <c r="V89" s="7"/>
      <c r="W89" s="7"/>
    </row>
    <row r="90" spans="1:23" ht="11.25" customHeight="1" x14ac:dyDescent="0.2">
      <c r="A90" s="7"/>
      <c r="B90" s="20"/>
      <c r="C90" s="51" t="s">
        <v>36</v>
      </c>
      <c r="D90" s="43"/>
      <c r="E90" s="43"/>
      <c r="F90" s="52"/>
      <c r="G90" s="7"/>
      <c r="H90" s="7"/>
      <c r="I90" s="22" t="s">
        <v>73</v>
      </c>
      <c r="J90" s="7">
        <v>135.68</v>
      </c>
      <c r="K90" s="14">
        <v>4033.68</v>
      </c>
      <c r="L90" s="7">
        <v>135.68</v>
      </c>
      <c r="M90" s="14">
        <v>4033.68</v>
      </c>
      <c r="N90" s="7">
        <v>135.68</v>
      </c>
      <c r="O90" s="14">
        <v>4033.68</v>
      </c>
      <c r="P90" s="14">
        <f>M90-K90</f>
        <v>0</v>
      </c>
      <c r="Q90" s="14">
        <f>O90</f>
        <v>4033.68</v>
      </c>
      <c r="R90" s="23" t="s">
        <v>569</v>
      </c>
      <c r="S90" s="23" t="s">
        <v>569</v>
      </c>
      <c r="T90" s="15">
        <f t="shared" si="7"/>
        <v>0</v>
      </c>
      <c r="U90" s="16">
        <f t="shared" si="7"/>
        <v>0</v>
      </c>
      <c r="V90" s="7"/>
      <c r="W90" s="7"/>
    </row>
    <row r="91" spans="1:23" ht="23.25" customHeight="1" x14ac:dyDescent="0.2">
      <c r="A91" s="11">
        <v>186</v>
      </c>
      <c r="B91" s="12" t="s">
        <v>52</v>
      </c>
      <c r="C91" s="48" t="s">
        <v>35</v>
      </c>
      <c r="D91" s="49"/>
      <c r="E91" s="49"/>
      <c r="F91" s="50"/>
      <c r="G91" s="11" t="s">
        <v>78</v>
      </c>
      <c r="H91" s="11" t="s">
        <v>79</v>
      </c>
      <c r="I91" s="13" t="s">
        <v>80</v>
      </c>
      <c r="J91" s="7">
        <v>135.68</v>
      </c>
      <c r="K91" s="14">
        <v>613.23</v>
      </c>
      <c r="L91" s="7">
        <v>135.68</v>
      </c>
      <c r="M91" s="14">
        <v>613.23</v>
      </c>
      <c r="N91" s="7">
        <v>135.68</v>
      </c>
      <c r="O91" s="14">
        <v>613.23</v>
      </c>
      <c r="P91" s="7"/>
      <c r="Q91" s="7"/>
      <c r="R91" s="23" t="s">
        <v>569</v>
      </c>
      <c r="S91" s="23" t="s">
        <v>569</v>
      </c>
      <c r="T91" s="15">
        <f t="shared" si="7"/>
        <v>0</v>
      </c>
      <c r="U91" s="16">
        <f t="shared" si="7"/>
        <v>0</v>
      </c>
      <c r="V91" s="7"/>
      <c r="W91" s="7"/>
    </row>
    <row r="92" spans="1:23" ht="11.25" customHeight="1" x14ac:dyDescent="0.2">
      <c r="A92" s="7"/>
      <c r="B92" s="20"/>
      <c r="C92" s="51" t="s">
        <v>36</v>
      </c>
      <c r="D92" s="43"/>
      <c r="E92" s="43"/>
      <c r="F92" s="52"/>
      <c r="G92" s="7"/>
      <c r="H92" s="7"/>
      <c r="I92" s="22" t="s">
        <v>80</v>
      </c>
      <c r="J92" s="7">
        <v>135.68</v>
      </c>
      <c r="K92" s="14">
        <v>613.23</v>
      </c>
      <c r="L92" s="7">
        <v>135.68</v>
      </c>
      <c r="M92" s="14">
        <v>613.23</v>
      </c>
      <c r="N92" s="7">
        <v>135.68</v>
      </c>
      <c r="O92" s="14">
        <v>613.23</v>
      </c>
      <c r="P92" s="14">
        <f>M92-K92</f>
        <v>0</v>
      </c>
      <c r="Q92" s="14">
        <f>O92</f>
        <v>613.23</v>
      </c>
      <c r="R92" s="23" t="s">
        <v>569</v>
      </c>
      <c r="S92" s="23" t="s">
        <v>569</v>
      </c>
      <c r="T92" s="15">
        <f t="shared" si="7"/>
        <v>0</v>
      </c>
      <c r="U92" s="16">
        <f t="shared" si="7"/>
        <v>0</v>
      </c>
      <c r="V92" s="7"/>
      <c r="W92" s="7"/>
    </row>
    <row r="93" spans="1:23" ht="11.25" customHeight="1" x14ac:dyDescent="0.2">
      <c r="A93" s="11">
        <v>188</v>
      </c>
      <c r="B93" s="12" t="s">
        <v>52</v>
      </c>
      <c r="C93" s="51" t="s">
        <v>86</v>
      </c>
      <c r="D93" s="43"/>
      <c r="E93" s="43"/>
      <c r="F93" s="52"/>
      <c r="G93" s="11" t="s">
        <v>84</v>
      </c>
      <c r="H93" s="11" t="s">
        <v>85</v>
      </c>
      <c r="I93" s="13" t="s">
        <v>34</v>
      </c>
      <c r="J93" s="7">
        <v>135.68</v>
      </c>
      <c r="K93" s="14">
        <v>8459.58</v>
      </c>
      <c r="L93" s="7">
        <v>135.68</v>
      </c>
      <c r="M93" s="14">
        <v>8459.58</v>
      </c>
      <c r="N93" s="7">
        <v>135.68</v>
      </c>
      <c r="O93" s="14">
        <v>8459.58</v>
      </c>
      <c r="P93" s="7"/>
      <c r="Q93" s="7"/>
      <c r="R93" s="23" t="s">
        <v>569</v>
      </c>
      <c r="S93" s="23" t="s">
        <v>569</v>
      </c>
      <c r="T93" s="15">
        <f t="shared" si="7"/>
        <v>0</v>
      </c>
      <c r="U93" s="16">
        <f t="shared" si="7"/>
        <v>0</v>
      </c>
      <c r="V93" s="7"/>
      <c r="W93" s="7"/>
    </row>
    <row r="94" spans="1:23" ht="11.25" customHeight="1" x14ac:dyDescent="0.2">
      <c r="A94" s="7"/>
      <c r="B94" s="20"/>
      <c r="C94" s="51" t="s">
        <v>36</v>
      </c>
      <c r="D94" s="43"/>
      <c r="E94" s="43"/>
      <c r="F94" s="52"/>
      <c r="G94" s="7"/>
      <c r="H94" s="7"/>
      <c r="I94" s="22" t="s">
        <v>34</v>
      </c>
      <c r="J94" s="7">
        <v>135.68</v>
      </c>
      <c r="K94" s="14">
        <v>8459.58</v>
      </c>
      <c r="L94" s="7">
        <v>135.68</v>
      </c>
      <c r="M94" s="14">
        <v>8459.58</v>
      </c>
      <c r="N94" s="7">
        <v>135.68</v>
      </c>
      <c r="O94" s="14">
        <v>8459.58</v>
      </c>
      <c r="P94" s="14">
        <f>M94-K94</f>
        <v>0</v>
      </c>
      <c r="Q94" s="14">
        <f>O94</f>
        <v>8459.58</v>
      </c>
      <c r="R94" s="23" t="s">
        <v>569</v>
      </c>
      <c r="S94" s="23" t="s">
        <v>569</v>
      </c>
      <c r="T94" s="15">
        <f t="shared" si="7"/>
        <v>0</v>
      </c>
      <c r="U94" s="16">
        <f t="shared" si="7"/>
        <v>0</v>
      </c>
      <c r="V94" s="7"/>
      <c r="W94" s="7"/>
    </row>
    <row r="95" spans="1:23" ht="23.25" customHeight="1" x14ac:dyDescent="0.2">
      <c r="A95" s="11">
        <v>189</v>
      </c>
      <c r="B95" s="12" t="s">
        <v>52</v>
      </c>
      <c r="C95" s="48" t="s">
        <v>89</v>
      </c>
      <c r="D95" s="49"/>
      <c r="E95" s="49"/>
      <c r="F95" s="50"/>
      <c r="G95" s="11" t="s">
        <v>87</v>
      </c>
      <c r="H95" s="11" t="s">
        <v>88</v>
      </c>
      <c r="I95" s="13" t="s">
        <v>34</v>
      </c>
      <c r="J95" s="7">
        <v>135.68</v>
      </c>
      <c r="K95" s="14">
        <v>1131.05</v>
      </c>
      <c r="L95" s="7">
        <v>135.68</v>
      </c>
      <c r="M95" s="14">
        <v>1131.05</v>
      </c>
      <c r="N95" s="7">
        <v>135.68</v>
      </c>
      <c r="O95" s="14">
        <v>1131.05</v>
      </c>
      <c r="P95" s="7"/>
      <c r="Q95" s="7"/>
      <c r="R95" s="23" t="s">
        <v>569</v>
      </c>
      <c r="S95" s="23" t="s">
        <v>569</v>
      </c>
      <c r="T95" s="15">
        <f t="shared" si="7"/>
        <v>0</v>
      </c>
      <c r="U95" s="16">
        <f t="shared" si="7"/>
        <v>0</v>
      </c>
      <c r="V95" s="7"/>
      <c r="W95" s="7"/>
    </row>
    <row r="96" spans="1:23" ht="11.25" customHeight="1" x14ac:dyDescent="0.2">
      <c r="A96" s="7"/>
      <c r="B96" s="20"/>
      <c r="C96" s="51" t="s">
        <v>36</v>
      </c>
      <c r="D96" s="43"/>
      <c r="E96" s="43"/>
      <c r="F96" s="52"/>
      <c r="G96" s="7"/>
      <c r="H96" s="7"/>
      <c r="I96" s="22" t="s">
        <v>34</v>
      </c>
      <c r="J96" s="7">
        <v>135.68</v>
      </c>
      <c r="K96" s="14">
        <v>1131.05</v>
      </c>
      <c r="L96" s="7">
        <v>135.68</v>
      </c>
      <c r="M96" s="14">
        <v>1131.05</v>
      </c>
      <c r="N96" s="7">
        <v>135.68</v>
      </c>
      <c r="O96" s="14">
        <v>1131.05</v>
      </c>
      <c r="P96" s="14">
        <f>M96-K96</f>
        <v>0</v>
      </c>
      <c r="Q96" s="14">
        <f>O96</f>
        <v>1131.05</v>
      </c>
      <c r="R96" s="23" t="s">
        <v>569</v>
      </c>
      <c r="S96" s="23" t="s">
        <v>569</v>
      </c>
      <c r="T96" s="15">
        <f t="shared" si="7"/>
        <v>0</v>
      </c>
      <c r="U96" s="16">
        <f t="shared" si="7"/>
        <v>0</v>
      </c>
      <c r="V96" s="7"/>
      <c r="W96" s="7"/>
    </row>
    <row r="97" spans="1:23" ht="11.25" customHeight="1" x14ac:dyDescent="0.2">
      <c r="A97" s="11">
        <v>190</v>
      </c>
      <c r="B97" s="12" t="s">
        <v>90</v>
      </c>
      <c r="C97" s="51" t="s">
        <v>94</v>
      </c>
      <c r="D97" s="43"/>
      <c r="E97" s="43"/>
      <c r="F97" s="52"/>
      <c r="G97" s="11" t="s">
        <v>91</v>
      </c>
      <c r="H97" s="11" t="s">
        <v>92</v>
      </c>
      <c r="I97" s="13" t="s">
        <v>93</v>
      </c>
      <c r="J97" s="7">
        <v>2.8</v>
      </c>
      <c r="K97" s="14">
        <v>1259.33</v>
      </c>
      <c r="L97" s="7">
        <v>2.8</v>
      </c>
      <c r="M97" s="14">
        <v>1259.33</v>
      </c>
      <c r="N97" s="7">
        <v>2.8</v>
      </c>
      <c r="O97" s="14">
        <v>1259.33</v>
      </c>
      <c r="P97" s="7"/>
      <c r="Q97" s="7"/>
      <c r="R97" s="23" t="s">
        <v>569</v>
      </c>
      <c r="S97" s="23" t="s">
        <v>569</v>
      </c>
      <c r="T97" s="15">
        <f t="shared" si="7"/>
        <v>0</v>
      </c>
      <c r="U97" s="16">
        <f t="shared" si="7"/>
        <v>0</v>
      </c>
      <c r="V97" s="7"/>
      <c r="W97" s="7"/>
    </row>
    <row r="98" spans="1:23" ht="11.25" customHeight="1" x14ac:dyDescent="0.2">
      <c r="A98" s="7"/>
      <c r="B98" s="20"/>
      <c r="C98" s="51" t="s">
        <v>36</v>
      </c>
      <c r="D98" s="43"/>
      <c r="E98" s="43"/>
      <c r="F98" s="52"/>
      <c r="G98" s="7"/>
      <c r="H98" s="7"/>
      <c r="I98" s="22" t="s">
        <v>93</v>
      </c>
      <c r="J98" s="7">
        <v>2.8</v>
      </c>
      <c r="K98" s="14">
        <v>1259.33</v>
      </c>
      <c r="L98" s="7">
        <v>2.8</v>
      </c>
      <c r="M98" s="14">
        <v>1259.33</v>
      </c>
      <c r="N98" s="7">
        <v>2.8</v>
      </c>
      <c r="O98" s="14">
        <v>1259.33</v>
      </c>
      <c r="P98" s="14">
        <f>M98-K98</f>
        <v>0</v>
      </c>
      <c r="Q98" s="14">
        <f>O98</f>
        <v>1259.33</v>
      </c>
      <c r="R98" s="23" t="s">
        <v>569</v>
      </c>
      <c r="S98" s="23" t="s">
        <v>569</v>
      </c>
      <c r="T98" s="15">
        <f t="shared" si="7"/>
        <v>0</v>
      </c>
      <c r="U98" s="16">
        <f t="shared" si="7"/>
        <v>0</v>
      </c>
      <c r="V98" s="7"/>
      <c r="W98" s="7"/>
    </row>
    <row r="99" spans="1:23" ht="23.25" customHeight="1" x14ac:dyDescent="0.2">
      <c r="A99" s="11">
        <v>192</v>
      </c>
      <c r="B99" s="12" t="s">
        <v>90</v>
      </c>
      <c r="C99" s="48" t="s">
        <v>103</v>
      </c>
      <c r="D99" s="49"/>
      <c r="E99" s="49"/>
      <c r="F99" s="50"/>
      <c r="G99" s="11" t="s">
        <v>100</v>
      </c>
      <c r="H99" s="11" t="s">
        <v>101</v>
      </c>
      <c r="I99" s="13" t="s">
        <v>102</v>
      </c>
      <c r="J99" s="7">
        <v>128.30000000000001</v>
      </c>
      <c r="K99" s="14">
        <v>7184.14</v>
      </c>
      <c r="L99" s="7">
        <v>128.30000000000001</v>
      </c>
      <c r="M99" s="14">
        <v>7184.14</v>
      </c>
      <c r="N99" s="7">
        <v>128.30000000000001</v>
      </c>
      <c r="O99" s="14">
        <v>7184.14</v>
      </c>
      <c r="P99" s="7"/>
      <c r="Q99" s="7"/>
      <c r="R99" s="23" t="s">
        <v>569</v>
      </c>
      <c r="S99" s="23" t="s">
        <v>569</v>
      </c>
      <c r="T99" s="15">
        <f t="shared" si="7"/>
        <v>0</v>
      </c>
      <c r="U99" s="16">
        <f t="shared" si="7"/>
        <v>0</v>
      </c>
      <c r="V99" s="7"/>
      <c r="W99" s="7"/>
    </row>
    <row r="100" spans="1:23" ht="11.25" customHeight="1" x14ac:dyDescent="0.2">
      <c r="A100" s="7"/>
      <c r="B100" s="20"/>
      <c r="C100" s="51" t="s">
        <v>36</v>
      </c>
      <c r="D100" s="43"/>
      <c r="E100" s="43"/>
      <c r="F100" s="52"/>
      <c r="G100" s="7"/>
      <c r="H100" s="7"/>
      <c r="I100" s="22" t="s">
        <v>102</v>
      </c>
      <c r="J100" s="7">
        <v>128.30000000000001</v>
      </c>
      <c r="K100" s="14">
        <v>7184.14</v>
      </c>
      <c r="L100" s="7">
        <v>128.30000000000001</v>
      </c>
      <c r="M100" s="14">
        <v>7184.14</v>
      </c>
      <c r="N100" s="7">
        <v>128.30000000000001</v>
      </c>
      <c r="O100" s="14">
        <v>7184.14</v>
      </c>
      <c r="P100" s="14">
        <f>M100-K100</f>
        <v>0</v>
      </c>
      <c r="Q100" s="14">
        <f>O100</f>
        <v>7184.14</v>
      </c>
      <c r="R100" s="23" t="s">
        <v>569</v>
      </c>
      <c r="S100" s="23" t="s">
        <v>569</v>
      </c>
      <c r="T100" s="15">
        <f t="shared" si="7"/>
        <v>0</v>
      </c>
      <c r="U100" s="16">
        <f t="shared" si="7"/>
        <v>0</v>
      </c>
      <c r="V100" s="7"/>
      <c r="W100" s="7"/>
    </row>
    <row r="101" spans="1:23" ht="23.25" customHeight="1" x14ac:dyDescent="0.2">
      <c r="A101" s="11">
        <v>194</v>
      </c>
      <c r="B101" s="12" t="s">
        <v>90</v>
      </c>
      <c r="C101" s="48" t="s">
        <v>109</v>
      </c>
      <c r="D101" s="49"/>
      <c r="E101" s="49"/>
      <c r="F101" s="50"/>
      <c r="G101" s="11" t="s">
        <v>107</v>
      </c>
      <c r="H101" s="11" t="s">
        <v>108</v>
      </c>
      <c r="I101" s="13" t="s">
        <v>34</v>
      </c>
      <c r="J101" s="7">
        <v>126.2</v>
      </c>
      <c r="K101" s="14">
        <v>11100.55</v>
      </c>
      <c r="L101" s="7">
        <v>126.2</v>
      </c>
      <c r="M101" s="14">
        <v>11100.55</v>
      </c>
      <c r="N101" s="7">
        <v>126.2</v>
      </c>
      <c r="O101" s="14">
        <v>11100.55</v>
      </c>
      <c r="P101" s="7"/>
      <c r="Q101" s="7"/>
      <c r="R101" s="23" t="s">
        <v>569</v>
      </c>
      <c r="S101" s="23" t="s">
        <v>569</v>
      </c>
      <c r="T101" s="15">
        <f t="shared" si="7"/>
        <v>0</v>
      </c>
      <c r="U101" s="16">
        <f t="shared" si="7"/>
        <v>0</v>
      </c>
      <c r="V101" s="7"/>
      <c r="W101" s="7"/>
    </row>
    <row r="102" spans="1:23" ht="11.25" customHeight="1" x14ac:dyDescent="0.2">
      <c r="A102" s="7"/>
      <c r="B102" s="20"/>
      <c r="C102" s="54" t="s">
        <v>36</v>
      </c>
      <c r="D102" s="54"/>
      <c r="E102" s="54"/>
      <c r="F102" s="54"/>
      <c r="G102" s="7"/>
      <c r="H102" s="7"/>
      <c r="I102" s="22" t="s">
        <v>34</v>
      </c>
      <c r="J102" s="7">
        <v>126.2</v>
      </c>
      <c r="K102" s="14">
        <v>11100.55</v>
      </c>
      <c r="L102" s="7">
        <v>126.2</v>
      </c>
      <c r="M102" s="14">
        <v>11100.55</v>
      </c>
      <c r="N102" s="7">
        <v>126.2</v>
      </c>
      <c r="O102" s="14">
        <v>11100.55</v>
      </c>
      <c r="P102" s="14">
        <f>M102-K102</f>
        <v>0</v>
      </c>
      <c r="Q102" s="14">
        <f>O102</f>
        <v>11100.55</v>
      </c>
      <c r="R102" s="23" t="s">
        <v>569</v>
      </c>
      <c r="S102" s="23" t="s">
        <v>569</v>
      </c>
      <c r="T102" s="15">
        <f t="shared" si="7"/>
        <v>0</v>
      </c>
      <c r="U102" s="16">
        <f t="shared" si="7"/>
        <v>0</v>
      </c>
      <c r="V102" s="7"/>
      <c r="W102" s="7"/>
    </row>
    <row r="103" spans="1:23" ht="23.25" customHeight="1" x14ac:dyDescent="0.2">
      <c r="A103" s="9"/>
      <c r="B103" s="10" t="s">
        <v>30</v>
      </c>
      <c r="C103" s="53" t="s">
        <v>535</v>
      </c>
      <c r="D103" s="53"/>
      <c r="E103" s="53"/>
      <c r="F103" s="53"/>
      <c r="G103" s="9"/>
      <c r="H103" s="9"/>
      <c r="I103" s="9"/>
      <c r="J103" s="9"/>
      <c r="K103" s="9"/>
      <c r="L103" s="9"/>
      <c r="M103" s="9"/>
      <c r="N103" s="9"/>
      <c r="O103" s="36"/>
      <c r="P103" s="36"/>
      <c r="Q103" s="36"/>
      <c r="R103" s="36"/>
      <c r="S103" s="36"/>
      <c r="T103" s="36"/>
      <c r="U103" s="9"/>
      <c r="V103" s="7"/>
      <c r="W103" s="7"/>
    </row>
    <row r="104" spans="1:23" ht="23.25" customHeight="1" x14ac:dyDescent="0.2">
      <c r="A104" s="11">
        <v>259</v>
      </c>
      <c r="B104" s="12" t="s">
        <v>52</v>
      </c>
      <c r="C104" s="48" t="s">
        <v>326</v>
      </c>
      <c r="D104" s="49"/>
      <c r="E104" s="49"/>
      <c r="F104" s="50"/>
      <c r="G104" s="11" t="s">
        <v>253</v>
      </c>
      <c r="H104" s="11" t="s">
        <v>254</v>
      </c>
      <c r="I104" s="13" t="s">
        <v>97</v>
      </c>
      <c r="J104" s="7">
        <v>83</v>
      </c>
      <c r="K104" s="14">
        <v>1235.94</v>
      </c>
      <c r="L104" s="7">
        <v>83</v>
      </c>
      <c r="M104" s="14">
        <v>1235.94</v>
      </c>
      <c r="N104" s="7">
        <v>83</v>
      </c>
      <c r="O104" s="14">
        <v>1235.94</v>
      </c>
      <c r="P104" s="7"/>
      <c r="Q104" s="7"/>
      <c r="R104" s="23" t="s">
        <v>569</v>
      </c>
      <c r="S104" s="23" t="s">
        <v>569</v>
      </c>
      <c r="T104" s="15">
        <f t="shared" ref="T104:U111" si="8">J104-L104</f>
        <v>0</v>
      </c>
      <c r="U104" s="16">
        <f t="shared" si="8"/>
        <v>0</v>
      </c>
      <c r="V104" s="7"/>
      <c r="W104" s="7"/>
    </row>
    <row r="105" spans="1:23" ht="11.25" customHeight="1" x14ac:dyDescent="0.2">
      <c r="A105" s="7"/>
      <c r="B105" s="20"/>
      <c r="C105" s="51" t="s">
        <v>36</v>
      </c>
      <c r="D105" s="43"/>
      <c r="E105" s="43"/>
      <c r="F105" s="52"/>
      <c r="G105" s="7"/>
      <c r="H105" s="7"/>
      <c r="I105" s="22" t="s">
        <v>97</v>
      </c>
      <c r="J105" s="7">
        <v>83</v>
      </c>
      <c r="K105" s="14">
        <v>1235.94</v>
      </c>
      <c r="L105" s="7">
        <v>83</v>
      </c>
      <c r="M105" s="14">
        <v>1235.94</v>
      </c>
      <c r="N105" s="7">
        <v>83</v>
      </c>
      <c r="O105" s="14">
        <v>1235.94</v>
      </c>
      <c r="P105" s="14">
        <f>M105-K105</f>
        <v>0</v>
      </c>
      <c r="Q105" s="14">
        <f>O105</f>
        <v>1235.94</v>
      </c>
      <c r="R105" s="23" t="s">
        <v>569</v>
      </c>
      <c r="S105" s="23" t="s">
        <v>569</v>
      </c>
      <c r="T105" s="15">
        <f t="shared" si="8"/>
        <v>0</v>
      </c>
      <c r="U105" s="16">
        <f t="shared" si="8"/>
        <v>0</v>
      </c>
      <c r="V105" s="7"/>
      <c r="W105" s="7"/>
    </row>
    <row r="106" spans="1:23" ht="23.25" customHeight="1" x14ac:dyDescent="0.2">
      <c r="A106" s="11">
        <v>260</v>
      </c>
      <c r="B106" s="12" t="s">
        <v>52</v>
      </c>
      <c r="C106" s="48" t="s">
        <v>60</v>
      </c>
      <c r="D106" s="49"/>
      <c r="E106" s="49"/>
      <c r="F106" s="50"/>
      <c r="G106" s="11" t="s">
        <v>327</v>
      </c>
      <c r="H106" s="11" t="s">
        <v>328</v>
      </c>
      <c r="I106" s="13" t="s">
        <v>59</v>
      </c>
      <c r="J106" s="7">
        <v>128.30000000000001</v>
      </c>
      <c r="K106" s="14">
        <v>38936.019999999997</v>
      </c>
      <c r="L106" s="7">
        <v>128.30000000000001</v>
      </c>
      <c r="M106" s="14">
        <v>38936.019999999997</v>
      </c>
      <c r="N106" s="7">
        <v>128.30000000000001</v>
      </c>
      <c r="O106" s="14">
        <v>38936.019999999997</v>
      </c>
      <c r="P106" s="7"/>
      <c r="Q106" s="7"/>
      <c r="R106" s="23" t="s">
        <v>569</v>
      </c>
      <c r="S106" s="23" t="s">
        <v>569</v>
      </c>
      <c r="T106" s="15">
        <f t="shared" si="8"/>
        <v>0</v>
      </c>
      <c r="U106" s="16">
        <f t="shared" si="8"/>
        <v>0</v>
      </c>
      <c r="V106" s="7"/>
      <c r="W106" s="7"/>
    </row>
    <row r="107" spans="1:23" ht="11.25" customHeight="1" x14ac:dyDescent="0.2">
      <c r="A107" s="7"/>
      <c r="B107" s="20"/>
      <c r="C107" s="51" t="s">
        <v>36</v>
      </c>
      <c r="D107" s="43"/>
      <c r="E107" s="43"/>
      <c r="F107" s="52"/>
      <c r="G107" s="7"/>
      <c r="H107" s="7"/>
      <c r="I107" s="22" t="s">
        <v>59</v>
      </c>
      <c r="J107" s="7">
        <v>128.30000000000001</v>
      </c>
      <c r="K107" s="14">
        <v>38936.019999999997</v>
      </c>
      <c r="L107" s="7">
        <v>128.30000000000001</v>
      </c>
      <c r="M107" s="14">
        <v>38936.019999999997</v>
      </c>
      <c r="N107" s="7">
        <v>128.30000000000001</v>
      </c>
      <c r="O107" s="14">
        <v>38936.019999999997</v>
      </c>
      <c r="P107" s="14">
        <f>M107-K107</f>
        <v>0</v>
      </c>
      <c r="Q107" s="14">
        <f>O107</f>
        <v>38936.019999999997</v>
      </c>
      <c r="R107" s="23" t="s">
        <v>569</v>
      </c>
      <c r="S107" s="23" t="s">
        <v>569</v>
      </c>
      <c r="T107" s="15">
        <f t="shared" si="8"/>
        <v>0</v>
      </c>
      <c r="U107" s="16">
        <f t="shared" si="8"/>
        <v>0</v>
      </c>
      <c r="V107" s="7"/>
      <c r="W107" s="7"/>
    </row>
    <row r="108" spans="1:23" ht="63.15" customHeight="1" x14ac:dyDescent="0.2">
      <c r="A108" s="11">
        <v>261</v>
      </c>
      <c r="B108" s="12" t="s">
        <v>52</v>
      </c>
      <c r="C108" s="48" t="s">
        <v>332</v>
      </c>
      <c r="D108" s="49"/>
      <c r="E108" s="49"/>
      <c r="F108" s="50"/>
      <c r="G108" s="11" t="s">
        <v>329</v>
      </c>
      <c r="H108" s="11" t="s">
        <v>330</v>
      </c>
      <c r="I108" s="13" t="s">
        <v>331</v>
      </c>
      <c r="J108" s="7">
        <v>128.30000000000001</v>
      </c>
      <c r="K108" s="14">
        <v>523.29</v>
      </c>
      <c r="L108" s="7">
        <v>128.30000000000001</v>
      </c>
      <c r="M108" s="14">
        <v>523.29</v>
      </c>
      <c r="N108" s="7">
        <v>128.30000000000001</v>
      </c>
      <c r="O108" s="14">
        <v>523.29</v>
      </c>
      <c r="P108" s="7"/>
      <c r="Q108" s="7"/>
      <c r="R108" s="23" t="s">
        <v>569</v>
      </c>
      <c r="S108" s="23" t="s">
        <v>569</v>
      </c>
      <c r="T108" s="15">
        <f t="shared" si="8"/>
        <v>0</v>
      </c>
      <c r="U108" s="16">
        <f t="shared" si="8"/>
        <v>0</v>
      </c>
      <c r="V108" s="7"/>
      <c r="W108" s="7"/>
    </row>
    <row r="109" spans="1:23" ht="11.25" customHeight="1" x14ac:dyDescent="0.2">
      <c r="A109" s="7"/>
      <c r="B109" s="20"/>
      <c r="C109" s="51" t="s">
        <v>36</v>
      </c>
      <c r="D109" s="43"/>
      <c r="E109" s="43"/>
      <c r="F109" s="52"/>
      <c r="G109" s="7"/>
      <c r="H109" s="7"/>
      <c r="I109" s="22" t="s">
        <v>331</v>
      </c>
      <c r="J109" s="7">
        <v>128.30000000000001</v>
      </c>
      <c r="K109" s="14">
        <v>523.29</v>
      </c>
      <c r="L109" s="7">
        <v>128.30000000000001</v>
      </c>
      <c r="M109" s="14">
        <v>523.29</v>
      </c>
      <c r="N109" s="7">
        <v>128.30000000000001</v>
      </c>
      <c r="O109" s="14">
        <v>523.29</v>
      </c>
      <c r="P109" s="14">
        <f>M109-K109</f>
        <v>0</v>
      </c>
      <c r="Q109" s="14">
        <f>O109</f>
        <v>523.29</v>
      </c>
      <c r="R109" s="23" t="s">
        <v>569</v>
      </c>
      <c r="S109" s="23" t="s">
        <v>569</v>
      </c>
      <c r="T109" s="15">
        <f t="shared" si="8"/>
        <v>0</v>
      </c>
      <c r="U109" s="16">
        <f t="shared" si="8"/>
        <v>0</v>
      </c>
      <c r="V109" s="7"/>
      <c r="W109" s="7"/>
    </row>
    <row r="110" spans="1:23" ht="36.6" customHeight="1" x14ac:dyDescent="0.2">
      <c r="A110" s="11">
        <v>262</v>
      </c>
      <c r="B110" s="12" t="s">
        <v>52</v>
      </c>
      <c r="C110" s="48" t="s">
        <v>335</v>
      </c>
      <c r="D110" s="49"/>
      <c r="E110" s="49"/>
      <c r="F110" s="50"/>
      <c r="G110" s="11" t="s">
        <v>333</v>
      </c>
      <c r="H110" s="11" t="s">
        <v>334</v>
      </c>
      <c r="I110" s="13" t="s">
        <v>55</v>
      </c>
      <c r="J110" s="7">
        <v>135.68</v>
      </c>
      <c r="K110" s="14">
        <v>10047.1</v>
      </c>
      <c r="L110" s="7">
        <v>135.68</v>
      </c>
      <c r="M110" s="14">
        <v>10047.1</v>
      </c>
      <c r="N110" s="7">
        <v>135.68</v>
      </c>
      <c r="O110" s="14">
        <v>10047.1</v>
      </c>
      <c r="P110" s="7"/>
      <c r="Q110" s="7"/>
      <c r="R110" s="23" t="s">
        <v>569</v>
      </c>
      <c r="S110" s="23" t="s">
        <v>569</v>
      </c>
      <c r="T110" s="15">
        <f t="shared" si="8"/>
        <v>0</v>
      </c>
      <c r="U110" s="16">
        <f t="shared" si="8"/>
        <v>0</v>
      </c>
      <c r="V110" s="7"/>
      <c r="W110" s="7"/>
    </row>
    <row r="111" spans="1:23" ht="11.25" customHeight="1" x14ac:dyDescent="0.2">
      <c r="A111" s="7"/>
      <c r="B111" s="20"/>
      <c r="C111" s="54" t="s">
        <v>36</v>
      </c>
      <c r="D111" s="54"/>
      <c r="E111" s="54"/>
      <c r="F111" s="54"/>
      <c r="G111" s="7"/>
      <c r="H111" s="7"/>
      <c r="I111" s="22" t="s">
        <v>55</v>
      </c>
      <c r="J111" s="7">
        <v>135.68</v>
      </c>
      <c r="K111" s="14">
        <v>10047.1</v>
      </c>
      <c r="L111" s="7">
        <v>135.68</v>
      </c>
      <c r="M111" s="14">
        <v>10047.1</v>
      </c>
      <c r="N111" s="7">
        <v>135.68</v>
      </c>
      <c r="O111" s="14">
        <v>10047.1</v>
      </c>
      <c r="P111" s="14">
        <f>M111-K111</f>
        <v>0</v>
      </c>
      <c r="Q111" s="14">
        <f>O111</f>
        <v>10047.1</v>
      </c>
      <c r="R111" s="23" t="s">
        <v>569</v>
      </c>
      <c r="S111" s="23" t="s">
        <v>569</v>
      </c>
      <c r="T111" s="15">
        <f t="shared" si="8"/>
        <v>0</v>
      </c>
      <c r="U111" s="16">
        <f t="shared" si="8"/>
        <v>0</v>
      </c>
      <c r="V111" s="7"/>
      <c r="W111" s="7"/>
    </row>
    <row r="112" spans="1:23" ht="23.25" customHeight="1" x14ac:dyDescent="0.2">
      <c r="A112" s="9"/>
      <c r="B112" s="10" t="s">
        <v>30</v>
      </c>
      <c r="C112" s="53" t="s">
        <v>539</v>
      </c>
      <c r="D112" s="53"/>
      <c r="E112" s="53"/>
      <c r="F112" s="53"/>
      <c r="G112" s="9"/>
      <c r="H112" s="9"/>
      <c r="I112" s="9"/>
      <c r="J112" s="9"/>
      <c r="K112" s="9"/>
      <c r="L112" s="9"/>
      <c r="M112" s="9"/>
      <c r="N112" s="9"/>
      <c r="O112" s="9"/>
      <c r="P112" s="36"/>
      <c r="Q112" s="36"/>
      <c r="R112" s="36"/>
      <c r="S112" s="36"/>
      <c r="T112" s="9"/>
      <c r="U112" s="9"/>
      <c r="V112" s="7"/>
      <c r="W112" s="7"/>
    </row>
    <row r="113" spans="1:23" ht="36.6" customHeight="1" x14ac:dyDescent="0.2">
      <c r="A113" s="11">
        <v>270</v>
      </c>
      <c r="B113" s="12" t="s">
        <v>90</v>
      </c>
      <c r="C113" s="48" t="s">
        <v>366</v>
      </c>
      <c r="D113" s="49"/>
      <c r="E113" s="49"/>
      <c r="F113" s="50"/>
      <c r="G113" s="11" t="s">
        <v>364</v>
      </c>
      <c r="H113" s="11" t="s">
        <v>365</v>
      </c>
      <c r="I113" s="13" t="s">
        <v>34</v>
      </c>
      <c r="J113" s="7">
        <v>15</v>
      </c>
      <c r="K113" s="14">
        <v>3204.42</v>
      </c>
      <c r="L113" s="7">
        <v>15</v>
      </c>
      <c r="M113" s="14">
        <v>3204.42</v>
      </c>
      <c r="N113" s="7">
        <v>15</v>
      </c>
      <c r="O113" s="14">
        <v>3204.42</v>
      </c>
      <c r="P113" s="7"/>
      <c r="Q113" s="7"/>
      <c r="R113" s="23" t="s">
        <v>569</v>
      </c>
      <c r="S113" s="23" t="s">
        <v>569</v>
      </c>
      <c r="T113" s="15">
        <f t="shared" ref="T113:U114" si="9">J113-L113</f>
        <v>0</v>
      </c>
      <c r="U113" s="16">
        <f t="shared" si="9"/>
        <v>0</v>
      </c>
      <c r="V113" s="7"/>
      <c r="W113" s="7"/>
    </row>
    <row r="114" spans="1:23" ht="11.25" customHeight="1" x14ac:dyDescent="0.2">
      <c r="A114" s="7"/>
      <c r="B114" s="20"/>
      <c r="C114" s="54" t="s">
        <v>36</v>
      </c>
      <c r="D114" s="54"/>
      <c r="E114" s="54"/>
      <c r="F114" s="54"/>
      <c r="G114" s="7"/>
      <c r="H114" s="7"/>
      <c r="I114" s="22" t="s">
        <v>34</v>
      </c>
      <c r="J114" s="7">
        <v>15</v>
      </c>
      <c r="K114" s="14">
        <v>3204.42</v>
      </c>
      <c r="L114" s="7">
        <v>15</v>
      </c>
      <c r="M114" s="14">
        <v>3204.42</v>
      </c>
      <c r="N114" s="7">
        <v>15</v>
      </c>
      <c r="O114" s="14">
        <v>3204.42</v>
      </c>
      <c r="P114" s="14">
        <f>M114-K114</f>
        <v>0</v>
      </c>
      <c r="Q114" s="14">
        <f>O114</f>
        <v>3204.42</v>
      </c>
      <c r="R114" s="23" t="s">
        <v>569</v>
      </c>
      <c r="S114" s="23" t="s">
        <v>569</v>
      </c>
      <c r="T114" s="15">
        <f t="shared" si="9"/>
        <v>0</v>
      </c>
      <c r="U114" s="16">
        <f t="shared" si="9"/>
        <v>0</v>
      </c>
      <c r="V114" s="7"/>
      <c r="W114" s="7"/>
    </row>
    <row r="115" spans="1:23" ht="23.25" customHeight="1" x14ac:dyDescent="0.2">
      <c r="A115" s="9"/>
      <c r="B115" s="10" t="s">
        <v>30</v>
      </c>
      <c r="C115" s="53" t="s">
        <v>545</v>
      </c>
      <c r="D115" s="53"/>
      <c r="E115" s="53"/>
      <c r="F115" s="53"/>
      <c r="G115" s="9"/>
      <c r="H115" s="9"/>
      <c r="I115" s="9"/>
      <c r="J115" s="9"/>
      <c r="K115" s="9"/>
      <c r="L115" s="9"/>
      <c r="M115" s="9"/>
      <c r="N115" s="9"/>
      <c r="O115" s="9"/>
      <c r="P115" s="36"/>
      <c r="Q115" s="36"/>
      <c r="R115" s="36"/>
      <c r="S115" s="36"/>
      <c r="T115" s="36"/>
      <c r="U115" s="9"/>
      <c r="V115" s="7"/>
      <c r="W115" s="7"/>
    </row>
    <row r="116" spans="1:23" ht="36.6" customHeight="1" x14ac:dyDescent="0.2">
      <c r="A116" s="11">
        <v>275</v>
      </c>
      <c r="B116" s="12" t="s">
        <v>52</v>
      </c>
      <c r="C116" s="48" t="s">
        <v>394</v>
      </c>
      <c r="D116" s="49"/>
      <c r="E116" s="49"/>
      <c r="F116" s="50"/>
      <c r="G116" s="11" t="s">
        <v>392</v>
      </c>
      <c r="H116" s="11" t="s">
        <v>393</v>
      </c>
      <c r="I116" s="13" t="s">
        <v>34</v>
      </c>
      <c r="J116" s="7">
        <v>-25.248999999999999</v>
      </c>
      <c r="K116" s="14">
        <v>-15293.87</v>
      </c>
      <c r="L116" s="7">
        <v>-25.248999999999999</v>
      </c>
      <c r="M116" s="14">
        <v>-15293.87</v>
      </c>
      <c r="N116" s="7">
        <v>-25.248999999999999</v>
      </c>
      <c r="O116" s="14">
        <v>-15293.87</v>
      </c>
      <c r="P116" s="7"/>
      <c r="Q116" s="7"/>
      <c r="R116" s="23" t="s">
        <v>569</v>
      </c>
      <c r="S116" s="23" t="s">
        <v>569</v>
      </c>
      <c r="T116" s="15">
        <f t="shared" ref="T116:U117" si="10">J116-L116</f>
        <v>0</v>
      </c>
      <c r="U116" s="16">
        <f t="shared" si="10"/>
        <v>0</v>
      </c>
      <c r="V116" s="7"/>
      <c r="W116" s="7"/>
    </row>
    <row r="117" spans="1:23" ht="11.25" customHeight="1" x14ac:dyDescent="0.2">
      <c r="A117" s="7"/>
      <c r="B117" s="20"/>
      <c r="C117" s="54" t="s">
        <v>36</v>
      </c>
      <c r="D117" s="54"/>
      <c r="E117" s="54"/>
      <c r="F117" s="54"/>
      <c r="G117" s="7"/>
      <c r="H117" s="7"/>
      <c r="I117" s="22" t="s">
        <v>34</v>
      </c>
      <c r="J117" s="7">
        <v>-25.248999999999999</v>
      </c>
      <c r="K117" s="14">
        <v>-15293.87</v>
      </c>
      <c r="L117" s="7">
        <v>-25.248999999999999</v>
      </c>
      <c r="M117" s="14">
        <v>-15293.87</v>
      </c>
      <c r="N117" s="7">
        <v>-25.248999999999999</v>
      </c>
      <c r="O117" s="14">
        <v>-15293.87</v>
      </c>
      <c r="P117" s="14">
        <f>M117-K117</f>
        <v>0</v>
      </c>
      <c r="Q117" s="14">
        <f>O117</f>
        <v>-15293.87</v>
      </c>
      <c r="R117" s="23" t="s">
        <v>569</v>
      </c>
      <c r="S117" s="23" t="s">
        <v>569</v>
      </c>
      <c r="T117" s="15">
        <f t="shared" si="10"/>
        <v>0</v>
      </c>
      <c r="U117" s="16">
        <f t="shared" si="10"/>
        <v>0</v>
      </c>
      <c r="V117" s="7"/>
      <c r="W117" s="7"/>
    </row>
    <row r="118" spans="1:23" ht="23.25" customHeight="1" x14ac:dyDescent="0.2">
      <c r="A118" s="9"/>
      <c r="B118" s="10" t="s">
        <v>30</v>
      </c>
      <c r="C118" s="53" t="s">
        <v>566</v>
      </c>
      <c r="D118" s="53"/>
      <c r="E118" s="53"/>
      <c r="F118" s="53"/>
      <c r="G118" s="9"/>
      <c r="H118" s="9"/>
      <c r="I118" s="9"/>
      <c r="J118" s="9"/>
      <c r="K118" s="9"/>
      <c r="L118" s="9"/>
      <c r="M118" s="9"/>
      <c r="N118" s="9"/>
      <c r="O118" s="9"/>
      <c r="P118" s="36"/>
      <c r="Q118" s="36"/>
      <c r="R118" s="36"/>
      <c r="S118" s="36"/>
      <c r="T118" s="9"/>
      <c r="U118" s="9"/>
      <c r="V118" s="7"/>
      <c r="W118" s="7"/>
    </row>
    <row r="119" spans="1:23" ht="11.25" customHeight="1" x14ac:dyDescent="0.2">
      <c r="A119" s="11">
        <v>316</v>
      </c>
      <c r="B119" s="12" t="s">
        <v>510</v>
      </c>
      <c r="C119" s="51" t="s">
        <v>513</v>
      </c>
      <c r="D119" s="43"/>
      <c r="E119" s="43"/>
      <c r="F119" s="52"/>
      <c r="G119" s="11" t="s">
        <v>511</v>
      </c>
      <c r="H119" s="11" t="s">
        <v>512</v>
      </c>
      <c r="I119" s="13" t="s">
        <v>34</v>
      </c>
      <c r="J119" s="7">
        <v>51</v>
      </c>
      <c r="K119" s="14">
        <v>6105.38</v>
      </c>
      <c r="L119" s="7">
        <v>51</v>
      </c>
      <c r="M119" s="14">
        <v>6105.38</v>
      </c>
      <c r="N119" s="7">
        <v>51</v>
      </c>
      <c r="O119" s="14">
        <v>6105.38</v>
      </c>
      <c r="P119" s="7"/>
      <c r="Q119" s="7"/>
      <c r="R119" s="23" t="s">
        <v>569</v>
      </c>
      <c r="S119" s="23" t="s">
        <v>569</v>
      </c>
      <c r="T119" s="15">
        <f t="shared" ref="T119:U126" si="11">J119-L119</f>
        <v>0</v>
      </c>
      <c r="U119" s="16">
        <f t="shared" si="11"/>
        <v>0</v>
      </c>
      <c r="V119" s="7"/>
      <c r="W119" s="7"/>
    </row>
    <row r="120" spans="1:23" ht="11.25" customHeight="1" x14ac:dyDescent="0.2">
      <c r="A120" s="7"/>
      <c r="B120" s="20"/>
      <c r="C120" s="51" t="s">
        <v>36</v>
      </c>
      <c r="D120" s="43"/>
      <c r="E120" s="43"/>
      <c r="F120" s="52"/>
      <c r="G120" s="7"/>
      <c r="H120" s="7"/>
      <c r="I120" s="22" t="s">
        <v>34</v>
      </c>
      <c r="J120" s="7">
        <v>51</v>
      </c>
      <c r="K120" s="14">
        <v>6105.38</v>
      </c>
      <c r="L120" s="7">
        <v>51</v>
      </c>
      <c r="M120" s="14">
        <v>6105.38</v>
      </c>
      <c r="N120" s="7">
        <v>51</v>
      </c>
      <c r="O120" s="14">
        <v>6105.38</v>
      </c>
      <c r="P120" s="14">
        <f>M120-K120</f>
        <v>0</v>
      </c>
      <c r="Q120" s="14">
        <f>O120</f>
        <v>6105.38</v>
      </c>
      <c r="R120" s="23" t="s">
        <v>569</v>
      </c>
      <c r="S120" s="23" t="s">
        <v>569</v>
      </c>
      <c r="T120" s="15">
        <f t="shared" si="11"/>
        <v>0</v>
      </c>
      <c r="U120" s="16">
        <f t="shared" si="11"/>
        <v>0</v>
      </c>
      <c r="V120" s="7"/>
      <c r="W120" s="7"/>
    </row>
    <row r="121" spans="1:23" ht="23.25" customHeight="1" x14ac:dyDescent="0.2">
      <c r="A121" s="11">
        <v>317</v>
      </c>
      <c r="B121" s="12" t="s">
        <v>510</v>
      </c>
      <c r="C121" s="48" t="s">
        <v>515</v>
      </c>
      <c r="D121" s="49"/>
      <c r="E121" s="49"/>
      <c r="F121" s="50"/>
      <c r="G121" s="11" t="s">
        <v>290</v>
      </c>
      <c r="H121" s="11" t="s">
        <v>291</v>
      </c>
      <c r="I121" s="13" t="s">
        <v>514</v>
      </c>
      <c r="J121" s="7">
        <v>53</v>
      </c>
      <c r="K121" s="14">
        <v>2482.3000000000002</v>
      </c>
      <c r="L121" s="7">
        <v>53</v>
      </c>
      <c r="M121" s="14">
        <v>2482.3000000000002</v>
      </c>
      <c r="N121" s="7">
        <v>53</v>
      </c>
      <c r="O121" s="14">
        <v>2482.3000000000002</v>
      </c>
      <c r="P121" s="7"/>
      <c r="Q121" s="7"/>
      <c r="R121" s="23" t="s">
        <v>569</v>
      </c>
      <c r="S121" s="23" t="s">
        <v>569</v>
      </c>
      <c r="T121" s="15">
        <f t="shared" si="11"/>
        <v>0</v>
      </c>
      <c r="U121" s="16">
        <f t="shared" si="11"/>
        <v>0</v>
      </c>
      <c r="V121" s="7"/>
      <c r="W121" s="7"/>
    </row>
    <row r="122" spans="1:23" ht="11.25" customHeight="1" x14ac:dyDescent="0.2">
      <c r="A122" s="7"/>
      <c r="B122" s="20"/>
      <c r="C122" s="51" t="s">
        <v>36</v>
      </c>
      <c r="D122" s="43"/>
      <c r="E122" s="43"/>
      <c r="F122" s="52"/>
      <c r="G122" s="7"/>
      <c r="H122" s="7"/>
      <c r="I122" s="22" t="s">
        <v>514</v>
      </c>
      <c r="J122" s="7">
        <v>53</v>
      </c>
      <c r="K122" s="14">
        <v>2482.3000000000002</v>
      </c>
      <c r="L122" s="7">
        <v>53</v>
      </c>
      <c r="M122" s="14">
        <v>2482.3000000000002</v>
      </c>
      <c r="N122" s="7">
        <v>53</v>
      </c>
      <c r="O122" s="14">
        <v>2482.3000000000002</v>
      </c>
      <c r="P122" s="14">
        <f>M122-K122</f>
        <v>0</v>
      </c>
      <c r="Q122" s="14">
        <f>O122</f>
        <v>2482.3000000000002</v>
      </c>
      <c r="R122" s="23" t="s">
        <v>569</v>
      </c>
      <c r="S122" s="23" t="s">
        <v>569</v>
      </c>
      <c r="T122" s="15">
        <f t="shared" si="11"/>
        <v>0</v>
      </c>
      <c r="U122" s="16">
        <f t="shared" si="11"/>
        <v>0</v>
      </c>
      <c r="V122" s="7"/>
      <c r="W122" s="7"/>
    </row>
    <row r="123" spans="1:23" ht="11.25" customHeight="1" x14ac:dyDescent="0.2">
      <c r="A123" s="11">
        <v>318</v>
      </c>
      <c r="B123" s="12" t="s">
        <v>510</v>
      </c>
      <c r="C123" s="51" t="s">
        <v>518</v>
      </c>
      <c r="D123" s="43"/>
      <c r="E123" s="43"/>
      <c r="F123" s="52"/>
      <c r="G123" s="11" t="s">
        <v>516</v>
      </c>
      <c r="H123" s="11" t="s">
        <v>517</v>
      </c>
      <c r="I123" s="13" t="s">
        <v>34</v>
      </c>
      <c r="J123" s="7">
        <v>21</v>
      </c>
      <c r="K123" s="14">
        <v>1614.17</v>
      </c>
      <c r="L123" s="7">
        <v>21</v>
      </c>
      <c r="M123" s="14">
        <v>1614.17</v>
      </c>
      <c r="N123" s="7">
        <v>21</v>
      </c>
      <c r="O123" s="14">
        <v>1614.17</v>
      </c>
      <c r="P123" s="7"/>
      <c r="Q123" s="7"/>
      <c r="R123" s="23" t="s">
        <v>569</v>
      </c>
      <c r="S123" s="23" t="s">
        <v>569</v>
      </c>
      <c r="T123" s="15">
        <f t="shared" si="11"/>
        <v>0</v>
      </c>
      <c r="U123" s="16">
        <f t="shared" si="11"/>
        <v>0</v>
      </c>
      <c r="V123" s="7"/>
      <c r="W123" s="7"/>
    </row>
    <row r="124" spans="1:23" ht="11.25" customHeight="1" x14ac:dyDescent="0.2">
      <c r="A124" s="7"/>
      <c r="B124" s="20"/>
      <c r="C124" s="51" t="s">
        <v>36</v>
      </c>
      <c r="D124" s="43"/>
      <c r="E124" s="43"/>
      <c r="F124" s="52"/>
      <c r="G124" s="7"/>
      <c r="H124" s="7"/>
      <c r="I124" s="22" t="s">
        <v>34</v>
      </c>
      <c r="J124" s="7">
        <v>21</v>
      </c>
      <c r="K124" s="14">
        <v>1614.17</v>
      </c>
      <c r="L124" s="7">
        <v>21</v>
      </c>
      <c r="M124" s="14">
        <v>1614.17</v>
      </c>
      <c r="N124" s="7">
        <v>21</v>
      </c>
      <c r="O124" s="14">
        <v>1614.17</v>
      </c>
      <c r="P124" s="14">
        <f>M124-K124</f>
        <v>0</v>
      </c>
      <c r="Q124" s="14">
        <f>O124</f>
        <v>1614.17</v>
      </c>
      <c r="R124" s="23" t="s">
        <v>569</v>
      </c>
      <c r="S124" s="23" t="s">
        <v>569</v>
      </c>
      <c r="T124" s="15">
        <f t="shared" si="11"/>
        <v>0</v>
      </c>
      <c r="U124" s="16">
        <f t="shared" si="11"/>
        <v>0</v>
      </c>
      <c r="V124" s="7"/>
      <c r="W124" s="7"/>
    </row>
    <row r="125" spans="1:23" ht="23.25" customHeight="1" x14ac:dyDescent="0.2">
      <c r="A125" s="11">
        <v>319</v>
      </c>
      <c r="B125" s="12" t="s">
        <v>510</v>
      </c>
      <c r="C125" s="48" t="s">
        <v>515</v>
      </c>
      <c r="D125" s="49"/>
      <c r="E125" s="49"/>
      <c r="F125" s="50"/>
      <c r="G125" s="11" t="s">
        <v>123</v>
      </c>
      <c r="H125" s="11" t="s">
        <v>124</v>
      </c>
      <c r="I125" s="13" t="s">
        <v>514</v>
      </c>
      <c r="J125" s="7">
        <v>12</v>
      </c>
      <c r="K125" s="14">
        <v>562.04</v>
      </c>
      <c r="L125" s="7">
        <v>12</v>
      </c>
      <c r="M125" s="14">
        <v>562.04</v>
      </c>
      <c r="N125" s="7">
        <v>12</v>
      </c>
      <c r="O125" s="14">
        <v>562.04</v>
      </c>
      <c r="P125" s="7"/>
      <c r="Q125" s="7"/>
      <c r="R125" s="23" t="s">
        <v>569</v>
      </c>
      <c r="S125" s="23" t="s">
        <v>569</v>
      </c>
      <c r="T125" s="15">
        <f t="shared" si="11"/>
        <v>0</v>
      </c>
      <c r="U125" s="16">
        <f t="shared" si="11"/>
        <v>0</v>
      </c>
      <c r="V125" s="7"/>
      <c r="W125" s="7"/>
    </row>
    <row r="126" spans="1:23" ht="11.25" customHeight="1" x14ac:dyDescent="0.2">
      <c r="A126" s="7"/>
      <c r="B126" s="20"/>
      <c r="C126" s="54" t="s">
        <v>36</v>
      </c>
      <c r="D126" s="54"/>
      <c r="E126" s="54"/>
      <c r="F126" s="54"/>
      <c r="G126" s="7"/>
      <c r="H126" s="7"/>
      <c r="I126" s="22" t="s">
        <v>514</v>
      </c>
      <c r="J126" s="7">
        <v>12</v>
      </c>
      <c r="K126" s="14">
        <v>562.04</v>
      </c>
      <c r="L126" s="7">
        <v>12</v>
      </c>
      <c r="M126" s="14">
        <v>562.04</v>
      </c>
      <c r="N126" s="7">
        <v>12</v>
      </c>
      <c r="O126" s="14">
        <v>562.04</v>
      </c>
      <c r="P126" s="14">
        <f>M126-K126</f>
        <v>0</v>
      </c>
      <c r="Q126" s="14">
        <f>O126</f>
        <v>562.04</v>
      </c>
      <c r="R126" s="23" t="s">
        <v>569</v>
      </c>
      <c r="S126" s="23" t="s">
        <v>569</v>
      </c>
      <c r="T126" s="15">
        <f t="shared" si="11"/>
        <v>0</v>
      </c>
      <c r="U126" s="16">
        <f t="shared" si="11"/>
        <v>0</v>
      </c>
      <c r="V126" s="7"/>
      <c r="W126" s="7"/>
    </row>
    <row r="127" spans="1:23" ht="11.25" customHeight="1" x14ac:dyDescent="0.2">
      <c r="A127" s="9"/>
      <c r="B127" s="10" t="s">
        <v>30</v>
      </c>
      <c r="C127" s="55" t="s">
        <v>567</v>
      </c>
      <c r="D127" s="55"/>
      <c r="E127" s="55"/>
      <c r="F127" s="55"/>
      <c r="G127" s="9"/>
      <c r="H127" s="9"/>
      <c r="I127" s="9"/>
      <c r="J127" s="9"/>
      <c r="K127" s="9"/>
      <c r="L127" s="9"/>
      <c r="M127" s="9"/>
      <c r="N127" s="9"/>
      <c r="O127" s="9"/>
      <c r="P127" s="36"/>
      <c r="Q127" s="36"/>
      <c r="R127" s="36"/>
      <c r="S127" s="36"/>
      <c r="T127" s="36"/>
      <c r="U127" s="9"/>
      <c r="V127" s="7"/>
      <c r="W127" s="7"/>
    </row>
    <row r="128" spans="1:23" ht="23.25" customHeight="1" x14ac:dyDescent="0.2">
      <c r="A128" s="11">
        <v>320</v>
      </c>
      <c r="B128" s="12" t="s">
        <v>520</v>
      </c>
      <c r="C128" s="48" t="s">
        <v>523</v>
      </c>
      <c r="D128" s="49"/>
      <c r="E128" s="49"/>
      <c r="F128" s="50"/>
      <c r="G128" s="11" t="s">
        <v>521</v>
      </c>
      <c r="H128" s="11" t="s">
        <v>522</v>
      </c>
      <c r="I128" s="13" t="s">
        <v>447</v>
      </c>
      <c r="J128" s="7">
        <v>167</v>
      </c>
      <c r="K128" s="14">
        <v>1950.13</v>
      </c>
      <c r="L128" s="7">
        <v>167</v>
      </c>
      <c r="M128" s="14">
        <v>1950.13</v>
      </c>
      <c r="N128" s="7">
        <v>167</v>
      </c>
      <c r="O128" s="14">
        <v>1950.13</v>
      </c>
      <c r="P128" s="7"/>
      <c r="Q128" s="7"/>
      <c r="R128" s="23" t="s">
        <v>569</v>
      </c>
      <c r="S128" s="23" t="s">
        <v>569</v>
      </c>
      <c r="T128" s="15">
        <f t="shared" ref="T128:U129" si="12">J128-L128</f>
        <v>0</v>
      </c>
      <c r="U128" s="16">
        <f t="shared" si="12"/>
        <v>0</v>
      </c>
      <c r="V128" s="7"/>
      <c r="W128" s="7"/>
    </row>
    <row r="129" spans="1:23" ht="11.25" customHeight="1" x14ac:dyDescent="0.2">
      <c r="A129" s="7"/>
      <c r="B129" s="20"/>
      <c r="C129" s="54" t="s">
        <v>36</v>
      </c>
      <c r="D129" s="54"/>
      <c r="E129" s="54"/>
      <c r="F129" s="54"/>
      <c r="G129" s="7"/>
      <c r="H129" s="7"/>
      <c r="I129" s="22" t="s">
        <v>447</v>
      </c>
      <c r="J129" s="7">
        <v>167</v>
      </c>
      <c r="K129" s="14">
        <v>1950.13</v>
      </c>
      <c r="L129" s="7">
        <v>167</v>
      </c>
      <c r="M129" s="14">
        <v>1950.13</v>
      </c>
      <c r="N129" s="7">
        <v>167</v>
      </c>
      <c r="O129" s="14">
        <v>1950.13</v>
      </c>
      <c r="P129" s="14">
        <f>M129-K129</f>
        <v>0</v>
      </c>
      <c r="Q129" s="14">
        <f>O129</f>
        <v>1950.13</v>
      </c>
      <c r="R129" s="23" t="s">
        <v>569</v>
      </c>
      <c r="S129" s="23" t="s">
        <v>569</v>
      </c>
      <c r="T129" s="15">
        <f t="shared" si="12"/>
        <v>0</v>
      </c>
      <c r="U129" s="16">
        <f t="shared" si="12"/>
        <v>0</v>
      </c>
      <c r="V129" s="7"/>
      <c r="W129" s="7"/>
    </row>
    <row r="130" spans="1:23" ht="23.25" customHeight="1" x14ac:dyDescent="0.2">
      <c r="A130" s="65" t="s">
        <v>568</v>
      </c>
      <c r="B130" s="65"/>
      <c r="C130" s="65"/>
      <c r="D130" s="65"/>
      <c r="E130" s="65"/>
      <c r="F130" s="65"/>
      <c r="G130" s="65"/>
      <c r="H130" s="65"/>
      <c r="I130" s="24" t="s">
        <v>569</v>
      </c>
      <c r="J130" s="24" t="s">
        <v>569</v>
      </c>
      <c r="K130" s="25">
        <f>SUM(K21:K129)/2</f>
        <v>275019.83000000013</v>
      </c>
      <c r="L130" s="24" t="s">
        <v>569</v>
      </c>
      <c r="M130" s="25">
        <f>SUM(M21:M129)/2</f>
        <v>275019.83000000013</v>
      </c>
      <c r="N130" s="24" t="s">
        <v>569</v>
      </c>
      <c r="O130" s="25">
        <f>SUM(O21:O129)/2</f>
        <v>275019.83000000013</v>
      </c>
      <c r="P130" s="26">
        <f>SUM(P21:P129)/2</f>
        <v>0</v>
      </c>
      <c r="Q130" s="26">
        <f>SUM(Q21:Q129)/2</f>
        <v>137509.91499999995</v>
      </c>
      <c r="R130" s="23" t="s">
        <v>569</v>
      </c>
      <c r="S130" s="23" t="s">
        <v>569</v>
      </c>
      <c r="T130" s="24" t="s">
        <v>569</v>
      </c>
      <c r="U130" s="25">
        <f>SUM(U21:U129)/2</f>
        <v>0</v>
      </c>
      <c r="V130" s="7"/>
      <c r="W130" s="7"/>
    </row>
    <row r="131" spans="1:23" ht="11.25" customHeight="1" x14ac:dyDescent="0.2">
      <c r="A131" s="66" t="s">
        <v>570</v>
      </c>
      <c r="B131" s="66"/>
      <c r="C131" s="66"/>
      <c r="D131" s="66"/>
      <c r="E131" s="66"/>
      <c r="F131" s="66"/>
      <c r="G131" s="66"/>
      <c r="H131" s="66"/>
      <c r="I131" s="31" t="s">
        <v>569</v>
      </c>
      <c r="J131" s="31" t="s">
        <v>569</v>
      </c>
      <c r="K131" s="31" t="s">
        <v>569</v>
      </c>
      <c r="L131" s="31" t="s">
        <v>569</v>
      </c>
      <c r="M131" s="17"/>
      <c r="N131" s="31" t="s">
        <v>569</v>
      </c>
      <c r="O131" s="17"/>
      <c r="P131" s="18" t="s">
        <v>569</v>
      </c>
      <c r="Q131" s="18" t="s">
        <v>569</v>
      </c>
      <c r="R131" s="23" t="s">
        <v>569</v>
      </c>
      <c r="S131" s="23" t="s">
        <v>569</v>
      </c>
      <c r="T131" s="31" t="s">
        <v>569</v>
      </c>
      <c r="U131" s="31" t="s">
        <v>569</v>
      </c>
    </row>
    <row r="132" spans="1:23" ht="23.25" customHeight="1" x14ac:dyDescent="0.2">
      <c r="A132" s="67" t="s">
        <v>571</v>
      </c>
      <c r="B132" s="67"/>
      <c r="C132" s="67"/>
      <c r="D132" s="67"/>
      <c r="E132" s="67"/>
      <c r="F132" s="67"/>
      <c r="G132" s="67"/>
      <c r="H132" s="67"/>
      <c r="I132" s="31" t="s">
        <v>569</v>
      </c>
      <c r="J132" s="31" t="s">
        <v>569</v>
      </c>
      <c r="K132" s="31" t="s">
        <v>569</v>
      </c>
      <c r="L132" s="31" t="s">
        <v>569</v>
      </c>
      <c r="M132" s="19">
        <f>M130</f>
        <v>275019.83000000013</v>
      </c>
      <c r="N132" s="31" t="s">
        <v>569</v>
      </c>
      <c r="O132" s="19">
        <f>O130</f>
        <v>275019.83000000013</v>
      </c>
      <c r="P132" s="18" t="s">
        <v>569</v>
      </c>
      <c r="Q132" s="18" t="s">
        <v>569</v>
      </c>
      <c r="R132" s="23" t="s">
        <v>569</v>
      </c>
      <c r="S132" s="23" t="s">
        <v>569</v>
      </c>
      <c r="T132" s="31" t="s">
        <v>569</v>
      </c>
      <c r="U132" s="31" t="s">
        <v>569</v>
      </c>
      <c r="V132" s="32"/>
    </row>
    <row r="133" spans="1:23" ht="11.25" customHeight="1" x14ac:dyDescent="0.2">
      <c r="A133" s="68" t="s">
        <v>572</v>
      </c>
      <c r="B133" s="68"/>
      <c r="C133" s="68"/>
      <c r="D133" s="68"/>
      <c r="E133" s="68"/>
      <c r="F133" s="68"/>
      <c r="G133" s="68"/>
      <c r="H133" s="69"/>
      <c r="I133" s="23" t="s">
        <v>569</v>
      </c>
      <c r="J133" s="23" t="s">
        <v>569</v>
      </c>
      <c r="K133" s="23" t="s">
        <v>569</v>
      </c>
      <c r="L133" s="23" t="s">
        <v>569</v>
      </c>
      <c r="M133" s="17"/>
      <c r="N133" s="23" t="s">
        <v>569</v>
      </c>
      <c r="O133" s="17"/>
      <c r="P133" s="18" t="s">
        <v>569</v>
      </c>
      <c r="Q133" s="18" t="s">
        <v>569</v>
      </c>
      <c r="R133" s="23" t="s">
        <v>569</v>
      </c>
      <c r="S133" s="23" t="s">
        <v>569</v>
      </c>
      <c r="T133" s="23" t="s">
        <v>569</v>
      </c>
      <c r="U133" s="23" t="s">
        <v>569</v>
      </c>
    </row>
    <row r="134" spans="1:23" ht="11.25" customHeight="1" x14ac:dyDescent="0.2">
      <c r="A134" s="70" t="s">
        <v>573</v>
      </c>
      <c r="B134" s="70"/>
      <c r="C134" s="70"/>
      <c r="D134" s="70"/>
      <c r="E134" s="70"/>
      <c r="F134" s="70"/>
      <c r="G134" s="70"/>
      <c r="H134" s="71"/>
      <c r="I134" s="23" t="s">
        <v>569</v>
      </c>
      <c r="J134" s="23" t="s">
        <v>569</v>
      </c>
      <c r="K134" s="23" t="s">
        <v>569</v>
      </c>
      <c r="L134" s="23" t="s">
        <v>569</v>
      </c>
      <c r="M134" s="17"/>
      <c r="N134" s="23" t="s">
        <v>569</v>
      </c>
      <c r="O134" s="17"/>
      <c r="P134" s="18" t="s">
        <v>569</v>
      </c>
      <c r="Q134" s="18" t="s">
        <v>569</v>
      </c>
      <c r="R134" s="23" t="s">
        <v>569</v>
      </c>
      <c r="S134" s="23" t="s">
        <v>569</v>
      </c>
      <c r="T134" s="23" t="s">
        <v>569</v>
      </c>
      <c r="U134" s="23" t="s">
        <v>569</v>
      </c>
    </row>
    <row r="135" spans="1:23" ht="11.25" customHeight="1" x14ac:dyDescent="0.2">
      <c r="A135" s="66" t="s">
        <v>574</v>
      </c>
      <c r="B135" s="66"/>
      <c r="C135" s="66"/>
      <c r="D135" s="66"/>
      <c r="E135" s="66"/>
      <c r="F135" s="66"/>
      <c r="G135" s="66"/>
      <c r="H135" s="66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</row>
    <row r="136" spans="1:23" ht="11.25" customHeight="1" x14ac:dyDescent="0.2">
      <c r="A136" s="62" t="s">
        <v>575</v>
      </c>
      <c r="B136" s="62"/>
      <c r="C136" s="62"/>
      <c r="D136" s="62"/>
      <c r="E136" s="62"/>
      <c r="F136" s="62"/>
      <c r="G136" s="62"/>
      <c r="H136" s="62"/>
      <c r="I136" s="23" t="s">
        <v>569</v>
      </c>
      <c r="J136" s="23" t="s">
        <v>569</v>
      </c>
      <c r="K136" s="23" t="s">
        <v>569</v>
      </c>
      <c r="L136" s="23" t="s">
        <v>569</v>
      </c>
      <c r="M136" s="17"/>
      <c r="N136" s="23" t="s">
        <v>569</v>
      </c>
      <c r="O136" s="17"/>
      <c r="P136" s="18" t="s">
        <v>569</v>
      </c>
      <c r="Q136" s="18" t="s">
        <v>569</v>
      </c>
      <c r="R136" s="23" t="s">
        <v>569</v>
      </c>
      <c r="S136" s="23" t="s">
        <v>569</v>
      </c>
      <c r="T136" s="23" t="s">
        <v>569</v>
      </c>
      <c r="U136" s="23" t="s">
        <v>569</v>
      </c>
    </row>
    <row r="137" spans="1:23" ht="23.25" customHeight="1" x14ac:dyDescent="0.2">
      <c r="A137" s="63" t="s">
        <v>576</v>
      </c>
      <c r="B137" s="63"/>
      <c r="C137" s="63"/>
      <c r="D137" s="63"/>
      <c r="E137" s="63"/>
      <c r="F137" s="63"/>
      <c r="G137" s="63"/>
      <c r="H137" s="63"/>
      <c r="I137" s="23" t="s">
        <v>569</v>
      </c>
      <c r="J137" s="23" t="s">
        <v>569</v>
      </c>
      <c r="K137" s="23" t="s">
        <v>569</v>
      </c>
      <c r="L137" s="23" t="s">
        <v>569</v>
      </c>
      <c r="M137" s="17"/>
      <c r="N137" s="23" t="s">
        <v>569</v>
      </c>
      <c r="O137" s="17"/>
      <c r="P137" s="18" t="s">
        <v>569</v>
      </c>
      <c r="Q137" s="18" t="s">
        <v>569</v>
      </c>
      <c r="R137" s="23" t="s">
        <v>569</v>
      </c>
      <c r="S137" s="23" t="s">
        <v>569</v>
      </c>
      <c r="T137" s="23" t="s">
        <v>569</v>
      </c>
      <c r="U137" s="23" t="s">
        <v>569</v>
      </c>
    </row>
    <row r="138" spans="1:23" ht="53.4" customHeight="1" x14ac:dyDescent="0.2">
      <c r="A138" s="63" t="s">
        <v>577</v>
      </c>
      <c r="B138" s="63"/>
      <c r="C138" s="63"/>
      <c r="D138" s="63"/>
      <c r="E138" s="63"/>
      <c r="F138" s="63"/>
      <c r="G138" s="63"/>
      <c r="H138" s="63"/>
      <c r="I138" s="23" t="s">
        <v>569</v>
      </c>
      <c r="J138" s="23" t="s">
        <v>569</v>
      </c>
      <c r="K138" s="23" t="s">
        <v>569</v>
      </c>
      <c r="L138" s="23" t="s">
        <v>569</v>
      </c>
      <c r="M138" s="19">
        <f>M132</f>
        <v>275019.83000000013</v>
      </c>
      <c r="N138" s="23" t="s">
        <v>569</v>
      </c>
      <c r="O138" s="19">
        <f>O132</f>
        <v>275019.83000000013</v>
      </c>
      <c r="P138" s="18" t="s">
        <v>569</v>
      </c>
      <c r="Q138" s="18" t="s">
        <v>569</v>
      </c>
      <c r="R138" s="23" t="s">
        <v>569</v>
      </c>
      <c r="S138" s="23" t="s">
        <v>569</v>
      </c>
      <c r="T138" s="23" t="s">
        <v>569</v>
      </c>
      <c r="U138" s="23" t="s">
        <v>569</v>
      </c>
    </row>
    <row r="139" spans="1:23" ht="11.25" customHeight="1" x14ac:dyDescent="0.2">
      <c r="A139" s="64" t="s">
        <v>578</v>
      </c>
      <c r="B139" s="64"/>
      <c r="C139" s="64"/>
      <c r="D139" s="64"/>
      <c r="E139" s="64"/>
      <c r="F139" s="64"/>
      <c r="G139" s="64"/>
      <c r="H139" s="64"/>
      <c r="I139" s="64" t="s">
        <v>591</v>
      </c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</row>
    <row r="140" spans="1:23" ht="19.350000000000001" customHeight="1" x14ac:dyDescent="0.2">
      <c r="C140" s="27" t="s">
        <v>579</v>
      </c>
    </row>
    <row r="141" spans="1:23" s="5" customFormat="1" ht="11.25" customHeight="1" x14ac:dyDescent="0.2">
      <c r="D141" s="5" t="s">
        <v>582</v>
      </c>
      <c r="K141" s="5" t="s">
        <v>583</v>
      </c>
    </row>
    <row r="143" spans="1:23" ht="16.649999999999999" customHeight="1" x14ac:dyDescent="0.2">
      <c r="B143" s="56" t="s">
        <v>580</v>
      </c>
      <c r="C143" s="56"/>
      <c r="D143" s="28"/>
      <c r="E143" s="28"/>
      <c r="F143" s="28"/>
      <c r="G143" s="28"/>
      <c r="H143" s="28"/>
      <c r="J143" s="29" t="s">
        <v>581</v>
      </c>
      <c r="K143" s="28"/>
      <c r="L143" s="28"/>
      <c r="M143" s="28"/>
      <c r="N143" s="28"/>
      <c r="O143" s="28"/>
      <c r="P143" s="28"/>
    </row>
    <row r="144" spans="1:23" ht="11.25" customHeight="1" x14ac:dyDescent="0.2">
      <c r="D144" s="30" t="s">
        <v>584</v>
      </c>
      <c r="K144" s="30" t="s">
        <v>584</v>
      </c>
    </row>
    <row r="146" spans="3:15" ht="11.25" customHeight="1" x14ac:dyDescent="0.2">
      <c r="C146" s="2" t="s">
        <v>585</v>
      </c>
      <c r="D146" s="1" t="s">
        <v>586</v>
      </c>
      <c r="K146" s="2" t="s">
        <v>585</v>
      </c>
      <c r="L146" s="1" t="s">
        <v>586</v>
      </c>
    </row>
    <row r="148" spans="3:15" ht="11.25" customHeight="1" x14ac:dyDescent="0.2">
      <c r="C148" s="1" t="s">
        <v>587</v>
      </c>
      <c r="K148" s="1" t="s">
        <v>588</v>
      </c>
    </row>
    <row r="149" spans="3:15" ht="11.25" customHeight="1" x14ac:dyDescent="0.2">
      <c r="C149" s="1" t="s">
        <v>589</v>
      </c>
      <c r="K149" s="1" t="s">
        <v>590</v>
      </c>
    </row>
    <row r="150" spans="3:15" ht="11.25" customHeight="1" x14ac:dyDescent="0.2">
      <c r="D150" s="1" t="s">
        <v>586</v>
      </c>
      <c r="L150" s="1" t="s">
        <v>586</v>
      </c>
    </row>
    <row r="151" spans="3:15" ht="11.25" customHeight="1" x14ac:dyDescent="0.2">
      <c r="D151" s="28"/>
      <c r="E151" s="28"/>
      <c r="F151" s="28"/>
      <c r="L151" s="28"/>
      <c r="M151" s="28"/>
      <c r="N151" s="28"/>
      <c r="O151" s="28"/>
    </row>
    <row r="152" spans="3:15" ht="11.25" customHeight="1" x14ac:dyDescent="0.2">
      <c r="D152" s="30" t="s">
        <v>584</v>
      </c>
      <c r="L152" s="30" t="s">
        <v>584</v>
      </c>
    </row>
  </sheetData>
  <mergeCells count="145">
    <mergeCell ref="B143:C143"/>
    <mergeCell ref="D2:L2"/>
    <mergeCell ref="N2:O2"/>
    <mergeCell ref="D3:L3"/>
    <mergeCell ref="N3:O3"/>
    <mergeCell ref="I135:U135"/>
    <mergeCell ref="A136:H136"/>
    <mergeCell ref="A137:H137"/>
    <mergeCell ref="A138:H138"/>
    <mergeCell ref="A139:H139"/>
    <mergeCell ref="I139:U139"/>
    <mergeCell ref="A130:H130"/>
    <mergeCell ref="A131:H131"/>
    <mergeCell ref="A132:H132"/>
    <mergeCell ref="A133:H133"/>
    <mergeCell ref="A134:H134"/>
    <mergeCell ref="A135:H135"/>
    <mergeCell ref="C124:F124"/>
    <mergeCell ref="C125:F125"/>
    <mergeCell ref="C126:F126"/>
    <mergeCell ref="C127:F127"/>
    <mergeCell ref="C128:F128"/>
    <mergeCell ref="C129:F129"/>
    <mergeCell ref="C118:F118"/>
    <mergeCell ref="C119:F119"/>
    <mergeCell ref="C120:F120"/>
    <mergeCell ref="C121:F121"/>
    <mergeCell ref="C122:F122"/>
    <mergeCell ref="C123:F123"/>
    <mergeCell ref="C115:F115"/>
    <mergeCell ref="C116:F116"/>
    <mergeCell ref="C117:F117"/>
    <mergeCell ref="C113:F113"/>
    <mergeCell ref="C114:F114"/>
    <mergeCell ref="C112:F112"/>
    <mergeCell ref="C107:F107"/>
    <mergeCell ref="C108:F108"/>
    <mergeCell ref="C109:F109"/>
    <mergeCell ref="C110:F110"/>
    <mergeCell ref="C111:F111"/>
    <mergeCell ref="C103:F103"/>
    <mergeCell ref="C104:F104"/>
    <mergeCell ref="C105:F105"/>
    <mergeCell ref="C106:F106"/>
    <mergeCell ref="C101:F101"/>
    <mergeCell ref="C102:F102"/>
    <mergeCell ref="C99:F99"/>
    <mergeCell ref="C100:F100"/>
    <mergeCell ref="C93:F93"/>
    <mergeCell ref="C94:F94"/>
    <mergeCell ref="C95:F95"/>
    <mergeCell ref="C96:F96"/>
    <mergeCell ref="C97:F97"/>
    <mergeCell ref="C98:F98"/>
    <mergeCell ref="C89:F89"/>
    <mergeCell ref="C90:F90"/>
    <mergeCell ref="C91:F91"/>
    <mergeCell ref="C92:F92"/>
    <mergeCell ref="C85:F85"/>
    <mergeCell ref="C86:F86"/>
    <mergeCell ref="C87:F87"/>
    <mergeCell ref="C88:F88"/>
    <mergeCell ref="C83:F83"/>
    <mergeCell ref="C84:F84"/>
    <mergeCell ref="C81:F81"/>
    <mergeCell ref="C82:F82"/>
    <mergeCell ref="C75:F75"/>
    <mergeCell ref="C76:F76"/>
    <mergeCell ref="C77:F77"/>
    <mergeCell ref="C78:F78"/>
    <mergeCell ref="C79:F79"/>
    <mergeCell ref="C80:F80"/>
    <mergeCell ref="C69:F69"/>
    <mergeCell ref="C70:F70"/>
    <mergeCell ref="C71:F71"/>
    <mergeCell ref="C72:F72"/>
    <mergeCell ref="C73:F73"/>
    <mergeCell ref="C74:F74"/>
    <mergeCell ref="C64:F64"/>
    <mergeCell ref="C65:F65"/>
    <mergeCell ref="C66:F66"/>
    <mergeCell ref="C67:F67"/>
    <mergeCell ref="C68:F68"/>
    <mergeCell ref="C62:F62"/>
    <mergeCell ref="C63:F63"/>
    <mergeCell ref="C61:F61"/>
    <mergeCell ref="C59:F59"/>
    <mergeCell ref="C60:F60"/>
    <mergeCell ref="C58:F58"/>
    <mergeCell ref="C52:F52"/>
    <mergeCell ref="C53:F53"/>
    <mergeCell ref="C54:F54"/>
    <mergeCell ref="C55:F55"/>
    <mergeCell ref="C56:F56"/>
    <mergeCell ref="C57:F57"/>
    <mergeCell ref="C49:F49"/>
    <mergeCell ref="C50:F50"/>
    <mergeCell ref="C51:F51"/>
    <mergeCell ref="C46:F46"/>
    <mergeCell ref="C47:F47"/>
    <mergeCell ref="C48:F48"/>
    <mergeCell ref="C42:F42"/>
    <mergeCell ref="C43:F43"/>
    <mergeCell ref="C44:F44"/>
    <mergeCell ref="C45:F45"/>
    <mergeCell ref="C38:F38"/>
    <mergeCell ref="C39:F39"/>
    <mergeCell ref="C40:F40"/>
    <mergeCell ref="C41:F41"/>
    <mergeCell ref="C32:F32"/>
    <mergeCell ref="C33:F33"/>
    <mergeCell ref="C34:F34"/>
    <mergeCell ref="C35:F35"/>
    <mergeCell ref="C36:F36"/>
    <mergeCell ref="C37:F37"/>
    <mergeCell ref="C28:F28"/>
    <mergeCell ref="C29:F29"/>
    <mergeCell ref="C30:F30"/>
    <mergeCell ref="C31:F31"/>
    <mergeCell ref="C25:F25"/>
    <mergeCell ref="C26:F26"/>
    <mergeCell ref="C27:F27"/>
    <mergeCell ref="C22:F22"/>
    <mergeCell ref="C23:F23"/>
    <mergeCell ref="C24:F24"/>
    <mergeCell ref="P17:S18"/>
    <mergeCell ref="T17:U18"/>
    <mergeCell ref="L18:M18"/>
    <mergeCell ref="N18:O18"/>
    <mergeCell ref="C20:F20"/>
    <mergeCell ref="C21:F21"/>
    <mergeCell ref="D4:L4"/>
    <mergeCell ref="N4:O4"/>
    <mergeCell ref="E11:O11"/>
    <mergeCell ref="E12:O12"/>
    <mergeCell ref="B17:B19"/>
    <mergeCell ref="C17:F19"/>
    <mergeCell ref="G17:K18"/>
    <mergeCell ref="L17:O17"/>
    <mergeCell ref="D5:O5"/>
    <mergeCell ref="D6:O6"/>
    <mergeCell ref="D7:O7"/>
    <mergeCell ref="D8:O8"/>
    <mergeCell ref="E9:O9"/>
    <mergeCell ref="E10:O10"/>
  </mergeCells>
  <pageMargins left="0.19700000000000001" right="0.19700000000000001" top="0.59" bottom="0.39400000000000002" header="0" footer="0"/>
  <pageSetup paperSize="9" scale="99" fitToHeight="0" orientation="landscape" r:id="rId1"/>
  <headerFooter>
    <oddFooter>&amp;RСтр. &amp;P из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16"/>
  <sheetViews>
    <sheetView tabSelected="1" view="pageBreakPreview" topLeftCell="A4" zoomScale="115" zoomScaleNormal="100" zoomScaleSheetLayoutView="115" workbookViewId="0">
      <pane xSplit="7320" ySplit="3324" topLeftCell="I691" activePane="topRight"/>
      <selection activeCell="A52" sqref="A52"/>
      <selection pane="topRight" activeCell="N2" sqref="N2:O2"/>
      <selection pane="bottomLeft" activeCell="A59" sqref="A59"/>
      <selection pane="bottomRight" activeCell="N696" sqref="N696"/>
    </sheetView>
  </sheetViews>
  <sheetFormatPr defaultColWidth="10.83203125" defaultRowHeight="11.25" customHeight="1" x14ac:dyDescent="0.2"/>
  <cols>
    <col min="1" max="1" width="7" style="1" customWidth="1"/>
    <col min="2" max="2" width="14.83203125" style="1" customWidth="1"/>
    <col min="3" max="3" width="9.83203125" style="1" customWidth="1"/>
    <col min="4" max="4" width="20.83203125" style="1" customWidth="1"/>
    <col min="5" max="5" width="9.83203125" style="1" customWidth="1"/>
    <col min="6" max="6" width="10.83203125" style="1"/>
    <col min="7" max="8" width="0" style="1" hidden="1" customWidth="1"/>
    <col min="9" max="10" width="10.83203125" style="1"/>
    <col min="11" max="11" width="14" style="1" customWidth="1"/>
    <col min="12" max="12" width="10.83203125" style="1"/>
    <col min="13" max="13" width="14.6640625" style="1" customWidth="1"/>
    <col min="14" max="14" width="10.83203125" style="1"/>
    <col min="15" max="15" width="13.6640625" style="1" customWidth="1"/>
    <col min="16" max="17" width="0" style="1" hidden="1" customWidth="1"/>
    <col min="18" max="18" width="12.6640625" style="1" customWidth="1"/>
    <col min="19" max="19" width="14.6640625" style="1" customWidth="1"/>
    <col min="20" max="20" width="10.83203125" style="1"/>
    <col min="21" max="21" width="13.33203125" style="1" customWidth="1"/>
    <col min="22" max="16384" width="10.83203125" style="1"/>
  </cols>
  <sheetData>
    <row r="1" spans="3:15" ht="11.25" customHeight="1" x14ac:dyDescent="0.2">
      <c r="O1" s="3" t="s">
        <v>0</v>
      </c>
    </row>
    <row r="2" spans="3:15" ht="36" customHeight="1" x14ac:dyDescent="0.2">
      <c r="C2" s="35" t="s">
        <v>1</v>
      </c>
      <c r="D2" s="57" t="s">
        <v>592</v>
      </c>
      <c r="E2" s="57"/>
      <c r="F2" s="57"/>
      <c r="G2" s="57"/>
      <c r="H2" s="57"/>
      <c r="I2" s="57"/>
      <c r="J2" s="57"/>
      <c r="K2" s="57"/>
      <c r="L2" s="57"/>
      <c r="M2" s="35" t="s">
        <v>3</v>
      </c>
      <c r="N2" s="58">
        <v>600545750</v>
      </c>
      <c r="O2" s="58"/>
    </row>
    <row r="3" spans="3:15" ht="22.8" customHeight="1" x14ac:dyDescent="0.2">
      <c r="C3" s="35" t="s">
        <v>4</v>
      </c>
      <c r="D3" s="59" t="s">
        <v>593</v>
      </c>
      <c r="E3" s="59"/>
      <c r="F3" s="59"/>
      <c r="G3" s="59"/>
      <c r="H3" s="59"/>
      <c r="I3" s="59"/>
      <c r="J3" s="59"/>
      <c r="K3" s="59"/>
      <c r="L3" s="59"/>
      <c r="M3" s="38" t="s">
        <v>3</v>
      </c>
      <c r="N3" s="60">
        <v>100289293</v>
      </c>
      <c r="O3" s="60"/>
    </row>
    <row r="4" spans="3:15" ht="22.8" customHeight="1" x14ac:dyDescent="0.2">
      <c r="C4" s="35" t="s">
        <v>5</v>
      </c>
      <c r="D4" s="43" t="s">
        <v>2</v>
      </c>
      <c r="E4" s="43"/>
      <c r="F4" s="43"/>
      <c r="G4" s="43"/>
      <c r="H4" s="43"/>
      <c r="I4" s="43"/>
      <c r="J4" s="43"/>
      <c r="K4" s="43"/>
      <c r="L4" s="43"/>
      <c r="M4" s="35" t="s">
        <v>3</v>
      </c>
      <c r="N4" s="44"/>
      <c r="O4" s="44"/>
    </row>
    <row r="5" spans="3:15" ht="11.25" customHeight="1" x14ac:dyDescent="0.2">
      <c r="C5" s="35" t="s">
        <v>6</v>
      </c>
      <c r="D5" s="45" t="s">
        <v>596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3:15" ht="12" customHeight="1" x14ac:dyDescent="0.2">
      <c r="C6" s="4"/>
      <c r="D6" s="46" t="s">
        <v>7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3:15" ht="11.25" customHeight="1" x14ac:dyDescent="0.2">
      <c r="C7" s="35" t="s">
        <v>8</v>
      </c>
      <c r="D7" s="45" t="s">
        <v>594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3:15" ht="12" customHeight="1" x14ac:dyDescent="0.2">
      <c r="C8" s="4"/>
      <c r="D8" s="46" t="s">
        <v>9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3:15" ht="11.25" customHeight="1" x14ac:dyDescent="0.2">
      <c r="D9" s="35" t="s">
        <v>10</v>
      </c>
      <c r="E9" s="45" t="s">
        <v>595</v>
      </c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3:15" ht="12" customHeight="1" x14ac:dyDescent="0.2">
      <c r="D10" s="4"/>
      <c r="E10" s="46" t="s">
        <v>11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3:15" ht="11.25" customHeight="1" x14ac:dyDescent="0.2">
      <c r="D11" s="35" t="s">
        <v>12</v>
      </c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3:15" ht="12" customHeight="1" x14ac:dyDescent="0.2">
      <c r="D12" s="4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3:15" ht="19.350000000000001" customHeight="1" x14ac:dyDescent="0.2">
      <c r="K13" s="6" t="s">
        <v>13</v>
      </c>
    </row>
    <row r="14" spans="3:15" ht="19.350000000000001" customHeight="1" x14ac:dyDescent="0.2">
      <c r="K14" s="6" t="s">
        <v>604</v>
      </c>
    </row>
    <row r="15" spans="3:15" ht="19.350000000000001" customHeight="1" x14ac:dyDescent="0.2">
      <c r="K15" s="6" t="s">
        <v>605</v>
      </c>
    </row>
    <row r="17" spans="1:23" ht="11.25" customHeight="1" x14ac:dyDescent="0.2">
      <c r="A17" s="47" t="s">
        <v>602</v>
      </c>
      <c r="B17" s="47" t="s">
        <v>14</v>
      </c>
      <c r="C17" s="47" t="s">
        <v>15</v>
      </c>
      <c r="D17" s="47"/>
      <c r="E17" s="47"/>
      <c r="F17" s="47"/>
      <c r="G17" s="47" t="s">
        <v>16</v>
      </c>
      <c r="H17" s="47"/>
      <c r="I17" s="47"/>
      <c r="J17" s="47"/>
      <c r="K17" s="47"/>
      <c r="L17" s="47" t="s">
        <v>22</v>
      </c>
      <c r="M17" s="47"/>
      <c r="N17" s="47"/>
      <c r="O17" s="47"/>
      <c r="P17" s="47" t="s">
        <v>25</v>
      </c>
      <c r="Q17" s="47"/>
      <c r="R17" s="47"/>
      <c r="S17" s="47"/>
      <c r="T17" s="47" t="s">
        <v>28</v>
      </c>
      <c r="U17" s="47"/>
    </row>
    <row r="18" spans="1:23" ht="30.6" customHeight="1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 t="s">
        <v>23</v>
      </c>
      <c r="M18" s="47"/>
      <c r="N18" s="47" t="s">
        <v>24</v>
      </c>
      <c r="O18" s="47"/>
      <c r="P18" s="47"/>
      <c r="Q18" s="47"/>
      <c r="R18" s="47"/>
      <c r="S18" s="47"/>
      <c r="T18" s="47"/>
      <c r="U18" s="47"/>
      <c r="V18" s="41"/>
      <c r="W18" s="41"/>
    </row>
    <row r="19" spans="1:23" ht="31.8" customHeight="1" x14ac:dyDescent="0.2">
      <c r="A19" s="47"/>
      <c r="B19" s="47"/>
      <c r="C19" s="47"/>
      <c r="D19" s="47"/>
      <c r="E19" s="47"/>
      <c r="F19" s="47"/>
      <c r="G19" s="40" t="s">
        <v>17</v>
      </c>
      <c r="H19" s="40" t="s">
        <v>18</v>
      </c>
      <c r="I19" s="40" t="s">
        <v>19</v>
      </c>
      <c r="J19" s="40" t="s">
        <v>20</v>
      </c>
      <c r="K19" s="40" t="s">
        <v>21</v>
      </c>
      <c r="L19" s="40" t="s">
        <v>20</v>
      </c>
      <c r="M19" s="40" t="s">
        <v>21</v>
      </c>
      <c r="N19" s="40" t="s">
        <v>20</v>
      </c>
      <c r="O19" s="40" t="s">
        <v>21</v>
      </c>
      <c r="P19" s="40" t="s">
        <v>26</v>
      </c>
      <c r="Q19" s="40" t="s">
        <v>27</v>
      </c>
      <c r="R19" s="40" t="s">
        <v>26</v>
      </c>
      <c r="S19" s="40" t="s">
        <v>27</v>
      </c>
      <c r="T19" s="40" t="s">
        <v>20</v>
      </c>
      <c r="U19" s="40" t="s">
        <v>21</v>
      </c>
      <c r="V19" s="41"/>
      <c r="W19" s="41"/>
    </row>
    <row r="20" spans="1:23" ht="23.25" customHeight="1" x14ac:dyDescent="0.2">
      <c r="A20" s="36"/>
      <c r="B20" s="10" t="s">
        <v>30</v>
      </c>
      <c r="C20" s="53" t="s">
        <v>29</v>
      </c>
      <c r="D20" s="53"/>
      <c r="E20" s="53"/>
      <c r="F20" s="53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41"/>
      <c r="W20" s="41"/>
    </row>
    <row r="21" spans="1:23" ht="23.25" customHeight="1" x14ac:dyDescent="0.2">
      <c r="A21" s="11">
        <v>1</v>
      </c>
      <c r="B21" s="12" t="s">
        <v>31</v>
      </c>
      <c r="C21" s="48" t="s">
        <v>35</v>
      </c>
      <c r="D21" s="49"/>
      <c r="E21" s="49"/>
      <c r="F21" s="50"/>
      <c r="G21" s="11" t="s">
        <v>32</v>
      </c>
      <c r="H21" s="11" t="s">
        <v>33</v>
      </c>
      <c r="I21" s="13" t="s">
        <v>34</v>
      </c>
      <c r="J21" s="41">
        <v>188</v>
      </c>
      <c r="K21" s="37">
        <v>849.71</v>
      </c>
      <c r="L21" s="41">
        <f>N21+С2Б!L21</f>
        <v>188</v>
      </c>
      <c r="M21" s="41">
        <f>O21+С2Б!M21</f>
        <v>849.71</v>
      </c>
      <c r="N21" s="41">
        <f>С2Б!T21</f>
        <v>37.599999999999994</v>
      </c>
      <c r="O21" s="41">
        <f>С2Б!U21</f>
        <v>169.94000000000005</v>
      </c>
      <c r="P21" s="41"/>
      <c r="Q21" s="41"/>
      <c r="R21" s="37">
        <f>M21-K21</f>
        <v>0</v>
      </c>
      <c r="S21" s="37">
        <f>O21</f>
        <v>169.94000000000005</v>
      </c>
      <c r="T21" s="15">
        <f>J21-L21</f>
        <v>0</v>
      </c>
      <c r="U21" s="16">
        <f>K21-M21</f>
        <v>0</v>
      </c>
      <c r="V21" s="41"/>
      <c r="W21" s="41"/>
    </row>
    <row r="22" spans="1:23" ht="11.25" customHeight="1" x14ac:dyDescent="0.2">
      <c r="A22" s="41"/>
      <c r="B22" s="20"/>
      <c r="C22" s="51" t="s">
        <v>36</v>
      </c>
      <c r="D22" s="43"/>
      <c r="E22" s="43"/>
      <c r="F22" s="52"/>
      <c r="G22" s="41"/>
      <c r="H22" s="41"/>
      <c r="I22" s="22" t="s">
        <v>34</v>
      </c>
      <c r="J22" s="41">
        <v>188</v>
      </c>
      <c r="K22" s="37">
        <v>849.71</v>
      </c>
      <c r="L22" s="41">
        <f>N22+С2Б!L22</f>
        <v>188</v>
      </c>
      <c r="M22" s="41">
        <f>O22+С2Б!M22</f>
        <v>849.71</v>
      </c>
      <c r="N22" s="41">
        <f>С2Б!T22</f>
        <v>37.599999999999994</v>
      </c>
      <c r="O22" s="41">
        <f>С2Б!U22</f>
        <v>169.94000000000005</v>
      </c>
      <c r="P22" s="37">
        <f>M22-K22</f>
        <v>0</v>
      </c>
      <c r="Q22" s="37">
        <f>O22</f>
        <v>169.94000000000005</v>
      </c>
      <c r="R22" s="37">
        <f t="shared" ref="R22:R62" si="0">M22-K22</f>
        <v>0</v>
      </c>
      <c r="S22" s="37">
        <f t="shared" ref="S22:S62" si="1">O22</f>
        <v>169.94000000000005</v>
      </c>
      <c r="T22" s="15">
        <f t="shared" ref="T22:U62" si="2">J22-L22</f>
        <v>0</v>
      </c>
      <c r="U22" s="16">
        <f t="shared" si="2"/>
        <v>0</v>
      </c>
      <c r="V22" s="41"/>
      <c r="W22" s="41"/>
    </row>
    <row r="23" spans="1:23" ht="11.25" customHeight="1" x14ac:dyDescent="0.2">
      <c r="A23" s="11">
        <v>2</v>
      </c>
      <c r="B23" s="12" t="s">
        <v>31</v>
      </c>
      <c r="C23" s="51" t="s">
        <v>40</v>
      </c>
      <c r="D23" s="43"/>
      <c r="E23" s="43"/>
      <c r="F23" s="52"/>
      <c r="G23" s="11" t="s">
        <v>37</v>
      </c>
      <c r="H23" s="11" t="s">
        <v>38</v>
      </c>
      <c r="I23" s="13" t="s">
        <v>39</v>
      </c>
      <c r="J23" s="41">
        <v>188</v>
      </c>
      <c r="K23" s="37">
        <v>19582.71</v>
      </c>
      <c r="L23" s="41">
        <f>N23+С2Б!L23</f>
        <v>188</v>
      </c>
      <c r="M23" s="41">
        <f>O23+С2Б!M23</f>
        <v>19582.71</v>
      </c>
      <c r="N23" s="41">
        <f>С2Б!T23</f>
        <v>56.400000000000006</v>
      </c>
      <c r="O23" s="41">
        <f>С2Б!U23</f>
        <v>5874.8099999999995</v>
      </c>
      <c r="P23" s="41"/>
      <c r="Q23" s="41"/>
      <c r="R23" s="37">
        <f t="shared" si="0"/>
        <v>0</v>
      </c>
      <c r="S23" s="37">
        <f t="shared" si="1"/>
        <v>5874.8099999999995</v>
      </c>
      <c r="T23" s="15">
        <f t="shared" si="2"/>
        <v>0</v>
      </c>
      <c r="U23" s="16">
        <f t="shared" si="2"/>
        <v>0</v>
      </c>
      <c r="V23" s="41"/>
      <c r="W23" s="41"/>
    </row>
    <row r="24" spans="1:23" ht="11.25" customHeight="1" x14ac:dyDescent="0.2">
      <c r="A24" s="41"/>
      <c r="B24" s="20"/>
      <c r="C24" s="51" t="s">
        <v>36</v>
      </c>
      <c r="D24" s="43"/>
      <c r="E24" s="43"/>
      <c r="F24" s="52"/>
      <c r="G24" s="41"/>
      <c r="H24" s="41"/>
      <c r="I24" s="22" t="s">
        <v>39</v>
      </c>
      <c r="J24" s="41">
        <v>188</v>
      </c>
      <c r="K24" s="37">
        <v>19582.71</v>
      </c>
      <c r="L24" s="41">
        <f>N24+С2Б!L24</f>
        <v>188</v>
      </c>
      <c r="M24" s="41">
        <f>O24+С2Б!M24</f>
        <v>19582.71</v>
      </c>
      <c r="N24" s="41">
        <f>С2Б!T24</f>
        <v>56.400000000000006</v>
      </c>
      <c r="O24" s="41">
        <f>С2Б!U24</f>
        <v>5874.8099999999995</v>
      </c>
      <c r="P24" s="37">
        <f>M24-K24</f>
        <v>0</v>
      </c>
      <c r="Q24" s="37">
        <f>O24</f>
        <v>5874.8099999999995</v>
      </c>
      <c r="R24" s="37">
        <f t="shared" si="0"/>
        <v>0</v>
      </c>
      <c r="S24" s="37">
        <f t="shared" si="1"/>
        <v>5874.8099999999995</v>
      </c>
      <c r="T24" s="15">
        <f t="shared" si="2"/>
        <v>0</v>
      </c>
      <c r="U24" s="16">
        <f t="shared" si="2"/>
        <v>0</v>
      </c>
      <c r="V24" s="41"/>
      <c r="W24" s="41"/>
    </row>
    <row r="25" spans="1:23" ht="36.6" customHeight="1" x14ac:dyDescent="0.2">
      <c r="A25" s="11">
        <v>3</v>
      </c>
      <c r="B25" s="12" t="s">
        <v>31</v>
      </c>
      <c r="C25" s="48" t="s">
        <v>44</v>
      </c>
      <c r="D25" s="49"/>
      <c r="E25" s="49"/>
      <c r="F25" s="50"/>
      <c r="G25" s="11" t="s">
        <v>41</v>
      </c>
      <c r="H25" s="11" t="s">
        <v>42</v>
      </c>
      <c r="I25" s="13" t="s">
        <v>43</v>
      </c>
      <c r="J25" s="41">
        <v>53.2</v>
      </c>
      <c r="K25" s="37">
        <v>1722.58</v>
      </c>
      <c r="L25" s="41">
        <f>N25+С2Б!L25</f>
        <v>53.2</v>
      </c>
      <c r="M25" s="41">
        <f>O25+С2Б!M25</f>
        <v>1722.58</v>
      </c>
      <c r="N25" s="41">
        <f>С2Б!T25</f>
        <v>53.2</v>
      </c>
      <c r="O25" s="41">
        <f>С2Б!U25</f>
        <v>1722.58</v>
      </c>
      <c r="P25" s="41"/>
      <c r="Q25" s="41"/>
      <c r="R25" s="37">
        <f t="shared" si="0"/>
        <v>0</v>
      </c>
      <c r="S25" s="37">
        <f t="shared" si="1"/>
        <v>1722.58</v>
      </c>
      <c r="T25" s="15">
        <f t="shared" si="2"/>
        <v>0</v>
      </c>
      <c r="U25" s="16">
        <f t="shared" si="2"/>
        <v>0</v>
      </c>
      <c r="V25" s="41"/>
      <c r="W25" s="41"/>
    </row>
    <row r="26" spans="1:23" ht="11.25" customHeight="1" x14ac:dyDescent="0.2">
      <c r="A26" s="41"/>
      <c r="B26" s="20"/>
      <c r="C26" s="51" t="s">
        <v>45</v>
      </c>
      <c r="D26" s="43"/>
      <c r="E26" s="43"/>
      <c r="F26" s="52"/>
      <c r="G26" s="41"/>
      <c r="H26" s="41"/>
      <c r="I26" s="22" t="s">
        <v>43</v>
      </c>
      <c r="J26" s="41">
        <v>53.2</v>
      </c>
      <c r="K26" s="37">
        <v>1722.58</v>
      </c>
      <c r="L26" s="41">
        <f>N26+С2Б!L26</f>
        <v>53.2</v>
      </c>
      <c r="M26" s="41">
        <f>O26+С2Б!M26</f>
        <v>1722.58</v>
      </c>
      <c r="N26" s="41">
        <f>С2Б!T26</f>
        <v>53.2</v>
      </c>
      <c r="O26" s="41">
        <f>С2Б!U26</f>
        <v>1722.58</v>
      </c>
      <c r="P26" s="37">
        <f>M26-K26</f>
        <v>0</v>
      </c>
      <c r="Q26" s="37">
        <f>O26</f>
        <v>1722.58</v>
      </c>
      <c r="R26" s="37">
        <f t="shared" si="0"/>
        <v>0</v>
      </c>
      <c r="S26" s="37">
        <f t="shared" si="1"/>
        <v>1722.58</v>
      </c>
      <c r="T26" s="15">
        <f t="shared" si="2"/>
        <v>0</v>
      </c>
      <c r="U26" s="16">
        <f t="shared" si="2"/>
        <v>0</v>
      </c>
      <c r="V26" s="41"/>
      <c r="W26" s="41"/>
    </row>
    <row r="27" spans="1:23" ht="36.6" customHeight="1" x14ac:dyDescent="0.2">
      <c r="A27" s="11">
        <v>4</v>
      </c>
      <c r="B27" s="12" t="s">
        <v>31</v>
      </c>
      <c r="C27" s="48" t="s">
        <v>48</v>
      </c>
      <c r="D27" s="49"/>
      <c r="E27" s="49"/>
      <c r="F27" s="50"/>
      <c r="G27" s="11" t="s">
        <v>46</v>
      </c>
      <c r="H27" s="11" t="s">
        <v>47</v>
      </c>
      <c r="I27" s="13" t="s">
        <v>43</v>
      </c>
      <c r="J27" s="41">
        <v>4.5999999999999996</v>
      </c>
      <c r="K27" s="37">
        <v>900.93</v>
      </c>
      <c r="L27" s="41">
        <f>N27+С2Б!L27</f>
        <v>4.5999999999999996</v>
      </c>
      <c r="M27" s="41">
        <f>O27+С2Б!M27</f>
        <v>900.93</v>
      </c>
      <c r="N27" s="41">
        <f>С2Б!T27</f>
        <v>4.5999999999999996</v>
      </c>
      <c r="O27" s="41">
        <f>С2Б!U27</f>
        <v>900.93</v>
      </c>
      <c r="P27" s="41"/>
      <c r="Q27" s="41"/>
      <c r="R27" s="37">
        <f t="shared" si="0"/>
        <v>0</v>
      </c>
      <c r="S27" s="37">
        <f t="shared" si="1"/>
        <v>900.93</v>
      </c>
      <c r="T27" s="15">
        <f t="shared" si="2"/>
        <v>0</v>
      </c>
      <c r="U27" s="16">
        <f t="shared" si="2"/>
        <v>0</v>
      </c>
      <c r="V27" s="41"/>
      <c r="W27" s="41"/>
    </row>
    <row r="28" spans="1:23" ht="11.25" customHeight="1" x14ac:dyDescent="0.2">
      <c r="A28" s="41"/>
      <c r="B28" s="20"/>
      <c r="C28" s="51" t="s">
        <v>45</v>
      </c>
      <c r="D28" s="43"/>
      <c r="E28" s="43"/>
      <c r="F28" s="52"/>
      <c r="G28" s="41"/>
      <c r="H28" s="41"/>
      <c r="I28" s="22" t="s">
        <v>43</v>
      </c>
      <c r="J28" s="41">
        <v>4.5999999999999996</v>
      </c>
      <c r="K28" s="37">
        <v>900.93</v>
      </c>
      <c r="L28" s="41">
        <f>N28+С2Б!L28</f>
        <v>4.5999999999999996</v>
      </c>
      <c r="M28" s="41">
        <f>O28+С2Б!M28</f>
        <v>900.93</v>
      </c>
      <c r="N28" s="41">
        <f>С2Б!T28</f>
        <v>4.5999999999999996</v>
      </c>
      <c r="O28" s="41">
        <f>С2Б!U28</f>
        <v>900.93</v>
      </c>
      <c r="P28" s="37">
        <f>M28-K28</f>
        <v>0</v>
      </c>
      <c r="Q28" s="37">
        <f>O28</f>
        <v>900.93</v>
      </c>
      <c r="R28" s="37">
        <f t="shared" si="0"/>
        <v>0</v>
      </c>
      <c r="S28" s="37">
        <f t="shared" si="1"/>
        <v>900.93</v>
      </c>
      <c r="T28" s="15">
        <f t="shared" si="2"/>
        <v>0</v>
      </c>
      <c r="U28" s="16">
        <f t="shared" si="2"/>
        <v>0</v>
      </c>
      <c r="V28" s="41"/>
      <c r="W28" s="41"/>
    </row>
    <row r="29" spans="1:23" ht="36.6" customHeight="1" x14ac:dyDescent="0.2">
      <c r="A29" s="11">
        <v>5</v>
      </c>
      <c r="B29" s="12" t="s">
        <v>31</v>
      </c>
      <c r="C29" s="48" t="s">
        <v>51</v>
      </c>
      <c r="D29" s="49"/>
      <c r="E29" s="49"/>
      <c r="F29" s="50"/>
      <c r="G29" s="11" t="s">
        <v>49</v>
      </c>
      <c r="H29" s="11" t="s">
        <v>50</v>
      </c>
      <c r="I29" s="13" t="s">
        <v>34</v>
      </c>
      <c r="J29" s="41">
        <v>188</v>
      </c>
      <c r="K29" s="37">
        <v>9698.4</v>
      </c>
      <c r="L29" s="41">
        <f>N29+С2Б!L29</f>
        <v>188</v>
      </c>
      <c r="M29" s="41">
        <f>O29+С2Б!M29</f>
        <v>9698.4</v>
      </c>
      <c r="N29" s="41">
        <f>С2Б!T29</f>
        <v>37.599999999999994</v>
      </c>
      <c r="O29" s="41">
        <f>С2Б!U29</f>
        <v>1939.6799999999994</v>
      </c>
      <c r="P29" s="41"/>
      <c r="Q29" s="41"/>
      <c r="R29" s="37">
        <f t="shared" si="0"/>
        <v>0</v>
      </c>
      <c r="S29" s="37">
        <f t="shared" si="1"/>
        <v>1939.6799999999994</v>
      </c>
      <c r="T29" s="15">
        <f t="shared" si="2"/>
        <v>0</v>
      </c>
      <c r="U29" s="16">
        <f t="shared" si="2"/>
        <v>0</v>
      </c>
      <c r="V29" s="41"/>
      <c r="W29" s="41"/>
    </row>
    <row r="30" spans="1:23" ht="11.25" customHeight="1" x14ac:dyDescent="0.2">
      <c r="A30" s="41"/>
      <c r="B30" s="20"/>
      <c r="C30" s="51" t="s">
        <v>36</v>
      </c>
      <c r="D30" s="43"/>
      <c r="E30" s="43"/>
      <c r="F30" s="52"/>
      <c r="G30" s="41"/>
      <c r="H30" s="41"/>
      <c r="I30" s="22" t="s">
        <v>34</v>
      </c>
      <c r="J30" s="41">
        <v>188</v>
      </c>
      <c r="K30" s="37">
        <v>9698.4</v>
      </c>
      <c r="L30" s="41">
        <f>N30+С2Б!L30</f>
        <v>188</v>
      </c>
      <c r="M30" s="41">
        <f>O30+С2Б!M30</f>
        <v>9698.4</v>
      </c>
      <c r="N30" s="41">
        <f>С2Б!T30</f>
        <v>37.599999999999994</v>
      </c>
      <c r="O30" s="41">
        <f>С2Б!U30</f>
        <v>1939.6799999999994</v>
      </c>
      <c r="P30" s="37">
        <f>M30-K30</f>
        <v>0</v>
      </c>
      <c r="Q30" s="37">
        <f>O30</f>
        <v>1939.6799999999994</v>
      </c>
      <c r="R30" s="37">
        <f t="shared" si="0"/>
        <v>0</v>
      </c>
      <c r="S30" s="37">
        <f t="shared" si="1"/>
        <v>1939.6799999999994</v>
      </c>
      <c r="T30" s="15">
        <f t="shared" si="2"/>
        <v>0</v>
      </c>
      <c r="U30" s="16">
        <f t="shared" si="2"/>
        <v>0</v>
      </c>
      <c r="V30" s="41"/>
      <c r="W30" s="41"/>
    </row>
    <row r="31" spans="1:23" ht="76.5" customHeight="1" x14ac:dyDescent="0.2">
      <c r="A31" s="11">
        <v>6</v>
      </c>
      <c r="B31" s="12" t="s">
        <v>52</v>
      </c>
      <c r="C31" s="48" t="s">
        <v>56</v>
      </c>
      <c r="D31" s="49"/>
      <c r="E31" s="49"/>
      <c r="F31" s="50"/>
      <c r="G31" s="11" t="s">
        <v>53</v>
      </c>
      <c r="H31" s="11" t="s">
        <v>54</v>
      </c>
      <c r="I31" s="13" t="s">
        <v>55</v>
      </c>
      <c r="J31" s="41">
        <v>17.035</v>
      </c>
      <c r="K31" s="37">
        <v>2922.23</v>
      </c>
      <c r="L31" s="41">
        <f>N31+С2Б!L31</f>
        <v>17.035</v>
      </c>
      <c r="M31" s="41">
        <f>O31+С2Б!M31</f>
        <v>2922.23</v>
      </c>
      <c r="N31" s="41">
        <f>С2Б!T31</f>
        <v>17.035</v>
      </c>
      <c r="O31" s="41">
        <f>С2Б!U31</f>
        <v>2922.23</v>
      </c>
      <c r="P31" s="41"/>
      <c r="Q31" s="41"/>
      <c r="R31" s="37">
        <f t="shared" si="0"/>
        <v>0</v>
      </c>
      <c r="S31" s="37">
        <f t="shared" si="1"/>
        <v>2922.23</v>
      </c>
      <c r="T31" s="15">
        <f t="shared" si="2"/>
        <v>0</v>
      </c>
      <c r="U31" s="16">
        <f t="shared" si="2"/>
        <v>0</v>
      </c>
      <c r="V31" s="41"/>
      <c r="W31" s="41"/>
    </row>
    <row r="32" spans="1:23" ht="11.25" customHeight="1" x14ac:dyDescent="0.2">
      <c r="A32" s="41"/>
      <c r="B32" s="20"/>
      <c r="C32" s="51" t="s">
        <v>45</v>
      </c>
      <c r="D32" s="43"/>
      <c r="E32" s="43"/>
      <c r="F32" s="52"/>
      <c r="G32" s="41"/>
      <c r="H32" s="41"/>
      <c r="I32" s="22" t="s">
        <v>55</v>
      </c>
      <c r="J32" s="41">
        <v>17.035</v>
      </c>
      <c r="K32" s="37">
        <v>2922.23</v>
      </c>
      <c r="L32" s="41">
        <f>N32+С2Б!L32</f>
        <v>17.035</v>
      </c>
      <c r="M32" s="41">
        <f>O32+С2Б!M32</f>
        <v>2922.23</v>
      </c>
      <c r="N32" s="41">
        <f>С2Б!T32</f>
        <v>17.035</v>
      </c>
      <c r="O32" s="41">
        <f>С2Б!U32</f>
        <v>2922.23</v>
      </c>
      <c r="P32" s="37">
        <f>M32-K32</f>
        <v>0</v>
      </c>
      <c r="Q32" s="37">
        <f>O32</f>
        <v>2922.23</v>
      </c>
      <c r="R32" s="37">
        <f t="shared" si="0"/>
        <v>0</v>
      </c>
      <c r="S32" s="37">
        <f t="shared" si="1"/>
        <v>2922.23</v>
      </c>
      <c r="T32" s="15">
        <f t="shared" si="2"/>
        <v>0</v>
      </c>
      <c r="U32" s="16">
        <f t="shared" si="2"/>
        <v>0</v>
      </c>
      <c r="V32" s="41"/>
      <c r="W32" s="41"/>
    </row>
    <row r="33" spans="1:23" ht="23.25" customHeight="1" x14ac:dyDescent="0.2">
      <c r="A33" s="11">
        <v>7</v>
      </c>
      <c r="B33" s="12" t="s">
        <v>52</v>
      </c>
      <c r="C33" s="48" t="s">
        <v>60</v>
      </c>
      <c r="D33" s="49"/>
      <c r="E33" s="49"/>
      <c r="F33" s="50"/>
      <c r="G33" s="11" t="s">
        <v>57</v>
      </c>
      <c r="H33" s="11" t="s">
        <v>58</v>
      </c>
      <c r="I33" s="13" t="s">
        <v>59</v>
      </c>
      <c r="J33" s="41">
        <v>64.12</v>
      </c>
      <c r="K33" s="37">
        <v>9815.7999999999993</v>
      </c>
      <c r="L33" s="41">
        <f>N33+С2Б!L33</f>
        <v>64.12</v>
      </c>
      <c r="M33" s="41">
        <f>O33+С2Б!M33</f>
        <v>9815.7999999999993</v>
      </c>
      <c r="N33" s="41">
        <f>С2Б!T33</f>
        <v>64.12</v>
      </c>
      <c r="O33" s="41">
        <f>С2Б!U33</f>
        <v>9815.7999999999993</v>
      </c>
      <c r="P33" s="41"/>
      <c r="Q33" s="41"/>
      <c r="R33" s="37">
        <f t="shared" si="0"/>
        <v>0</v>
      </c>
      <c r="S33" s="37">
        <f t="shared" si="1"/>
        <v>9815.7999999999993</v>
      </c>
      <c r="T33" s="15">
        <f t="shared" si="2"/>
        <v>0</v>
      </c>
      <c r="U33" s="16">
        <f t="shared" si="2"/>
        <v>0</v>
      </c>
      <c r="V33" s="41"/>
      <c r="W33" s="41"/>
    </row>
    <row r="34" spans="1:23" ht="11.25" customHeight="1" x14ac:dyDescent="0.2">
      <c r="A34" s="41"/>
      <c r="B34" s="20"/>
      <c r="C34" s="51" t="s">
        <v>36</v>
      </c>
      <c r="D34" s="43"/>
      <c r="E34" s="43"/>
      <c r="F34" s="52"/>
      <c r="G34" s="41"/>
      <c r="H34" s="41"/>
      <c r="I34" s="22" t="s">
        <v>59</v>
      </c>
      <c r="J34" s="41">
        <v>64.12</v>
      </c>
      <c r="K34" s="37">
        <v>9815.7999999999993</v>
      </c>
      <c r="L34" s="41">
        <f>N34+С2Б!L34</f>
        <v>64.12</v>
      </c>
      <c r="M34" s="41">
        <f>O34+С2Б!M34</f>
        <v>9815.7999999999993</v>
      </c>
      <c r="N34" s="41">
        <f>С2Б!T34</f>
        <v>64.12</v>
      </c>
      <c r="O34" s="41">
        <f>С2Б!U34</f>
        <v>9815.7999999999993</v>
      </c>
      <c r="P34" s="37">
        <f>M34-K34</f>
        <v>0</v>
      </c>
      <c r="Q34" s="37">
        <f>O34</f>
        <v>9815.7999999999993</v>
      </c>
      <c r="R34" s="37">
        <f t="shared" si="0"/>
        <v>0</v>
      </c>
      <c r="S34" s="37">
        <f t="shared" si="1"/>
        <v>9815.7999999999993</v>
      </c>
      <c r="T34" s="15">
        <f t="shared" si="2"/>
        <v>0</v>
      </c>
      <c r="U34" s="16">
        <f t="shared" si="2"/>
        <v>0</v>
      </c>
      <c r="V34" s="41"/>
      <c r="W34" s="41"/>
    </row>
    <row r="35" spans="1:23" ht="11.25" customHeight="1" x14ac:dyDescent="0.2">
      <c r="A35" s="11">
        <v>8</v>
      </c>
      <c r="B35" s="12" t="s">
        <v>52</v>
      </c>
      <c r="C35" s="51" t="s">
        <v>64</v>
      </c>
      <c r="D35" s="43"/>
      <c r="E35" s="43"/>
      <c r="F35" s="52"/>
      <c r="G35" s="11" t="s">
        <v>61</v>
      </c>
      <c r="H35" s="11" t="s">
        <v>62</v>
      </c>
      <c r="I35" s="13" t="s">
        <v>63</v>
      </c>
      <c r="J35" s="41">
        <v>11.97</v>
      </c>
      <c r="K35" s="37">
        <v>3891.95</v>
      </c>
      <c r="L35" s="41">
        <f>N35+С2Б!L35</f>
        <v>3.99</v>
      </c>
      <c r="M35" s="41">
        <f>O35+С2Б!M35</f>
        <v>1297.32</v>
      </c>
      <c r="N35" s="41">
        <f>N36</f>
        <v>3.99</v>
      </c>
      <c r="O35" s="41">
        <f>O36</f>
        <v>1297.32</v>
      </c>
      <c r="P35" s="41"/>
      <c r="Q35" s="41"/>
      <c r="R35" s="37">
        <f t="shared" si="0"/>
        <v>-2594.63</v>
      </c>
      <c r="S35" s="37">
        <f t="shared" si="1"/>
        <v>1297.32</v>
      </c>
      <c r="T35" s="15">
        <f t="shared" si="2"/>
        <v>7.98</v>
      </c>
      <c r="U35" s="16">
        <f t="shared" si="2"/>
        <v>2594.63</v>
      </c>
      <c r="V35" s="41"/>
      <c r="W35" s="41"/>
    </row>
    <row r="36" spans="1:23" ht="11.25" customHeight="1" x14ac:dyDescent="0.2">
      <c r="A36" s="41"/>
      <c r="B36" s="20"/>
      <c r="C36" s="51" t="s">
        <v>45</v>
      </c>
      <c r="D36" s="43"/>
      <c r="E36" s="43"/>
      <c r="F36" s="52"/>
      <c r="G36" s="41"/>
      <c r="H36" s="41"/>
      <c r="I36" s="22" t="s">
        <v>63</v>
      </c>
      <c r="J36" s="41">
        <v>11.97</v>
      </c>
      <c r="K36" s="37">
        <v>3891.95</v>
      </c>
      <c r="L36" s="41">
        <f>N36+С2Б!L36</f>
        <v>3.99</v>
      </c>
      <c r="M36" s="41">
        <f>O36+С2Б!M36</f>
        <v>1297.32</v>
      </c>
      <c r="N36" s="41">
        <v>3.99</v>
      </c>
      <c r="O36" s="41">
        <f>ROUND(N36/J36*K36,2)</f>
        <v>1297.32</v>
      </c>
      <c r="P36" s="37">
        <f>M36-K36</f>
        <v>-2594.63</v>
      </c>
      <c r="Q36" s="37">
        <f>O36</f>
        <v>1297.32</v>
      </c>
      <c r="R36" s="37">
        <f t="shared" si="0"/>
        <v>-2594.63</v>
      </c>
      <c r="S36" s="37">
        <f t="shared" si="1"/>
        <v>1297.32</v>
      </c>
      <c r="T36" s="15">
        <f t="shared" si="2"/>
        <v>7.98</v>
      </c>
      <c r="U36" s="16">
        <f t="shared" si="2"/>
        <v>2594.63</v>
      </c>
      <c r="V36" s="41"/>
      <c r="W36" s="41"/>
    </row>
    <row r="37" spans="1:23" ht="49.95" customHeight="1" x14ac:dyDescent="0.2">
      <c r="A37" s="11">
        <v>9</v>
      </c>
      <c r="B37" s="12" t="s">
        <v>52</v>
      </c>
      <c r="C37" s="48" t="s">
        <v>67</v>
      </c>
      <c r="D37" s="49"/>
      <c r="E37" s="49"/>
      <c r="F37" s="50"/>
      <c r="G37" s="11" t="s">
        <v>65</v>
      </c>
      <c r="H37" s="11" t="s">
        <v>66</v>
      </c>
      <c r="I37" s="13" t="s">
        <v>63</v>
      </c>
      <c r="J37" s="41">
        <v>19.440000000000001</v>
      </c>
      <c r="K37" s="37">
        <v>7262.98</v>
      </c>
      <c r="L37" s="41">
        <f>N37+С2Б!L37</f>
        <v>19.440000000000001</v>
      </c>
      <c r="M37" s="41">
        <f>O37+С2Б!M37</f>
        <v>7262.98</v>
      </c>
      <c r="N37" s="41">
        <f>С2Б!T37</f>
        <v>1.9439999999999991</v>
      </c>
      <c r="O37" s="41">
        <f>С2Б!U37</f>
        <v>726.29999999999927</v>
      </c>
      <c r="P37" s="41"/>
      <c r="Q37" s="41"/>
      <c r="R37" s="37">
        <f t="shared" si="0"/>
        <v>0</v>
      </c>
      <c r="S37" s="37">
        <f t="shared" si="1"/>
        <v>726.29999999999927</v>
      </c>
      <c r="T37" s="15">
        <f t="shared" si="2"/>
        <v>0</v>
      </c>
      <c r="U37" s="16">
        <f t="shared" si="2"/>
        <v>0</v>
      </c>
      <c r="V37" s="41"/>
      <c r="W37" s="41"/>
    </row>
    <row r="38" spans="1:23" ht="11.25" customHeight="1" x14ac:dyDescent="0.2">
      <c r="A38" s="41"/>
      <c r="B38" s="20"/>
      <c r="C38" s="51" t="s">
        <v>36</v>
      </c>
      <c r="D38" s="43"/>
      <c r="E38" s="43"/>
      <c r="F38" s="52"/>
      <c r="G38" s="41"/>
      <c r="H38" s="41"/>
      <c r="I38" s="22" t="s">
        <v>63</v>
      </c>
      <c r="J38" s="41">
        <v>19.440000000000001</v>
      </c>
      <c r="K38" s="37">
        <v>7262.98</v>
      </c>
      <c r="L38" s="41">
        <f>N38+С2Б!L38</f>
        <v>19.440000000000001</v>
      </c>
      <c r="M38" s="41">
        <f>O38+С2Б!M38</f>
        <v>7262.98</v>
      </c>
      <c r="N38" s="41">
        <f>С2Б!T38</f>
        <v>1.9439999999999991</v>
      </c>
      <c r="O38" s="41">
        <f>С2Б!U38</f>
        <v>726.29999999999927</v>
      </c>
      <c r="P38" s="37">
        <f>M38-K38</f>
        <v>0</v>
      </c>
      <c r="Q38" s="37">
        <f>O38</f>
        <v>726.29999999999927</v>
      </c>
      <c r="R38" s="37">
        <f t="shared" si="0"/>
        <v>0</v>
      </c>
      <c r="S38" s="37">
        <f t="shared" si="1"/>
        <v>726.29999999999927</v>
      </c>
      <c r="T38" s="15">
        <f t="shared" si="2"/>
        <v>0</v>
      </c>
      <c r="U38" s="16">
        <f t="shared" si="2"/>
        <v>0</v>
      </c>
      <c r="V38" s="41"/>
      <c r="W38" s="41"/>
    </row>
    <row r="39" spans="1:23" ht="23.25" customHeight="1" x14ac:dyDescent="0.2">
      <c r="A39" s="11">
        <v>10</v>
      </c>
      <c r="B39" s="12" t="s">
        <v>52</v>
      </c>
      <c r="C39" s="48" t="s">
        <v>70</v>
      </c>
      <c r="D39" s="49"/>
      <c r="E39" s="49"/>
      <c r="F39" s="50"/>
      <c r="G39" s="11" t="s">
        <v>68</v>
      </c>
      <c r="H39" s="11" t="s">
        <v>69</v>
      </c>
      <c r="I39" s="13" t="s">
        <v>43</v>
      </c>
      <c r="J39" s="41">
        <v>3.4649999999999999</v>
      </c>
      <c r="K39" s="37">
        <v>511.39</v>
      </c>
      <c r="L39" s="41">
        <f>N39+С2Б!L39</f>
        <v>3.4649999999999999</v>
      </c>
      <c r="M39" s="41">
        <f>O39+С2Б!M39</f>
        <v>511.39</v>
      </c>
      <c r="N39" s="41">
        <f>С2Б!T39</f>
        <v>3.4649999999999999</v>
      </c>
      <c r="O39" s="41">
        <f>С2Б!U39</f>
        <v>511.39</v>
      </c>
      <c r="P39" s="41"/>
      <c r="Q39" s="41"/>
      <c r="R39" s="37">
        <f t="shared" si="0"/>
        <v>0</v>
      </c>
      <c r="S39" s="37">
        <f t="shared" si="1"/>
        <v>511.39</v>
      </c>
      <c r="T39" s="15">
        <f t="shared" si="2"/>
        <v>0</v>
      </c>
      <c r="U39" s="16">
        <f t="shared" si="2"/>
        <v>0</v>
      </c>
      <c r="V39" s="41"/>
      <c r="W39" s="41"/>
    </row>
    <row r="40" spans="1:23" ht="11.25" customHeight="1" x14ac:dyDescent="0.2">
      <c r="A40" s="41"/>
      <c r="B40" s="20"/>
      <c r="C40" s="51" t="s">
        <v>36</v>
      </c>
      <c r="D40" s="43"/>
      <c r="E40" s="43"/>
      <c r="F40" s="52"/>
      <c r="G40" s="41"/>
      <c r="H40" s="41"/>
      <c r="I40" s="22" t="s">
        <v>43</v>
      </c>
      <c r="J40" s="41">
        <v>3.4649999999999999</v>
      </c>
      <c r="K40" s="37">
        <v>511.39</v>
      </c>
      <c r="L40" s="41">
        <f>N40+С2Б!L40</f>
        <v>3.4649999999999999</v>
      </c>
      <c r="M40" s="41">
        <f>O40+С2Б!M40</f>
        <v>511.39</v>
      </c>
      <c r="N40" s="41">
        <f>С2Б!T40</f>
        <v>3.4649999999999999</v>
      </c>
      <c r="O40" s="41">
        <f>С2Б!U40</f>
        <v>511.39</v>
      </c>
      <c r="P40" s="37">
        <f>M40-K40</f>
        <v>0</v>
      </c>
      <c r="Q40" s="37">
        <f>O40</f>
        <v>511.39</v>
      </c>
      <c r="R40" s="37">
        <f t="shared" si="0"/>
        <v>0</v>
      </c>
      <c r="S40" s="37">
        <f t="shared" si="1"/>
        <v>511.39</v>
      </c>
      <c r="T40" s="15">
        <f t="shared" si="2"/>
        <v>0</v>
      </c>
      <c r="U40" s="16">
        <f t="shared" si="2"/>
        <v>0</v>
      </c>
      <c r="V40" s="41"/>
      <c r="W40" s="41"/>
    </row>
    <row r="41" spans="1:23" ht="11.25" customHeight="1" x14ac:dyDescent="0.2">
      <c r="A41" s="11">
        <v>11</v>
      </c>
      <c r="B41" s="12" t="s">
        <v>52</v>
      </c>
      <c r="C41" s="51" t="s">
        <v>74</v>
      </c>
      <c r="D41" s="43"/>
      <c r="E41" s="43"/>
      <c r="F41" s="52"/>
      <c r="G41" s="11" t="s">
        <v>71</v>
      </c>
      <c r="H41" s="11" t="s">
        <v>72</v>
      </c>
      <c r="I41" s="13" t="s">
        <v>73</v>
      </c>
      <c r="J41" s="41">
        <v>135.68</v>
      </c>
      <c r="K41" s="37">
        <v>4896.1400000000003</v>
      </c>
      <c r="L41" s="41">
        <f>N41+С2Б!L41</f>
        <v>135.68</v>
      </c>
      <c r="M41" s="41">
        <f>O41+С2Б!M41</f>
        <v>4896.1400000000003</v>
      </c>
      <c r="N41" s="41">
        <f>С2Б!T41</f>
        <v>13.567999999999998</v>
      </c>
      <c r="O41" s="41">
        <f>С2Б!U41</f>
        <v>489.61000000000058</v>
      </c>
      <c r="P41" s="41"/>
      <c r="Q41" s="41"/>
      <c r="R41" s="37">
        <f t="shared" si="0"/>
        <v>0</v>
      </c>
      <c r="S41" s="37">
        <f t="shared" si="1"/>
        <v>489.61000000000058</v>
      </c>
      <c r="T41" s="15">
        <f t="shared" si="2"/>
        <v>0</v>
      </c>
      <c r="U41" s="16">
        <f t="shared" si="2"/>
        <v>0</v>
      </c>
      <c r="V41" s="41"/>
      <c r="W41" s="41"/>
    </row>
    <row r="42" spans="1:23" ht="11.25" customHeight="1" x14ac:dyDescent="0.2">
      <c r="A42" s="41"/>
      <c r="B42" s="20"/>
      <c r="C42" s="51" t="s">
        <v>36</v>
      </c>
      <c r="D42" s="43"/>
      <c r="E42" s="43"/>
      <c r="F42" s="52"/>
      <c r="G42" s="41"/>
      <c r="H42" s="41"/>
      <c r="I42" s="22" t="s">
        <v>73</v>
      </c>
      <c r="J42" s="41">
        <v>135.68</v>
      </c>
      <c r="K42" s="37">
        <v>4896.1400000000003</v>
      </c>
      <c r="L42" s="41">
        <f>N42+С2Б!L42</f>
        <v>135.68</v>
      </c>
      <c r="M42" s="41">
        <f>O42+С2Б!M42</f>
        <v>4896.1400000000003</v>
      </c>
      <c r="N42" s="41">
        <f>С2Б!T42</f>
        <v>13.567999999999998</v>
      </c>
      <c r="O42" s="41">
        <f>С2Б!U42</f>
        <v>489.61000000000058</v>
      </c>
      <c r="P42" s="37">
        <f>M42-K42</f>
        <v>0</v>
      </c>
      <c r="Q42" s="37">
        <f>O42</f>
        <v>489.61000000000058</v>
      </c>
      <c r="R42" s="37">
        <f t="shared" si="0"/>
        <v>0</v>
      </c>
      <c r="S42" s="37">
        <f t="shared" si="1"/>
        <v>489.61000000000058</v>
      </c>
      <c r="T42" s="15">
        <f t="shared" si="2"/>
        <v>0</v>
      </c>
      <c r="U42" s="16">
        <f t="shared" si="2"/>
        <v>0</v>
      </c>
      <c r="V42" s="41"/>
      <c r="W42" s="41"/>
    </row>
    <row r="43" spans="1:23" ht="23.25" customHeight="1" x14ac:dyDescent="0.2">
      <c r="A43" s="11">
        <v>12</v>
      </c>
      <c r="B43" s="12" t="s">
        <v>52</v>
      </c>
      <c r="C43" s="48" t="s">
        <v>77</v>
      </c>
      <c r="D43" s="49"/>
      <c r="E43" s="49"/>
      <c r="F43" s="50"/>
      <c r="G43" s="11" t="s">
        <v>75</v>
      </c>
      <c r="H43" s="11" t="s">
        <v>76</v>
      </c>
      <c r="I43" s="13" t="s">
        <v>73</v>
      </c>
      <c r="J43" s="41">
        <v>135.68</v>
      </c>
      <c r="K43" s="37">
        <v>4033.68</v>
      </c>
      <c r="L43" s="41">
        <f>N43+С2Б!L43</f>
        <v>135.68</v>
      </c>
      <c r="M43" s="41">
        <f>O43+С2Б!M43</f>
        <v>4033.68</v>
      </c>
      <c r="N43" s="41">
        <f>С2Б!T43</f>
        <v>135.68</v>
      </c>
      <c r="O43" s="41">
        <f>С2Б!U43</f>
        <v>4033.68</v>
      </c>
      <c r="P43" s="41"/>
      <c r="Q43" s="41"/>
      <c r="R43" s="37">
        <f t="shared" si="0"/>
        <v>0</v>
      </c>
      <c r="S43" s="37">
        <f t="shared" si="1"/>
        <v>4033.68</v>
      </c>
      <c r="T43" s="15">
        <f t="shared" si="2"/>
        <v>0</v>
      </c>
      <c r="U43" s="16">
        <f t="shared" si="2"/>
        <v>0</v>
      </c>
      <c r="V43" s="41"/>
      <c r="W43" s="41"/>
    </row>
    <row r="44" spans="1:23" ht="11.25" customHeight="1" x14ac:dyDescent="0.2">
      <c r="A44" s="41"/>
      <c r="B44" s="20"/>
      <c r="C44" s="51" t="s">
        <v>36</v>
      </c>
      <c r="D44" s="43"/>
      <c r="E44" s="43"/>
      <c r="F44" s="52"/>
      <c r="G44" s="41"/>
      <c r="H44" s="41"/>
      <c r="I44" s="22" t="s">
        <v>73</v>
      </c>
      <c r="J44" s="41">
        <v>135.68</v>
      </c>
      <c r="K44" s="37">
        <v>4033.68</v>
      </c>
      <c r="L44" s="41">
        <f>N44+С2Б!L44</f>
        <v>135.68</v>
      </c>
      <c r="M44" s="41">
        <f>O44+С2Б!M44</f>
        <v>4033.68</v>
      </c>
      <c r="N44" s="41">
        <f>С2Б!T44</f>
        <v>135.68</v>
      </c>
      <c r="O44" s="41">
        <f>С2Б!U44</f>
        <v>4033.68</v>
      </c>
      <c r="P44" s="37">
        <f>M44-K44</f>
        <v>0</v>
      </c>
      <c r="Q44" s="37">
        <f>O44</f>
        <v>4033.68</v>
      </c>
      <c r="R44" s="37">
        <f t="shared" si="0"/>
        <v>0</v>
      </c>
      <c r="S44" s="37">
        <f t="shared" si="1"/>
        <v>4033.68</v>
      </c>
      <c r="T44" s="15">
        <f t="shared" si="2"/>
        <v>0</v>
      </c>
      <c r="U44" s="16">
        <f t="shared" si="2"/>
        <v>0</v>
      </c>
      <c r="V44" s="41"/>
      <c r="W44" s="41"/>
    </row>
    <row r="45" spans="1:23" ht="23.25" customHeight="1" x14ac:dyDescent="0.2">
      <c r="A45" s="11">
        <v>13</v>
      </c>
      <c r="B45" s="12" t="s">
        <v>52</v>
      </c>
      <c r="C45" s="48" t="s">
        <v>35</v>
      </c>
      <c r="D45" s="49"/>
      <c r="E45" s="49"/>
      <c r="F45" s="50"/>
      <c r="G45" s="11" t="s">
        <v>78</v>
      </c>
      <c r="H45" s="11" t="s">
        <v>79</v>
      </c>
      <c r="I45" s="13" t="s">
        <v>80</v>
      </c>
      <c r="J45" s="41">
        <v>135.68</v>
      </c>
      <c r="K45" s="37">
        <v>613.23</v>
      </c>
      <c r="L45" s="41">
        <f>N45+С2Б!L45</f>
        <v>135.68</v>
      </c>
      <c r="M45" s="41">
        <f>O45+С2Б!M45</f>
        <v>613.23</v>
      </c>
      <c r="N45" s="41">
        <f>С2Б!T45</f>
        <v>13.567999999999998</v>
      </c>
      <c r="O45" s="41">
        <f>С2Б!U45</f>
        <v>61.32000000000005</v>
      </c>
      <c r="P45" s="41"/>
      <c r="Q45" s="41"/>
      <c r="R45" s="37">
        <f t="shared" si="0"/>
        <v>0</v>
      </c>
      <c r="S45" s="37">
        <f t="shared" si="1"/>
        <v>61.32000000000005</v>
      </c>
      <c r="T45" s="15">
        <f t="shared" si="2"/>
        <v>0</v>
      </c>
      <c r="U45" s="16">
        <f t="shared" si="2"/>
        <v>0</v>
      </c>
      <c r="V45" s="41"/>
      <c r="W45" s="41"/>
    </row>
    <row r="46" spans="1:23" ht="11.25" customHeight="1" x14ac:dyDescent="0.2">
      <c r="A46" s="41"/>
      <c r="B46" s="20"/>
      <c r="C46" s="51" t="s">
        <v>36</v>
      </c>
      <c r="D46" s="43"/>
      <c r="E46" s="43"/>
      <c r="F46" s="52"/>
      <c r="G46" s="41"/>
      <c r="H46" s="41"/>
      <c r="I46" s="22" t="s">
        <v>80</v>
      </c>
      <c r="J46" s="41">
        <v>135.68</v>
      </c>
      <c r="K46" s="37">
        <v>613.23</v>
      </c>
      <c r="L46" s="41">
        <f>N46+С2Б!L46</f>
        <v>135.68</v>
      </c>
      <c r="M46" s="41">
        <f>O46+С2Б!M46</f>
        <v>613.23</v>
      </c>
      <c r="N46" s="41">
        <f>С2Б!T46</f>
        <v>13.567999999999998</v>
      </c>
      <c r="O46" s="41">
        <f>С2Б!U46</f>
        <v>61.32000000000005</v>
      </c>
      <c r="P46" s="37">
        <f>M46-K46</f>
        <v>0</v>
      </c>
      <c r="Q46" s="37">
        <f>O46</f>
        <v>61.32000000000005</v>
      </c>
      <c r="R46" s="37">
        <f t="shared" si="0"/>
        <v>0</v>
      </c>
      <c r="S46" s="37">
        <f t="shared" si="1"/>
        <v>61.32000000000005</v>
      </c>
      <c r="T46" s="15">
        <f t="shared" si="2"/>
        <v>0</v>
      </c>
      <c r="U46" s="16">
        <f t="shared" si="2"/>
        <v>0</v>
      </c>
      <c r="V46" s="41"/>
      <c r="W46" s="41"/>
    </row>
    <row r="47" spans="1:23" ht="23.25" customHeight="1" x14ac:dyDescent="0.2">
      <c r="A47" s="11">
        <v>14</v>
      </c>
      <c r="B47" s="12" t="s">
        <v>52</v>
      </c>
      <c r="C47" s="48" t="s">
        <v>83</v>
      </c>
      <c r="D47" s="49"/>
      <c r="E47" s="49"/>
      <c r="F47" s="50"/>
      <c r="G47" s="11" t="s">
        <v>81</v>
      </c>
      <c r="H47" s="11" t="s">
        <v>82</v>
      </c>
      <c r="I47" s="13" t="s">
        <v>80</v>
      </c>
      <c r="J47" s="41">
        <v>135.68</v>
      </c>
      <c r="K47" s="37">
        <v>13378.94</v>
      </c>
      <c r="L47" s="41">
        <f>N47+С2Б!L47</f>
        <v>0</v>
      </c>
      <c r="M47" s="41">
        <f>O47+С2Б!M47</f>
        <v>0</v>
      </c>
      <c r="N47" s="41"/>
      <c r="O47" s="41"/>
      <c r="P47" s="41"/>
      <c r="Q47" s="41"/>
      <c r="R47" s="37">
        <f t="shared" si="0"/>
        <v>-13378.94</v>
      </c>
      <c r="S47" s="37">
        <f t="shared" si="1"/>
        <v>0</v>
      </c>
      <c r="T47" s="15">
        <f t="shared" si="2"/>
        <v>135.68</v>
      </c>
      <c r="U47" s="16">
        <f t="shared" si="2"/>
        <v>13378.94</v>
      </c>
      <c r="V47" s="41"/>
      <c r="W47" s="41"/>
    </row>
    <row r="48" spans="1:23" ht="11.25" customHeight="1" x14ac:dyDescent="0.2">
      <c r="A48" s="41"/>
      <c r="B48" s="20"/>
      <c r="C48" s="51" t="s">
        <v>36</v>
      </c>
      <c r="D48" s="43"/>
      <c r="E48" s="43"/>
      <c r="F48" s="52"/>
      <c r="G48" s="41"/>
      <c r="H48" s="41"/>
      <c r="I48" s="22" t="s">
        <v>80</v>
      </c>
      <c r="J48" s="41">
        <v>135.68</v>
      </c>
      <c r="K48" s="37">
        <v>13378.94</v>
      </c>
      <c r="L48" s="41">
        <f>N48+С2Б!L48</f>
        <v>0</v>
      </c>
      <c r="M48" s="41">
        <f>O48+С2Б!M48</f>
        <v>0</v>
      </c>
      <c r="N48" s="41"/>
      <c r="O48" s="41"/>
      <c r="P48" s="37">
        <f>M48-K48</f>
        <v>-13378.94</v>
      </c>
      <c r="Q48" s="37">
        <f>O48</f>
        <v>0</v>
      </c>
      <c r="R48" s="37">
        <f t="shared" si="0"/>
        <v>-13378.94</v>
      </c>
      <c r="S48" s="37">
        <f t="shared" si="1"/>
        <v>0</v>
      </c>
      <c r="T48" s="15">
        <f t="shared" si="2"/>
        <v>135.68</v>
      </c>
      <c r="U48" s="16">
        <f t="shared" si="2"/>
        <v>13378.94</v>
      </c>
      <c r="V48" s="41"/>
      <c r="W48" s="41"/>
    </row>
    <row r="49" spans="1:23" ht="11.25" customHeight="1" x14ac:dyDescent="0.2">
      <c r="A49" s="11">
        <v>15</v>
      </c>
      <c r="B49" s="12" t="s">
        <v>52</v>
      </c>
      <c r="C49" s="51" t="s">
        <v>86</v>
      </c>
      <c r="D49" s="43"/>
      <c r="E49" s="43"/>
      <c r="F49" s="52"/>
      <c r="G49" s="11" t="s">
        <v>84</v>
      </c>
      <c r="H49" s="11" t="s">
        <v>85</v>
      </c>
      <c r="I49" s="13" t="s">
        <v>34</v>
      </c>
      <c r="J49" s="41">
        <v>135.68</v>
      </c>
      <c r="K49" s="37">
        <v>8459.58</v>
      </c>
      <c r="L49" s="41">
        <f>N49+С2Б!L49</f>
        <v>135.68</v>
      </c>
      <c r="M49" s="41">
        <f>O49+С2Б!M49</f>
        <v>8459.58</v>
      </c>
      <c r="N49" s="41">
        <f>С2Б!T49</f>
        <v>13.567999999999998</v>
      </c>
      <c r="O49" s="41">
        <f>С2Б!U49</f>
        <v>845.96</v>
      </c>
      <c r="P49" s="41"/>
      <c r="Q49" s="41"/>
      <c r="R49" s="37">
        <f t="shared" si="0"/>
        <v>0</v>
      </c>
      <c r="S49" s="37">
        <f t="shared" si="1"/>
        <v>845.96</v>
      </c>
      <c r="T49" s="15">
        <f t="shared" si="2"/>
        <v>0</v>
      </c>
      <c r="U49" s="16">
        <f t="shared" si="2"/>
        <v>0</v>
      </c>
      <c r="V49" s="41"/>
      <c r="W49" s="41"/>
    </row>
    <row r="50" spans="1:23" ht="11.25" customHeight="1" x14ac:dyDescent="0.2">
      <c r="A50" s="41"/>
      <c r="B50" s="20"/>
      <c r="C50" s="51" t="s">
        <v>36</v>
      </c>
      <c r="D50" s="43"/>
      <c r="E50" s="43"/>
      <c r="F50" s="52"/>
      <c r="G50" s="41"/>
      <c r="H50" s="41"/>
      <c r="I50" s="22" t="s">
        <v>34</v>
      </c>
      <c r="J50" s="41">
        <v>135.68</v>
      </c>
      <c r="K50" s="37">
        <v>8459.58</v>
      </c>
      <c r="L50" s="41">
        <f>N50+С2Б!L50</f>
        <v>135.68</v>
      </c>
      <c r="M50" s="41">
        <f>O50+С2Б!M50</f>
        <v>8459.58</v>
      </c>
      <c r="N50" s="41">
        <f>С2Б!T50</f>
        <v>13.567999999999998</v>
      </c>
      <c r="O50" s="41">
        <f>С2Б!U50</f>
        <v>845.96</v>
      </c>
      <c r="P50" s="37">
        <f>M50-K50</f>
        <v>0</v>
      </c>
      <c r="Q50" s="37">
        <f>O50</f>
        <v>845.96</v>
      </c>
      <c r="R50" s="37">
        <f t="shared" si="0"/>
        <v>0</v>
      </c>
      <c r="S50" s="37">
        <f t="shared" si="1"/>
        <v>845.96</v>
      </c>
      <c r="T50" s="15">
        <f t="shared" si="2"/>
        <v>0</v>
      </c>
      <c r="U50" s="16">
        <f t="shared" si="2"/>
        <v>0</v>
      </c>
      <c r="V50" s="41"/>
      <c r="W50" s="41"/>
    </row>
    <row r="51" spans="1:23" ht="23.25" customHeight="1" x14ac:dyDescent="0.2">
      <c r="A51" s="11">
        <v>16</v>
      </c>
      <c r="B51" s="12" t="s">
        <v>52</v>
      </c>
      <c r="C51" s="48" t="s">
        <v>89</v>
      </c>
      <c r="D51" s="49"/>
      <c r="E51" s="49"/>
      <c r="F51" s="50"/>
      <c r="G51" s="11" t="s">
        <v>87</v>
      </c>
      <c r="H51" s="11" t="s">
        <v>88</v>
      </c>
      <c r="I51" s="13" t="s">
        <v>34</v>
      </c>
      <c r="J51" s="41">
        <v>135.68</v>
      </c>
      <c r="K51" s="37">
        <v>1131.05</v>
      </c>
      <c r="L51" s="41">
        <f>N51+С2Б!L51</f>
        <v>135.68</v>
      </c>
      <c r="M51" s="41">
        <f>O51+С2Б!M51</f>
        <v>1131.05</v>
      </c>
      <c r="N51" s="41">
        <f>С2Б!T51</f>
        <v>13.567999999999998</v>
      </c>
      <c r="O51" s="41">
        <f>С2Б!U51</f>
        <v>113.09999999999991</v>
      </c>
      <c r="P51" s="41"/>
      <c r="Q51" s="41"/>
      <c r="R51" s="37">
        <f t="shared" si="0"/>
        <v>0</v>
      </c>
      <c r="S51" s="37">
        <f t="shared" si="1"/>
        <v>113.09999999999991</v>
      </c>
      <c r="T51" s="15">
        <f t="shared" si="2"/>
        <v>0</v>
      </c>
      <c r="U51" s="16">
        <f t="shared" si="2"/>
        <v>0</v>
      </c>
      <c r="V51" s="41"/>
      <c r="W51" s="41"/>
    </row>
    <row r="52" spans="1:23" ht="11.25" customHeight="1" x14ac:dyDescent="0.2">
      <c r="A52" s="41"/>
      <c r="B52" s="20"/>
      <c r="C52" s="51" t="s">
        <v>36</v>
      </c>
      <c r="D52" s="43"/>
      <c r="E52" s="43"/>
      <c r="F52" s="52"/>
      <c r="G52" s="41"/>
      <c r="H52" s="41"/>
      <c r="I52" s="22" t="s">
        <v>34</v>
      </c>
      <c r="J52" s="41">
        <v>135.68</v>
      </c>
      <c r="K52" s="37">
        <v>1131.05</v>
      </c>
      <c r="L52" s="41">
        <f>N52+С2Б!L52</f>
        <v>135.68</v>
      </c>
      <c r="M52" s="41">
        <f>O52+С2Б!M52</f>
        <v>1131.05</v>
      </c>
      <c r="N52" s="41">
        <f>С2Б!T52</f>
        <v>13.567999999999998</v>
      </c>
      <c r="O52" s="41">
        <f>С2Б!U52</f>
        <v>113.09999999999991</v>
      </c>
      <c r="P52" s="37">
        <f>M52-K52</f>
        <v>0</v>
      </c>
      <c r="Q52" s="37">
        <f>O52</f>
        <v>113.09999999999991</v>
      </c>
      <c r="R52" s="37">
        <f t="shared" si="0"/>
        <v>0</v>
      </c>
      <c r="S52" s="37">
        <f t="shared" si="1"/>
        <v>113.09999999999991</v>
      </c>
      <c r="T52" s="15">
        <f t="shared" si="2"/>
        <v>0</v>
      </c>
      <c r="U52" s="16">
        <f t="shared" si="2"/>
        <v>0</v>
      </c>
      <c r="V52" s="41"/>
      <c r="W52" s="41"/>
    </row>
    <row r="53" spans="1:23" ht="11.25" customHeight="1" x14ac:dyDescent="0.2">
      <c r="A53" s="11">
        <v>17</v>
      </c>
      <c r="B53" s="12" t="s">
        <v>90</v>
      </c>
      <c r="C53" s="51" t="s">
        <v>94</v>
      </c>
      <c r="D53" s="43"/>
      <c r="E53" s="43"/>
      <c r="F53" s="52"/>
      <c r="G53" s="11" t="s">
        <v>91</v>
      </c>
      <c r="H53" s="11" t="s">
        <v>92</v>
      </c>
      <c r="I53" s="13" t="s">
        <v>93</v>
      </c>
      <c r="J53" s="41">
        <v>2.8</v>
      </c>
      <c r="K53" s="37">
        <v>1259.33</v>
      </c>
      <c r="L53" s="41">
        <f>N53+С2Б!L53</f>
        <v>2.8</v>
      </c>
      <c r="M53" s="41">
        <f>O53+С2Б!M53</f>
        <v>1259.33</v>
      </c>
      <c r="N53" s="41">
        <f>С2Б!T53</f>
        <v>0</v>
      </c>
      <c r="O53" s="41">
        <f>С2Б!U53</f>
        <v>0</v>
      </c>
      <c r="P53" s="41"/>
      <c r="Q53" s="41"/>
      <c r="R53" s="37">
        <f t="shared" si="0"/>
        <v>0</v>
      </c>
      <c r="S53" s="37">
        <f t="shared" si="1"/>
        <v>0</v>
      </c>
      <c r="T53" s="15">
        <f t="shared" si="2"/>
        <v>0</v>
      </c>
      <c r="U53" s="16">
        <f t="shared" si="2"/>
        <v>0</v>
      </c>
      <c r="V53" s="41"/>
      <c r="W53" s="41"/>
    </row>
    <row r="54" spans="1:23" ht="11.25" customHeight="1" x14ac:dyDescent="0.2">
      <c r="A54" s="41"/>
      <c r="B54" s="20"/>
      <c r="C54" s="51" t="s">
        <v>36</v>
      </c>
      <c r="D54" s="43"/>
      <c r="E54" s="43"/>
      <c r="F54" s="52"/>
      <c r="G54" s="41"/>
      <c r="H54" s="41"/>
      <c r="I54" s="22" t="s">
        <v>93</v>
      </c>
      <c r="J54" s="41">
        <v>2.8</v>
      </c>
      <c r="K54" s="37">
        <v>1259.33</v>
      </c>
      <c r="L54" s="41">
        <f>N54+С2Б!L54</f>
        <v>2.8</v>
      </c>
      <c r="M54" s="41">
        <f>O54+С2Б!M54</f>
        <v>1259.33</v>
      </c>
      <c r="N54" s="41">
        <f>С2Б!T54</f>
        <v>0</v>
      </c>
      <c r="O54" s="41">
        <f>С2Б!U54</f>
        <v>0</v>
      </c>
      <c r="P54" s="37">
        <f>M54-K54</f>
        <v>0</v>
      </c>
      <c r="Q54" s="37">
        <f>O54</f>
        <v>0</v>
      </c>
      <c r="R54" s="37">
        <f t="shared" si="0"/>
        <v>0</v>
      </c>
      <c r="S54" s="37">
        <f t="shared" si="1"/>
        <v>0</v>
      </c>
      <c r="T54" s="15">
        <f t="shared" si="2"/>
        <v>0</v>
      </c>
      <c r="U54" s="16">
        <f t="shared" si="2"/>
        <v>0</v>
      </c>
      <c r="V54" s="41"/>
      <c r="W54" s="41"/>
    </row>
    <row r="55" spans="1:23" ht="23.25" customHeight="1" x14ac:dyDescent="0.2">
      <c r="A55" s="11">
        <v>18</v>
      </c>
      <c r="B55" s="12" t="s">
        <v>90</v>
      </c>
      <c r="C55" s="48" t="s">
        <v>98</v>
      </c>
      <c r="D55" s="49"/>
      <c r="E55" s="49"/>
      <c r="F55" s="50"/>
      <c r="G55" s="11" t="s">
        <v>95</v>
      </c>
      <c r="H55" s="11" t="s">
        <v>96</v>
      </c>
      <c r="I55" s="13" t="s">
        <v>97</v>
      </c>
      <c r="J55" s="41">
        <v>2</v>
      </c>
      <c r="K55" s="37">
        <v>369.41</v>
      </c>
      <c r="L55" s="41">
        <f>N55+С2Б!L55</f>
        <v>2</v>
      </c>
      <c r="M55" s="41">
        <f>O55+С2Б!M55</f>
        <v>369.41</v>
      </c>
      <c r="N55" s="41">
        <f>С2Б!T55</f>
        <v>2</v>
      </c>
      <c r="O55" s="41">
        <f>С2Б!U55</f>
        <v>369.41</v>
      </c>
      <c r="P55" s="41"/>
      <c r="Q55" s="41"/>
      <c r="R55" s="37">
        <f t="shared" si="0"/>
        <v>0</v>
      </c>
      <c r="S55" s="37">
        <f t="shared" si="1"/>
        <v>369.41</v>
      </c>
      <c r="T55" s="15">
        <f t="shared" si="2"/>
        <v>0</v>
      </c>
      <c r="U55" s="16">
        <f t="shared" si="2"/>
        <v>0</v>
      </c>
      <c r="V55" s="41"/>
      <c r="W55" s="41"/>
    </row>
    <row r="56" spans="1:23" ht="11.25" customHeight="1" x14ac:dyDescent="0.2">
      <c r="A56" s="41"/>
      <c r="B56" s="20"/>
      <c r="C56" s="51" t="s">
        <v>99</v>
      </c>
      <c r="D56" s="43"/>
      <c r="E56" s="43"/>
      <c r="F56" s="52"/>
      <c r="G56" s="41"/>
      <c r="H56" s="41"/>
      <c r="I56" s="22" t="s">
        <v>97</v>
      </c>
      <c r="J56" s="41">
        <v>2</v>
      </c>
      <c r="K56" s="37">
        <v>369.41</v>
      </c>
      <c r="L56" s="41">
        <f>N56+С2Б!L56</f>
        <v>2</v>
      </c>
      <c r="M56" s="41">
        <f>O56+С2Б!M56</f>
        <v>369.41</v>
      </c>
      <c r="N56" s="41">
        <f>С2Б!T56</f>
        <v>2</v>
      </c>
      <c r="O56" s="41">
        <f>С2Б!U56</f>
        <v>369.41</v>
      </c>
      <c r="P56" s="37">
        <f>M56-K56</f>
        <v>0</v>
      </c>
      <c r="Q56" s="37">
        <f>O56</f>
        <v>369.41</v>
      </c>
      <c r="R56" s="37">
        <f t="shared" si="0"/>
        <v>0</v>
      </c>
      <c r="S56" s="37">
        <f t="shared" si="1"/>
        <v>369.41</v>
      </c>
      <c r="T56" s="15">
        <f t="shared" si="2"/>
        <v>0</v>
      </c>
      <c r="U56" s="16">
        <f t="shared" si="2"/>
        <v>0</v>
      </c>
      <c r="V56" s="41"/>
      <c r="W56" s="41"/>
    </row>
    <row r="57" spans="1:23" ht="23.25" customHeight="1" x14ac:dyDescent="0.2">
      <c r="A57" s="11">
        <v>19</v>
      </c>
      <c r="B57" s="12" t="s">
        <v>90</v>
      </c>
      <c r="C57" s="48" t="s">
        <v>103</v>
      </c>
      <c r="D57" s="49"/>
      <c r="E57" s="49"/>
      <c r="F57" s="50"/>
      <c r="G57" s="11" t="s">
        <v>100</v>
      </c>
      <c r="H57" s="11" t="s">
        <v>101</v>
      </c>
      <c r="I57" s="13" t="s">
        <v>102</v>
      </c>
      <c r="J57" s="41">
        <v>128.30000000000001</v>
      </c>
      <c r="K57" s="37">
        <v>7184.14</v>
      </c>
      <c r="L57" s="41">
        <f>N57+С2Б!L57</f>
        <v>128.30000000000001</v>
      </c>
      <c r="M57" s="41">
        <f>O57+С2Б!M57</f>
        <v>7184.14</v>
      </c>
      <c r="N57" s="41">
        <f>С2Б!T57</f>
        <v>38.490000000000009</v>
      </c>
      <c r="O57" s="41">
        <f>С2Б!U57</f>
        <v>2155.2400000000007</v>
      </c>
      <c r="P57" s="41"/>
      <c r="Q57" s="41"/>
      <c r="R57" s="37">
        <f t="shared" si="0"/>
        <v>0</v>
      </c>
      <c r="S57" s="37">
        <f t="shared" si="1"/>
        <v>2155.2400000000007</v>
      </c>
      <c r="T57" s="15">
        <f t="shared" si="2"/>
        <v>0</v>
      </c>
      <c r="U57" s="16">
        <f t="shared" si="2"/>
        <v>0</v>
      </c>
      <c r="V57" s="41"/>
      <c r="W57" s="41"/>
    </row>
    <row r="58" spans="1:23" ht="11.25" customHeight="1" x14ac:dyDescent="0.2">
      <c r="A58" s="41"/>
      <c r="B58" s="20"/>
      <c r="C58" s="51" t="s">
        <v>36</v>
      </c>
      <c r="D58" s="43"/>
      <c r="E58" s="43"/>
      <c r="F58" s="52"/>
      <c r="G58" s="41"/>
      <c r="H58" s="41"/>
      <c r="I58" s="22" t="s">
        <v>102</v>
      </c>
      <c r="J58" s="41">
        <v>128.30000000000001</v>
      </c>
      <c r="K58" s="37">
        <v>7184.14</v>
      </c>
      <c r="L58" s="41">
        <f>N58+С2Б!L58</f>
        <v>128.30000000000001</v>
      </c>
      <c r="M58" s="41">
        <f>O58+С2Б!M58</f>
        <v>7184.14</v>
      </c>
      <c r="N58" s="41">
        <f>С2Б!T58</f>
        <v>38.490000000000009</v>
      </c>
      <c r="O58" s="41">
        <f>С2Б!U58</f>
        <v>2155.2400000000007</v>
      </c>
      <c r="P58" s="37">
        <f>M58-K58</f>
        <v>0</v>
      </c>
      <c r="Q58" s="37">
        <f>O58</f>
        <v>2155.2400000000007</v>
      </c>
      <c r="R58" s="37">
        <f t="shared" si="0"/>
        <v>0</v>
      </c>
      <c r="S58" s="37">
        <f t="shared" si="1"/>
        <v>2155.2400000000007</v>
      </c>
      <c r="T58" s="15">
        <f t="shared" si="2"/>
        <v>0</v>
      </c>
      <c r="U58" s="16">
        <f t="shared" si="2"/>
        <v>0</v>
      </c>
      <c r="V58" s="41"/>
      <c r="W58" s="41"/>
    </row>
    <row r="59" spans="1:23" ht="23.25" customHeight="1" x14ac:dyDescent="0.2">
      <c r="A59" s="11">
        <v>20</v>
      </c>
      <c r="B59" s="12" t="s">
        <v>90</v>
      </c>
      <c r="C59" s="48" t="s">
        <v>106</v>
      </c>
      <c r="D59" s="49"/>
      <c r="E59" s="49"/>
      <c r="F59" s="50"/>
      <c r="G59" s="11" t="s">
        <v>104</v>
      </c>
      <c r="H59" s="11" t="s">
        <v>105</v>
      </c>
      <c r="I59" s="13" t="s">
        <v>34</v>
      </c>
      <c r="J59" s="41">
        <v>15</v>
      </c>
      <c r="K59" s="37">
        <v>11618.58</v>
      </c>
      <c r="L59" s="41">
        <f>N59+С2Б!L59</f>
        <v>0</v>
      </c>
      <c r="M59" s="41">
        <f>O59+С2Б!M59</f>
        <v>0</v>
      </c>
      <c r="N59" s="41"/>
      <c r="O59" s="41"/>
      <c r="P59" s="41"/>
      <c r="Q59" s="41"/>
      <c r="R59" s="37">
        <f t="shared" si="0"/>
        <v>-11618.58</v>
      </c>
      <c r="S59" s="37">
        <f t="shared" si="1"/>
        <v>0</v>
      </c>
      <c r="T59" s="15">
        <f t="shared" si="2"/>
        <v>15</v>
      </c>
      <c r="U59" s="16">
        <f t="shared" si="2"/>
        <v>11618.58</v>
      </c>
      <c r="V59" s="41"/>
      <c r="W59" s="41"/>
    </row>
    <row r="60" spans="1:23" ht="11.25" customHeight="1" x14ac:dyDescent="0.2">
      <c r="A60" s="41"/>
      <c r="B60" s="20"/>
      <c r="C60" s="51" t="s">
        <v>36</v>
      </c>
      <c r="D60" s="43"/>
      <c r="E60" s="43"/>
      <c r="F60" s="52"/>
      <c r="G60" s="41"/>
      <c r="H60" s="41"/>
      <c r="I60" s="22" t="s">
        <v>34</v>
      </c>
      <c r="J60" s="41">
        <v>15</v>
      </c>
      <c r="K60" s="37">
        <v>11618.58</v>
      </c>
      <c r="L60" s="41">
        <f>N60+С2Б!L60</f>
        <v>0</v>
      </c>
      <c r="M60" s="41">
        <f>O60+С2Б!M60</f>
        <v>0</v>
      </c>
      <c r="N60" s="41"/>
      <c r="O60" s="41"/>
      <c r="P60" s="37">
        <f>M60-K60</f>
        <v>-11618.58</v>
      </c>
      <c r="Q60" s="37">
        <f>O60</f>
        <v>0</v>
      </c>
      <c r="R60" s="37">
        <f t="shared" si="0"/>
        <v>-11618.58</v>
      </c>
      <c r="S60" s="37">
        <f t="shared" si="1"/>
        <v>0</v>
      </c>
      <c r="T60" s="15">
        <f t="shared" si="2"/>
        <v>15</v>
      </c>
      <c r="U60" s="16">
        <f t="shared" si="2"/>
        <v>11618.58</v>
      </c>
      <c r="V60" s="41"/>
      <c r="W60" s="41"/>
    </row>
    <row r="61" spans="1:23" ht="23.25" customHeight="1" x14ac:dyDescent="0.2">
      <c r="A61" s="11">
        <v>21</v>
      </c>
      <c r="B61" s="12" t="s">
        <v>90</v>
      </c>
      <c r="C61" s="48" t="s">
        <v>109</v>
      </c>
      <c r="D61" s="49"/>
      <c r="E61" s="49"/>
      <c r="F61" s="50"/>
      <c r="G61" s="11" t="s">
        <v>107</v>
      </c>
      <c r="H61" s="11" t="s">
        <v>108</v>
      </c>
      <c r="I61" s="13" t="s">
        <v>34</v>
      </c>
      <c r="J61" s="41">
        <v>126.2</v>
      </c>
      <c r="K61" s="37">
        <v>11100.55</v>
      </c>
      <c r="L61" s="41">
        <f>N61+С2Б!L61</f>
        <v>126.2</v>
      </c>
      <c r="M61" s="41">
        <f>O61+С2Б!M61</f>
        <v>11100.55</v>
      </c>
      <c r="N61" s="41">
        <f>С2Б!T61</f>
        <v>37.86</v>
      </c>
      <c r="O61" s="41">
        <f>С2Б!U61</f>
        <v>3330.1599999999989</v>
      </c>
      <c r="P61" s="41"/>
      <c r="Q61" s="41"/>
      <c r="R61" s="37">
        <f t="shared" si="0"/>
        <v>0</v>
      </c>
      <c r="S61" s="37">
        <f t="shared" si="1"/>
        <v>3330.1599999999989</v>
      </c>
      <c r="T61" s="15">
        <f t="shared" si="2"/>
        <v>0</v>
      </c>
      <c r="U61" s="16">
        <f t="shared" si="2"/>
        <v>0</v>
      </c>
      <c r="V61" s="41"/>
      <c r="W61" s="41"/>
    </row>
    <row r="62" spans="1:23" ht="11.25" customHeight="1" x14ac:dyDescent="0.2">
      <c r="A62" s="41"/>
      <c r="B62" s="20"/>
      <c r="C62" s="54" t="s">
        <v>36</v>
      </c>
      <c r="D62" s="54"/>
      <c r="E62" s="54"/>
      <c r="F62" s="54"/>
      <c r="G62" s="41"/>
      <c r="H62" s="41"/>
      <c r="I62" s="22" t="s">
        <v>34</v>
      </c>
      <c r="J62" s="41">
        <v>126.2</v>
      </c>
      <c r="K62" s="37">
        <v>11100.55</v>
      </c>
      <c r="L62" s="41">
        <f>N62+С2Б!L62</f>
        <v>126.2</v>
      </c>
      <c r="M62" s="41">
        <f>O62+С2Б!M62</f>
        <v>11100.55</v>
      </c>
      <c r="N62" s="41">
        <f>С2Б!T62</f>
        <v>37.86</v>
      </c>
      <c r="O62" s="41">
        <f>С2Б!U62</f>
        <v>3330.1599999999989</v>
      </c>
      <c r="P62" s="37">
        <f>M62-K62</f>
        <v>0</v>
      </c>
      <c r="Q62" s="37">
        <f>O62</f>
        <v>3330.1599999999989</v>
      </c>
      <c r="R62" s="37">
        <f t="shared" si="0"/>
        <v>0</v>
      </c>
      <c r="S62" s="37">
        <f t="shared" si="1"/>
        <v>3330.1599999999989</v>
      </c>
      <c r="T62" s="15">
        <f t="shared" si="2"/>
        <v>0</v>
      </c>
      <c r="U62" s="16">
        <f t="shared" si="2"/>
        <v>0</v>
      </c>
      <c r="V62" s="41"/>
      <c r="W62" s="41"/>
    </row>
    <row r="63" spans="1:23" ht="23.25" customHeight="1" x14ac:dyDescent="0.2">
      <c r="A63" s="36"/>
      <c r="B63" s="10" t="s">
        <v>30</v>
      </c>
      <c r="C63" s="53" t="s">
        <v>110</v>
      </c>
      <c r="D63" s="53"/>
      <c r="E63" s="53"/>
      <c r="F63" s="53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41"/>
      <c r="W63" s="41"/>
    </row>
    <row r="64" spans="1:23" ht="36.6" customHeight="1" x14ac:dyDescent="0.2">
      <c r="A64" s="11">
        <v>22</v>
      </c>
      <c r="B64" s="12" t="s">
        <v>111</v>
      </c>
      <c r="C64" s="48" t="s">
        <v>115</v>
      </c>
      <c r="D64" s="49"/>
      <c r="E64" s="49"/>
      <c r="F64" s="50"/>
      <c r="G64" s="11" t="s">
        <v>112</v>
      </c>
      <c r="H64" s="11" t="s">
        <v>113</v>
      </c>
      <c r="I64" s="13" t="s">
        <v>114</v>
      </c>
      <c r="J64" s="41">
        <v>1</v>
      </c>
      <c r="K64" s="37">
        <v>366.64</v>
      </c>
      <c r="L64" s="41">
        <f>N64+С2Б!L64</f>
        <v>1</v>
      </c>
      <c r="M64" s="41">
        <f>O64+С2Б!M64</f>
        <v>366.64</v>
      </c>
      <c r="N64" s="41">
        <f>С2Б!T64</f>
        <v>1</v>
      </c>
      <c r="O64" s="41">
        <f>С2Б!U64</f>
        <v>366.64</v>
      </c>
      <c r="P64" s="41"/>
      <c r="Q64" s="41"/>
      <c r="R64" s="37">
        <f t="shared" ref="R64:R109" si="3">M64-K64</f>
        <v>0</v>
      </c>
      <c r="S64" s="37">
        <f t="shared" ref="S64:S109" si="4">O64</f>
        <v>366.64</v>
      </c>
      <c r="T64" s="15">
        <f t="shared" ref="T64:U79" si="5">J64-L64</f>
        <v>0</v>
      </c>
      <c r="U64" s="16">
        <f t="shared" si="5"/>
        <v>0</v>
      </c>
      <c r="V64" s="41"/>
      <c r="W64" s="41"/>
    </row>
    <row r="65" spans="1:23" ht="11.25" customHeight="1" x14ac:dyDescent="0.2">
      <c r="A65" s="41"/>
      <c r="B65" s="20"/>
      <c r="C65" s="51" t="s">
        <v>45</v>
      </c>
      <c r="D65" s="43"/>
      <c r="E65" s="43"/>
      <c r="F65" s="52"/>
      <c r="G65" s="41"/>
      <c r="H65" s="41"/>
      <c r="I65" s="22" t="s">
        <v>114</v>
      </c>
      <c r="J65" s="41">
        <v>1</v>
      </c>
      <c r="K65" s="37">
        <v>366.64</v>
      </c>
      <c r="L65" s="41">
        <f>N65+С2Б!L65</f>
        <v>1</v>
      </c>
      <c r="M65" s="41">
        <f>O65+С2Б!M65</f>
        <v>366.64</v>
      </c>
      <c r="N65" s="41">
        <f>С2Б!T65</f>
        <v>1</v>
      </c>
      <c r="O65" s="41">
        <f>С2Б!U65</f>
        <v>366.64</v>
      </c>
      <c r="P65" s="37">
        <f>M65-K65</f>
        <v>0</v>
      </c>
      <c r="Q65" s="37">
        <f>O65</f>
        <v>366.64</v>
      </c>
      <c r="R65" s="37">
        <f t="shared" si="3"/>
        <v>0</v>
      </c>
      <c r="S65" s="37">
        <f t="shared" si="4"/>
        <v>366.64</v>
      </c>
      <c r="T65" s="15">
        <f t="shared" si="5"/>
        <v>0</v>
      </c>
      <c r="U65" s="16">
        <f t="shared" si="5"/>
        <v>0</v>
      </c>
      <c r="V65" s="41"/>
      <c r="W65" s="41"/>
    </row>
    <row r="66" spans="1:23" ht="11.25" customHeight="1" x14ac:dyDescent="0.2">
      <c r="A66" s="11">
        <v>23</v>
      </c>
      <c r="B66" s="12" t="s">
        <v>116</v>
      </c>
      <c r="C66" s="51" t="s">
        <v>119</v>
      </c>
      <c r="D66" s="43"/>
      <c r="E66" s="43"/>
      <c r="F66" s="52"/>
      <c r="G66" s="11" t="s">
        <v>117</v>
      </c>
      <c r="H66" s="11" t="s">
        <v>118</v>
      </c>
      <c r="I66" s="13" t="s">
        <v>43</v>
      </c>
      <c r="J66" s="41">
        <v>21</v>
      </c>
      <c r="K66" s="37">
        <v>770.43</v>
      </c>
      <c r="L66" s="41">
        <f>N66+С2Б!L66</f>
        <v>21</v>
      </c>
      <c r="M66" s="41">
        <f>O66+С2Б!M66</f>
        <v>770.43</v>
      </c>
      <c r="N66" s="41">
        <f>С2Б!T66</f>
        <v>21</v>
      </c>
      <c r="O66" s="41">
        <f>С2Б!U66</f>
        <v>770.43</v>
      </c>
      <c r="P66" s="41"/>
      <c r="Q66" s="41"/>
      <c r="R66" s="37">
        <f t="shared" si="3"/>
        <v>0</v>
      </c>
      <c r="S66" s="37">
        <f t="shared" si="4"/>
        <v>770.43</v>
      </c>
      <c r="T66" s="15">
        <f t="shared" si="5"/>
        <v>0</v>
      </c>
      <c r="U66" s="16">
        <f t="shared" si="5"/>
        <v>0</v>
      </c>
      <c r="V66" s="41"/>
      <c r="W66" s="41"/>
    </row>
    <row r="67" spans="1:23" ht="11.25" customHeight="1" x14ac:dyDescent="0.2">
      <c r="A67" s="41"/>
      <c r="B67" s="20"/>
      <c r="C67" s="51" t="s">
        <v>45</v>
      </c>
      <c r="D67" s="43"/>
      <c r="E67" s="43"/>
      <c r="F67" s="52"/>
      <c r="G67" s="41"/>
      <c r="H67" s="41"/>
      <c r="I67" s="22" t="s">
        <v>43</v>
      </c>
      <c r="J67" s="41">
        <v>21</v>
      </c>
      <c r="K67" s="37">
        <v>770.43</v>
      </c>
      <c r="L67" s="41">
        <f>N67+С2Б!L67</f>
        <v>21</v>
      </c>
      <c r="M67" s="41">
        <f>O67+С2Б!M67</f>
        <v>770.43</v>
      </c>
      <c r="N67" s="41">
        <f>С2Б!T67</f>
        <v>21</v>
      </c>
      <c r="O67" s="41">
        <f>С2Б!U67</f>
        <v>770.43</v>
      </c>
      <c r="P67" s="37">
        <f>M67-K67</f>
        <v>0</v>
      </c>
      <c r="Q67" s="37">
        <f>O67</f>
        <v>770.43</v>
      </c>
      <c r="R67" s="37">
        <f t="shared" si="3"/>
        <v>0</v>
      </c>
      <c r="S67" s="37">
        <f t="shared" si="4"/>
        <v>770.43</v>
      </c>
      <c r="T67" s="15">
        <f t="shared" si="5"/>
        <v>0</v>
      </c>
      <c r="U67" s="16">
        <f t="shared" si="5"/>
        <v>0</v>
      </c>
      <c r="V67" s="41"/>
      <c r="W67" s="41"/>
    </row>
    <row r="68" spans="1:23" ht="49.95" customHeight="1" x14ac:dyDescent="0.2">
      <c r="A68" s="11">
        <v>24</v>
      </c>
      <c r="B68" s="12" t="s">
        <v>116</v>
      </c>
      <c r="C68" s="48" t="s">
        <v>122</v>
      </c>
      <c r="D68" s="49"/>
      <c r="E68" s="49"/>
      <c r="F68" s="50"/>
      <c r="G68" s="11" t="s">
        <v>120</v>
      </c>
      <c r="H68" s="11" t="s">
        <v>121</v>
      </c>
      <c r="I68" s="13" t="s">
        <v>43</v>
      </c>
      <c r="J68" s="41">
        <v>21</v>
      </c>
      <c r="K68" s="37">
        <v>49.05</v>
      </c>
      <c r="L68" s="41">
        <f>N68+С2Б!L68</f>
        <v>21</v>
      </c>
      <c r="M68" s="41">
        <f>O68+С2Б!M68</f>
        <v>49.05</v>
      </c>
      <c r="N68" s="41">
        <f>С2Б!T68</f>
        <v>21</v>
      </c>
      <c r="O68" s="41">
        <f>С2Б!U68</f>
        <v>49.05</v>
      </c>
      <c r="P68" s="41"/>
      <c r="Q68" s="41"/>
      <c r="R68" s="37">
        <f t="shared" si="3"/>
        <v>0</v>
      </c>
      <c r="S68" s="37">
        <f t="shared" si="4"/>
        <v>49.05</v>
      </c>
      <c r="T68" s="15">
        <f t="shared" si="5"/>
        <v>0</v>
      </c>
      <c r="U68" s="16">
        <f t="shared" si="5"/>
        <v>0</v>
      </c>
      <c r="V68" s="41"/>
      <c r="W68" s="41"/>
    </row>
    <row r="69" spans="1:23" ht="11.25" customHeight="1" x14ac:dyDescent="0.2">
      <c r="A69" s="41"/>
      <c r="B69" s="20"/>
      <c r="C69" s="51" t="s">
        <v>45</v>
      </c>
      <c r="D69" s="43"/>
      <c r="E69" s="43"/>
      <c r="F69" s="52"/>
      <c r="G69" s="41"/>
      <c r="H69" s="41"/>
      <c r="I69" s="22" t="s">
        <v>43</v>
      </c>
      <c r="J69" s="41">
        <v>21</v>
      </c>
      <c r="K69" s="37">
        <v>49.05</v>
      </c>
      <c r="L69" s="41">
        <f>N69+С2Б!L69</f>
        <v>21</v>
      </c>
      <c r="M69" s="41">
        <f>O69+С2Б!M69</f>
        <v>49.05</v>
      </c>
      <c r="N69" s="41">
        <f>С2Б!T69</f>
        <v>21</v>
      </c>
      <c r="O69" s="41">
        <f>С2Б!U69</f>
        <v>49.05</v>
      </c>
      <c r="P69" s="37">
        <f>M69-K69</f>
        <v>0</v>
      </c>
      <c r="Q69" s="37">
        <f>O69</f>
        <v>49.05</v>
      </c>
      <c r="R69" s="37">
        <f t="shared" si="3"/>
        <v>0</v>
      </c>
      <c r="S69" s="37">
        <f t="shared" si="4"/>
        <v>49.05</v>
      </c>
      <c r="T69" s="15">
        <f t="shared" si="5"/>
        <v>0</v>
      </c>
      <c r="U69" s="16">
        <f t="shared" si="5"/>
        <v>0</v>
      </c>
      <c r="V69" s="41"/>
      <c r="W69" s="41"/>
    </row>
    <row r="70" spans="1:23" ht="23.25" customHeight="1" x14ac:dyDescent="0.2">
      <c r="A70" s="11">
        <v>25</v>
      </c>
      <c r="B70" s="12" t="s">
        <v>116</v>
      </c>
      <c r="C70" s="48" t="s">
        <v>125</v>
      </c>
      <c r="D70" s="49"/>
      <c r="E70" s="49"/>
      <c r="F70" s="50"/>
      <c r="G70" s="11" t="s">
        <v>123</v>
      </c>
      <c r="H70" s="11" t="s">
        <v>124</v>
      </c>
      <c r="I70" s="13" t="s">
        <v>43</v>
      </c>
      <c r="J70" s="41">
        <v>12</v>
      </c>
      <c r="K70" s="37">
        <v>99.84</v>
      </c>
      <c r="L70" s="41">
        <f>N70+С2Б!L70</f>
        <v>12</v>
      </c>
      <c r="M70" s="41">
        <f>O70+С2Б!M70</f>
        <v>99.84</v>
      </c>
      <c r="N70" s="41">
        <f>С2Б!T70</f>
        <v>12</v>
      </c>
      <c r="O70" s="41">
        <f>С2Б!U70</f>
        <v>99.84</v>
      </c>
      <c r="P70" s="41"/>
      <c r="Q70" s="41"/>
      <c r="R70" s="37">
        <f t="shared" si="3"/>
        <v>0</v>
      </c>
      <c r="S70" s="37">
        <f t="shared" si="4"/>
        <v>99.84</v>
      </c>
      <c r="T70" s="15">
        <f t="shared" si="5"/>
        <v>0</v>
      </c>
      <c r="U70" s="16">
        <f t="shared" si="5"/>
        <v>0</v>
      </c>
      <c r="V70" s="41"/>
      <c r="W70" s="41"/>
    </row>
    <row r="71" spans="1:23" ht="11.25" customHeight="1" x14ac:dyDescent="0.2">
      <c r="A71" s="41"/>
      <c r="B71" s="20"/>
      <c r="C71" s="51" t="s">
        <v>45</v>
      </c>
      <c r="D71" s="43"/>
      <c r="E71" s="43"/>
      <c r="F71" s="52"/>
      <c r="G71" s="41"/>
      <c r="H71" s="41"/>
      <c r="I71" s="22" t="s">
        <v>43</v>
      </c>
      <c r="J71" s="41">
        <v>12</v>
      </c>
      <c r="K71" s="37">
        <v>99.84</v>
      </c>
      <c r="L71" s="41">
        <f>N71+С2Б!L71</f>
        <v>12</v>
      </c>
      <c r="M71" s="41">
        <f>O71+С2Б!M71</f>
        <v>99.84</v>
      </c>
      <c r="N71" s="41">
        <f>С2Б!T71</f>
        <v>12</v>
      </c>
      <c r="O71" s="41">
        <f>С2Б!U71</f>
        <v>99.84</v>
      </c>
      <c r="P71" s="37">
        <f>M71-K71</f>
        <v>0</v>
      </c>
      <c r="Q71" s="37">
        <f>O71</f>
        <v>99.84</v>
      </c>
      <c r="R71" s="37">
        <f t="shared" si="3"/>
        <v>0</v>
      </c>
      <c r="S71" s="37">
        <f t="shared" si="4"/>
        <v>99.84</v>
      </c>
      <c r="T71" s="15">
        <f t="shared" si="5"/>
        <v>0</v>
      </c>
      <c r="U71" s="16">
        <f t="shared" si="5"/>
        <v>0</v>
      </c>
      <c r="V71" s="41"/>
      <c r="W71" s="41"/>
    </row>
    <row r="72" spans="1:23" ht="49.95" customHeight="1" x14ac:dyDescent="0.2">
      <c r="A72" s="11">
        <v>26</v>
      </c>
      <c r="B72" s="12" t="s">
        <v>116</v>
      </c>
      <c r="C72" s="48" t="s">
        <v>129</v>
      </c>
      <c r="D72" s="49"/>
      <c r="E72" s="49"/>
      <c r="F72" s="50"/>
      <c r="G72" s="11" t="s">
        <v>126</v>
      </c>
      <c r="H72" s="11" t="s">
        <v>127</v>
      </c>
      <c r="I72" s="13" t="s">
        <v>128</v>
      </c>
      <c r="J72" s="41">
        <v>0.4</v>
      </c>
      <c r="K72" s="37">
        <v>26.17</v>
      </c>
      <c r="L72" s="41">
        <f>N72+С2Б!L72</f>
        <v>0.4</v>
      </c>
      <c r="M72" s="41">
        <f>O72+С2Б!M72</f>
        <v>26.17</v>
      </c>
      <c r="N72" s="41">
        <f>С2Б!T72</f>
        <v>0.4</v>
      </c>
      <c r="O72" s="41">
        <f>С2Б!U72</f>
        <v>26.17</v>
      </c>
      <c r="P72" s="41"/>
      <c r="Q72" s="41"/>
      <c r="R72" s="37">
        <f t="shared" si="3"/>
        <v>0</v>
      </c>
      <c r="S72" s="37">
        <f t="shared" si="4"/>
        <v>26.17</v>
      </c>
      <c r="T72" s="15">
        <f t="shared" si="5"/>
        <v>0</v>
      </c>
      <c r="U72" s="16">
        <f t="shared" si="5"/>
        <v>0</v>
      </c>
      <c r="V72" s="41"/>
      <c r="W72" s="41"/>
    </row>
    <row r="73" spans="1:23" ht="11.25" customHeight="1" x14ac:dyDescent="0.2">
      <c r="A73" s="41"/>
      <c r="B73" s="20"/>
      <c r="C73" s="51" t="s">
        <v>45</v>
      </c>
      <c r="D73" s="43"/>
      <c r="E73" s="43"/>
      <c r="F73" s="52"/>
      <c r="G73" s="41"/>
      <c r="H73" s="41"/>
      <c r="I73" s="22" t="s">
        <v>128</v>
      </c>
      <c r="J73" s="41">
        <v>0.4</v>
      </c>
      <c r="K73" s="37">
        <v>26.17</v>
      </c>
      <c r="L73" s="41">
        <f>N73+С2Б!L73</f>
        <v>0.4</v>
      </c>
      <c r="M73" s="41">
        <f>O73+С2Б!M73</f>
        <v>26.17</v>
      </c>
      <c r="N73" s="41">
        <f>С2Б!T73</f>
        <v>0.4</v>
      </c>
      <c r="O73" s="41">
        <f>С2Б!U73</f>
        <v>26.17</v>
      </c>
      <c r="P73" s="37">
        <f>M73-K73</f>
        <v>0</v>
      </c>
      <c r="Q73" s="37">
        <f>O73</f>
        <v>26.17</v>
      </c>
      <c r="R73" s="37">
        <f t="shared" si="3"/>
        <v>0</v>
      </c>
      <c r="S73" s="37">
        <f t="shared" si="4"/>
        <v>26.17</v>
      </c>
      <c r="T73" s="15">
        <f t="shared" si="5"/>
        <v>0</v>
      </c>
      <c r="U73" s="16">
        <f t="shared" si="5"/>
        <v>0</v>
      </c>
      <c r="V73" s="41"/>
      <c r="W73" s="41"/>
    </row>
    <row r="74" spans="1:23" ht="23.25" customHeight="1" x14ac:dyDescent="0.2">
      <c r="A74" s="11">
        <v>27</v>
      </c>
      <c r="B74" s="12" t="s">
        <v>116</v>
      </c>
      <c r="C74" s="48" t="s">
        <v>133</v>
      </c>
      <c r="D74" s="49"/>
      <c r="E74" s="49"/>
      <c r="F74" s="50"/>
      <c r="G74" s="11" t="s">
        <v>130</v>
      </c>
      <c r="H74" s="11" t="s">
        <v>131</v>
      </c>
      <c r="I74" s="13" t="s">
        <v>132</v>
      </c>
      <c r="J74" s="41">
        <v>3</v>
      </c>
      <c r="K74" s="37">
        <v>36.270000000000003</v>
      </c>
      <c r="L74" s="41">
        <f>N74+С2Б!L74</f>
        <v>3</v>
      </c>
      <c r="M74" s="41">
        <f>O74+С2Б!M74</f>
        <v>36.270000000000003</v>
      </c>
      <c r="N74" s="41">
        <f>С2Б!T74</f>
        <v>3</v>
      </c>
      <c r="O74" s="41">
        <f>С2Б!U74</f>
        <v>36.270000000000003</v>
      </c>
      <c r="P74" s="41"/>
      <c r="Q74" s="41"/>
      <c r="R74" s="37">
        <f t="shared" si="3"/>
        <v>0</v>
      </c>
      <c r="S74" s="37">
        <f t="shared" si="4"/>
        <v>36.270000000000003</v>
      </c>
      <c r="T74" s="15">
        <f t="shared" si="5"/>
        <v>0</v>
      </c>
      <c r="U74" s="16">
        <f t="shared" si="5"/>
        <v>0</v>
      </c>
      <c r="V74" s="41"/>
      <c r="W74" s="41"/>
    </row>
    <row r="75" spans="1:23" ht="11.25" customHeight="1" x14ac:dyDescent="0.2">
      <c r="A75" s="41"/>
      <c r="B75" s="20"/>
      <c r="C75" s="51" t="s">
        <v>45</v>
      </c>
      <c r="D75" s="43"/>
      <c r="E75" s="43"/>
      <c r="F75" s="52"/>
      <c r="G75" s="41"/>
      <c r="H75" s="41"/>
      <c r="I75" s="22" t="s">
        <v>132</v>
      </c>
      <c r="J75" s="41">
        <v>3</v>
      </c>
      <c r="K75" s="37">
        <v>36.270000000000003</v>
      </c>
      <c r="L75" s="41">
        <f>N75+С2Б!L75</f>
        <v>3</v>
      </c>
      <c r="M75" s="41">
        <f>O75+С2Б!M75</f>
        <v>36.270000000000003</v>
      </c>
      <c r="N75" s="41">
        <f>С2Б!T75</f>
        <v>3</v>
      </c>
      <c r="O75" s="41">
        <f>С2Б!U75</f>
        <v>36.270000000000003</v>
      </c>
      <c r="P75" s="37">
        <f>M75-K75</f>
        <v>0</v>
      </c>
      <c r="Q75" s="37">
        <f>O75</f>
        <v>36.270000000000003</v>
      </c>
      <c r="R75" s="37">
        <f t="shared" si="3"/>
        <v>0</v>
      </c>
      <c r="S75" s="37">
        <f t="shared" si="4"/>
        <v>36.270000000000003</v>
      </c>
      <c r="T75" s="15">
        <f t="shared" si="5"/>
        <v>0</v>
      </c>
      <c r="U75" s="16">
        <f t="shared" si="5"/>
        <v>0</v>
      </c>
      <c r="V75" s="41"/>
      <c r="W75" s="41"/>
    </row>
    <row r="76" spans="1:23" ht="11.25" customHeight="1" x14ac:dyDescent="0.2">
      <c r="A76" s="11">
        <v>28</v>
      </c>
      <c r="B76" s="12" t="s">
        <v>116</v>
      </c>
      <c r="C76" s="51" t="s">
        <v>136</v>
      </c>
      <c r="D76" s="43"/>
      <c r="E76" s="43"/>
      <c r="F76" s="52"/>
      <c r="G76" s="11" t="s">
        <v>134</v>
      </c>
      <c r="H76" s="11" t="s">
        <v>135</v>
      </c>
      <c r="I76" s="13" t="s">
        <v>132</v>
      </c>
      <c r="J76" s="41">
        <v>16</v>
      </c>
      <c r="K76" s="37">
        <v>32.840000000000003</v>
      </c>
      <c r="L76" s="41">
        <f>N76+С2Б!L76</f>
        <v>16</v>
      </c>
      <c r="M76" s="41">
        <f>O76+С2Б!M76</f>
        <v>32.840000000000003</v>
      </c>
      <c r="N76" s="41">
        <f>С2Б!T76</f>
        <v>16</v>
      </c>
      <c r="O76" s="41">
        <f>С2Б!U76</f>
        <v>32.840000000000003</v>
      </c>
      <c r="P76" s="41"/>
      <c r="Q76" s="41"/>
      <c r="R76" s="37">
        <f t="shared" si="3"/>
        <v>0</v>
      </c>
      <c r="S76" s="37">
        <f t="shared" si="4"/>
        <v>32.840000000000003</v>
      </c>
      <c r="T76" s="15">
        <f t="shared" si="5"/>
        <v>0</v>
      </c>
      <c r="U76" s="16">
        <f t="shared" si="5"/>
        <v>0</v>
      </c>
      <c r="V76" s="41"/>
      <c r="W76" s="41"/>
    </row>
    <row r="77" spans="1:23" ht="11.25" customHeight="1" x14ac:dyDescent="0.2">
      <c r="A77" s="41"/>
      <c r="B77" s="20"/>
      <c r="C77" s="51" t="s">
        <v>45</v>
      </c>
      <c r="D77" s="43"/>
      <c r="E77" s="43"/>
      <c r="F77" s="52"/>
      <c r="G77" s="41"/>
      <c r="H77" s="41"/>
      <c r="I77" s="22" t="s">
        <v>132</v>
      </c>
      <c r="J77" s="41">
        <v>16</v>
      </c>
      <c r="K77" s="37">
        <v>32.840000000000003</v>
      </c>
      <c r="L77" s="41">
        <f>N77+С2Б!L77</f>
        <v>16</v>
      </c>
      <c r="M77" s="41">
        <f>O77+С2Б!M77</f>
        <v>32.840000000000003</v>
      </c>
      <c r="N77" s="41">
        <f>С2Б!T77</f>
        <v>16</v>
      </c>
      <c r="O77" s="41">
        <f>С2Б!U77</f>
        <v>32.840000000000003</v>
      </c>
      <c r="P77" s="37">
        <f>M77-K77</f>
        <v>0</v>
      </c>
      <c r="Q77" s="37">
        <f>O77</f>
        <v>32.840000000000003</v>
      </c>
      <c r="R77" s="37">
        <f t="shared" si="3"/>
        <v>0</v>
      </c>
      <c r="S77" s="37">
        <f t="shared" si="4"/>
        <v>32.840000000000003</v>
      </c>
      <c r="T77" s="15">
        <f t="shared" si="5"/>
        <v>0</v>
      </c>
      <c r="U77" s="16">
        <f t="shared" si="5"/>
        <v>0</v>
      </c>
      <c r="V77" s="41"/>
      <c r="W77" s="41"/>
    </row>
    <row r="78" spans="1:23" ht="11.25" customHeight="1" x14ac:dyDescent="0.2">
      <c r="A78" s="11">
        <v>29</v>
      </c>
      <c r="B78" s="12" t="s">
        <v>137</v>
      </c>
      <c r="C78" s="51" t="s">
        <v>140</v>
      </c>
      <c r="D78" s="43"/>
      <c r="E78" s="43"/>
      <c r="F78" s="52"/>
      <c r="G78" s="11" t="s">
        <v>138</v>
      </c>
      <c r="H78" s="11" t="s">
        <v>139</v>
      </c>
      <c r="I78" s="13" t="s">
        <v>43</v>
      </c>
      <c r="J78" s="41">
        <v>3</v>
      </c>
      <c r="K78" s="37">
        <v>186.05</v>
      </c>
      <c r="L78" s="41">
        <f>N78+С2Б!L78</f>
        <v>3</v>
      </c>
      <c r="M78" s="41">
        <f>O78+С2Б!M78</f>
        <v>186.05</v>
      </c>
      <c r="N78" s="41">
        <f>С2Б!T78</f>
        <v>3</v>
      </c>
      <c r="O78" s="41">
        <f>С2Б!U78</f>
        <v>186.05</v>
      </c>
      <c r="P78" s="41"/>
      <c r="Q78" s="41"/>
      <c r="R78" s="37">
        <f t="shared" si="3"/>
        <v>0</v>
      </c>
      <c r="S78" s="37">
        <f t="shared" si="4"/>
        <v>186.05</v>
      </c>
      <c r="T78" s="15">
        <f t="shared" si="5"/>
        <v>0</v>
      </c>
      <c r="U78" s="16">
        <f t="shared" si="5"/>
        <v>0</v>
      </c>
      <c r="V78" s="41"/>
      <c r="W78" s="41"/>
    </row>
    <row r="79" spans="1:23" ht="11.25" customHeight="1" x14ac:dyDescent="0.2">
      <c r="A79" s="41"/>
      <c r="B79" s="20"/>
      <c r="C79" s="51" t="s">
        <v>45</v>
      </c>
      <c r="D79" s="43"/>
      <c r="E79" s="43"/>
      <c r="F79" s="52"/>
      <c r="G79" s="41"/>
      <c r="H79" s="41"/>
      <c r="I79" s="22" t="s">
        <v>43</v>
      </c>
      <c r="J79" s="41">
        <v>3</v>
      </c>
      <c r="K79" s="37">
        <v>186.05</v>
      </c>
      <c r="L79" s="41">
        <f>N79+С2Б!L79</f>
        <v>3</v>
      </c>
      <c r="M79" s="41">
        <f>O79+С2Б!M79</f>
        <v>186.05</v>
      </c>
      <c r="N79" s="41">
        <f>С2Б!T79</f>
        <v>3</v>
      </c>
      <c r="O79" s="41">
        <f>С2Б!U79</f>
        <v>186.05</v>
      </c>
      <c r="P79" s="37">
        <f>M79-K79</f>
        <v>0</v>
      </c>
      <c r="Q79" s="37">
        <f>O79</f>
        <v>186.05</v>
      </c>
      <c r="R79" s="37">
        <f t="shared" si="3"/>
        <v>0</v>
      </c>
      <c r="S79" s="37">
        <f t="shared" si="4"/>
        <v>186.05</v>
      </c>
      <c r="T79" s="15">
        <f t="shared" si="5"/>
        <v>0</v>
      </c>
      <c r="U79" s="16">
        <f t="shared" si="5"/>
        <v>0</v>
      </c>
      <c r="V79" s="41"/>
      <c r="W79" s="41"/>
    </row>
    <row r="80" spans="1:23" ht="49.95" customHeight="1" x14ac:dyDescent="0.2">
      <c r="A80" s="11">
        <v>30</v>
      </c>
      <c r="B80" s="12" t="s">
        <v>137</v>
      </c>
      <c r="C80" s="48" t="s">
        <v>143</v>
      </c>
      <c r="D80" s="49"/>
      <c r="E80" s="49"/>
      <c r="F80" s="50"/>
      <c r="G80" s="11" t="s">
        <v>141</v>
      </c>
      <c r="H80" s="11" t="s">
        <v>142</v>
      </c>
      <c r="I80" s="13" t="s">
        <v>128</v>
      </c>
      <c r="J80" s="41">
        <v>3</v>
      </c>
      <c r="K80" s="37">
        <v>5.57</v>
      </c>
      <c r="L80" s="41">
        <f>N80+С2Б!L80</f>
        <v>3</v>
      </c>
      <c r="M80" s="41">
        <f>O80+С2Б!M80</f>
        <v>5.57</v>
      </c>
      <c r="N80" s="41">
        <f>С2Б!T80</f>
        <v>3</v>
      </c>
      <c r="O80" s="41">
        <f>С2Б!U80</f>
        <v>5.57</v>
      </c>
      <c r="P80" s="41"/>
      <c r="Q80" s="41"/>
      <c r="R80" s="37">
        <f t="shared" si="3"/>
        <v>0</v>
      </c>
      <c r="S80" s="37">
        <f t="shared" si="4"/>
        <v>5.57</v>
      </c>
      <c r="T80" s="15">
        <f t="shared" ref="T80:U109" si="6">J80-L80</f>
        <v>0</v>
      </c>
      <c r="U80" s="16">
        <f t="shared" si="6"/>
        <v>0</v>
      </c>
      <c r="V80" s="41"/>
      <c r="W80" s="41"/>
    </row>
    <row r="81" spans="1:23" ht="11.25" customHeight="1" x14ac:dyDescent="0.2">
      <c r="A81" s="41"/>
      <c r="B81" s="20"/>
      <c r="C81" s="51" t="s">
        <v>45</v>
      </c>
      <c r="D81" s="43"/>
      <c r="E81" s="43"/>
      <c r="F81" s="52"/>
      <c r="G81" s="41"/>
      <c r="H81" s="41"/>
      <c r="I81" s="22" t="s">
        <v>128</v>
      </c>
      <c r="J81" s="41">
        <v>3</v>
      </c>
      <c r="K81" s="37">
        <v>5.57</v>
      </c>
      <c r="L81" s="41">
        <f>N81+С2Б!L81</f>
        <v>3</v>
      </c>
      <c r="M81" s="41">
        <f>O81+С2Б!M81</f>
        <v>5.57</v>
      </c>
      <c r="N81" s="41">
        <f>С2Б!T81</f>
        <v>3</v>
      </c>
      <c r="O81" s="41">
        <f>С2Б!U81</f>
        <v>5.57</v>
      </c>
      <c r="P81" s="37">
        <f>M81-K81</f>
        <v>0</v>
      </c>
      <c r="Q81" s="37">
        <f>O81</f>
        <v>5.57</v>
      </c>
      <c r="R81" s="37">
        <f t="shared" si="3"/>
        <v>0</v>
      </c>
      <c r="S81" s="37">
        <f t="shared" si="4"/>
        <v>5.57</v>
      </c>
      <c r="T81" s="15">
        <f t="shared" si="6"/>
        <v>0</v>
      </c>
      <c r="U81" s="16">
        <f t="shared" si="6"/>
        <v>0</v>
      </c>
      <c r="V81" s="41"/>
      <c r="W81" s="41"/>
    </row>
    <row r="82" spans="1:23" ht="23.25" customHeight="1" x14ac:dyDescent="0.2">
      <c r="A82" s="11">
        <v>31</v>
      </c>
      <c r="B82" s="12" t="s">
        <v>137</v>
      </c>
      <c r="C82" s="48" t="s">
        <v>147</v>
      </c>
      <c r="D82" s="49"/>
      <c r="E82" s="49"/>
      <c r="F82" s="50"/>
      <c r="G82" s="11" t="s">
        <v>144</v>
      </c>
      <c r="H82" s="11" t="s">
        <v>145</v>
      </c>
      <c r="I82" s="13" t="s">
        <v>146</v>
      </c>
      <c r="J82" s="41">
        <v>1</v>
      </c>
      <c r="K82" s="37">
        <v>97.02</v>
      </c>
      <c r="L82" s="41">
        <f>N82+С2Б!L82</f>
        <v>1</v>
      </c>
      <c r="M82" s="41">
        <f>O82+С2Б!M82</f>
        <v>97.02</v>
      </c>
      <c r="N82" s="41">
        <f>С2Б!T82</f>
        <v>1</v>
      </c>
      <c r="O82" s="41">
        <f>С2Б!U82</f>
        <v>97.02</v>
      </c>
      <c r="P82" s="41"/>
      <c r="Q82" s="41"/>
      <c r="R82" s="37">
        <f t="shared" si="3"/>
        <v>0</v>
      </c>
      <c r="S82" s="37">
        <f t="shared" si="4"/>
        <v>97.02</v>
      </c>
      <c r="T82" s="15">
        <f t="shared" si="6"/>
        <v>0</v>
      </c>
      <c r="U82" s="16">
        <f t="shared" si="6"/>
        <v>0</v>
      </c>
      <c r="V82" s="41"/>
      <c r="W82" s="41"/>
    </row>
    <row r="83" spans="1:23" ht="11.25" customHeight="1" x14ac:dyDescent="0.2">
      <c r="A83" s="41"/>
      <c r="B83" s="20"/>
      <c r="C83" s="51" t="s">
        <v>45</v>
      </c>
      <c r="D83" s="43"/>
      <c r="E83" s="43"/>
      <c r="F83" s="52"/>
      <c r="G83" s="41"/>
      <c r="H83" s="41"/>
      <c r="I83" s="22" t="s">
        <v>146</v>
      </c>
      <c r="J83" s="41">
        <v>1</v>
      </c>
      <c r="K83" s="37">
        <v>97.02</v>
      </c>
      <c r="L83" s="41">
        <f>N83+С2Б!L83</f>
        <v>1</v>
      </c>
      <c r="M83" s="41">
        <f>O83+С2Б!M83</f>
        <v>97.02</v>
      </c>
      <c r="N83" s="41">
        <f>С2Б!T83</f>
        <v>1</v>
      </c>
      <c r="O83" s="41">
        <f>С2Б!U83</f>
        <v>97.02</v>
      </c>
      <c r="P83" s="37">
        <f>M83-K83</f>
        <v>0</v>
      </c>
      <c r="Q83" s="37">
        <f>O83</f>
        <v>97.02</v>
      </c>
      <c r="R83" s="37">
        <f t="shared" si="3"/>
        <v>0</v>
      </c>
      <c r="S83" s="37">
        <f t="shared" si="4"/>
        <v>97.02</v>
      </c>
      <c r="T83" s="15">
        <f t="shared" si="6"/>
        <v>0</v>
      </c>
      <c r="U83" s="16">
        <f t="shared" si="6"/>
        <v>0</v>
      </c>
      <c r="V83" s="41"/>
      <c r="W83" s="41"/>
    </row>
    <row r="84" spans="1:23" ht="23.25" customHeight="1" x14ac:dyDescent="0.2">
      <c r="A84" s="11">
        <v>32</v>
      </c>
      <c r="B84" s="12" t="s">
        <v>137</v>
      </c>
      <c r="C84" s="48" t="s">
        <v>150</v>
      </c>
      <c r="D84" s="49"/>
      <c r="E84" s="49"/>
      <c r="F84" s="50"/>
      <c r="G84" s="11" t="s">
        <v>148</v>
      </c>
      <c r="H84" s="11" t="s">
        <v>149</v>
      </c>
      <c r="I84" s="13" t="s">
        <v>93</v>
      </c>
      <c r="J84" s="41">
        <v>0.25</v>
      </c>
      <c r="K84" s="37">
        <v>11.72</v>
      </c>
      <c r="L84" s="41">
        <f>N84+С2Б!L84</f>
        <v>0.25</v>
      </c>
      <c r="M84" s="41">
        <f>O84+С2Б!M84</f>
        <v>11.72</v>
      </c>
      <c r="N84" s="41">
        <f>С2Б!T84</f>
        <v>0.25</v>
      </c>
      <c r="O84" s="41">
        <f>С2Б!U84</f>
        <v>11.72</v>
      </c>
      <c r="P84" s="41"/>
      <c r="Q84" s="41"/>
      <c r="R84" s="37">
        <f t="shared" si="3"/>
        <v>0</v>
      </c>
      <c r="S84" s="37">
        <f t="shared" si="4"/>
        <v>11.72</v>
      </c>
      <c r="T84" s="15">
        <f t="shared" si="6"/>
        <v>0</v>
      </c>
      <c r="U84" s="16">
        <f t="shared" si="6"/>
        <v>0</v>
      </c>
      <c r="V84" s="41"/>
      <c r="W84" s="41"/>
    </row>
    <row r="85" spans="1:23" ht="11.25" customHeight="1" x14ac:dyDescent="0.2">
      <c r="A85" s="41"/>
      <c r="B85" s="20"/>
      <c r="C85" s="51" t="s">
        <v>45</v>
      </c>
      <c r="D85" s="43"/>
      <c r="E85" s="43"/>
      <c r="F85" s="52"/>
      <c r="G85" s="41"/>
      <c r="H85" s="41"/>
      <c r="I85" s="22" t="s">
        <v>93</v>
      </c>
      <c r="J85" s="41">
        <v>0.25</v>
      </c>
      <c r="K85" s="37">
        <v>11.72</v>
      </c>
      <c r="L85" s="41">
        <f>N85+С2Б!L85</f>
        <v>0.25</v>
      </c>
      <c r="M85" s="41">
        <f>O85+С2Б!M85</f>
        <v>11.72</v>
      </c>
      <c r="N85" s="41">
        <f>С2Б!T85</f>
        <v>0.25</v>
      </c>
      <c r="O85" s="41">
        <f>С2Б!U85</f>
        <v>11.72</v>
      </c>
      <c r="P85" s="37">
        <f>M85-K85</f>
        <v>0</v>
      </c>
      <c r="Q85" s="37">
        <f>O85</f>
        <v>11.72</v>
      </c>
      <c r="R85" s="37">
        <f t="shared" si="3"/>
        <v>0</v>
      </c>
      <c r="S85" s="37">
        <f t="shared" si="4"/>
        <v>11.72</v>
      </c>
      <c r="T85" s="15">
        <f t="shared" si="6"/>
        <v>0</v>
      </c>
      <c r="U85" s="16">
        <f t="shared" si="6"/>
        <v>0</v>
      </c>
      <c r="V85" s="41"/>
      <c r="W85" s="41"/>
    </row>
    <row r="86" spans="1:23" ht="11.25" customHeight="1" x14ac:dyDescent="0.2">
      <c r="A86" s="11">
        <v>33</v>
      </c>
      <c r="B86" s="12" t="s">
        <v>137</v>
      </c>
      <c r="C86" s="51" t="s">
        <v>154</v>
      </c>
      <c r="D86" s="43"/>
      <c r="E86" s="43"/>
      <c r="F86" s="52"/>
      <c r="G86" s="11" t="s">
        <v>151</v>
      </c>
      <c r="H86" s="11" t="s">
        <v>152</v>
      </c>
      <c r="I86" s="13" t="s">
        <v>153</v>
      </c>
      <c r="J86" s="41">
        <v>0.45</v>
      </c>
      <c r="K86" s="37">
        <v>1.63</v>
      </c>
      <c r="L86" s="41">
        <f>N86+С2Б!L86</f>
        <v>0.45</v>
      </c>
      <c r="M86" s="41">
        <f>O86+С2Б!M86</f>
        <v>1.63</v>
      </c>
      <c r="N86" s="41">
        <f>С2Б!T86</f>
        <v>0.45</v>
      </c>
      <c r="O86" s="41">
        <f>С2Б!U86</f>
        <v>1.63</v>
      </c>
      <c r="P86" s="41"/>
      <c r="Q86" s="41"/>
      <c r="R86" s="37">
        <f t="shared" si="3"/>
        <v>0</v>
      </c>
      <c r="S86" s="37">
        <f t="shared" si="4"/>
        <v>1.63</v>
      </c>
      <c r="T86" s="15">
        <f t="shared" si="6"/>
        <v>0</v>
      </c>
      <c r="U86" s="16">
        <f t="shared" si="6"/>
        <v>0</v>
      </c>
      <c r="V86" s="41"/>
      <c r="W86" s="41"/>
    </row>
    <row r="87" spans="1:23" ht="11.25" customHeight="1" x14ac:dyDescent="0.2">
      <c r="A87" s="41"/>
      <c r="B87" s="20"/>
      <c r="C87" s="51" t="s">
        <v>45</v>
      </c>
      <c r="D87" s="43"/>
      <c r="E87" s="43"/>
      <c r="F87" s="52"/>
      <c r="G87" s="41"/>
      <c r="H87" s="41"/>
      <c r="I87" s="22" t="s">
        <v>153</v>
      </c>
      <c r="J87" s="41">
        <v>0.45</v>
      </c>
      <c r="K87" s="37">
        <v>1.63</v>
      </c>
      <c r="L87" s="41">
        <f>N87+С2Б!L87</f>
        <v>0.45</v>
      </c>
      <c r="M87" s="41">
        <f>O87+С2Б!M87</f>
        <v>1.63</v>
      </c>
      <c r="N87" s="41">
        <f>С2Б!T87</f>
        <v>0.45</v>
      </c>
      <c r="O87" s="41">
        <f>С2Б!U87</f>
        <v>1.63</v>
      </c>
      <c r="P87" s="37">
        <f>M87-K87</f>
        <v>0</v>
      </c>
      <c r="Q87" s="37">
        <f>O87</f>
        <v>1.63</v>
      </c>
      <c r="R87" s="37">
        <f t="shared" si="3"/>
        <v>0</v>
      </c>
      <c r="S87" s="37">
        <f t="shared" si="4"/>
        <v>1.63</v>
      </c>
      <c r="T87" s="15">
        <f t="shared" si="6"/>
        <v>0</v>
      </c>
      <c r="U87" s="16">
        <f t="shared" si="6"/>
        <v>0</v>
      </c>
      <c r="V87" s="41"/>
      <c r="W87" s="41"/>
    </row>
    <row r="88" spans="1:23" ht="36.6" customHeight="1" x14ac:dyDescent="0.2">
      <c r="A88" s="11">
        <v>34</v>
      </c>
      <c r="B88" s="12" t="s">
        <v>137</v>
      </c>
      <c r="C88" s="48" t="s">
        <v>158</v>
      </c>
      <c r="D88" s="49"/>
      <c r="E88" s="49"/>
      <c r="F88" s="50"/>
      <c r="G88" s="11" t="s">
        <v>155</v>
      </c>
      <c r="H88" s="11" t="s">
        <v>156</v>
      </c>
      <c r="I88" s="13" t="s">
        <v>157</v>
      </c>
      <c r="J88" s="41">
        <v>2.18E-2</v>
      </c>
      <c r="K88" s="37">
        <v>166.72</v>
      </c>
      <c r="L88" s="41">
        <f>N88+С2Б!L88</f>
        <v>2.18E-2</v>
      </c>
      <c r="M88" s="41">
        <f>O88+С2Б!M88</f>
        <v>166.72</v>
      </c>
      <c r="N88" s="41">
        <f>С2Б!T88</f>
        <v>2.18E-2</v>
      </c>
      <c r="O88" s="41">
        <f>С2Б!U88</f>
        <v>166.72</v>
      </c>
      <c r="P88" s="41"/>
      <c r="Q88" s="41"/>
      <c r="R88" s="37">
        <f t="shared" si="3"/>
        <v>0</v>
      </c>
      <c r="S88" s="37">
        <f t="shared" si="4"/>
        <v>166.72</v>
      </c>
      <c r="T88" s="15">
        <f t="shared" si="6"/>
        <v>0</v>
      </c>
      <c r="U88" s="16">
        <f t="shared" si="6"/>
        <v>0</v>
      </c>
      <c r="V88" s="41"/>
      <c r="W88" s="41"/>
    </row>
    <row r="89" spans="1:23" ht="11.25" customHeight="1" x14ac:dyDescent="0.2">
      <c r="A89" s="41"/>
      <c r="B89" s="20"/>
      <c r="C89" s="51" t="s">
        <v>45</v>
      </c>
      <c r="D89" s="43"/>
      <c r="E89" s="43"/>
      <c r="F89" s="52"/>
      <c r="G89" s="41"/>
      <c r="H89" s="41"/>
      <c r="I89" s="22" t="s">
        <v>157</v>
      </c>
      <c r="J89" s="41">
        <v>2.18E-2</v>
      </c>
      <c r="K89" s="37">
        <v>166.72</v>
      </c>
      <c r="L89" s="41">
        <f>N89+С2Б!L89</f>
        <v>2.18E-2</v>
      </c>
      <c r="M89" s="41">
        <f>O89+С2Б!M89</f>
        <v>166.72</v>
      </c>
      <c r="N89" s="41">
        <f>С2Б!T89</f>
        <v>2.18E-2</v>
      </c>
      <c r="O89" s="41">
        <f>С2Б!U89</f>
        <v>166.72</v>
      </c>
      <c r="P89" s="37">
        <f>M89-K89</f>
        <v>0</v>
      </c>
      <c r="Q89" s="37">
        <f>O89</f>
        <v>166.72</v>
      </c>
      <c r="R89" s="37">
        <f t="shared" si="3"/>
        <v>0</v>
      </c>
      <c r="S89" s="37">
        <f t="shared" si="4"/>
        <v>166.72</v>
      </c>
      <c r="T89" s="15">
        <f t="shared" si="6"/>
        <v>0</v>
      </c>
      <c r="U89" s="16">
        <f t="shared" si="6"/>
        <v>0</v>
      </c>
      <c r="V89" s="41"/>
      <c r="W89" s="41"/>
    </row>
    <row r="90" spans="1:23" ht="23.25" customHeight="1" x14ac:dyDescent="0.2">
      <c r="A90" s="11">
        <v>35</v>
      </c>
      <c r="B90" s="12" t="s">
        <v>116</v>
      </c>
      <c r="C90" s="48" t="s">
        <v>161</v>
      </c>
      <c r="D90" s="49"/>
      <c r="E90" s="49"/>
      <c r="F90" s="50"/>
      <c r="G90" s="11" t="s">
        <v>159</v>
      </c>
      <c r="H90" s="11" t="s">
        <v>160</v>
      </c>
      <c r="I90" s="13" t="s">
        <v>43</v>
      </c>
      <c r="J90" s="41">
        <v>3</v>
      </c>
      <c r="K90" s="37">
        <v>183.77</v>
      </c>
      <c r="L90" s="41">
        <f>N90+С2Б!L90</f>
        <v>3</v>
      </c>
      <c r="M90" s="41">
        <f>O90+С2Б!M90</f>
        <v>183.77</v>
      </c>
      <c r="N90" s="41">
        <f>С2Б!T90</f>
        <v>3</v>
      </c>
      <c r="O90" s="41">
        <f>С2Б!U90</f>
        <v>183.77</v>
      </c>
      <c r="P90" s="41"/>
      <c r="Q90" s="41"/>
      <c r="R90" s="37">
        <f t="shared" si="3"/>
        <v>0</v>
      </c>
      <c r="S90" s="37">
        <f t="shared" si="4"/>
        <v>183.77</v>
      </c>
      <c r="T90" s="15">
        <f t="shared" si="6"/>
        <v>0</v>
      </c>
      <c r="U90" s="16">
        <f t="shared" si="6"/>
        <v>0</v>
      </c>
      <c r="V90" s="41"/>
      <c r="W90" s="41"/>
    </row>
    <row r="91" spans="1:23" ht="11.25" customHeight="1" x14ac:dyDescent="0.2">
      <c r="A91" s="41"/>
      <c r="B91" s="20"/>
      <c r="C91" s="51" t="s">
        <v>45</v>
      </c>
      <c r="D91" s="43"/>
      <c r="E91" s="43"/>
      <c r="F91" s="52"/>
      <c r="G91" s="41"/>
      <c r="H91" s="41"/>
      <c r="I91" s="22" t="s">
        <v>43</v>
      </c>
      <c r="J91" s="41">
        <v>3</v>
      </c>
      <c r="K91" s="37">
        <v>183.77</v>
      </c>
      <c r="L91" s="41">
        <f>N91+С2Б!L91</f>
        <v>3</v>
      </c>
      <c r="M91" s="41">
        <f>O91+С2Б!M91</f>
        <v>183.77</v>
      </c>
      <c r="N91" s="41">
        <f>С2Б!T91</f>
        <v>3</v>
      </c>
      <c r="O91" s="41">
        <f>С2Б!U91</f>
        <v>183.77</v>
      </c>
      <c r="P91" s="37">
        <f>M91-K91</f>
        <v>0</v>
      </c>
      <c r="Q91" s="37">
        <f>O91</f>
        <v>183.77</v>
      </c>
      <c r="R91" s="37">
        <f t="shared" si="3"/>
        <v>0</v>
      </c>
      <c r="S91" s="37">
        <f t="shared" si="4"/>
        <v>183.77</v>
      </c>
      <c r="T91" s="15">
        <f t="shared" si="6"/>
        <v>0</v>
      </c>
      <c r="U91" s="16">
        <f t="shared" si="6"/>
        <v>0</v>
      </c>
      <c r="V91" s="41"/>
      <c r="W91" s="41"/>
    </row>
    <row r="92" spans="1:23" ht="49.95" customHeight="1" x14ac:dyDescent="0.2">
      <c r="A92" s="11">
        <v>36</v>
      </c>
      <c r="B92" s="12" t="s">
        <v>116</v>
      </c>
      <c r="C92" s="48" t="s">
        <v>143</v>
      </c>
      <c r="D92" s="49"/>
      <c r="E92" s="49"/>
      <c r="F92" s="50"/>
      <c r="G92" s="11" t="s">
        <v>162</v>
      </c>
      <c r="H92" s="11" t="s">
        <v>163</v>
      </c>
      <c r="I92" s="13" t="s">
        <v>128</v>
      </c>
      <c r="J92" s="41">
        <v>3</v>
      </c>
      <c r="K92" s="37">
        <v>5.57</v>
      </c>
      <c r="L92" s="41">
        <f>N92+С2Б!L92</f>
        <v>3</v>
      </c>
      <c r="M92" s="41">
        <f>O92+С2Б!M92</f>
        <v>5.57</v>
      </c>
      <c r="N92" s="41">
        <f>С2Б!T92</f>
        <v>3</v>
      </c>
      <c r="O92" s="41">
        <f>С2Б!U92</f>
        <v>5.57</v>
      </c>
      <c r="P92" s="41"/>
      <c r="Q92" s="41"/>
      <c r="R92" s="37">
        <f t="shared" si="3"/>
        <v>0</v>
      </c>
      <c r="S92" s="37">
        <f t="shared" si="4"/>
        <v>5.57</v>
      </c>
      <c r="T92" s="15">
        <f t="shared" si="6"/>
        <v>0</v>
      </c>
      <c r="U92" s="16">
        <f t="shared" si="6"/>
        <v>0</v>
      </c>
      <c r="V92" s="41"/>
      <c r="W92" s="41"/>
    </row>
    <row r="93" spans="1:23" ht="11.25" customHeight="1" x14ac:dyDescent="0.2">
      <c r="A93" s="41"/>
      <c r="B93" s="20"/>
      <c r="C93" s="51" t="s">
        <v>45</v>
      </c>
      <c r="D93" s="43"/>
      <c r="E93" s="43"/>
      <c r="F93" s="52"/>
      <c r="G93" s="41"/>
      <c r="H93" s="41"/>
      <c r="I93" s="22" t="s">
        <v>128</v>
      </c>
      <c r="J93" s="41">
        <v>3</v>
      </c>
      <c r="K93" s="37">
        <v>5.57</v>
      </c>
      <c r="L93" s="41">
        <f>N93+С2Б!L93</f>
        <v>3</v>
      </c>
      <c r="M93" s="41">
        <f>O93+С2Б!M93</f>
        <v>5.57</v>
      </c>
      <c r="N93" s="41">
        <f>С2Б!T93</f>
        <v>3</v>
      </c>
      <c r="O93" s="41">
        <f>С2Б!U93</f>
        <v>5.57</v>
      </c>
      <c r="P93" s="37">
        <f>M93-K93</f>
        <v>0</v>
      </c>
      <c r="Q93" s="37">
        <f>O93</f>
        <v>5.57</v>
      </c>
      <c r="R93" s="37">
        <f t="shared" si="3"/>
        <v>0</v>
      </c>
      <c r="S93" s="37">
        <f t="shared" si="4"/>
        <v>5.57</v>
      </c>
      <c r="T93" s="15">
        <f t="shared" si="6"/>
        <v>0</v>
      </c>
      <c r="U93" s="16">
        <f t="shared" si="6"/>
        <v>0</v>
      </c>
      <c r="V93" s="41"/>
      <c r="W93" s="41"/>
    </row>
    <row r="94" spans="1:23" ht="36.6" customHeight="1" x14ac:dyDescent="0.2">
      <c r="A94" s="11">
        <v>37</v>
      </c>
      <c r="B94" s="12" t="s">
        <v>164</v>
      </c>
      <c r="C94" s="48" t="s">
        <v>167</v>
      </c>
      <c r="D94" s="49"/>
      <c r="E94" s="49"/>
      <c r="F94" s="50"/>
      <c r="G94" s="11" t="s">
        <v>165</v>
      </c>
      <c r="H94" s="11" t="s">
        <v>166</v>
      </c>
      <c r="I94" s="13" t="s">
        <v>43</v>
      </c>
      <c r="J94" s="41">
        <v>1</v>
      </c>
      <c r="K94" s="37">
        <v>13.18</v>
      </c>
      <c r="L94" s="41">
        <f>N94+С2Б!L94</f>
        <v>1</v>
      </c>
      <c r="M94" s="41">
        <f>O94+С2Б!M94</f>
        <v>13.18</v>
      </c>
      <c r="N94" s="41">
        <f>С2Б!T94</f>
        <v>1</v>
      </c>
      <c r="O94" s="41">
        <f>С2Б!U94</f>
        <v>13.18</v>
      </c>
      <c r="P94" s="41"/>
      <c r="Q94" s="41"/>
      <c r="R94" s="37">
        <f t="shared" si="3"/>
        <v>0</v>
      </c>
      <c r="S94" s="37">
        <f t="shared" si="4"/>
        <v>13.18</v>
      </c>
      <c r="T94" s="15">
        <f t="shared" si="6"/>
        <v>0</v>
      </c>
      <c r="U94" s="16">
        <f t="shared" si="6"/>
        <v>0</v>
      </c>
      <c r="V94" s="41"/>
      <c r="W94" s="41"/>
    </row>
    <row r="95" spans="1:23" ht="11.25" customHeight="1" x14ac:dyDescent="0.2">
      <c r="A95" s="41"/>
      <c r="B95" s="20"/>
      <c r="C95" s="51" t="s">
        <v>45</v>
      </c>
      <c r="D95" s="43"/>
      <c r="E95" s="43"/>
      <c r="F95" s="52"/>
      <c r="G95" s="41"/>
      <c r="H95" s="41"/>
      <c r="I95" s="22" t="s">
        <v>43</v>
      </c>
      <c r="J95" s="41">
        <v>1</v>
      </c>
      <c r="K95" s="37">
        <v>13.18</v>
      </c>
      <c r="L95" s="41">
        <f>N95+С2Б!L95</f>
        <v>1</v>
      </c>
      <c r="M95" s="41">
        <f>O95+С2Б!M95</f>
        <v>13.18</v>
      </c>
      <c r="N95" s="41">
        <f>С2Б!T95</f>
        <v>1</v>
      </c>
      <c r="O95" s="41">
        <f>С2Б!U95</f>
        <v>13.18</v>
      </c>
      <c r="P95" s="37">
        <f>M95-K95</f>
        <v>0</v>
      </c>
      <c r="Q95" s="37">
        <f>O95</f>
        <v>13.18</v>
      </c>
      <c r="R95" s="37">
        <f t="shared" si="3"/>
        <v>0</v>
      </c>
      <c r="S95" s="37">
        <f t="shared" si="4"/>
        <v>13.18</v>
      </c>
      <c r="T95" s="15">
        <f t="shared" si="6"/>
        <v>0</v>
      </c>
      <c r="U95" s="16">
        <f t="shared" si="6"/>
        <v>0</v>
      </c>
      <c r="V95" s="41"/>
      <c r="W95" s="41"/>
    </row>
    <row r="96" spans="1:23" ht="23.25" customHeight="1" x14ac:dyDescent="0.2">
      <c r="A96" s="11">
        <v>38</v>
      </c>
      <c r="B96" s="12" t="s">
        <v>168</v>
      </c>
      <c r="C96" s="48" t="s">
        <v>171</v>
      </c>
      <c r="D96" s="49"/>
      <c r="E96" s="49"/>
      <c r="F96" s="50"/>
      <c r="G96" s="11" t="s">
        <v>169</v>
      </c>
      <c r="H96" s="11" t="s">
        <v>170</v>
      </c>
      <c r="I96" s="13" t="s">
        <v>43</v>
      </c>
      <c r="J96" s="41">
        <v>33</v>
      </c>
      <c r="K96" s="37">
        <v>3918.19</v>
      </c>
      <c r="L96" s="41">
        <f>N96+С2Б!L96</f>
        <v>33</v>
      </c>
      <c r="M96" s="41">
        <f>O96+С2Б!M96</f>
        <v>3918.19</v>
      </c>
      <c r="N96" s="41">
        <f>С2Б!T96</f>
        <v>33</v>
      </c>
      <c r="O96" s="41">
        <f>С2Б!U96</f>
        <v>3918.19</v>
      </c>
      <c r="P96" s="41"/>
      <c r="Q96" s="41"/>
      <c r="R96" s="37">
        <f t="shared" si="3"/>
        <v>0</v>
      </c>
      <c r="S96" s="37">
        <f t="shared" si="4"/>
        <v>3918.19</v>
      </c>
      <c r="T96" s="15">
        <f t="shared" si="6"/>
        <v>0</v>
      </c>
      <c r="U96" s="16">
        <f t="shared" si="6"/>
        <v>0</v>
      </c>
      <c r="V96" s="41"/>
      <c r="W96" s="41"/>
    </row>
    <row r="97" spans="1:23" ht="11.25" customHeight="1" x14ac:dyDescent="0.2">
      <c r="A97" s="41"/>
      <c r="B97" s="20"/>
      <c r="C97" s="51" t="s">
        <v>45</v>
      </c>
      <c r="D97" s="43"/>
      <c r="E97" s="43"/>
      <c r="F97" s="52"/>
      <c r="G97" s="41"/>
      <c r="H97" s="41"/>
      <c r="I97" s="22" t="s">
        <v>43</v>
      </c>
      <c r="J97" s="41">
        <v>33</v>
      </c>
      <c r="K97" s="37">
        <v>3918.19</v>
      </c>
      <c r="L97" s="41">
        <f>N97+С2Б!L97</f>
        <v>33</v>
      </c>
      <c r="M97" s="41">
        <f>O97+С2Б!M97</f>
        <v>3918.19</v>
      </c>
      <c r="N97" s="41">
        <f>С2Б!T97</f>
        <v>33</v>
      </c>
      <c r="O97" s="41">
        <f>С2Б!U97</f>
        <v>3918.19</v>
      </c>
      <c r="P97" s="37">
        <f>M97-K97</f>
        <v>0</v>
      </c>
      <c r="Q97" s="37">
        <f>O97</f>
        <v>3918.19</v>
      </c>
      <c r="R97" s="37">
        <f t="shared" si="3"/>
        <v>0</v>
      </c>
      <c r="S97" s="37">
        <f t="shared" si="4"/>
        <v>3918.19</v>
      </c>
      <c r="T97" s="15">
        <f t="shared" si="6"/>
        <v>0</v>
      </c>
      <c r="U97" s="16">
        <f t="shared" si="6"/>
        <v>0</v>
      </c>
      <c r="V97" s="41"/>
      <c r="W97" s="41"/>
    </row>
    <row r="98" spans="1:23" ht="23.25" customHeight="1" x14ac:dyDescent="0.2">
      <c r="A98" s="11">
        <v>39</v>
      </c>
      <c r="B98" s="12" t="s">
        <v>168</v>
      </c>
      <c r="C98" s="48" t="s">
        <v>174</v>
      </c>
      <c r="D98" s="49"/>
      <c r="E98" s="49"/>
      <c r="F98" s="50"/>
      <c r="G98" s="11" t="s">
        <v>172</v>
      </c>
      <c r="H98" s="11" t="s">
        <v>173</v>
      </c>
      <c r="I98" s="13" t="s">
        <v>132</v>
      </c>
      <c r="J98" s="41">
        <v>1</v>
      </c>
      <c r="K98" s="37">
        <v>87.35</v>
      </c>
      <c r="L98" s="41">
        <f>N98+С2Б!L98</f>
        <v>1</v>
      </c>
      <c r="M98" s="41">
        <f>O98+С2Б!M98</f>
        <v>87.35</v>
      </c>
      <c r="N98" s="41">
        <f>С2Б!T98</f>
        <v>1</v>
      </c>
      <c r="O98" s="41">
        <f>С2Б!U98</f>
        <v>87.35</v>
      </c>
      <c r="P98" s="41"/>
      <c r="Q98" s="41"/>
      <c r="R98" s="37">
        <f t="shared" si="3"/>
        <v>0</v>
      </c>
      <c r="S98" s="37">
        <f t="shared" si="4"/>
        <v>87.35</v>
      </c>
      <c r="T98" s="15">
        <f t="shared" si="6"/>
        <v>0</v>
      </c>
      <c r="U98" s="16">
        <f t="shared" si="6"/>
        <v>0</v>
      </c>
      <c r="V98" s="41"/>
      <c r="W98" s="41"/>
    </row>
    <row r="99" spans="1:23" ht="11.25" customHeight="1" x14ac:dyDescent="0.2">
      <c r="A99" s="41"/>
      <c r="B99" s="20"/>
      <c r="C99" s="51" t="s">
        <v>45</v>
      </c>
      <c r="D99" s="43"/>
      <c r="E99" s="43"/>
      <c r="F99" s="52"/>
      <c r="G99" s="41"/>
      <c r="H99" s="41"/>
      <c r="I99" s="22" t="s">
        <v>132</v>
      </c>
      <c r="J99" s="41">
        <v>1</v>
      </c>
      <c r="K99" s="37">
        <v>87.35</v>
      </c>
      <c r="L99" s="41">
        <f>N99+С2Б!L99</f>
        <v>1</v>
      </c>
      <c r="M99" s="41">
        <f>O99+С2Б!M99</f>
        <v>87.35</v>
      </c>
      <c r="N99" s="41">
        <f>С2Б!T99</f>
        <v>1</v>
      </c>
      <c r="O99" s="41">
        <f>С2Б!U99</f>
        <v>87.35</v>
      </c>
      <c r="P99" s="37">
        <f>M99-K99</f>
        <v>0</v>
      </c>
      <c r="Q99" s="37">
        <f>O99</f>
        <v>87.35</v>
      </c>
      <c r="R99" s="37">
        <f t="shared" si="3"/>
        <v>0</v>
      </c>
      <c r="S99" s="37">
        <f t="shared" si="4"/>
        <v>87.35</v>
      </c>
      <c r="T99" s="15">
        <f t="shared" si="6"/>
        <v>0</v>
      </c>
      <c r="U99" s="16">
        <f t="shared" si="6"/>
        <v>0</v>
      </c>
      <c r="V99" s="41"/>
      <c r="W99" s="41"/>
    </row>
    <row r="100" spans="1:23" ht="11.25" customHeight="1" x14ac:dyDescent="0.2">
      <c r="A100" s="11">
        <v>40</v>
      </c>
      <c r="B100" s="12" t="s">
        <v>168</v>
      </c>
      <c r="C100" s="51" t="s">
        <v>177</v>
      </c>
      <c r="D100" s="43"/>
      <c r="E100" s="43"/>
      <c r="F100" s="52"/>
      <c r="G100" s="11" t="s">
        <v>175</v>
      </c>
      <c r="H100" s="11" t="s">
        <v>176</v>
      </c>
      <c r="I100" s="13" t="s">
        <v>132</v>
      </c>
      <c r="J100" s="41">
        <v>10</v>
      </c>
      <c r="K100" s="37">
        <v>53.43</v>
      </c>
      <c r="L100" s="41">
        <f>N100+С2Б!L100</f>
        <v>10</v>
      </c>
      <c r="M100" s="41">
        <f>O100+С2Б!M100</f>
        <v>53.43</v>
      </c>
      <c r="N100" s="41">
        <f>С2Б!T100</f>
        <v>10</v>
      </c>
      <c r="O100" s="41">
        <f>С2Б!U100</f>
        <v>53.43</v>
      </c>
      <c r="P100" s="41"/>
      <c r="Q100" s="41"/>
      <c r="R100" s="37">
        <f t="shared" si="3"/>
        <v>0</v>
      </c>
      <c r="S100" s="37">
        <f t="shared" si="4"/>
        <v>53.43</v>
      </c>
      <c r="T100" s="15">
        <f t="shared" si="6"/>
        <v>0</v>
      </c>
      <c r="U100" s="16">
        <f t="shared" si="6"/>
        <v>0</v>
      </c>
      <c r="V100" s="41"/>
      <c r="W100" s="41"/>
    </row>
    <row r="101" spans="1:23" ht="11.25" customHeight="1" x14ac:dyDescent="0.2">
      <c r="A101" s="41"/>
      <c r="B101" s="20"/>
      <c r="C101" s="51" t="s">
        <v>45</v>
      </c>
      <c r="D101" s="43"/>
      <c r="E101" s="43"/>
      <c r="F101" s="52"/>
      <c r="G101" s="41"/>
      <c r="H101" s="41"/>
      <c r="I101" s="22" t="s">
        <v>132</v>
      </c>
      <c r="J101" s="41">
        <v>10</v>
      </c>
      <c r="K101" s="37">
        <v>53.43</v>
      </c>
      <c r="L101" s="41">
        <f>N101+С2Б!L101</f>
        <v>10</v>
      </c>
      <c r="M101" s="41">
        <f>O101+С2Б!M101</f>
        <v>53.43</v>
      </c>
      <c r="N101" s="41">
        <f>С2Б!T101</f>
        <v>10</v>
      </c>
      <c r="O101" s="41">
        <f>С2Б!U101</f>
        <v>53.43</v>
      </c>
      <c r="P101" s="37">
        <f>M101-K101</f>
        <v>0</v>
      </c>
      <c r="Q101" s="37">
        <f>O101</f>
        <v>53.43</v>
      </c>
      <c r="R101" s="37">
        <f t="shared" si="3"/>
        <v>0</v>
      </c>
      <c r="S101" s="37">
        <f t="shared" si="4"/>
        <v>53.43</v>
      </c>
      <c r="T101" s="15">
        <f t="shared" si="6"/>
        <v>0</v>
      </c>
      <c r="U101" s="16">
        <f t="shared" si="6"/>
        <v>0</v>
      </c>
      <c r="V101" s="41"/>
      <c r="W101" s="41"/>
    </row>
    <row r="102" spans="1:23" ht="49.95" customHeight="1" x14ac:dyDescent="0.2">
      <c r="A102" s="11">
        <v>41</v>
      </c>
      <c r="B102" s="12" t="s">
        <v>168</v>
      </c>
      <c r="C102" s="48" t="s">
        <v>180</v>
      </c>
      <c r="D102" s="49"/>
      <c r="E102" s="49"/>
      <c r="F102" s="50"/>
      <c r="G102" s="11" t="s">
        <v>178</v>
      </c>
      <c r="H102" s="11" t="s">
        <v>179</v>
      </c>
      <c r="I102" s="13" t="s">
        <v>43</v>
      </c>
      <c r="J102" s="41">
        <v>1</v>
      </c>
      <c r="K102" s="37">
        <v>239.17</v>
      </c>
      <c r="L102" s="41">
        <f>N102+С2Б!L102</f>
        <v>1</v>
      </c>
      <c r="M102" s="41">
        <f>O102+С2Б!M102</f>
        <v>239.17</v>
      </c>
      <c r="N102" s="41">
        <f>С2Б!T102</f>
        <v>1</v>
      </c>
      <c r="O102" s="41">
        <f>С2Б!U102</f>
        <v>239.17</v>
      </c>
      <c r="P102" s="41"/>
      <c r="Q102" s="41"/>
      <c r="R102" s="37">
        <f t="shared" si="3"/>
        <v>0</v>
      </c>
      <c r="S102" s="37">
        <f t="shared" si="4"/>
        <v>239.17</v>
      </c>
      <c r="T102" s="15">
        <f t="shared" si="6"/>
        <v>0</v>
      </c>
      <c r="U102" s="16">
        <f t="shared" si="6"/>
        <v>0</v>
      </c>
      <c r="V102" s="41"/>
      <c r="W102" s="41"/>
    </row>
    <row r="103" spans="1:23" ht="11.25" customHeight="1" x14ac:dyDescent="0.2">
      <c r="A103" s="41"/>
      <c r="B103" s="20"/>
      <c r="C103" s="51" t="s">
        <v>45</v>
      </c>
      <c r="D103" s="43"/>
      <c r="E103" s="43"/>
      <c r="F103" s="52"/>
      <c r="G103" s="41"/>
      <c r="H103" s="41"/>
      <c r="I103" s="22" t="s">
        <v>43</v>
      </c>
      <c r="J103" s="41">
        <v>1</v>
      </c>
      <c r="K103" s="37">
        <v>239.17</v>
      </c>
      <c r="L103" s="41">
        <f>N103+С2Б!L103</f>
        <v>1</v>
      </c>
      <c r="M103" s="41">
        <f>O103+С2Б!M103</f>
        <v>239.17</v>
      </c>
      <c r="N103" s="41">
        <f>С2Б!T103</f>
        <v>1</v>
      </c>
      <c r="O103" s="41">
        <f>С2Б!U103</f>
        <v>239.17</v>
      </c>
      <c r="P103" s="37">
        <f>M103-K103</f>
        <v>0</v>
      </c>
      <c r="Q103" s="37">
        <f>O103</f>
        <v>239.17</v>
      </c>
      <c r="R103" s="37">
        <f t="shared" si="3"/>
        <v>0</v>
      </c>
      <c r="S103" s="37">
        <f t="shared" si="4"/>
        <v>239.17</v>
      </c>
      <c r="T103" s="15">
        <f t="shared" si="6"/>
        <v>0</v>
      </c>
      <c r="U103" s="16">
        <f t="shared" si="6"/>
        <v>0</v>
      </c>
      <c r="V103" s="41"/>
      <c r="W103" s="41"/>
    </row>
    <row r="104" spans="1:23" ht="49.95" customHeight="1" x14ac:dyDescent="0.2">
      <c r="A104" s="11">
        <v>42</v>
      </c>
      <c r="B104" s="12" t="s">
        <v>168</v>
      </c>
      <c r="C104" s="48" t="s">
        <v>183</v>
      </c>
      <c r="D104" s="49"/>
      <c r="E104" s="49"/>
      <c r="F104" s="50"/>
      <c r="G104" s="11" t="s">
        <v>181</v>
      </c>
      <c r="H104" s="11" t="s">
        <v>182</v>
      </c>
      <c r="I104" s="13" t="s">
        <v>97</v>
      </c>
      <c r="J104" s="41">
        <v>1</v>
      </c>
      <c r="K104" s="37">
        <v>280.06</v>
      </c>
      <c r="L104" s="41">
        <f>N104+С2Б!L104</f>
        <v>1</v>
      </c>
      <c r="M104" s="41">
        <f>O104+С2Б!M104</f>
        <v>280.06</v>
      </c>
      <c r="N104" s="41">
        <f>С2Б!T104</f>
        <v>1</v>
      </c>
      <c r="O104" s="41">
        <f>С2Б!U104</f>
        <v>280.06</v>
      </c>
      <c r="P104" s="41"/>
      <c r="Q104" s="41"/>
      <c r="R104" s="37">
        <f t="shared" si="3"/>
        <v>0</v>
      </c>
      <c r="S104" s="37">
        <f t="shared" si="4"/>
        <v>280.06</v>
      </c>
      <c r="T104" s="15">
        <f t="shared" si="6"/>
        <v>0</v>
      </c>
      <c r="U104" s="16">
        <f t="shared" si="6"/>
        <v>0</v>
      </c>
      <c r="V104" s="41"/>
      <c r="W104" s="41"/>
    </row>
    <row r="105" spans="1:23" ht="11.25" customHeight="1" x14ac:dyDescent="0.2">
      <c r="A105" s="41"/>
      <c r="B105" s="20"/>
      <c r="C105" s="51" t="s">
        <v>45</v>
      </c>
      <c r="D105" s="43"/>
      <c r="E105" s="43"/>
      <c r="F105" s="52"/>
      <c r="G105" s="41"/>
      <c r="H105" s="41"/>
      <c r="I105" s="22" t="s">
        <v>97</v>
      </c>
      <c r="J105" s="41">
        <v>1</v>
      </c>
      <c r="K105" s="37">
        <v>280.06</v>
      </c>
      <c r="L105" s="41">
        <f>N105+С2Б!L105</f>
        <v>1</v>
      </c>
      <c r="M105" s="41">
        <f>O105+С2Б!M105</f>
        <v>280.06</v>
      </c>
      <c r="N105" s="41">
        <f>С2Б!T105</f>
        <v>1</v>
      </c>
      <c r="O105" s="41">
        <f>С2Б!U105</f>
        <v>280.06</v>
      </c>
      <c r="P105" s="37">
        <f>M105-K105</f>
        <v>0</v>
      </c>
      <c r="Q105" s="37">
        <f>O105</f>
        <v>280.06</v>
      </c>
      <c r="R105" s="37">
        <f t="shared" si="3"/>
        <v>0</v>
      </c>
      <c r="S105" s="37">
        <f t="shared" si="4"/>
        <v>280.06</v>
      </c>
      <c r="T105" s="15">
        <f t="shared" si="6"/>
        <v>0</v>
      </c>
      <c r="U105" s="16">
        <f t="shared" si="6"/>
        <v>0</v>
      </c>
      <c r="V105" s="41"/>
      <c r="W105" s="41"/>
    </row>
    <row r="106" spans="1:23" ht="11.25" customHeight="1" x14ac:dyDescent="0.2">
      <c r="A106" s="11">
        <v>43</v>
      </c>
      <c r="B106" s="12" t="s">
        <v>168</v>
      </c>
      <c r="C106" s="51" t="s">
        <v>186</v>
      </c>
      <c r="D106" s="43"/>
      <c r="E106" s="43"/>
      <c r="F106" s="52"/>
      <c r="G106" s="11" t="s">
        <v>184</v>
      </c>
      <c r="H106" s="11" t="s">
        <v>185</v>
      </c>
      <c r="I106" s="13" t="s">
        <v>97</v>
      </c>
      <c r="J106" s="41">
        <v>1</v>
      </c>
      <c r="K106" s="37">
        <v>315.19</v>
      </c>
      <c r="L106" s="41">
        <f>N106+С2Б!L106</f>
        <v>1</v>
      </c>
      <c r="M106" s="41">
        <f>O106+С2Б!M106</f>
        <v>315.19</v>
      </c>
      <c r="N106" s="41">
        <f>С2Б!T106</f>
        <v>1</v>
      </c>
      <c r="O106" s="41">
        <f>С2Б!U106</f>
        <v>315.19</v>
      </c>
      <c r="P106" s="41"/>
      <c r="Q106" s="41"/>
      <c r="R106" s="37">
        <f t="shared" si="3"/>
        <v>0</v>
      </c>
      <c r="S106" s="37">
        <f t="shared" si="4"/>
        <v>315.19</v>
      </c>
      <c r="T106" s="15">
        <f t="shared" si="6"/>
        <v>0</v>
      </c>
      <c r="U106" s="16">
        <f t="shared" si="6"/>
        <v>0</v>
      </c>
      <c r="V106" s="41"/>
      <c r="W106" s="41"/>
    </row>
    <row r="107" spans="1:23" ht="11.25" customHeight="1" x14ac:dyDescent="0.2">
      <c r="A107" s="41"/>
      <c r="B107" s="20"/>
      <c r="C107" s="51" t="s">
        <v>45</v>
      </c>
      <c r="D107" s="43"/>
      <c r="E107" s="43"/>
      <c r="F107" s="52"/>
      <c r="G107" s="41"/>
      <c r="H107" s="41"/>
      <c r="I107" s="22" t="s">
        <v>97</v>
      </c>
      <c r="J107" s="41">
        <v>1</v>
      </c>
      <c r="K107" s="37">
        <v>315.19</v>
      </c>
      <c r="L107" s="41">
        <f>N107+С2Б!L107</f>
        <v>1</v>
      </c>
      <c r="M107" s="41">
        <f>O107+С2Б!M107</f>
        <v>315.19</v>
      </c>
      <c r="N107" s="41">
        <f>С2Б!T107</f>
        <v>1</v>
      </c>
      <c r="O107" s="41">
        <f>С2Б!U107</f>
        <v>315.19</v>
      </c>
      <c r="P107" s="37">
        <f>M107-K107</f>
        <v>0</v>
      </c>
      <c r="Q107" s="37">
        <f>O107</f>
        <v>315.19</v>
      </c>
      <c r="R107" s="37">
        <f t="shared" si="3"/>
        <v>0</v>
      </c>
      <c r="S107" s="37">
        <f t="shared" si="4"/>
        <v>315.19</v>
      </c>
      <c r="T107" s="15">
        <f t="shared" si="6"/>
        <v>0</v>
      </c>
      <c r="U107" s="16">
        <f t="shared" si="6"/>
        <v>0</v>
      </c>
      <c r="V107" s="41"/>
      <c r="W107" s="41"/>
    </row>
    <row r="108" spans="1:23" ht="23.25" customHeight="1" x14ac:dyDescent="0.2">
      <c r="A108" s="11">
        <v>44</v>
      </c>
      <c r="B108" s="12" t="s">
        <v>168</v>
      </c>
      <c r="C108" s="48" t="s">
        <v>189</v>
      </c>
      <c r="D108" s="49"/>
      <c r="E108" s="49"/>
      <c r="F108" s="50"/>
      <c r="G108" s="11" t="s">
        <v>187</v>
      </c>
      <c r="H108" s="11" t="s">
        <v>188</v>
      </c>
      <c r="I108" s="13" t="s">
        <v>97</v>
      </c>
      <c r="J108" s="41">
        <v>1</v>
      </c>
      <c r="K108" s="37">
        <v>138.91</v>
      </c>
      <c r="L108" s="41">
        <f>N108+С2Б!L108</f>
        <v>1</v>
      </c>
      <c r="M108" s="41">
        <f>O108+С2Б!M108</f>
        <v>138.91</v>
      </c>
      <c r="N108" s="41">
        <f>С2Б!T108</f>
        <v>1</v>
      </c>
      <c r="O108" s="41">
        <f>С2Б!U108</f>
        <v>138.91</v>
      </c>
      <c r="P108" s="41"/>
      <c r="Q108" s="41"/>
      <c r="R108" s="37">
        <f t="shared" si="3"/>
        <v>0</v>
      </c>
      <c r="S108" s="37">
        <f t="shared" si="4"/>
        <v>138.91</v>
      </c>
      <c r="T108" s="15">
        <f t="shared" si="6"/>
        <v>0</v>
      </c>
      <c r="U108" s="16">
        <f t="shared" si="6"/>
        <v>0</v>
      </c>
      <c r="V108" s="41"/>
      <c r="W108" s="41"/>
    </row>
    <row r="109" spans="1:23" ht="11.25" customHeight="1" x14ac:dyDescent="0.2">
      <c r="A109" s="41"/>
      <c r="B109" s="20"/>
      <c r="C109" s="54" t="s">
        <v>45</v>
      </c>
      <c r="D109" s="54"/>
      <c r="E109" s="54"/>
      <c r="F109" s="54"/>
      <c r="G109" s="41"/>
      <c r="H109" s="41"/>
      <c r="I109" s="22" t="s">
        <v>97</v>
      </c>
      <c r="J109" s="41">
        <v>1</v>
      </c>
      <c r="K109" s="37">
        <v>138.91</v>
      </c>
      <c r="L109" s="41">
        <f>N109+С2Б!L109</f>
        <v>1</v>
      </c>
      <c r="M109" s="41">
        <f>O109+С2Б!M109</f>
        <v>138.91</v>
      </c>
      <c r="N109" s="41">
        <f>С2Б!T109</f>
        <v>1</v>
      </c>
      <c r="O109" s="41">
        <f>С2Б!U109</f>
        <v>138.91</v>
      </c>
      <c r="P109" s="37">
        <f>M109-K109</f>
        <v>0</v>
      </c>
      <c r="Q109" s="37">
        <f>O109</f>
        <v>138.91</v>
      </c>
      <c r="R109" s="37">
        <f t="shared" si="3"/>
        <v>0</v>
      </c>
      <c r="S109" s="37">
        <f t="shared" si="4"/>
        <v>138.91</v>
      </c>
      <c r="T109" s="15">
        <f t="shared" si="6"/>
        <v>0</v>
      </c>
      <c r="U109" s="16">
        <f t="shared" si="6"/>
        <v>0</v>
      </c>
      <c r="V109" s="41"/>
      <c r="W109" s="41"/>
    </row>
    <row r="110" spans="1:23" ht="11.25" customHeight="1" x14ac:dyDescent="0.2">
      <c r="A110" s="36"/>
      <c r="B110" s="10" t="s">
        <v>30</v>
      </c>
      <c r="C110" s="55" t="s">
        <v>190</v>
      </c>
      <c r="D110" s="55"/>
      <c r="E110" s="55"/>
      <c r="F110" s="55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41"/>
      <c r="W110" s="41"/>
    </row>
    <row r="111" spans="1:23" ht="63.15" customHeight="1" x14ac:dyDescent="0.2">
      <c r="A111" s="11">
        <v>45</v>
      </c>
      <c r="B111" s="12" t="s">
        <v>191</v>
      </c>
      <c r="C111" s="48" t="s">
        <v>195</v>
      </c>
      <c r="D111" s="49"/>
      <c r="E111" s="49"/>
      <c r="F111" s="50"/>
      <c r="G111" s="11" t="s">
        <v>192</v>
      </c>
      <c r="H111" s="11" t="s">
        <v>193</v>
      </c>
      <c r="I111" s="13" t="s">
        <v>194</v>
      </c>
      <c r="J111" s="41">
        <v>12</v>
      </c>
      <c r="K111" s="37">
        <v>3842.58</v>
      </c>
      <c r="L111" s="41">
        <f>N111+С2Б!L111</f>
        <v>0</v>
      </c>
      <c r="M111" s="41">
        <f>O111+С2Б!M111</f>
        <v>0</v>
      </c>
      <c r="N111" s="41"/>
      <c r="O111" s="41"/>
      <c r="P111" s="41"/>
      <c r="Q111" s="41"/>
      <c r="R111" s="37">
        <f t="shared" ref="R111:R150" si="7">M111-K111</f>
        <v>-3842.58</v>
      </c>
      <c r="S111" s="37">
        <f t="shared" ref="S111:S150" si="8">O111</f>
        <v>0</v>
      </c>
      <c r="T111" s="15">
        <f t="shared" ref="T111:U126" si="9">J111-L111</f>
        <v>12</v>
      </c>
      <c r="U111" s="16">
        <f t="shared" si="9"/>
        <v>3842.58</v>
      </c>
      <c r="V111" s="41"/>
      <c r="W111" s="41"/>
    </row>
    <row r="112" spans="1:23" ht="11.25" customHeight="1" x14ac:dyDescent="0.2">
      <c r="A112" s="41"/>
      <c r="B112" s="20"/>
      <c r="C112" s="51" t="s">
        <v>45</v>
      </c>
      <c r="D112" s="43"/>
      <c r="E112" s="43"/>
      <c r="F112" s="52"/>
      <c r="G112" s="41"/>
      <c r="H112" s="41"/>
      <c r="I112" s="22" t="s">
        <v>194</v>
      </c>
      <c r="J112" s="41">
        <v>12</v>
      </c>
      <c r="K112" s="37">
        <v>3842.58</v>
      </c>
      <c r="L112" s="41">
        <f>N112+С2Б!L112</f>
        <v>0</v>
      </c>
      <c r="M112" s="41">
        <f>O112+С2Б!M112</f>
        <v>0</v>
      </c>
      <c r="N112" s="41"/>
      <c r="O112" s="41"/>
      <c r="P112" s="37">
        <f>M112-K112</f>
        <v>-3842.58</v>
      </c>
      <c r="Q112" s="37">
        <f>O112</f>
        <v>0</v>
      </c>
      <c r="R112" s="37">
        <f t="shared" si="7"/>
        <v>-3842.58</v>
      </c>
      <c r="S112" s="37">
        <f t="shared" si="8"/>
        <v>0</v>
      </c>
      <c r="T112" s="15">
        <f t="shared" si="9"/>
        <v>12</v>
      </c>
      <c r="U112" s="16">
        <f t="shared" si="9"/>
        <v>3842.58</v>
      </c>
      <c r="V112" s="41"/>
      <c r="W112" s="41"/>
    </row>
    <row r="113" spans="1:23" ht="49.95" customHeight="1" x14ac:dyDescent="0.2">
      <c r="A113" s="11">
        <v>46</v>
      </c>
      <c r="B113" s="12" t="s">
        <v>191</v>
      </c>
      <c r="C113" s="48" t="s">
        <v>198</v>
      </c>
      <c r="D113" s="49"/>
      <c r="E113" s="49"/>
      <c r="F113" s="50"/>
      <c r="G113" s="11" t="s">
        <v>196</v>
      </c>
      <c r="H113" s="11" t="s">
        <v>197</v>
      </c>
      <c r="I113" s="13" t="s">
        <v>43</v>
      </c>
      <c r="J113" s="41">
        <v>90</v>
      </c>
      <c r="K113" s="37">
        <v>2895.53</v>
      </c>
      <c r="L113" s="41">
        <f>N113+С2Б!L113</f>
        <v>0</v>
      </c>
      <c r="M113" s="41">
        <f>O113+С2Б!M113</f>
        <v>0</v>
      </c>
      <c r="N113" s="41"/>
      <c r="O113" s="41"/>
      <c r="P113" s="41"/>
      <c r="Q113" s="41"/>
      <c r="R113" s="37">
        <f t="shared" si="7"/>
        <v>-2895.53</v>
      </c>
      <c r="S113" s="37">
        <f t="shared" si="8"/>
        <v>0</v>
      </c>
      <c r="T113" s="15">
        <f t="shared" si="9"/>
        <v>90</v>
      </c>
      <c r="U113" s="16">
        <f t="shared" si="9"/>
        <v>2895.53</v>
      </c>
      <c r="V113" s="41"/>
      <c r="W113" s="41"/>
    </row>
    <row r="114" spans="1:23" ht="11.25" customHeight="1" x14ac:dyDescent="0.2">
      <c r="A114" s="41"/>
      <c r="B114" s="20"/>
      <c r="C114" s="51" t="s">
        <v>45</v>
      </c>
      <c r="D114" s="43"/>
      <c r="E114" s="43"/>
      <c r="F114" s="52"/>
      <c r="G114" s="41"/>
      <c r="H114" s="41"/>
      <c r="I114" s="22" t="s">
        <v>43</v>
      </c>
      <c r="J114" s="41">
        <v>90</v>
      </c>
      <c r="K114" s="37">
        <v>2895.53</v>
      </c>
      <c r="L114" s="41">
        <f>N114+С2Б!L114</f>
        <v>0</v>
      </c>
      <c r="M114" s="41">
        <f>O114+С2Б!M114</f>
        <v>0</v>
      </c>
      <c r="N114" s="41"/>
      <c r="O114" s="41"/>
      <c r="P114" s="37">
        <f>M114-K114</f>
        <v>-2895.53</v>
      </c>
      <c r="Q114" s="37">
        <f>O114</f>
        <v>0</v>
      </c>
      <c r="R114" s="37">
        <f t="shared" si="7"/>
        <v>-2895.53</v>
      </c>
      <c r="S114" s="37">
        <f t="shared" si="8"/>
        <v>0</v>
      </c>
      <c r="T114" s="15">
        <f t="shared" si="9"/>
        <v>90</v>
      </c>
      <c r="U114" s="16">
        <f t="shared" si="9"/>
        <v>2895.53</v>
      </c>
      <c r="V114" s="41"/>
      <c r="W114" s="41"/>
    </row>
    <row r="115" spans="1:23" ht="49.95" customHeight="1" x14ac:dyDescent="0.2">
      <c r="A115" s="11">
        <v>47</v>
      </c>
      <c r="B115" s="12" t="s">
        <v>191</v>
      </c>
      <c r="C115" s="48" t="s">
        <v>201</v>
      </c>
      <c r="D115" s="49"/>
      <c r="E115" s="49"/>
      <c r="F115" s="50"/>
      <c r="G115" s="11" t="s">
        <v>199</v>
      </c>
      <c r="H115" s="11" t="s">
        <v>200</v>
      </c>
      <c r="I115" s="13" t="s">
        <v>43</v>
      </c>
      <c r="J115" s="41">
        <v>15</v>
      </c>
      <c r="K115" s="37">
        <v>666.3</v>
      </c>
      <c r="L115" s="41">
        <f>N115+С2Б!L115</f>
        <v>0</v>
      </c>
      <c r="M115" s="41">
        <f>O115+С2Б!M115</f>
        <v>0</v>
      </c>
      <c r="N115" s="41"/>
      <c r="O115" s="41"/>
      <c r="P115" s="41"/>
      <c r="Q115" s="41"/>
      <c r="R115" s="37">
        <f t="shared" si="7"/>
        <v>-666.3</v>
      </c>
      <c r="S115" s="37">
        <f t="shared" si="8"/>
        <v>0</v>
      </c>
      <c r="T115" s="15">
        <f t="shared" si="9"/>
        <v>15</v>
      </c>
      <c r="U115" s="16">
        <f t="shared" si="9"/>
        <v>666.3</v>
      </c>
      <c r="V115" s="41"/>
      <c r="W115" s="41"/>
    </row>
    <row r="116" spans="1:23" ht="11.25" customHeight="1" x14ac:dyDescent="0.2">
      <c r="A116" s="41"/>
      <c r="B116" s="20"/>
      <c r="C116" s="51" t="s">
        <v>45</v>
      </c>
      <c r="D116" s="43"/>
      <c r="E116" s="43"/>
      <c r="F116" s="52"/>
      <c r="G116" s="41"/>
      <c r="H116" s="41"/>
      <c r="I116" s="22" t="s">
        <v>43</v>
      </c>
      <c r="J116" s="41">
        <v>15</v>
      </c>
      <c r="K116" s="37">
        <v>666.3</v>
      </c>
      <c r="L116" s="41">
        <f>N116+С2Б!L116</f>
        <v>0</v>
      </c>
      <c r="M116" s="41">
        <f>O116+С2Б!M116</f>
        <v>0</v>
      </c>
      <c r="N116" s="41"/>
      <c r="O116" s="41"/>
      <c r="P116" s="37">
        <f>M116-K116</f>
        <v>-666.3</v>
      </c>
      <c r="Q116" s="37">
        <f>O116</f>
        <v>0</v>
      </c>
      <c r="R116" s="37">
        <f t="shared" si="7"/>
        <v>-666.3</v>
      </c>
      <c r="S116" s="37">
        <f t="shared" si="8"/>
        <v>0</v>
      </c>
      <c r="T116" s="15">
        <f t="shared" si="9"/>
        <v>15</v>
      </c>
      <c r="U116" s="16">
        <f t="shared" si="9"/>
        <v>666.3</v>
      </c>
      <c r="V116" s="41"/>
      <c r="W116" s="41"/>
    </row>
    <row r="117" spans="1:23" ht="49.95" customHeight="1" x14ac:dyDescent="0.2">
      <c r="A117" s="11">
        <v>48</v>
      </c>
      <c r="B117" s="12" t="s">
        <v>191</v>
      </c>
      <c r="C117" s="48" t="s">
        <v>203</v>
      </c>
      <c r="D117" s="49"/>
      <c r="E117" s="49"/>
      <c r="F117" s="50"/>
      <c r="G117" s="11" t="s">
        <v>155</v>
      </c>
      <c r="H117" s="11" t="s">
        <v>156</v>
      </c>
      <c r="I117" s="13" t="s">
        <v>202</v>
      </c>
      <c r="J117" s="41">
        <v>1</v>
      </c>
      <c r="K117" s="37">
        <v>1570.02</v>
      </c>
      <c r="L117" s="41">
        <f>N117+С2Б!L117</f>
        <v>0</v>
      </c>
      <c r="M117" s="41">
        <f>O117+С2Б!M117</f>
        <v>0</v>
      </c>
      <c r="N117" s="41"/>
      <c r="O117" s="41"/>
      <c r="P117" s="41"/>
      <c r="Q117" s="41"/>
      <c r="R117" s="37">
        <f t="shared" si="7"/>
        <v>-1570.02</v>
      </c>
      <c r="S117" s="37">
        <f t="shared" si="8"/>
        <v>0</v>
      </c>
      <c r="T117" s="15">
        <f t="shared" si="9"/>
        <v>1</v>
      </c>
      <c r="U117" s="16">
        <f t="shared" si="9"/>
        <v>1570.02</v>
      </c>
      <c r="V117" s="41"/>
      <c r="W117" s="41"/>
    </row>
    <row r="118" spans="1:23" ht="11.25" customHeight="1" x14ac:dyDescent="0.2">
      <c r="A118" s="41"/>
      <c r="B118" s="20"/>
      <c r="C118" s="51" t="s">
        <v>45</v>
      </c>
      <c r="D118" s="43"/>
      <c r="E118" s="43"/>
      <c r="F118" s="52"/>
      <c r="G118" s="41"/>
      <c r="H118" s="41"/>
      <c r="I118" s="22" t="s">
        <v>202</v>
      </c>
      <c r="J118" s="41">
        <v>1</v>
      </c>
      <c r="K118" s="37">
        <v>1570.02</v>
      </c>
      <c r="L118" s="41">
        <f>N118+С2Б!L118</f>
        <v>0</v>
      </c>
      <c r="M118" s="41">
        <f>O118+С2Б!M118</f>
        <v>0</v>
      </c>
      <c r="N118" s="41"/>
      <c r="O118" s="41"/>
      <c r="P118" s="37">
        <f>M118-K118</f>
        <v>-1570.02</v>
      </c>
      <c r="Q118" s="37">
        <f>O118</f>
        <v>0</v>
      </c>
      <c r="R118" s="37">
        <f t="shared" si="7"/>
        <v>-1570.02</v>
      </c>
      <c r="S118" s="37">
        <f t="shared" si="8"/>
        <v>0</v>
      </c>
      <c r="T118" s="15">
        <f t="shared" si="9"/>
        <v>1</v>
      </c>
      <c r="U118" s="16">
        <f t="shared" si="9"/>
        <v>1570.02</v>
      </c>
      <c r="V118" s="41"/>
      <c r="W118" s="41"/>
    </row>
    <row r="119" spans="1:23" ht="23.25" customHeight="1" x14ac:dyDescent="0.2">
      <c r="A119" s="11">
        <v>49</v>
      </c>
      <c r="B119" s="12" t="s">
        <v>191</v>
      </c>
      <c r="C119" s="48" t="s">
        <v>206</v>
      </c>
      <c r="D119" s="49"/>
      <c r="E119" s="49"/>
      <c r="F119" s="50"/>
      <c r="G119" s="11" t="s">
        <v>204</v>
      </c>
      <c r="H119" s="11" t="s">
        <v>205</v>
      </c>
      <c r="I119" s="13" t="s">
        <v>132</v>
      </c>
      <c r="J119" s="41">
        <v>17</v>
      </c>
      <c r="K119" s="37">
        <v>204.05</v>
      </c>
      <c r="L119" s="41">
        <f>N119+С2Б!L119</f>
        <v>0</v>
      </c>
      <c r="M119" s="41">
        <f>O119+С2Б!M119</f>
        <v>0</v>
      </c>
      <c r="N119" s="41"/>
      <c r="O119" s="41"/>
      <c r="P119" s="41"/>
      <c r="Q119" s="41"/>
      <c r="R119" s="37">
        <f t="shared" si="7"/>
        <v>-204.05</v>
      </c>
      <c r="S119" s="37">
        <f t="shared" si="8"/>
        <v>0</v>
      </c>
      <c r="T119" s="15">
        <f t="shared" si="9"/>
        <v>17</v>
      </c>
      <c r="U119" s="16">
        <f t="shared" si="9"/>
        <v>204.05</v>
      </c>
      <c r="V119" s="41"/>
      <c r="W119" s="41"/>
    </row>
    <row r="120" spans="1:23" ht="11.25" customHeight="1" x14ac:dyDescent="0.2">
      <c r="A120" s="41"/>
      <c r="B120" s="20"/>
      <c r="C120" s="51" t="s">
        <v>45</v>
      </c>
      <c r="D120" s="43"/>
      <c r="E120" s="43"/>
      <c r="F120" s="52"/>
      <c r="G120" s="41"/>
      <c r="H120" s="41"/>
      <c r="I120" s="22" t="s">
        <v>132</v>
      </c>
      <c r="J120" s="41">
        <v>17</v>
      </c>
      <c r="K120" s="37">
        <v>204.05</v>
      </c>
      <c r="L120" s="41">
        <f>N120+С2Б!L120</f>
        <v>0</v>
      </c>
      <c r="M120" s="41">
        <f>O120+С2Б!M120</f>
        <v>0</v>
      </c>
      <c r="N120" s="41"/>
      <c r="O120" s="41"/>
      <c r="P120" s="37">
        <f>M120-K120</f>
        <v>-204.05</v>
      </c>
      <c r="Q120" s="37">
        <f>O120</f>
        <v>0</v>
      </c>
      <c r="R120" s="37">
        <f t="shared" si="7"/>
        <v>-204.05</v>
      </c>
      <c r="S120" s="37">
        <f t="shared" si="8"/>
        <v>0</v>
      </c>
      <c r="T120" s="15">
        <f t="shared" si="9"/>
        <v>17</v>
      </c>
      <c r="U120" s="16">
        <f t="shared" si="9"/>
        <v>204.05</v>
      </c>
      <c r="V120" s="41"/>
      <c r="W120" s="41"/>
    </row>
    <row r="121" spans="1:23" ht="36.6" customHeight="1" x14ac:dyDescent="0.2">
      <c r="A121" s="11">
        <v>50</v>
      </c>
      <c r="B121" s="12" t="s">
        <v>191</v>
      </c>
      <c r="C121" s="48" t="s">
        <v>208</v>
      </c>
      <c r="D121" s="49"/>
      <c r="E121" s="49"/>
      <c r="F121" s="50"/>
      <c r="G121" s="11" t="s">
        <v>84</v>
      </c>
      <c r="H121" s="11" t="s">
        <v>85</v>
      </c>
      <c r="I121" s="13" t="s">
        <v>207</v>
      </c>
      <c r="J121" s="41">
        <v>1</v>
      </c>
      <c r="K121" s="37">
        <v>258.98</v>
      </c>
      <c r="L121" s="41">
        <f>N121+С2Б!L121</f>
        <v>0</v>
      </c>
      <c r="M121" s="41">
        <f>O121+С2Б!M121</f>
        <v>0</v>
      </c>
      <c r="N121" s="41"/>
      <c r="O121" s="41"/>
      <c r="P121" s="41"/>
      <c r="Q121" s="41"/>
      <c r="R121" s="37">
        <f t="shared" si="7"/>
        <v>-258.98</v>
      </c>
      <c r="S121" s="37">
        <f t="shared" si="8"/>
        <v>0</v>
      </c>
      <c r="T121" s="15">
        <f t="shared" si="9"/>
        <v>1</v>
      </c>
      <c r="U121" s="16">
        <f t="shared" si="9"/>
        <v>258.98</v>
      </c>
      <c r="V121" s="41"/>
      <c r="W121" s="41"/>
    </row>
    <row r="122" spans="1:23" ht="11.25" customHeight="1" x14ac:dyDescent="0.2">
      <c r="A122" s="41"/>
      <c r="B122" s="20"/>
      <c r="C122" s="51" t="s">
        <v>45</v>
      </c>
      <c r="D122" s="43"/>
      <c r="E122" s="43"/>
      <c r="F122" s="52"/>
      <c r="G122" s="41"/>
      <c r="H122" s="41"/>
      <c r="I122" s="22" t="s">
        <v>207</v>
      </c>
      <c r="J122" s="41">
        <v>1</v>
      </c>
      <c r="K122" s="37">
        <v>258.98</v>
      </c>
      <c r="L122" s="41">
        <f>N122+С2Б!L122</f>
        <v>0</v>
      </c>
      <c r="M122" s="41">
        <f>O122+С2Б!M122</f>
        <v>0</v>
      </c>
      <c r="N122" s="41"/>
      <c r="O122" s="41"/>
      <c r="P122" s="37">
        <f>M122-K122</f>
        <v>-258.98</v>
      </c>
      <c r="Q122" s="37">
        <f>O122</f>
        <v>0</v>
      </c>
      <c r="R122" s="37">
        <f t="shared" si="7"/>
        <v>-258.98</v>
      </c>
      <c r="S122" s="37">
        <f t="shared" si="8"/>
        <v>0</v>
      </c>
      <c r="T122" s="15">
        <f t="shared" si="9"/>
        <v>1</v>
      </c>
      <c r="U122" s="16">
        <f t="shared" si="9"/>
        <v>258.98</v>
      </c>
      <c r="V122" s="41"/>
      <c r="W122" s="41"/>
    </row>
    <row r="123" spans="1:23" ht="23.25" customHeight="1" x14ac:dyDescent="0.2">
      <c r="A123" s="11">
        <v>51</v>
      </c>
      <c r="B123" s="12" t="s">
        <v>191</v>
      </c>
      <c r="C123" s="48" t="s">
        <v>212</v>
      </c>
      <c r="D123" s="49"/>
      <c r="E123" s="49"/>
      <c r="F123" s="50"/>
      <c r="G123" s="11" t="s">
        <v>209</v>
      </c>
      <c r="H123" s="11" t="s">
        <v>210</v>
      </c>
      <c r="I123" s="13" t="s">
        <v>211</v>
      </c>
      <c r="J123" s="41">
        <v>5</v>
      </c>
      <c r="K123" s="37">
        <v>543.94000000000005</v>
      </c>
      <c r="L123" s="41">
        <f>N123+С2Б!L123</f>
        <v>0</v>
      </c>
      <c r="M123" s="41">
        <f>O123+С2Б!M123</f>
        <v>0</v>
      </c>
      <c r="N123" s="41"/>
      <c r="O123" s="41"/>
      <c r="P123" s="41"/>
      <c r="Q123" s="41"/>
      <c r="R123" s="37">
        <f t="shared" si="7"/>
        <v>-543.94000000000005</v>
      </c>
      <c r="S123" s="37">
        <f t="shared" si="8"/>
        <v>0</v>
      </c>
      <c r="T123" s="15">
        <f t="shared" si="9"/>
        <v>5</v>
      </c>
      <c r="U123" s="16">
        <f t="shared" si="9"/>
        <v>543.94000000000005</v>
      </c>
      <c r="V123" s="41"/>
      <c r="W123" s="41"/>
    </row>
    <row r="124" spans="1:23" ht="11.25" customHeight="1" x14ac:dyDescent="0.2">
      <c r="A124" s="41"/>
      <c r="B124" s="20"/>
      <c r="C124" s="51" t="s">
        <v>45</v>
      </c>
      <c r="D124" s="43"/>
      <c r="E124" s="43"/>
      <c r="F124" s="52"/>
      <c r="G124" s="41"/>
      <c r="H124" s="41"/>
      <c r="I124" s="22" t="s">
        <v>211</v>
      </c>
      <c r="J124" s="41">
        <v>5</v>
      </c>
      <c r="K124" s="37">
        <v>543.94000000000005</v>
      </c>
      <c r="L124" s="41">
        <f>N124+С2Б!L124</f>
        <v>0</v>
      </c>
      <c r="M124" s="41">
        <f>O124+С2Б!M124</f>
        <v>0</v>
      </c>
      <c r="N124" s="41"/>
      <c r="O124" s="41"/>
      <c r="P124" s="37">
        <f>M124-K124</f>
        <v>-543.94000000000005</v>
      </c>
      <c r="Q124" s="37">
        <f>O124</f>
        <v>0</v>
      </c>
      <c r="R124" s="37">
        <f t="shared" si="7"/>
        <v>-543.94000000000005</v>
      </c>
      <c r="S124" s="37">
        <f t="shared" si="8"/>
        <v>0</v>
      </c>
      <c r="T124" s="15">
        <f t="shared" si="9"/>
        <v>5</v>
      </c>
      <c r="U124" s="16">
        <f t="shared" si="9"/>
        <v>543.94000000000005</v>
      </c>
      <c r="V124" s="41"/>
      <c r="W124" s="41"/>
    </row>
    <row r="125" spans="1:23" ht="23.25" customHeight="1" x14ac:dyDescent="0.2">
      <c r="A125" s="11">
        <v>52</v>
      </c>
      <c r="B125" s="12" t="s">
        <v>191</v>
      </c>
      <c r="C125" s="48" t="s">
        <v>215</v>
      </c>
      <c r="D125" s="49"/>
      <c r="E125" s="49"/>
      <c r="F125" s="50"/>
      <c r="G125" s="11" t="s">
        <v>213</v>
      </c>
      <c r="H125" s="11" t="s">
        <v>214</v>
      </c>
      <c r="I125" s="13" t="s">
        <v>132</v>
      </c>
      <c r="J125" s="41">
        <v>1</v>
      </c>
      <c r="K125" s="37">
        <v>52.37</v>
      </c>
      <c r="L125" s="41">
        <f>N125+С2Б!L125</f>
        <v>0</v>
      </c>
      <c r="M125" s="41">
        <f>O125+С2Б!M125</f>
        <v>0</v>
      </c>
      <c r="N125" s="41"/>
      <c r="O125" s="41"/>
      <c r="P125" s="41"/>
      <c r="Q125" s="41"/>
      <c r="R125" s="37">
        <f t="shared" si="7"/>
        <v>-52.37</v>
      </c>
      <c r="S125" s="37">
        <f t="shared" si="8"/>
        <v>0</v>
      </c>
      <c r="T125" s="15">
        <f t="shared" si="9"/>
        <v>1</v>
      </c>
      <c r="U125" s="16">
        <f t="shared" si="9"/>
        <v>52.37</v>
      </c>
      <c r="V125" s="41"/>
      <c r="W125" s="41"/>
    </row>
    <row r="126" spans="1:23" ht="11.25" customHeight="1" x14ac:dyDescent="0.2">
      <c r="A126" s="41"/>
      <c r="B126" s="20"/>
      <c r="C126" s="51" t="s">
        <v>45</v>
      </c>
      <c r="D126" s="43"/>
      <c r="E126" s="43"/>
      <c r="F126" s="52"/>
      <c r="G126" s="41"/>
      <c r="H126" s="41"/>
      <c r="I126" s="22" t="s">
        <v>132</v>
      </c>
      <c r="J126" s="41">
        <v>1</v>
      </c>
      <c r="K126" s="37">
        <v>52.37</v>
      </c>
      <c r="L126" s="41">
        <f>N126+С2Б!L126</f>
        <v>0</v>
      </c>
      <c r="M126" s="41">
        <f>O126+С2Б!M126</f>
        <v>0</v>
      </c>
      <c r="N126" s="41"/>
      <c r="O126" s="41"/>
      <c r="P126" s="37">
        <f>M126-K126</f>
        <v>-52.37</v>
      </c>
      <c r="Q126" s="37">
        <f>O126</f>
        <v>0</v>
      </c>
      <c r="R126" s="37">
        <f t="shared" si="7"/>
        <v>-52.37</v>
      </c>
      <c r="S126" s="37">
        <f t="shared" si="8"/>
        <v>0</v>
      </c>
      <c r="T126" s="15">
        <f t="shared" si="9"/>
        <v>1</v>
      </c>
      <c r="U126" s="16">
        <f t="shared" si="9"/>
        <v>52.37</v>
      </c>
      <c r="V126" s="41"/>
      <c r="W126" s="41"/>
    </row>
    <row r="127" spans="1:23" ht="36.6" customHeight="1" x14ac:dyDescent="0.2">
      <c r="A127" s="11">
        <v>53</v>
      </c>
      <c r="B127" s="12" t="s">
        <v>191</v>
      </c>
      <c r="C127" s="48" t="s">
        <v>218</v>
      </c>
      <c r="D127" s="49"/>
      <c r="E127" s="49"/>
      <c r="F127" s="50"/>
      <c r="G127" s="11" t="s">
        <v>216</v>
      </c>
      <c r="H127" s="11" t="s">
        <v>217</v>
      </c>
      <c r="I127" s="13" t="s">
        <v>132</v>
      </c>
      <c r="J127" s="41">
        <v>2</v>
      </c>
      <c r="K127" s="37">
        <v>351.11</v>
      </c>
      <c r="L127" s="41">
        <f>N127+С2Б!L127</f>
        <v>0</v>
      </c>
      <c r="M127" s="41">
        <f>O127+С2Б!M127</f>
        <v>0</v>
      </c>
      <c r="N127" s="41"/>
      <c r="O127" s="41"/>
      <c r="P127" s="41"/>
      <c r="Q127" s="41"/>
      <c r="R127" s="37">
        <f t="shared" si="7"/>
        <v>-351.11</v>
      </c>
      <c r="S127" s="37">
        <f t="shared" si="8"/>
        <v>0</v>
      </c>
      <c r="T127" s="15">
        <f t="shared" ref="T127:U150" si="10">J127-L127</f>
        <v>2</v>
      </c>
      <c r="U127" s="16">
        <f t="shared" si="10"/>
        <v>351.11</v>
      </c>
      <c r="V127" s="41"/>
      <c r="W127" s="41"/>
    </row>
    <row r="128" spans="1:23" ht="11.25" customHeight="1" x14ac:dyDescent="0.2">
      <c r="A128" s="41"/>
      <c r="B128" s="20"/>
      <c r="C128" s="51" t="s">
        <v>45</v>
      </c>
      <c r="D128" s="43"/>
      <c r="E128" s="43"/>
      <c r="F128" s="52"/>
      <c r="G128" s="41"/>
      <c r="H128" s="41"/>
      <c r="I128" s="22" t="s">
        <v>132</v>
      </c>
      <c r="J128" s="41">
        <v>2</v>
      </c>
      <c r="K128" s="37">
        <v>351.11</v>
      </c>
      <c r="L128" s="41">
        <f>N128+С2Б!L128</f>
        <v>0</v>
      </c>
      <c r="M128" s="41">
        <f>O128+С2Б!M128</f>
        <v>0</v>
      </c>
      <c r="N128" s="41"/>
      <c r="O128" s="41"/>
      <c r="P128" s="37">
        <f>M128-K128</f>
        <v>-351.11</v>
      </c>
      <c r="Q128" s="37">
        <f>O128</f>
        <v>0</v>
      </c>
      <c r="R128" s="37">
        <f t="shared" si="7"/>
        <v>-351.11</v>
      </c>
      <c r="S128" s="37">
        <f t="shared" si="8"/>
        <v>0</v>
      </c>
      <c r="T128" s="15">
        <f t="shared" si="10"/>
        <v>2</v>
      </c>
      <c r="U128" s="16">
        <f t="shared" si="10"/>
        <v>351.11</v>
      </c>
      <c r="V128" s="41"/>
      <c r="W128" s="41"/>
    </row>
    <row r="129" spans="1:23" ht="23.25" customHeight="1" x14ac:dyDescent="0.2">
      <c r="A129" s="11">
        <v>54</v>
      </c>
      <c r="B129" s="12" t="s">
        <v>219</v>
      </c>
      <c r="C129" s="48" t="s">
        <v>222</v>
      </c>
      <c r="D129" s="49"/>
      <c r="E129" s="49"/>
      <c r="F129" s="50"/>
      <c r="G129" s="11" t="s">
        <v>220</v>
      </c>
      <c r="H129" s="11" t="s">
        <v>221</v>
      </c>
      <c r="I129" s="13" t="s">
        <v>34</v>
      </c>
      <c r="J129" s="41">
        <v>1</v>
      </c>
      <c r="K129" s="37">
        <v>75.38</v>
      </c>
      <c r="L129" s="41">
        <f>N129+С2Б!L129</f>
        <v>0</v>
      </c>
      <c r="M129" s="41">
        <f>O129+С2Б!M129</f>
        <v>0</v>
      </c>
      <c r="N129" s="41"/>
      <c r="O129" s="41"/>
      <c r="P129" s="41"/>
      <c r="Q129" s="41"/>
      <c r="R129" s="37">
        <f t="shared" si="7"/>
        <v>-75.38</v>
      </c>
      <c r="S129" s="37">
        <f t="shared" si="8"/>
        <v>0</v>
      </c>
      <c r="T129" s="15">
        <f t="shared" si="10"/>
        <v>1</v>
      </c>
      <c r="U129" s="16">
        <f t="shared" si="10"/>
        <v>75.38</v>
      </c>
      <c r="V129" s="41"/>
      <c r="W129" s="41"/>
    </row>
    <row r="130" spans="1:23" ht="11.25" customHeight="1" x14ac:dyDescent="0.2">
      <c r="A130" s="41"/>
      <c r="B130" s="20"/>
      <c r="C130" s="51" t="s">
        <v>45</v>
      </c>
      <c r="D130" s="43"/>
      <c r="E130" s="43"/>
      <c r="F130" s="52"/>
      <c r="G130" s="41"/>
      <c r="H130" s="41"/>
      <c r="I130" s="22" t="s">
        <v>34</v>
      </c>
      <c r="J130" s="41">
        <v>1</v>
      </c>
      <c r="K130" s="37">
        <v>75.38</v>
      </c>
      <c r="L130" s="41">
        <f>N130+С2Б!L130</f>
        <v>0</v>
      </c>
      <c r="M130" s="41">
        <f>O130+С2Б!M130</f>
        <v>0</v>
      </c>
      <c r="N130" s="41"/>
      <c r="O130" s="41"/>
      <c r="P130" s="37">
        <f>M130-K130</f>
        <v>-75.38</v>
      </c>
      <c r="Q130" s="37">
        <f>O130</f>
        <v>0</v>
      </c>
      <c r="R130" s="37">
        <f t="shared" si="7"/>
        <v>-75.38</v>
      </c>
      <c r="S130" s="37">
        <f t="shared" si="8"/>
        <v>0</v>
      </c>
      <c r="T130" s="15">
        <f t="shared" si="10"/>
        <v>1</v>
      </c>
      <c r="U130" s="16">
        <f t="shared" si="10"/>
        <v>75.38</v>
      </c>
      <c r="V130" s="41"/>
      <c r="W130" s="41"/>
    </row>
    <row r="131" spans="1:23" ht="36.6" customHeight="1" x14ac:dyDescent="0.2">
      <c r="A131" s="11">
        <v>55</v>
      </c>
      <c r="B131" s="12" t="s">
        <v>219</v>
      </c>
      <c r="C131" s="48" t="s">
        <v>226</v>
      </c>
      <c r="D131" s="49"/>
      <c r="E131" s="49"/>
      <c r="F131" s="50"/>
      <c r="G131" s="11" t="s">
        <v>223</v>
      </c>
      <c r="H131" s="11" t="s">
        <v>224</v>
      </c>
      <c r="I131" s="13" t="s">
        <v>225</v>
      </c>
      <c r="J131" s="41">
        <v>2</v>
      </c>
      <c r="K131" s="37">
        <v>102.58</v>
      </c>
      <c r="L131" s="41">
        <f>N131+С2Б!L131</f>
        <v>0</v>
      </c>
      <c r="M131" s="41">
        <f>O131+С2Б!M131</f>
        <v>0</v>
      </c>
      <c r="N131" s="41"/>
      <c r="O131" s="41"/>
      <c r="P131" s="41"/>
      <c r="Q131" s="41"/>
      <c r="R131" s="37">
        <f t="shared" si="7"/>
        <v>-102.58</v>
      </c>
      <c r="S131" s="37">
        <f t="shared" si="8"/>
        <v>0</v>
      </c>
      <c r="T131" s="15">
        <f t="shared" si="10"/>
        <v>2</v>
      </c>
      <c r="U131" s="16">
        <f t="shared" si="10"/>
        <v>102.58</v>
      </c>
      <c r="V131" s="41"/>
      <c r="W131" s="41"/>
    </row>
    <row r="132" spans="1:23" ht="11.25" customHeight="1" x14ac:dyDescent="0.2">
      <c r="A132" s="41"/>
      <c r="B132" s="20"/>
      <c r="C132" s="51" t="s">
        <v>45</v>
      </c>
      <c r="D132" s="43"/>
      <c r="E132" s="43"/>
      <c r="F132" s="52"/>
      <c r="G132" s="41"/>
      <c r="H132" s="41"/>
      <c r="I132" s="22" t="s">
        <v>225</v>
      </c>
      <c r="J132" s="41">
        <v>2</v>
      </c>
      <c r="K132" s="37">
        <v>102.58</v>
      </c>
      <c r="L132" s="41">
        <f>N132+С2Б!L132</f>
        <v>0</v>
      </c>
      <c r="M132" s="41">
        <f>O132+С2Б!M132</f>
        <v>0</v>
      </c>
      <c r="N132" s="41"/>
      <c r="O132" s="41"/>
      <c r="P132" s="37">
        <f>M132-K132</f>
        <v>-102.58</v>
      </c>
      <c r="Q132" s="37">
        <f>O132</f>
        <v>0</v>
      </c>
      <c r="R132" s="37">
        <f t="shared" si="7"/>
        <v>-102.58</v>
      </c>
      <c r="S132" s="37">
        <f t="shared" si="8"/>
        <v>0</v>
      </c>
      <c r="T132" s="15">
        <f t="shared" si="10"/>
        <v>2</v>
      </c>
      <c r="U132" s="16">
        <f t="shared" si="10"/>
        <v>102.58</v>
      </c>
      <c r="V132" s="41"/>
      <c r="W132" s="41"/>
    </row>
    <row r="133" spans="1:23" ht="23.25" customHeight="1" x14ac:dyDescent="0.2">
      <c r="A133" s="11">
        <v>56</v>
      </c>
      <c r="B133" s="12" t="s">
        <v>219</v>
      </c>
      <c r="C133" s="48" t="s">
        <v>229</v>
      </c>
      <c r="D133" s="49"/>
      <c r="E133" s="49"/>
      <c r="F133" s="50"/>
      <c r="G133" s="11" t="s">
        <v>227</v>
      </c>
      <c r="H133" s="11" t="s">
        <v>228</v>
      </c>
      <c r="I133" s="13" t="s">
        <v>132</v>
      </c>
      <c r="J133" s="41">
        <v>1</v>
      </c>
      <c r="K133" s="37">
        <v>157.61000000000001</v>
      </c>
      <c r="L133" s="41">
        <f>N133+С2Б!L133</f>
        <v>0</v>
      </c>
      <c r="M133" s="41">
        <f>O133+С2Б!M133</f>
        <v>0</v>
      </c>
      <c r="N133" s="41"/>
      <c r="O133" s="41"/>
      <c r="P133" s="41"/>
      <c r="Q133" s="41"/>
      <c r="R133" s="37">
        <f t="shared" si="7"/>
        <v>-157.61000000000001</v>
      </c>
      <c r="S133" s="37">
        <f t="shared" si="8"/>
        <v>0</v>
      </c>
      <c r="T133" s="15">
        <f t="shared" si="10"/>
        <v>1</v>
      </c>
      <c r="U133" s="16">
        <f t="shared" si="10"/>
        <v>157.61000000000001</v>
      </c>
      <c r="V133" s="41"/>
      <c r="W133" s="41"/>
    </row>
    <row r="134" spans="1:23" ht="11.25" customHeight="1" x14ac:dyDescent="0.2">
      <c r="A134" s="41"/>
      <c r="B134" s="20"/>
      <c r="C134" s="51" t="s">
        <v>45</v>
      </c>
      <c r="D134" s="43"/>
      <c r="E134" s="43"/>
      <c r="F134" s="52"/>
      <c r="G134" s="41"/>
      <c r="H134" s="41"/>
      <c r="I134" s="22" t="s">
        <v>132</v>
      </c>
      <c r="J134" s="41">
        <v>1</v>
      </c>
      <c r="K134" s="37">
        <v>157.61000000000001</v>
      </c>
      <c r="L134" s="41">
        <f>N134+С2Б!L134</f>
        <v>0</v>
      </c>
      <c r="M134" s="41">
        <f>O134+С2Б!M134</f>
        <v>0</v>
      </c>
      <c r="N134" s="41"/>
      <c r="O134" s="41"/>
      <c r="P134" s="37">
        <f>M134-K134</f>
        <v>-157.61000000000001</v>
      </c>
      <c r="Q134" s="37">
        <f>O134</f>
        <v>0</v>
      </c>
      <c r="R134" s="37">
        <f t="shared" si="7"/>
        <v>-157.61000000000001</v>
      </c>
      <c r="S134" s="37">
        <f t="shared" si="8"/>
        <v>0</v>
      </c>
      <c r="T134" s="15">
        <f t="shared" si="10"/>
        <v>1</v>
      </c>
      <c r="U134" s="16">
        <f t="shared" si="10"/>
        <v>157.61000000000001</v>
      </c>
      <c r="V134" s="41"/>
      <c r="W134" s="41"/>
    </row>
    <row r="135" spans="1:23" ht="36.6" customHeight="1" x14ac:dyDescent="0.2">
      <c r="A135" s="11">
        <v>57</v>
      </c>
      <c r="B135" s="12" t="s">
        <v>219</v>
      </c>
      <c r="C135" s="48" t="s">
        <v>233</v>
      </c>
      <c r="D135" s="49"/>
      <c r="E135" s="49"/>
      <c r="F135" s="50"/>
      <c r="G135" s="11" t="s">
        <v>230</v>
      </c>
      <c r="H135" s="11" t="s">
        <v>231</v>
      </c>
      <c r="I135" s="13" t="s">
        <v>232</v>
      </c>
      <c r="J135" s="41">
        <v>2</v>
      </c>
      <c r="K135" s="37">
        <v>273.81</v>
      </c>
      <c r="L135" s="41">
        <f>N135+С2Б!L135</f>
        <v>0</v>
      </c>
      <c r="M135" s="41">
        <f>O135+С2Б!M135</f>
        <v>0</v>
      </c>
      <c r="N135" s="41"/>
      <c r="O135" s="41"/>
      <c r="P135" s="41"/>
      <c r="Q135" s="41"/>
      <c r="R135" s="37">
        <f t="shared" si="7"/>
        <v>-273.81</v>
      </c>
      <c r="S135" s="37">
        <f t="shared" si="8"/>
        <v>0</v>
      </c>
      <c r="T135" s="15">
        <f t="shared" si="10"/>
        <v>2</v>
      </c>
      <c r="U135" s="16">
        <f t="shared" si="10"/>
        <v>273.81</v>
      </c>
      <c r="V135" s="41"/>
      <c r="W135" s="41"/>
    </row>
    <row r="136" spans="1:23" ht="11.25" customHeight="1" x14ac:dyDescent="0.2">
      <c r="A136" s="41"/>
      <c r="B136" s="20"/>
      <c r="C136" s="51" t="s">
        <v>45</v>
      </c>
      <c r="D136" s="43"/>
      <c r="E136" s="43"/>
      <c r="F136" s="52"/>
      <c r="G136" s="41"/>
      <c r="H136" s="41"/>
      <c r="I136" s="22" t="s">
        <v>232</v>
      </c>
      <c r="J136" s="41">
        <v>2</v>
      </c>
      <c r="K136" s="37">
        <v>273.81</v>
      </c>
      <c r="L136" s="41">
        <f>N136+С2Б!L136</f>
        <v>0</v>
      </c>
      <c r="M136" s="41">
        <f>O136+С2Б!M136</f>
        <v>0</v>
      </c>
      <c r="N136" s="41"/>
      <c r="O136" s="41"/>
      <c r="P136" s="37">
        <f>M136-K136</f>
        <v>-273.81</v>
      </c>
      <c r="Q136" s="37">
        <f>O136</f>
        <v>0</v>
      </c>
      <c r="R136" s="37">
        <f t="shared" si="7"/>
        <v>-273.81</v>
      </c>
      <c r="S136" s="37">
        <f t="shared" si="8"/>
        <v>0</v>
      </c>
      <c r="T136" s="15">
        <f t="shared" si="10"/>
        <v>2</v>
      </c>
      <c r="U136" s="16">
        <f t="shared" si="10"/>
        <v>273.81</v>
      </c>
      <c r="V136" s="41"/>
      <c r="W136" s="41"/>
    </row>
    <row r="137" spans="1:23" ht="76.5" customHeight="1" x14ac:dyDescent="0.2">
      <c r="A137" s="11">
        <v>58</v>
      </c>
      <c r="B137" s="12" t="s">
        <v>219</v>
      </c>
      <c r="C137" s="48" t="s">
        <v>237</v>
      </c>
      <c r="D137" s="49"/>
      <c r="E137" s="49"/>
      <c r="F137" s="50"/>
      <c r="G137" s="11" t="s">
        <v>234</v>
      </c>
      <c r="H137" s="11" t="s">
        <v>235</v>
      </c>
      <c r="I137" s="13" t="s">
        <v>236</v>
      </c>
      <c r="J137" s="41">
        <v>6.5</v>
      </c>
      <c r="K137" s="37">
        <v>589.61</v>
      </c>
      <c r="L137" s="41">
        <f>N137+С2Б!L137</f>
        <v>0</v>
      </c>
      <c r="M137" s="41">
        <f>O137+С2Б!M137</f>
        <v>0</v>
      </c>
      <c r="N137" s="41"/>
      <c r="O137" s="41"/>
      <c r="P137" s="41"/>
      <c r="Q137" s="41"/>
      <c r="R137" s="37">
        <f t="shared" si="7"/>
        <v>-589.61</v>
      </c>
      <c r="S137" s="37">
        <f t="shared" si="8"/>
        <v>0</v>
      </c>
      <c r="T137" s="15">
        <f t="shared" si="10"/>
        <v>6.5</v>
      </c>
      <c r="U137" s="16">
        <f t="shared" si="10"/>
        <v>589.61</v>
      </c>
      <c r="V137" s="41"/>
      <c r="W137" s="41"/>
    </row>
    <row r="138" spans="1:23" ht="11.25" customHeight="1" x14ac:dyDescent="0.2">
      <c r="A138" s="41"/>
      <c r="B138" s="20"/>
      <c r="C138" s="51" t="s">
        <v>45</v>
      </c>
      <c r="D138" s="43"/>
      <c r="E138" s="43"/>
      <c r="F138" s="52"/>
      <c r="G138" s="41"/>
      <c r="H138" s="41"/>
      <c r="I138" s="22" t="s">
        <v>236</v>
      </c>
      <c r="J138" s="41">
        <v>6.5</v>
      </c>
      <c r="K138" s="37">
        <v>589.61</v>
      </c>
      <c r="L138" s="41">
        <f>N138+С2Б!L138</f>
        <v>0</v>
      </c>
      <c r="M138" s="41">
        <f>O138+С2Б!M138</f>
        <v>0</v>
      </c>
      <c r="N138" s="41"/>
      <c r="O138" s="41"/>
      <c r="P138" s="37">
        <f>M138-K138</f>
        <v>-589.61</v>
      </c>
      <c r="Q138" s="37">
        <f>O138</f>
        <v>0</v>
      </c>
      <c r="R138" s="37">
        <f t="shared" si="7"/>
        <v>-589.61</v>
      </c>
      <c r="S138" s="37">
        <f t="shared" si="8"/>
        <v>0</v>
      </c>
      <c r="T138" s="15">
        <f t="shared" si="10"/>
        <v>6.5</v>
      </c>
      <c r="U138" s="16">
        <f t="shared" si="10"/>
        <v>589.61</v>
      </c>
      <c r="V138" s="41"/>
      <c r="W138" s="41"/>
    </row>
    <row r="139" spans="1:23" ht="36.6" customHeight="1" x14ac:dyDescent="0.2">
      <c r="A139" s="11">
        <v>59</v>
      </c>
      <c r="B139" s="12" t="s">
        <v>219</v>
      </c>
      <c r="C139" s="48" t="s">
        <v>240</v>
      </c>
      <c r="D139" s="49"/>
      <c r="E139" s="49"/>
      <c r="F139" s="50"/>
      <c r="G139" s="11" t="s">
        <v>238</v>
      </c>
      <c r="H139" s="11" t="s">
        <v>239</v>
      </c>
      <c r="I139" s="13" t="s">
        <v>194</v>
      </c>
      <c r="J139" s="41">
        <v>1</v>
      </c>
      <c r="K139" s="37">
        <v>361.87</v>
      </c>
      <c r="L139" s="41">
        <f>N139+С2Б!L139</f>
        <v>0</v>
      </c>
      <c r="M139" s="41">
        <f>O139+С2Б!M139</f>
        <v>0</v>
      </c>
      <c r="N139" s="41"/>
      <c r="O139" s="41"/>
      <c r="P139" s="41"/>
      <c r="Q139" s="41"/>
      <c r="R139" s="37">
        <f t="shared" si="7"/>
        <v>-361.87</v>
      </c>
      <c r="S139" s="37">
        <f t="shared" si="8"/>
        <v>0</v>
      </c>
      <c r="T139" s="15">
        <f t="shared" si="10"/>
        <v>1</v>
      </c>
      <c r="U139" s="16">
        <f t="shared" si="10"/>
        <v>361.87</v>
      </c>
      <c r="V139" s="41"/>
      <c r="W139" s="41"/>
    </row>
    <row r="140" spans="1:23" ht="11.25" customHeight="1" x14ac:dyDescent="0.2">
      <c r="A140" s="41"/>
      <c r="B140" s="20"/>
      <c r="C140" s="51" t="s">
        <v>45</v>
      </c>
      <c r="D140" s="43"/>
      <c r="E140" s="43"/>
      <c r="F140" s="52"/>
      <c r="G140" s="41"/>
      <c r="H140" s="41"/>
      <c r="I140" s="22" t="s">
        <v>194</v>
      </c>
      <c r="J140" s="41">
        <v>1</v>
      </c>
      <c r="K140" s="37">
        <v>361.87</v>
      </c>
      <c r="L140" s="41">
        <f>N140+С2Б!L140</f>
        <v>0</v>
      </c>
      <c r="M140" s="41">
        <f>O140+С2Б!M140</f>
        <v>0</v>
      </c>
      <c r="N140" s="41"/>
      <c r="O140" s="41"/>
      <c r="P140" s="37">
        <f>M140-K140</f>
        <v>-361.87</v>
      </c>
      <c r="Q140" s="37">
        <f>O140</f>
        <v>0</v>
      </c>
      <c r="R140" s="37">
        <f t="shared" si="7"/>
        <v>-361.87</v>
      </c>
      <c r="S140" s="37">
        <f t="shared" si="8"/>
        <v>0</v>
      </c>
      <c r="T140" s="15">
        <f t="shared" si="10"/>
        <v>1</v>
      </c>
      <c r="U140" s="16">
        <f t="shared" si="10"/>
        <v>361.87</v>
      </c>
      <c r="V140" s="41"/>
      <c r="W140" s="41"/>
    </row>
    <row r="141" spans="1:23" ht="36.6" customHeight="1" x14ac:dyDescent="0.2">
      <c r="A141" s="11">
        <v>60</v>
      </c>
      <c r="B141" s="12" t="s">
        <v>219</v>
      </c>
      <c r="C141" s="48" t="s">
        <v>208</v>
      </c>
      <c r="D141" s="49"/>
      <c r="E141" s="49"/>
      <c r="F141" s="50"/>
      <c r="G141" s="11" t="s">
        <v>178</v>
      </c>
      <c r="H141" s="11" t="s">
        <v>179</v>
      </c>
      <c r="I141" s="13" t="s">
        <v>207</v>
      </c>
      <c r="J141" s="41">
        <v>1</v>
      </c>
      <c r="K141" s="37">
        <v>188.29</v>
      </c>
      <c r="L141" s="41">
        <f>N141+С2Б!L141</f>
        <v>0</v>
      </c>
      <c r="M141" s="41">
        <f>O141+С2Б!M141</f>
        <v>0</v>
      </c>
      <c r="N141" s="41"/>
      <c r="O141" s="41"/>
      <c r="P141" s="41"/>
      <c r="Q141" s="41"/>
      <c r="R141" s="37">
        <f t="shared" si="7"/>
        <v>-188.29</v>
      </c>
      <c r="S141" s="37">
        <f t="shared" si="8"/>
        <v>0</v>
      </c>
      <c r="T141" s="15">
        <f t="shared" si="10"/>
        <v>1</v>
      </c>
      <c r="U141" s="16">
        <f t="shared" si="10"/>
        <v>188.29</v>
      </c>
      <c r="V141" s="41"/>
      <c r="W141" s="41"/>
    </row>
    <row r="142" spans="1:23" ht="11.25" customHeight="1" x14ac:dyDescent="0.2">
      <c r="A142" s="41"/>
      <c r="B142" s="20"/>
      <c r="C142" s="51" t="s">
        <v>45</v>
      </c>
      <c r="D142" s="43"/>
      <c r="E142" s="43"/>
      <c r="F142" s="52"/>
      <c r="G142" s="41"/>
      <c r="H142" s="41"/>
      <c r="I142" s="22" t="s">
        <v>207</v>
      </c>
      <c r="J142" s="41">
        <v>1</v>
      </c>
      <c r="K142" s="37">
        <v>188.29</v>
      </c>
      <c r="L142" s="41">
        <f>N142+С2Б!L142</f>
        <v>0</v>
      </c>
      <c r="M142" s="41">
        <f>O142+С2Б!M142</f>
        <v>0</v>
      </c>
      <c r="N142" s="41"/>
      <c r="O142" s="41"/>
      <c r="P142" s="37">
        <f>M142-K142</f>
        <v>-188.29</v>
      </c>
      <c r="Q142" s="37">
        <f>O142</f>
        <v>0</v>
      </c>
      <c r="R142" s="37">
        <f t="shared" si="7"/>
        <v>-188.29</v>
      </c>
      <c r="S142" s="37">
        <f t="shared" si="8"/>
        <v>0</v>
      </c>
      <c r="T142" s="15">
        <f t="shared" si="10"/>
        <v>1</v>
      </c>
      <c r="U142" s="16">
        <f t="shared" si="10"/>
        <v>188.29</v>
      </c>
      <c r="V142" s="41"/>
      <c r="W142" s="41"/>
    </row>
    <row r="143" spans="1:23" ht="23.25" customHeight="1" x14ac:dyDescent="0.2">
      <c r="A143" s="11">
        <v>61</v>
      </c>
      <c r="B143" s="12" t="s">
        <v>219</v>
      </c>
      <c r="C143" s="48" t="s">
        <v>242</v>
      </c>
      <c r="D143" s="49"/>
      <c r="E143" s="49"/>
      <c r="F143" s="50"/>
      <c r="G143" s="11" t="s">
        <v>181</v>
      </c>
      <c r="H143" s="11" t="s">
        <v>182</v>
      </c>
      <c r="I143" s="13" t="s">
        <v>241</v>
      </c>
      <c r="J143" s="41">
        <v>3</v>
      </c>
      <c r="K143" s="37">
        <v>52.66</v>
      </c>
      <c r="L143" s="41">
        <f>N143+С2Б!L143</f>
        <v>0</v>
      </c>
      <c r="M143" s="41">
        <f>O143+С2Б!M143</f>
        <v>0</v>
      </c>
      <c r="N143" s="41"/>
      <c r="O143" s="41"/>
      <c r="P143" s="41"/>
      <c r="Q143" s="41"/>
      <c r="R143" s="37">
        <f t="shared" si="7"/>
        <v>-52.66</v>
      </c>
      <c r="S143" s="37">
        <f t="shared" si="8"/>
        <v>0</v>
      </c>
      <c r="T143" s="15">
        <f t="shared" si="10"/>
        <v>3</v>
      </c>
      <c r="U143" s="16">
        <f t="shared" si="10"/>
        <v>52.66</v>
      </c>
      <c r="V143" s="41"/>
      <c r="W143" s="41"/>
    </row>
    <row r="144" spans="1:23" ht="11.25" customHeight="1" x14ac:dyDescent="0.2">
      <c r="A144" s="41"/>
      <c r="B144" s="20"/>
      <c r="C144" s="51" t="s">
        <v>45</v>
      </c>
      <c r="D144" s="43"/>
      <c r="E144" s="43"/>
      <c r="F144" s="52"/>
      <c r="G144" s="41"/>
      <c r="H144" s="41"/>
      <c r="I144" s="22" t="s">
        <v>241</v>
      </c>
      <c r="J144" s="41">
        <v>3</v>
      </c>
      <c r="K144" s="37">
        <v>52.66</v>
      </c>
      <c r="L144" s="41">
        <f>N144+С2Б!L144</f>
        <v>0</v>
      </c>
      <c r="M144" s="41">
        <f>O144+С2Б!M144</f>
        <v>0</v>
      </c>
      <c r="N144" s="41"/>
      <c r="O144" s="41"/>
      <c r="P144" s="37">
        <f>M144-K144</f>
        <v>-52.66</v>
      </c>
      <c r="Q144" s="37">
        <f>O144</f>
        <v>0</v>
      </c>
      <c r="R144" s="37">
        <f t="shared" si="7"/>
        <v>-52.66</v>
      </c>
      <c r="S144" s="37">
        <f t="shared" si="8"/>
        <v>0</v>
      </c>
      <c r="T144" s="15">
        <f t="shared" si="10"/>
        <v>3</v>
      </c>
      <c r="U144" s="16">
        <f t="shared" si="10"/>
        <v>52.66</v>
      </c>
      <c r="V144" s="41"/>
      <c r="W144" s="41"/>
    </row>
    <row r="145" spans="1:23" ht="36.6" customHeight="1" x14ac:dyDescent="0.2">
      <c r="A145" s="11">
        <v>62</v>
      </c>
      <c r="B145" s="12" t="s">
        <v>219</v>
      </c>
      <c r="C145" s="48" t="s">
        <v>246</v>
      </c>
      <c r="D145" s="49"/>
      <c r="E145" s="49"/>
      <c r="F145" s="50"/>
      <c r="G145" s="11" t="s">
        <v>243</v>
      </c>
      <c r="H145" s="11" t="s">
        <v>244</v>
      </c>
      <c r="I145" s="13" t="s">
        <v>245</v>
      </c>
      <c r="J145" s="41">
        <v>3.2000000000000001E-2</v>
      </c>
      <c r="K145" s="37">
        <v>458.5</v>
      </c>
      <c r="L145" s="41">
        <f>N145+С2Б!L145</f>
        <v>0</v>
      </c>
      <c r="M145" s="41">
        <f>O145+С2Б!M145</f>
        <v>0</v>
      </c>
      <c r="N145" s="41"/>
      <c r="O145" s="41"/>
      <c r="P145" s="41"/>
      <c r="Q145" s="41"/>
      <c r="R145" s="37">
        <f t="shared" si="7"/>
        <v>-458.5</v>
      </c>
      <c r="S145" s="37">
        <f t="shared" si="8"/>
        <v>0</v>
      </c>
      <c r="T145" s="15">
        <f t="shared" si="10"/>
        <v>3.2000000000000001E-2</v>
      </c>
      <c r="U145" s="16">
        <f t="shared" si="10"/>
        <v>458.5</v>
      </c>
      <c r="V145" s="41"/>
      <c r="W145" s="41"/>
    </row>
    <row r="146" spans="1:23" ht="11.25" customHeight="1" x14ac:dyDescent="0.2">
      <c r="A146" s="41"/>
      <c r="B146" s="20"/>
      <c r="C146" s="51" t="s">
        <v>45</v>
      </c>
      <c r="D146" s="43"/>
      <c r="E146" s="43"/>
      <c r="F146" s="52"/>
      <c r="G146" s="41"/>
      <c r="H146" s="41"/>
      <c r="I146" s="22" t="s">
        <v>245</v>
      </c>
      <c r="J146" s="41">
        <v>3.2000000000000001E-2</v>
      </c>
      <c r="K146" s="37">
        <v>458.5</v>
      </c>
      <c r="L146" s="41">
        <f>N146+С2Б!L146</f>
        <v>0</v>
      </c>
      <c r="M146" s="41">
        <f>O146+С2Б!M146</f>
        <v>0</v>
      </c>
      <c r="N146" s="41"/>
      <c r="O146" s="41"/>
      <c r="P146" s="37">
        <f>M146-K146</f>
        <v>-458.5</v>
      </c>
      <c r="Q146" s="37">
        <f>O146</f>
        <v>0</v>
      </c>
      <c r="R146" s="37">
        <f t="shared" si="7"/>
        <v>-458.5</v>
      </c>
      <c r="S146" s="37">
        <f t="shared" si="8"/>
        <v>0</v>
      </c>
      <c r="T146" s="15">
        <f t="shared" si="10"/>
        <v>3.2000000000000001E-2</v>
      </c>
      <c r="U146" s="16">
        <f t="shared" si="10"/>
        <v>458.5</v>
      </c>
      <c r="V146" s="41"/>
      <c r="W146" s="41"/>
    </row>
    <row r="147" spans="1:23" ht="23.25" customHeight="1" x14ac:dyDescent="0.2">
      <c r="A147" s="11">
        <v>63</v>
      </c>
      <c r="B147" s="12" t="s">
        <v>219</v>
      </c>
      <c r="C147" s="48" t="s">
        <v>174</v>
      </c>
      <c r="D147" s="49"/>
      <c r="E147" s="49"/>
      <c r="F147" s="50"/>
      <c r="G147" s="11" t="s">
        <v>247</v>
      </c>
      <c r="H147" s="11" t="s">
        <v>248</v>
      </c>
      <c r="I147" s="13" t="s">
        <v>132</v>
      </c>
      <c r="J147" s="41">
        <v>1</v>
      </c>
      <c r="K147" s="37">
        <v>56.47</v>
      </c>
      <c r="L147" s="41">
        <f>N147+С2Б!L147</f>
        <v>0</v>
      </c>
      <c r="M147" s="41">
        <f>O147+С2Б!M147</f>
        <v>0</v>
      </c>
      <c r="N147" s="41"/>
      <c r="O147" s="41"/>
      <c r="P147" s="41"/>
      <c r="Q147" s="41"/>
      <c r="R147" s="37">
        <f t="shared" si="7"/>
        <v>-56.47</v>
      </c>
      <c r="S147" s="37">
        <f t="shared" si="8"/>
        <v>0</v>
      </c>
      <c r="T147" s="15">
        <f t="shared" si="10"/>
        <v>1</v>
      </c>
      <c r="U147" s="16">
        <f t="shared" si="10"/>
        <v>56.47</v>
      </c>
      <c r="V147" s="41"/>
      <c r="W147" s="41"/>
    </row>
    <row r="148" spans="1:23" ht="11.25" customHeight="1" x14ac:dyDescent="0.2">
      <c r="A148" s="41"/>
      <c r="B148" s="20"/>
      <c r="C148" s="51" t="s">
        <v>45</v>
      </c>
      <c r="D148" s="43"/>
      <c r="E148" s="43"/>
      <c r="F148" s="52"/>
      <c r="G148" s="41"/>
      <c r="H148" s="41"/>
      <c r="I148" s="22" t="s">
        <v>132</v>
      </c>
      <c r="J148" s="41">
        <v>1</v>
      </c>
      <c r="K148" s="37">
        <v>56.47</v>
      </c>
      <c r="L148" s="41">
        <f>N148+С2Б!L148</f>
        <v>0</v>
      </c>
      <c r="M148" s="41">
        <f>O148+С2Б!M148</f>
        <v>0</v>
      </c>
      <c r="N148" s="41"/>
      <c r="O148" s="41"/>
      <c r="P148" s="37">
        <f>M148-K148</f>
        <v>-56.47</v>
      </c>
      <c r="Q148" s="37">
        <f>O148</f>
        <v>0</v>
      </c>
      <c r="R148" s="37">
        <f t="shared" si="7"/>
        <v>-56.47</v>
      </c>
      <c r="S148" s="37">
        <f t="shared" si="8"/>
        <v>0</v>
      </c>
      <c r="T148" s="15">
        <f t="shared" si="10"/>
        <v>1</v>
      </c>
      <c r="U148" s="16">
        <f t="shared" si="10"/>
        <v>56.47</v>
      </c>
      <c r="V148" s="41"/>
      <c r="W148" s="41"/>
    </row>
    <row r="149" spans="1:23" ht="11.25" customHeight="1" x14ac:dyDescent="0.2">
      <c r="A149" s="11">
        <v>64</v>
      </c>
      <c r="B149" s="12" t="s">
        <v>219</v>
      </c>
      <c r="C149" s="51" t="s">
        <v>251</v>
      </c>
      <c r="D149" s="43"/>
      <c r="E149" s="43"/>
      <c r="F149" s="52"/>
      <c r="G149" s="11" t="s">
        <v>249</v>
      </c>
      <c r="H149" s="11" t="s">
        <v>250</v>
      </c>
      <c r="I149" s="13" t="s">
        <v>132</v>
      </c>
      <c r="J149" s="41">
        <v>2</v>
      </c>
      <c r="K149" s="37">
        <v>299.48</v>
      </c>
      <c r="L149" s="41">
        <f>N149+С2Б!L149</f>
        <v>0</v>
      </c>
      <c r="M149" s="41">
        <f>O149+С2Б!M149</f>
        <v>0</v>
      </c>
      <c r="N149" s="41"/>
      <c r="O149" s="41"/>
      <c r="P149" s="41"/>
      <c r="Q149" s="41"/>
      <c r="R149" s="37">
        <f t="shared" si="7"/>
        <v>-299.48</v>
      </c>
      <c r="S149" s="37">
        <f t="shared" si="8"/>
        <v>0</v>
      </c>
      <c r="T149" s="15">
        <f t="shared" si="10"/>
        <v>2</v>
      </c>
      <c r="U149" s="16">
        <f t="shared" si="10"/>
        <v>299.48</v>
      </c>
      <c r="V149" s="41"/>
      <c r="W149" s="41"/>
    </row>
    <row r="150" spans="1:23" ht="11.25" customHeight="1" x14ac:dyDescent="0.2">
      <c r="A150" s="41"/>
      <c r="B150" s="20"/>
      <c r="C150" s="54" t="s">
        <v>45</v>
      </c>
      <c r="D150" s="54"/>
      <c r="E150" s="54"/>
      <c r="F150" s="54"/>
      <c r="G150" s="41"/>
      <c r="H150" s="41"/>
      <c r="I150" s="22" t="s">
        <v>132</v>
      </c>
      <c r="J150" s="41">
        <v>2</v>
      </c>
      <c r="K150" s="37">
        <v>299.48</v>
      </c>
      <c r="L150" s="41">
        <f>N150+С2Б!L150</f>
        <v>0</v>
      </c>
      <c r="M150" s="41">
        <f>O150+С2Б!M150</f>
        <v>0</v>
      </c>
      <c r="N150" s="41"/>
      <c r="O150" s="41"/>
      <c r="P150" s="37">
        <f>M150-K150</f>
        <v>-299.48</v>
      </c>
      <c r="Q150" s="37">
        <f>O150</f>
        <v>0</v>
      </c>
      <c r="R150" s="37">
        <f t="shared" si="7"/>
        <v>-299.48</v>
      </c>
      <c r="S150" s="37">
        <f t="shared" si="8"/>
        <v>0</v>
      </c>
      <c r="T150" s="15">
        <f t="shared" si="10"/>
        <v>2</v>
      </c>
      <c r="U150" s="16">
        <f t="shared" si="10"/>
        <v>299.48</v>
      </c>
      <c r="V150" s="41"/>
      <c r="W150" s="41"/>
    </row>
    <row r="151" spans="1:23" ht="23.25" customHeight="1" x14ac:dyDescent="0.2">
      <c r="A151" s="36"/>
      <c r="B151" s="10" t="s">
        <v>30</v>
      </c>
      <c r="C151" s="53" t="s">
        <v>252</v>
      </c>
      <c r="D151" s="53"/>
      <c r="E151" s="53"/>
      <c r="F151" s="53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41"/>
      <c r="W151" s="41"/>
    </row>
    <row r="152" spans="1:23" ht="23.25" customHeight="1" x14ac:dyDescent="0.2">
      <c r="A152" s="11">
        <v>65</v>
      </c>
      <c r="B152" s="12" t="s">
        <v>191</v>
      </c>
      <c r="C152" s="48" t="s">
        <v>255</v>
      </c>
      <c r="D152" s="49"/>
      <c r="E152" s="49"/>
      <c r="F152" s="50"/>
      <c r="G152" s="11" t="s">
        <v>253</v>
      </c>
      <c r="H152" s="11" t="s">
        <v>254</v>
      </c>
      <c r="I152" s="13" t="s">
        <v>194</v>
      </c>
      <c r="J152" s="41">
        <v>1</v>
      </c>
      <c r="K152" s="37">
        <v>656.4</v>
      </c>
      <c r="L152" s="41">
        <f>N152+С2Б!L152</f>
        <v>0</v>
      </c>
      <c r="M152" s="41">
        <f>O152+С2Б!M152</f>
        <v>0</v>
      </c>
      <c r="N152" s="41"/>
      <c r="O152" s="41"/>
      <c r="P152" s="41"/>
      <c r="Q152" s="41"/>
      <c r="R152" s="37">
        <f t="shared" ref="R152:R169" si="11">M152-K152</f>
        <v>-656.4</v>
      </c>
      <c r="S152" s="37">
        <f t="shared" ref="S152:S169" si="12">O152</f>
        <v>0</v>
      </c>
      <c r="T152" s="15">
        <f t="shared" ref="T152:U167" si="13">J152-L152</f>
        <v>1</v>
      </c>
      <c r="U152" s="16">
        <f t="shared" si="13"/>
        <v>656.4</v>
      </c>
      <c r="V152" s="41"/>
      <c r="W152" s="41"/>
    </row>
    <row r="153" spans="1:23" ht="11.25" customHeight="1" x14ac:dyDescent="0.2">
      <c r="A153" s="41"/>
      <c r="B153" s="20"/>
      <c r="C153" s="51" t="s">
        <v>256</v>
      </c>
      <c r="D153" s="43"/>
      <c r="E153" s="43"/>
      <c r="F153" s="52"/>
      <c r="G153" s="41"/>
      <c r="H153" s="41"/>
      <c r="I153" s="22" t="s">
        <v>194</v>
      </c>
      <c r="J153" s="41">
        <v>1</v>
      </c>
      <c r="K153" s="37">
        <v>656.4</v>
      </c>
      <c r="L153" s="41">
        <f>N153+С2Б!L153</f>
        <v>0</v>
      </c>
      <c r="M153" s="41">
        <f>O153+С2Б!M153</f>
        <v>0</v>
      </c>
      <c r="N153" s="41"/>
      <c r="O153" s="41"/>
      <c r="P153" s="37">
        <f>M153-K153</f>
        <v>-656.4</v>
      </c>
      <c r="Q153" s="37">
        <f>O153</f>
        <v>0</v>
      </c>
      <c r="R153" s="37">
        <f t="shared" si="11"/>
        <v>-656.4</v>
      </c>
      <c r="S153" s="37">
        <f t="shared" si="12"/>
        <v>0</v>
      </c>
      <c r="T153" s="15">
        <f t="shared" si="13"/>
        <v>1</v>
      </c>
      <c r="U153" s="16">
        <f t="shared" si="13"/>
        <v>656.4</v>
      </c>
      <c r="V153" s="41"/>
      <c r="W153" s="41"/>
    </row>
    <row r="154" spans="1:23" ht="36.6" customHeight="1" x14ac:dyDescent="0.2">
      <c r="A154" s="11">
        <v>66</v>
      </c>
      <c r="B154" s="12" t="s">
        <v>191</v>
      </c>
      <c r="C154" s="48" t="s">
        <v>260</v>
      </c>
      <c r="D154" s="49"/>
      <c r="E154" s="49"/>
      <c r="F154" s="50"/>
      <c r="G154" s="11" t="s">
        <v>257</v>
      </c>
      <c r="H154" s="11" t="s">
        <v>258</v>
      </c>
      <c r="I154" s="13" t="s">
        <v>259</v>
      </c>
      <c r="J154" s="41">
        <v>10</v>
      </c>
      <c r="K154" s="37">
        <v>1893.12</v>
      </c>
      <c r="L154" s="41">
        <f>N154+С2Б!L154</f>
        <v>0</v>
      </c>
      <c r="M154" s="41">
        <f>O154+С2Б!M154</f>
        <v>0</v>
      </c>
      <c r="N154" s="41"/>
      <c r="O154" s="41"/>
      <c r="P154" s="41"/>
      <c r="Q154" s="41"/>
      <c r="R154" s="37">
        <f t="shared" si="11"/>
        <v>-1893.12</v>
      </c>
      <c r="S154" s="37">
        <f t="shared" si="12"/>
        <v>0</v>
      </c>
      <c r="T154" s="15">
        <f t="shared" si="13"/>
        <v>10</v>
      </c>
      <c r="U154" s="16">
        <f t="shared" si="13"/>
        <v>1893.12</v>
      </c>
      <c r="V154" s="41"/>
      <c r="W154" s="41"/>
    </row>
    <row r="155" spans="1:23" ht="11.25" customHeight="1" x14ac:dyDescent="0.2">
      <c r="A155" s="41"/>
      <c r="B155" s="20"/>
      <c r="C155" s="51" t="s">
        <v>256</v>
      </c>
      <c r="D155" s="43"/>
      <c r="E155" s="43"/>
      <c r="F155" s="52"/>
      <c r="G155" s="41"/>
      <c r="H155" s="41"/>
      <c r="I155" s="22" t="s">
        <v>259</v>
      </c>
      <c r="J155" s="41">
        <v>10</v>
      </c>
      <c r="K155" s="37">
        <v>1893.12</v>
      </c>
      <c r="L155" s="41">
        <f>N155+С2Б!L155</f>
        <v>0</v>
      </c>
      <c r="M155" s="41">
        <f>O155+С2Б!M155</f>
        <v>0</v>
      </c>
      <c r="N155" s="41"/>
      <c r="O155" s="41"/>
      <c r="P155" s="37">
        <f>M155-K155</f>
        <v>-1893.12</v>
      </c>
      <c r="Q155" s="37">
        <f>O155</f>
        <v>0</v>
      </c>
      <c r="R155" s="37">
        <f t="shared" si="11"/>
        <v>-1893.12</v>
      </c>
      <c r="S155" s="37">
        <f t="shared" si="12"/>
        <v>0</v>
      </c>
      <c r="T155" s="15">
        <f t="shared" si="13"/>
        <v>10</v>
      </c>
      <c r="U155" s="16">
        <f t="shared" si="13"/>
        <v>1893.12</v>
      </c>
      <c r="V155" s="41"/>
      <c r="W155" s="41"/>
    </row>
    <row r="156" spans="1:23" ht="49.95" customHeight="1" x14ac:dyDescent="0.2">
      <c r="A156" s="11">
        <v>67</v>
      </c>
      <c r="B156" s="12" t="s">
        <v>191</v>
      </c>
      <c r="C156" s="48" t="s">
        <v>263</v>
      </c>
      <c r="D156" s="49"/>
      <c r="E156" s="49"/>
      <c r="F156" s="50"/>
      <c r="G156" s="11" t="s">
        <v>261</v>
      </c>
      <c r="H156" s="11" t="s">
        <v>262</v>
      </c>
      <c r="I156" s="13" t="s">
        <v>128</v>
      </c>
      <c r="J156" s="41">
        <v>30</v>
      </c>
      <c r="K156" s="37">
        <v>732.12</v>
      </c>
      <c r="L156" s="41">
        <f>N156+С2Б!L156</f>
        <v>0</v>
      </c>
      <c r="M156" s="41">
        <f>O156+С2Б!M156</f>
        <v>0</v>
      </c>
      <c r="N156" s="41"/>
      <c r="O156" s="41"/>
      <c r="P156" s="41"/>
      <c r="Q156" s="41"/>
      <c r="R156" s="37">
        <f t="shared" si="11"/>
        <v>-732.12</v>
      </c>
      <c r="S156" s="37">
        <f t="shared" si="12"/>
        <v>0</v>
      </c>
      <c r="T156" s="15">
        <f t="shared" si="13"/>
        <v>30</v>
      </c>
      <c r="U156" s="16">
        <f t="shared" si="13"/>
        <v>732.12</v>
      </c>
      <c r="V156" s="41"/>
      <c r="W156" s="41"/>
    </row>
    <row r="157" spans="1:23" ht="11.25" customHeight="1" x14ac:dyDescent="0.2">
      <c r="A157" s="41"/>
      <c r="B157" s="20"/>
      <c r="C157" s="51" t="s">
        <v>256</v>
      </c>
      <c r="D157" s="43"/>
      <c r="E157" s="43"/>
      <c r="F157" s="52"/>
      <c r="G157" s="41"/>
      <c r="H157" s="41"/>
      <c r="I157" s="22" t="s">
        <v>128</v>
      </c>
      <c r="J157" s="41">
        <v>30</v>
      </c>
      <c r="K157" s="37">
        <v>732.12</v>
      </c>
      <c r="L157" s="41">
        <f>N157+С2Б!L157</f>
        <v>0</v>
      </c>
      <c r="M157" s="41">
        <f>O157+С2Б!M157</f>
        <v>0</v>
      </c>
      <c r="N157" s="41"/>
      <c r="O157" s="41"/>
      <c r="P157" s="37">
        <f>M157-K157</f>
        <v>-732.12</v>
      </c>
      <c r="Q157" s="37">
        <f>O157</f>
        <v>0</v>
      </c>
      <c r="R157" s="37">
        <f t="shared" si="11"/>
        <v>-732.12</v>
      </c>
      <c r="S157" s="37">
        <f t="shared" si="12"/>
        <v>0</v>
      </c>
      <c r="T157" s="15">
        <f t="shared" si="13"/>
        <v>30</v>
      </c>
      <c r="U157" s="16">
        <f t="shared" si="13"/>
        <v>732.12</v>
      </c>
      <c r="V157" s="41"/>
      <c r="W157" s="41"/>
    </row>
    <row r="158" spans="1:23" ht="23.25" customHeight="1" x14ac:dyDescent="0.2">
      <c r="A158" s="11">
        <v>68</v>
      </c>
      <c r="B158" s="12" t="s">
        <v>191</v>
      </c>
      <c r="C158" s="48" t="s">
        <v>267</v>
      </c>
      <c r="D158" s="49"/>
      <c r="E158" s="49"/>
      <c r="F158" s="50"/>
      <c r="G158" s="11" t="s">
        <v>264</v>
      </c>
      <c r="H158" s="11" t="s">
        <v>265</v>
      </c>
      <c r="I158" s="13" t="s">
        <v>266</v>
      </c>
      <c r="J158" s="41">
        <v>60</v>
      </c>
      <c r="K158" s="37">
        <v>726.97</v>
      </c>
      <c r="L158" s="41">
        <f>N158+С2Б!L158</f>
        <v>0</v>
      </c>
      <c r="M158" s="41">
        <f>O158+С2Б!M158</f>
        <v>0</v>
      </c>
      <c r="N158" s="41"/>
      <c r="O158" s="41"/>
      <c r="P158" s="41"/>
      <c r="Q158" s="41"/>
      <c r="R158" s="37">
        <f t="shared" si="11"/>
        <v>-726.97</v>
      </c>
      <c r="S158" s="37">
        <f t="shared" si="12"/>
        <v>0</v>
      </c>
      <c r="T158" s="15">
        <f t="shared" si="13"/>
        <v>60</v>
      </c>
      <c r="U158" s="16">
        <f t="shared" si="13"/>
        <v>726.97</v>
      </c>
      <c r="V158" s="41"/>
      <c r="W158" s="41"/>
    </row>
    <row r="159" spans="1:23" ht="11.25" customHeight="1" x14ac:dyDescent="0.2">
      <c r="A159" s="41"/>
      <c r="B159" s="20"/>
      <c r="C159" s="51" t="s">
        <v>256</v>
      </c>
      <c r="D159" s="43"/>
      <c r="E159" s="43"/>
      <c r="F159" s="52"/>
      <c r="G159" s="41"/>
      <c r="H159" s="41"/>
      <c r="I159" s="22" t="s">
        <v>266</v>
      </c>
      <c r="J159" s="41">
        <v>60</v>
      </c>
      <c r="K159" s="37">
        <v>726.97</v>
      </c>
      <c r="L159" s="41">
        <f>N159+С2Б!L159</f>
        <v>0</v>
      </c>
      <c r="M159" s="41">
        <f>O159+С2Б!M159</f>
        <v>0</v>
      </c>
      <c r="N159" s="41"/>
      <c r="O159" s="41"/>
      <c r="P159" s="37">
        <f>M159-K159</f>
        <v>-726.97</v>
      </c>
      <c r="Q159" s="37">
        <f>O159</f>
        <v>0</v>
      </c>
      <c r="R159" s="37">
        <f t="shared" si="11"/>
        <v>-726.97</v>
      </c>
      <c r="S159" s="37">
        <f t="shared" si="12"/>
        <v>0</v>
      </c>
      <c r="T159" s="15">
        <f t="shared" si="13"/>
        <v>60</v>
      </c>
      <c r="U159" s="16">
        <f t="shared" si="13"/>
        <v>726.97</v>
      </c>
      <c r="V159" s="41"/>
      <c r="W159" s="41"/>
    </row>
    <row r="160" spans="1:23" ht="23.25" customHeight="1" x14ac:dyDescent="0.2">
      <c r="A160" s="11">
        <v>69</v>
      </c>
      <c r="B160" s="12" t="s">
        <v>191</v>
      </c>
      <c r="C160" s="48" t="s">
        <v>270</v>
      </c>
      <c r="D160" s="49"/>
      <c r="E160" s="49"/>
      <c r="F160" s="50"/>
      <c r="G160" s="11" t="s">
        <v>268</v>
      </c>
      <c r="H160" s="11" t="s">
        <v>269</v>
      </c>
      <c r="I160" s="13" t="s">
        <v>132</v>
      </c>
      <c r="J160" s="41">
        <v>1</v>
      </c>
      <c r="K160" s="37">
        <v>16.55</v>
      </c>
      <c r="L160" s="41">
        <f>N160+С2Б!L160</f>
        <v>0</v>
      </c>
      <c r="M160" s="41">
        <f>O160+С2Б!M160</f>
        <v>0</v>
      </c>
      <c r="N160" s="41"/>
      <c r="O160" s="41"/>
      <c r="P160" s="41"/>
      <c r="Q160" s="41"/>
      <c r="R160" s="37">
        <f t="shared" si="11"/>
        <v>-16.55</v>
      </c>
      <c r="S160" s="37">
        <f t="shared" si="12"/>
        <v>0</v>
      </c>
      <c r="T160" s="15">
        <f t="shared" si="13"/>
        <v>1</v>
      </c>
      <c r="U160" s="16">
        <f t="shared" si="13"/>
        <v>16.55</v>
      </c>
      <c r="V160" s="41"/>
      <c r="W160" s="41"/>
    </row>
    <row r="161" spans="1:23" ht="11.25" customHeight="1" x14ac:dyDescent="0.2">
      <c r="A161" s="41"/>
      <c r="B161" s="20"/>
      <c r="C161" s="51" t="s">
        <v>256</v>
      </c>
      <c r="D161" s="43"/>
      <c r="E161" s="43"/>
      <c r="F161" s="52"/>
      <c r="G161" s="41"/>
      <c r="H161" s="41"/>
      <c r="I161" s="22" t="s">
        <v>132</v>
      </c>
      <c r="J161" s="41">
        <v>1</v>
      </c>
      <c r="K161" s="37">
        <v>16.55</v>
      </c>
      <c r="L161" s="41">
        <f>N161+С2Б!L161</f>
        <v>0</v>
      </c>
      <c r="M161" s="41">
        <f>O161+С2Б!M161</f>
        <v>0</v>
      </c>
      <c r="N161" s="41"/>
      <c r="O161" s="41"/>
      <c r="P161" s="37">
        <f>M161-K161</f>
        <v>-16.55</v>
      </c>
      <c r="Q161" s="37">
        <f>O161</f>
        <v>0</v>
      </c>
      <c r="R161" s="37">
        <f t="shared" si="11"/>
        <v>-16.55</v>
      </c>
      <c r="S161" s="37">
        <f t="shared" si="12"/>
        <v>0</v>
      </c>
      <c r="T161" s="15">
        <f t="shared" si="13"/>
        <v>1</v>
      </c>
      <c r="U161" s="16">
        <f t="shared" si="13"/>
        <v>16.55</v>
      </c>
      <c r="V161" s="41"/>
      <c r="W161" s="41"/>
    </row>
    <row r="162" spans="1:23" ht="23.25" customHeight="1" x14ac:dyDescent="0.2">
      <c r="A162" s="11">
        <v>70</v>
      </c>
      <c r="B162" s="12" t="s">
        <v>191</v>
      </c>
      <c r="C162" s="48" t="s">
        <v>133</v>
      </c>
      <c r="D162" s="49"/>
      <c r="E162" s="49"/>
      <c r="F162" s="50"/>
      <c r="G162" s="11" t="s">
        <v>271</v>
      </c>
      <c r="H162" s="11" t="s">
        <v>272</v>
      </c>
      <c r="I162" s="13" t="s">
        <v>132</v>
      </c>
      <c r="J162" s="41">
        <v>1</v>
      </c>
      <c r="K162" s="37">
        <v>14.1</v>
      </c>
      <c r="L162" s="41">
        <f>N162+С2Б!L162</f>
        <v>0</v>
      </c>
      <c r="M162" s="41">
        <f>O162+С2Б!M162</f>
        <v>0</v>
      </c>
      <c r="N162" s="41"/>
      <c r="O162" s="41"/>
      <c r="P162" s="41"/>
      <c r="Q162" s="41"/>
      <c r="R162" s="37">
        <f t="shared" si="11"/>
        <v>-14.1</v>
      </c>
      <c r="S162" s="37">
        <f t="shared" si="12"/>
        <v>0</v>
      </c>
      <c r="T162" s="15">
        <f t="shared" si="13"/>
        <v>1</v>
      </c>
      <c r="U162" s="16">
        <f t="shared" si="13"/>
        <v>14.1</v>
      </c>
      <c r="V162" s="41"/>
      <c r="W162" s="41"/>
    </row>
    <row r="163" spans="1:23" ht="11.25" customHeight="1" x14ac:dyDescent="0.2">
      <c r="A163" s="41"/>
      <c r="B163" s="20"/>
      <c r="C163" s="51" t="s">
        <v>256</v>
      </c>
      <c r="D163" s="43"/>
      <c r="E163" s="43"/>
      <c r="F163" s="52"/>
      <c r="G163" s="41"/>
      <c r="H163" s="41"/>
      <c r="I163" s="22" t="s">
        <v>132</v>
      </c>
      <c r="J163" s="41">
        <v>1</v>
      </c>
      <c r="K163" s="37">
        <v>14.1</v>
      </c>
      <c r="L163" s="41">
        <f>N163+С2Б!L163</f>
        <v>0</v>
      </c>
      <c r="M163" s="41">
        <f>O163+С2Б!M163</f>
        <v>0</v>
      </c>
      <c r="N163" s="41"/>
      <c r="O163" s="41"/>
      <c r="P163" s="37">
        <f>M163-K163</f>
        <v>-14.1</v>
      </c>
      <c r="Q163" s="37">
        <f>O163</f>
        <v>0</v>
      </c>
      <c r="R163" s="37">
        <f t="shared" si="11"/>
        <v>-14.1</v>
      </c>
      <c r="S163" s="37">
        <f t="shared" si="12"/>
        <v>0</v>
      </c>
      <c r="T163" s="15">
        <f t="shared" si="13"/>
        <v>1</v>
      </c>
      <c r="U163" s="16">
        <f t="shared" si="13"/>
        <v>14.1</v>
      </c>
      <c r="V163" s="41"/>
      <c r="W163" s="41"/>
    </row>
    <row r="164" spans="1:23" ht="49.95" customHeight="1" x14ac:dyDescent="0.2">
      <c r="A164" s="11">
        <v>71</v>
      </c>
      <c r="B164" s="12" t="s">
        <v>191</v>
      </c>
      <c r="C164" s="48" t="s">
        <v>276</v>
      </c>
      <c r="D164" s="49"/>
      <c r="E164" s="49"/>
      <c r="F164" s="50"/>
      <c r="G164" s="11" t="s">
        <v>273</v>
      </c>
      <c r="H164" s="11" t="s">
        <v>274</v>
      </c>
      <c r="I164" s="13" t="s">
        <v>275</v>
      </c>
      <c r="J164" s="41">
        <v>2</v>
      </c>
      <c r="K164" s="37">
        <v>69.55</v>
      </c>
      <c r="L164" s="41">
        <f>N164+С2Б!L164</f>
        <v>0</v>
      </c>
      <c r="M164" s="41">
        <f>O164+С2Б!M164</f>
        <v>0</v>
      </c>
      <c r="N164" s="41"/>
      <c r="O164" s="41"/>
      <c r="P164" s="41"/>
      <c r="Q164" s="41"/>
      <c r="R164" s="37">
        <f t="shared" si="11"/>
        <v>-69.55</v>
      </c>
      <c r="S164" s="37">
        <f t="shared" si="12"/>
        <v>0</v>
      </c>
      <c r="T164" s="15">
        <f t="shared" si="13"/>
        <v>2</v>
      </c>
      <c r="U164" s="16">
        <f t="shared" si="13"/>
        <v>69.55</v>
      </c>
      <c r="V164" s="41"/>
      <c r="W164" s="41"/>
    </row>
    <row r="165" spans="1:23" ht="11.25" customHeight="1" x14ac:dyDescent="0.2">
      <c r="A165" s="41"/>
      <c r="B165" s="20"/>
      <c r="C165" s="51" t="s">
        <v>256</v>
      </c>
      <c r="D165" s="43"/>
      <c r="E165" s="43"/>
      <c r="F165" s="52"/>
      <c r="G165" s="41"/>
      <c r="H165" s="41"/>
      <c r="I165" s="22" t="s">
        <v>275</v>
      </c>
      <c r="J165" s="41">
        <v>2</v>
      </c>
      <c r="K165" s="37">
        <v>69.55</v>
      </c>
      <c r="L165" s="41">
        <f>N165+С2Б!L165</f>
        <v>0</v>
      </c>
      <c r="M165" s="41">
        <f>O165+С2Б!M165</f>
        <v>0</v>
      </c>
      <c r="N165" s="41"/>
      <c r="O165" s="41"/>
      <c r="P165" s="37">
        <f>M165-K165</f>
        <v>-69.55</v>
      </c>
      <c r="Q165" s="37">
        <f>O165</f>
        <v>0</v>
      </c>
      <c r="R165" s="37">
        <f t="shared" si="11"/>
        <v>-69.55</v>
      </c>
      <c r="S165" s="37">
        <f t="shared" si="12"/>
        <v>0</v>
      </c>
      <c r="T165" s="15">
        <f t="shared" si="13"/>
        <v>2</v>
      </c>
      <c r="U165" s="16">
        <f t="shared" si="13"/>
        <v>69.55</v>
      </c>
      <c r="V165" s="41"/>
      <c r="W165" s="41"/>
    </row>
    <row r="166" spans="1:23" ht="23.25" customHeight="1" x14ac:dyDescent="0.2">
      <c r="A166" s="11">
        <v>72</v>
      </c>
      <c r="B166" s="12" t="s">
        <v>191</v>
      </c>
      <c r="C166" s="48" t="s">
        <v>280</v>
      </c>
      <c r="D166" s="49"/>
      <c r="E166" s="49"/>
      <c r="F166" s="50"/>
      <c r="G166" s="11" t="s">
        <v>277</v>
      </c>
      <c r="H166" s="11" t="s">
        <v>278</v>
      </c>
      <c r="I166" s="13" t="s">
        <v>279</v>
      </c>
      <c r="J166" s="41">
        <v>15</v>
      </c>
      <c r="K166" s="37">
        <v>3160.25</v>
      </c>
      <c r="L166" s="41">
        <f>N166+С2Б!L166</f>
        <v>0</v>
      </c>
      <c r="M166" s="41">
        <f>O166+С2Б!M166</f>
        <v>0</v>
      </c>
      <c r="N166" s="41"/>
      <c r="O166" s="41"/>
      <c r="P166" s="41"/>
      <c r="Q166" s="41"/>
      <c r="R166" s="37">
        <f t="shared" si="11"/>
        <v>-3160.25</v>
      </c>
      <c r="S166" s="37">
        <f t="shared" si="12"/>
        <v>0</v>
      </c>
      <c r="T166" s="15">
        <f t="shared" si="13"/>
        <v>15</v>
      </c>
      <c r="U166" s="16">
        <f t="shared" si="13"/>
        <v>3160.25</v>
      </c>
      <c r="V166" s="41"/>
      <c r="W166" s="41"/>
    </row>
    <row r="167" spans="1:23" ht="11.25" customHeight="1" x14ac:dyDescent="0.2">
      <c r="A167" s="41"/>
      <c r="B167" s="20"/>
      <c r="C167" s="51" t="s">
        <v>256</v>
      </c>
      <c r="D167" s="43"/>
      <c r="E167" s="43"/>
      <c r="F167" s="52"/>
      <c r="G167" s="41"/>
      <c r="H167" s="41"/>
      <c r="I167" s="22" t="s">
        <v>279</v>
      </c>
      <c r="J167" s="41">
        <v>15</v>
      </c>
      <c r="K167" s="37">
        <v>3160.25</v>
      </c>
      <c r="L167" s="41">
        <f>N167+С2Б!L167</f>
        <v>0</v>
      </c>
      <c r="M167" s="41">
        <f>O167+С2Б!M167</f>
        <v>0</v>
      </c>
      <c r="N167" s="41"/>
      <c r="O167" s="41"/>
      <c r="P167" s="37">
        <f>M167-K167</f>
        <v>-3160.25</v>
      </c>
      <c r="Q167" s="37">
        <f>O167</f>
        <v>0</v>
      </c>
      <c r="R167" s="37">
        <f t="shared" si="11"/>
        <v>-3160.25</v>
      </c>
      <c r="S167" s="37">
        <f t="shared" si="12"/>
        <v>0</v>
      </c>
      <c r="T167" s="15">
        <f t="shared" si="13"/>
        <v>15</v>
      </c>
      <c r="U167" s="16">
        <f t="shared" si="13"/>
        <v>3160.25</v>
      </c>
      <c r="V167" s="41"/>
      <c r="W167" s="41"/>
    </row>
    <row r="168" spans="1:23" ht="23.25" customHeight="1" x14ac:dyDescent="0.2">
      <c r="A168" s="11">
        <v>73</v>
      </c>
      <c r="B168" s="12" t="s">
        <v>191</v>
      </c>
      <c r="C168" s="48" t="s">
        <v>281</v>
      </c>
      <c r="D168" s="49"/>
      <c r="E168" s="49"/>
      <c r="F168" s="50"/>
      <c r="G168" s="11" t="s">
        <v>57</v>
      </c>
      <c r="H168" s="11" t="s">
        <v>58</v>
      </c>
      <c r="I168" s="13" t="s">
        <v>34</v>
      </c>
      <c r="J168" s="41">
        <v>3.2</v>
      </c>
      <c r="K168" s="37">
        <v>21.62</v>
      </c>
      <c r="L168" s="41">
        <f>N168+С2Б!L168</f>
        <v>0</v>
      </c>
      <c r="M168" s="41">
        <f>O168+С2Б!M168</f>
        <v>0</v>
      </c>
      <c r="N168" s="41"/>
      <c r="O168" s="41"/>
      <c r="P168" s="41"/>
      <c r="Q168" s="41"/>
      <c r="R168" s="37">
        <f t="shared" si="11"/>
        <v>-21.62</v>
      </c>
      <c r="S168" s="37">
        <f t="shared" si="12"/>
        <v>0</v>
      </c>
      <c r="T168" s="15">
        <f t="shared" ref="T168:U169" si="14">J168-L168</f>
        <v>3.2</v>
      </c>
      <c r="U168" s="16">
        <f t="shared" si="14"/>
        <v>21.62</v>
      </c>
      <c r="V168" s="41"/>
      <c r="W168" s="41"/>
    </row>
    <row r="169" spans="1:23" ht="11.25" customHeight="1" x14ac:dyDescent="0.2">
      <c r="A169" s="41"/>
      <c r="B169" s="20"/>
      <c r="C169" s="54" t="s">
        <v>256</v>
      </c>
      <c r="D169" s="54"/>
      <c r="E169" s="54"/>
      <c r="F169" s="54"/>
      <c r="G169" s="41"/>
      <c r="H169" s="41"/>
      <c r="I169" s="22" t="s">
        <v>34</v>
      </c>
      <c r="J169" s="41">
        <v>3.2</v>
      </c>
      <c r="K169" s="37">
        <v>21.62</v>
      </c>
      <c r="L169" s="41">
        <f>N169+С2Б!L169</f>
        <v>0</v>
      </c>
      <c r="M169" s="41">
        <f>O169+С2Б!M169</f>
        <v>0</v>
      </c>
      <c r="N169" s="41"/>
      <c r="O169" s="41"/>
      <c r="P169" s="37">
        <f>M169-K169</f>
        <v>-21.62</v>
      </c>
      <c r="Q169" s="37">
        <f>O169</f>
        <v>0</v>
      </c>
      <c r="R169" s="37">
        <f t="shared" si="11"/>
        <v>-21.62</v>
      </c>
      <c r="S169" s="37">
        <f t="shared" si="12"/>
        <v>0</v>
      </c>
      <c r="T169" s="15">
        <f t="shared" si="14"/>
        <v>3.2</v>
      </c>
      <c r="U169" s="16">
        <f t="shared" si="14"/>
        <v>21.62</v>
      </c>
      <c r="V169" s="41"/>
      <c r="W169" s="41"/>
    </row>
    <row r="170" spans="1:23" ht="11.25" customHeight="1" x14ac:dyDescent="0.2">
      <c r="A170" s="36"/>
      <c r="B170" s="10" t="s">
        <v>30</v>
      </c>
      <c r="C170" s="55" t="s">
        <v>282</v>
      </c>
      <c r="D170" s="55"/>
      <c r="E170" s="55"/>
      <c r="F170" s="55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41"/>
      <c r="W170" s="41"/>
    </row>
    <row r="171" spans="1:23" ht="23.25" customHeight="1" x14ac:dyDescent="0.2">
      <c r="A171" s="11">
        <v>74</v>
      </c>
      <c r="B171" s="12" t="s">
        <v>283</v>
      </c>
      <c r="C171" s="48" t="s">
        <v>286</v>
      </c>
      <c r="D171" s="49"/>
      <c r="E171" s="49"/>
      <c r="F171" s="50"/>
      <c r="G171" s="11" t="s">
        <v>284</v>
      </c>
      <c r="H171" s="11" t="s">
        <v>285</v>
      </c>
      <c r="I171" s="13" t="s">
        <v>132</v>
      </c>
      <c r="J171" s="41">
        <v>1</v>
      </c>
      <c r="K171" s="37">
        <v>530.52</v>
      </c>
      <c r="L171" s="41">
        <f>N171+С2Б!L171</f>
        <v>0</v>
      </c>
      <c r="M171" s="41">
        <f>O171+С2Б!M171</f>
        <v>0</v>
      </c>
      <c r="N171" s="41"/>
      <c r="O171" s="41"/>
      <c r="P171" s="41"/>
      <c r="Q171" s="41"/>
      <c r="R171" s="37">
        <f t="shared" ref="R171:R198" si="15">M171-K171</f>
        <v>-530.52</v>
      </c>
      <c r="S171" s="37">
        <f t="shared" ref="S171:S198" si="16">O171</f>
        <v>0</v>
      </c>
      <c r="T171" s="15">
        <f t="shared" ref="T171:U186" si="17">J171-L171</f>
        <v>1</v>
      </c>
      <c r="U171" s="16">
        <f t="shared" si="17"/>
        <v>530.52</v>
      </c>
      <c r="V171" s="41"/>
      <c r="W171" s="41"/>
    </row>
    <row r="172" spans="1:23" ht="11.25" customHeight="1" x14ac:dyDescent="0.2">
      <c r="A172" s="41"/>
      <c r="B172" s="20"/>
      <c r="C172" s="51" t="s">
        <v>45</v>
      </c>
      <c r="D172" s="43"/>
      <c r="E172" s="43"/>
      <c r="F172" s="52"/>
      <c r="G172" s="41"/>
      <c r="H172" s="41"/>
      <c r="I172" s="22" t="s">
        <v>132</v>
      </c>
      <c r="J172" s="41">
        <v>1</v>
      </c>
      <c r="K172" s="37">
        <v>530.52</v>
      </c>
      <c r="L172" s="41">
        <f>N172+С2Б!L172</f>
        <v>0</v>
      </c>
      <c r="M172" s="41">
        <f>O172+С2Б!M172</f>
        <v>0</v>
      </c>
      <c r="N172" s="41"/>
      <c r="O172" s="41"/>
      <c r="P172" s="37">
        <f>M172-K172</f>
        <v>-530.52</v>
      </c>
      <c r="Q172" s="37">
        <f>O172</f>
        <v>0</v>
      </c>
      <c r="R172" s="37">
        <f t="shared" si="15"/>
        <v>-530.52</v>
      </c>
      <c r="S172" s="37">
        <f t="shared" si="16"/>
        <v>0</v>
      </c>
      <c r="T172" s="15">
        <f t="shared" si="17"/>
        <v>1</v>
      </c>
      <c r="U172" s="16">
        <f t="shared" si="17"/>
        <v>530.52</v>
      </c>
      <c r="V172" s="41"/>
      <c r="W172" s="41"/>
    </row>
    <row r="173" spans="1:23" ht="49.95" customHeight="1" x14ac:dyDescent="0.2">
      <c r="A173" s="11">
        <v>75</v>
      </c>
      <c r="B173" s="12" t="s">
        <v>283</v>
      </c>
      <c r="C173" s="48" t="s">
        <v>289</v>
      </c>
      <c r="D173" s="49"/>
      <c r="E173" s="49"/>
      <c r="F173" s="50"/>
      <c r="G173" s="11" t="s">
        <v>287</v>
      </c>
      <c r="H173" s="11" t="s">
        <v>288</v>
      </c>
      <c r="I173" s="13" t="s">
        <v>43</v>
      </c>
      <c r="J173" s="41">
        <v>181</v>
      </c>
      <c r="K173" s="37">
        <v>2260.31</v>
      </c>
      <c r="L173" s="41">
        <f>N173+С2Б!L173</f>
        <v>0</v>
      </c>
      <c r="M173" s="41">
        <f>O173+С2Б!M173</f>
        <v>0</v>
      </c>
      <c r="N173" s="41"/>
      <c r="O173" s="41"/>
      <c r="P173" s="41"/>
      <c r="Q173" s="41"/>
      <c r="R173" s="37">
        <f t="shared" si="15"/>
        <v>-2260.31</v>
      </c>
      <c r="S173" s="37">
        <f t="shared" si="16"/>
        <v>0</v>
      </c>
      <c r="T173" s="15">
        <f t="shared" si="17"/>
        <v>181</v>
      </c>
      <c r="U173" s="16">
        <f t="shared" si="17"/>
        <v>2260.31</v>
      </c>
      <c r="V173" s="41"/>
      <c r="W173" s="41"/>
    </row>
    <row r="174" spans="1:23" ht="11.25" customHeight="1" x14ac:dyDescent="0.2">
      <c r="A174" s="41"/>
      <c r="B174" s="20"/>
      <c r="C174" s="51" t="s">
        <v>45</v>
      </c>
      <c r="D174" s="43"/>
      <c r="E174" s="43"/>
      <c r="F174" s="52"/>
      <c r="G174" s="41"/>
      <c r="H174" s="41"/>
      <c r="I174" s="22" t="s">
        <v>43</v>
      </c>
      <c r="J174" s="41">
        <v>181</v>
      </c>
      <c r="K174" s="37">
        <v>2260.31</v>
      </c>
      <c r="L174" s="41">
        <f>N174+С2Б!L174</f>
        <v>0</v>
      </c>
      <c r="M174" s="41">
        <f>O174+С2Б!M174</f>
        <v>0</v>
      </c>
      <c r="N174" s="41"/>
      <c r="O174" s="41"/>
      <c r="P174" s="37">
        <f>M174-K174</f>
        <v>-2260.31</v>
      </c>
      <c r="Q174" s="37">
        <f>O174</f>
        <v>0</v>
      </c>
      <c r="R174" s="37">
        <f t="shared" si="15"/>
        <v>-2260.31</v>
      </c>
      <c r="S174" s="37">
        <f t="shared" si="16"/>
        <v>0</v>
      </c>
      <c r="T174" s="15">
        <f t="shared" si="17"/>
        <v>181</v>
      </c>
      <c r="U174" s="16">
        <f t="shared" si="17"/>
        <v>2260.31</v>
      </c>
      <c r="V174" s="41"/>
      <c r="W174" s="41"/>
    </row>
    <row r="175" spans="1:23" ht="36.6" customHeight="1" x14ac:dyDescent="0.2">
      <c r="A175" s="11">
        <v>76</v>
      </c>
      <c r="B175" s="12" t="s">
        <v>283</v>
      </c>
      <c r="C175" s="48" t="s">
        <v>292</v>
      </c>
      <c r="D175" s="49"/>
      <c r="E175" s="49"/>
      <c r="F175" s="50"/>
      <c r="G175" s="11" t="s">
        <v>290</v>
      </c>
      <c r="H175" s="11" t="s">
        <v>291</v>
      </c>
      <c r="I175" s="13" t="s">
        <v>132</v>
      </c>
      <c r="J175" s="41">
        <v>1</v>
      </c>
      <c r="K175" s="37">
        <v>16.579999999999998</v>
      </c>
      <c r="L175" s="41">
        <f>N175+С2Б!L175</f>
        <v>0</v>
      </c>
      <c r="M175" s="41">
        <f>O175+С2Б!M175</f>
        <v>0</v>
      </c>
      <c r="N175" s="41"/>
      <c r="O175" s="41"/>
      <c r="P175" s="41"/>
      <c r="Q175" s="41"/>
      <c r="R175" s="37">
        <f t="shared" si="15"/>
        <v>-16.579999999999998</v>
      </c>
      <c r="S175" s="37">
        <f t="shared" si="16"/>
        <v>0</v>
      </c>
      <c r="T175" s="15">
        <f t="shared" si="17"/>
        <v>1</v>
      </c>
      <c r="U175" s="16">
        <f t="shared" si="17"/>
        <v>16.579999999999998</v>
      </c>
      <c r="V175" s="41"/>
      <c r="W175" s="41"/>
    </row>
    <row r="176" spans="1:23" ht="11.25" customHeight="1" x14ac:dyDescent="0.2">
      <c r="A176" s="41"/>
      <c r="B176" s="20"/>
      <c r="C176" s="51" t="s">
        <v>45</v>
      </c>
      <c r="D176" s="43"/>
      <c r="E176" s="43"/>
      <c r="F176" s="52"/>
      <c r="G176" s="41"/>
      <c r="H176" s="41"/>
      <c r="I176" s="22" t="s">
        <v>132</v>
      </c>
      <c r="J176" s="41">
        <v>1</v>
      </c>
      <c r="K176" s="37">
        <v>16.579999999999998</v>
      </c>
      <c r="L176" s="41">
        <f>N176+С2Б!L176</f>
        <v>0</v>
      </c>
      <c r="M176" s="41">
        <f>O176+С2Б!M176</f>
        <v>0</v>
      </c>
      <c r="N176" s="41"/>
      <c r="O176" s="41"/>
      <c r="P176" s="37">
        <f>M176-K176</f>
        <v>-16.579999999999998</v>
      </c>
      <c r="Q176" s="37">
        <f>O176</f>
        <v>0</v>
      </c>
      <c r="R176" s="37">
        <f t="shared" si="15"/>
        <v>-16.579999999999998</v>
      </c>
      <c r="S176" s="37">
        <f t="shared" si="16"/>
        <v>0</v>
      </c>
      <c r="T176" s="15">
        <f t="shared" si="17"/>
        <v>1</v>
      </c>
      <c r="U176" s="16">
        <f t="shared" si="17"/>
        <v>16.579999999999998</v>
      </c>
      <c r="V176" s="41"/>
      <c r="W176" s="41"/>
    </row>
    <row r="177" spans="1:23" ht="23.25" customHeight="1" x14ac:dyDescent="0.2">
      <c r="A177" s="11">
        <v>77</v>
      </c>
      <c r="B177" s="12" t="s">
        <v>283</v>
      </c>
      <c r="C177" s="48" t="s">
        <v>296</v>
      </c>
      <c r="D177" s="49"/>
      <c r="E177" s="49"/>
      <c r="F177" s="50"/>
      <c r="G177" s="11" t="s">
        <v>293</v>
      </c>
      <c r="H177" s="11" t="s">
        <v>294</v>
      </c>
      <c r="I177" s="13" t="s">
        <v>295</v>
      </c>
      <c r="J177" s="41">
        <v>274</v>
      </c>
      <c r="K177" s="37">
        <v>1478.11</v>
      </c>
      <c r="L177" s="41">
        <f>N177+С2Б!L177</f>
        <v>0</v>
      </c>
      <c r="M177" s="41">
        <f>O177+С2Б!M177</f>
        <v>0</v>
      </c>
      <c r="N177" s="41"/>
      <c r="O177" s="41"/>
      <c r="P177" s="41"/>
      <c r="Q177" s="41"/>
      <c r="R177" s="37">
        <f t="shared" si="15"/>
        <v>-1478.11</v>
      </c>
      <c r="S177" s="37">
        <f t="shared" si="16"/>
        <v>0</v>
      </c>
      <c r="T177" s="15">
        <f t="shared" si="17"/>
        <v>274</v>
      </c>
      <c r="U177" s="16">
        <f t="shared" si="17"/>
        <v>1478.11</v>
      </c>
      <c r="V177" s="41"/>
      <c r="W177" s="41"/>
    </row>
    <row r="178" spans="1:23" ht="11.25" customHeight="1" x14ac:dyDescent="0.2">
      <c r="A178" s="41"/>
      <c r="B178" s="20"/>
      <c r="C178" s="51" t="s">
        <v>45</v>
      </c>
      <c r="D178" s="43"/>
      <c r="E178" s="43"/>
      <c r="F178" s="52"/>
      <c r="G178" s="41"/>
      <c r="H178" s="41"/>
      <c r="I178" s="22" t="s">
        <v>295</v>
      </c>
      <c r="J178" s="41">
        <v>274</v>
      </c>
      <c r="K178" s="37">
        <v>1478.11</v>
      </c>
      <c r="L178" s="41">
        <f>N178+С2Б!L178</f>
        <v>0</v>
      </c>
      <c r="M178" s="41">
        <f>O178+С2Б!M178</f>
        <v>0</v>
      </c>
      <c r="N178" s="41"/>
      <c r="O178" s="41"/>
      <c r="P178" s="37">
        <f>M178-K178</f>
        <v>-1478.11</v>
      </c>
      <c r="Q178" s="37">
        <f>O178</f>
        <v>0</v>
      </c>
      <c r="R178" s="37">
        <f t="shared" si="15"/>
        <v>-1478.11</v>
      </c>
      <c r="S178" s="37">
        <f t="shared" si="16"/>
        <v>0</v>
      </c>
      <c r="T178" s="15">
        <f t="shared" si="17"/>
        <v>274</v>
      </c>
      <c r="U178" s="16">
        <f t="shared" si="17"/>
        <v>1478.11</v>
      </c>
      <c r="V178" s="41"/>
      <c r="W178" s="41"/>
    </row>
    <row r="179" spans="1:23" ht="36.6" customHeight="1" x14ac:dyDescent="0.2">
      <c r="A179" s="11">
        <v>78</v>
      </c>
      <c r="B179" s="12" t="s">
        <v>283</v>
      </c>
      <c r="C179" s="48" t="s">
        <v>299</v>
      </c>
      <c r="D179" s="49"/>
      <c r="E179" s="49"/>
      <c r="F179" s="50"/>
      <c r="G179" s="11" t="s">
        <v>297</v>
      </c>
      <c r="H179" s="11" t="s">
        <v>298</v>
      </c>
      <c r="I179" s="13" t="s">
        <v>43</v>
      </c>
      <c r="J179" s="41">
        <v>2.5</v>
      </c>
      <c r="K179" s="37">
        <v>79.28</v>
      </c>
      <c r="L179" s="41">
        <f>N179+С2Б!L179</f>
        <v>0</v>
      </c>
      <c r="M179" s="41">
        <f>O179+С2Б!M179</f>
        <v>0</v>
      </c>
      <c r="N179" s="41"/>
      <c r="O179" s="41"/>
      <c r="P179" s="41"/>
      <c r="Q179" s="41"/>
      <c r="R179" s="37">
        <f t="shared" si="15"/>
        <v>-79.28</v>
      </c>
      <c r="S179" s="37">
        <f t="shared" si="16"/>
        <v>0</v>
      </c>
      <c r="T179" s="15">
        <f t="shared" si="17"/>
        <v>2.5</v>
      </c>
      <c r="U179" s="16">
        <f t="shared" si="17"/>
        <v>79.28</v>
      </c>
      <c r="V179" s="41"/>
      <c r="W179" s="41"/>
    </row>
    <row r="180" spans="1:23" ht="11.25" customHeight="1" x14ac:dyDescent="0.2">
      <c r="A180" s="41"/>
      <c r="B180" s="20"/>
      <c r="C180" s="51" t="s">
        <v>45</v>
      </c>
      <c r="D180" s="43"/>
      <c r="E180" s="43"/>
      <c r="F180" s="52"/>
      <c r="G180" s="41"/>
      <c r="H180" s="41"/>
      <c r="I180" s="22" t="s">
        <v>43</v>
      </c>
      <c r="J180" s="41">
        <v>2.5</v>
      </c>
      <c r="K180" s="37">
        <v>79.28</v>
      </c>
      <c r="L180" s="41">
        <f>N180+С2Б!L180</f>
        <v>0</v>
      </c>
      <c r="M180" s="41">
        <f>O180+С2Б!M180</f>
        <v>0</v>
      </c>
      <c r="N180" s="41"/>
      <c r="O180" s="41"/>
      <c r="P180" s="37">
        <f>M180-K180</f>
        <v>-79.28</v>
      </c>
      <c r="Q180" s="37">
        <f>O180</f>
        <v>0</v>
      </c>
      <c r="R180" s="37">
        <f t="shared" si="15"/>
        <v>-79.28</v>
      </c>
      <c r="S180" s="37">
        <f t="shared" si="16"/>
        <v>0</v>
      </c>
      <c r="T180" s="15">
        <f t="shared" si="17"/>
        <v>2.5</v>
      </c>
      <c r="U180" s="16">
        <f t="shared" si="17"/>
        <v>79.28</v>
      </c>
      <c r="V180" s="41"/>
      <c r="W180" s="41"/>
    </row>
    <row r="181" spans="1:23" ht="11.25" customHeight="1" x14ac:dyDescent="0.2">
      <c r="A181" s="11">
        <v>79</v>
      </c>
      <c r="B181" s="12" t="s">
        <v>283</v>
      </c>
      <c r="C181" s="51" t="s">
        <v>302</v>
      </c>
      <c r="D181" s="43"/>
      <c r="E181" s="43"/>
      <c r="F181" s="52"/>
      <c r="G181" s="11" t="s">
        <v>300</v>
      </c>
      <c r="H181" s="11" t="s">
        <v>301</v>
      </c>
      <c r="I181" s="13" t="s">
        <v>132</v>
      </c>
      <c r="J181" s="41">
        <v>1</v>
      </c>
      <c r="K181" s="37">
        <v>58.51</v>
      </c>
      <c r="L181" s="41">
        <f>N181+С2Б!L181</f>
        <v>0</v>
      </c>
      <c r="M181" s="41">
        <f>O181+С2Б!M181</f>
        <v>0</v>
      </c>
      <c r="N181" s="41"/>
      <c r="O181" s="41"/>
      <c r="P181" s="41"/>
      <c r="Q181" s="41"/>
      <c r="R181" s="37">
        <f t="shared" si="15"/>
        <v>-58.51</v>
      </c>
      <c r="S181" s="37">
        <f t="shared" si="16"/>
        <v>0</v>
      </c>
      <c r="T181" s="15">
        <f t="shared" si="17"/>
        <v>1</v>
      </c>
      <c r="U181" s="16">
        <f t="shared" si="17"/>
        <v>58.51</v>
      </c>
      <c r="V181" s="41"/>
      <c r="W181" s="41"/>
    </row>
    <row r="182" spans="1:23" ht="11.25" customHeight="1" x14ac:dyDescent="0.2">
      <c r="A182" s="41"/>
      <c r="B182" s="20"/>
      <c r="C182" s="51" t="s">
        <v>45</v>
      </c>
      <c r="D182" s="43"/>
      <c r="E182" s="43"/>
      <c r="F182" s="52"/>
      <c r="G182" s="41"/>
      <c r="H182" s="41"/>
      <c r="I182" s="22" t="s">
        <v>132</v>
      </c>
      <c r="J182" s="41">
        <v>1</v>
      </c>
      <c r="K182" s="37">
        <v>58.51</v>
      </c>
      <c r="L182" s="41">
        <f>N182+С2Б!L182</f>
        <v>0</v>
      </c>
      <c r="M182" s="41">
        <f>O182+С2Б!M182</f>
        <v>0</v>
      </c>
      <c r="N182" s="41"/>
      <c r="O182" s="41"/>
      <c r="P182" s="37">
        <f>M182-K182</f>
        <v>-58.51</v>
      </c>
      <c r="Q182" s="37">
        <f>O182</f>
        <v>0</v>
      </c>
      <c r="R182" s="37">
        <f t="shared" si="15"/>
        <v>-58.51</v>
      </c>
      <c r="S182" s="37">
        <f t="shared" si="16"/>
        <v>0</v>
      </c>
      <c r="T182" s="15">
        <f t="shared" si="17"/>
        <v>1</v>
      </c>
      <c r="U182" s="16">
        <f t="shared" si="17"/>
        <v>58.51</v>
      </c>
      <c r="V182" s="41"/>
      <c r="W182" s="41"/>
    </row>
    <row r="183" spans="1:23" ht="23.25" customHeight="1" x14ac:dyDescent="0.2">
      <c r="A183" s="11">
        <v>80</v>
      </c>
      <c r="B183" s="12" t="s">
        <v>283</v>
      </c>
      <c r="C183" s="48" t="s">
        <v>305</v>
      </c>
      <c r="D183" s="49"/>
      <c r="E183" s="49"/>
      <c r="F183" s="50"/>
      <c r="G183" s="11" t="s">
        <v>303</v>
      </c>
      <c r="H183" s="11" t="s">
        <v>304</v>
      </c>
      <c r="I183" s="13" t="s">
        <v>132</v>
      </c>
      <c r="J183" s="41">
        <v>18</v>
      </c>
      <c r="K183" s="37">
        <v>237.32</v>
      </c>
      <c r="L183" s="41">
        <f>N183+С2Б!L183</f>
        <v>0</v>
      </c>
      <c r="M183" s="41">
        <f>O183+С2Б!M183</f>
        <v>0</v>
      </c>
      <c r="N183" s="41"/>
      <c r="O183" s="41"/>
      <c r="P183" s="41"/>
      <c r="Q183" s="41"/>
      <c r="R183" s="37">
        <f t="shared" si="15"/>
        <v>-237.32</v>
      </c>
      <c r="S183" s="37">
        <f t="shared" si="16"/>
        <v>0</v>
      </c>
      <c r="T183" s="15">
        <f t="shared" si="17"/>
        <v>18</v>
      </c>
      <c r="U183" s="16">
        <f t="shared" si="17"/>
        <v>237.32</v>
      </c>
      <c r="V183" s="41"/>
      <c r="W183" s="41"/>
    </row>
    <row r="184" spans="1:23" ht="11.25" customHeight="1" x14ac:dyDescent="0.2">
      <c r="A184" s="41"/>
      <c r="B184" s="20"/>
      <c r="C184" s="51" t="s">
        <v>45</v>
      </c>
      <c r="D184" s="43"/>
      <c r="E184" s="43"/>
      <c r="F184" s="52"/>
      <c r="G184" s="41"/>
      <c r="H184" s="41"/>
      <c r="I184" s="22" t="s">
        <v>132</v>
      </c>
      <c r="J184" s="41">
        <v>18</v>
      </c>
      <c r="K184" s="37">
        <v>237.32</v>
      </c>
      <c r="L184" s="41">
        <f>N184+С2Б!L184</f>
        <v>0</v>
      </c>
      <c r="M184" s="41">
        <f>O184+С2Б!M184</f>
        <v>0</v>
      </c>
      <c r="N184" s="41"/>
      <c r="O184" s="41"/>
      <c r="P184" s="37">
        <f>M184-K184</f>
        <v>-237.32</v>
      </c>
      <c r="Q184" s="37">
        <f>O184</f>
        <v>0</v>
      </c>
      <c r="R184" s="37">
        <f t="shared" si="15"/>
        <v>-237.32</v>
      </c>
      <c r="S184" s="37">
        <f t="shared" si="16"/>
        <v>0</v>
      </c>
      <c r="T184" s="15">
        <f t="shared" si="17"/>
        <v>18</v>
      </c>
      <c r="U184" s="16">
        <f t="shared" si="17"/>
        <v>237.32</v>
      </c>
      <c r="V184" s="41"/>
      <c r="W184" s="41"/>
    </row>
    <row r="185" spans="1:23" ht="23.25" customHeight="1" x14ac:dyDescent="0.2">
      <c r="A185" s="11">
        <v>81</v>
      </c>
      <c r="B185" s="12" t="s">
        <v>283</v>
      </c>
      <c r="C185" s="48" t="s">
        <v>306</v>
      </c>
      <c r="D185" s="49"/>
      <c r="E185" s="49"/>
      <c r="F185" s="50"/>
      <c r="G185" s="11" t="s">
        <v>126</v>
      </c>
      <c r="H185" s="11" t="s">
        <v>127</v>
      </c>
      <c r="I185" s="13" t="s">
        <v>132</v>
      </c>
      <c r="J185" s="41">
        <v>2</v>
      </c>
      <c r="K185" s="37">
        <v>27.07</v>
      </c>
      <c r="L185" s="41">
        <f>N185+С2Б!L185</f>
        <v>0</v>
      </c>
      <c r="M185" s="41">
        <f>O185+С2Б!M185</f>
        <v>0</v>
      </c>
      <c r="N185" s="41"/>
      <c r="O185" s="41"/>
      <c r="P185" s="41"/>
      <c r="Q185" s="41"/>
      <c r="R185" s="37">
        <f t="shared" si="15"/>
        <v>-27.07</v>
      </c>
      <c r="S185" s="37">
        <f t="shared" si="16"/>
        <v>0</v>
      </c>
      <c r="T185" s="15">
        <f t="shared" si="17"/>
        <v>2</v>
      </c>
      <c r="U185" s="16">
        <f t="shared" si="17"/>
        <v>27.07</v>
      </c>
      <c r="V185" s="41"/>
      <c r="W185" s="41"/>
    </row>
    <row r="186" spans="1:23" ht="11.25" customHeight="1" x14ac:dyDescent="0.2">
      <c r="A186" s="41"/>
      <c r="B186" s="20"/>
      <c r="C186" s="51" t="s">
        <v>45</v>
      </c>
      <c r="D186" s="43"/>
      <c r="E186" s="43"/>
      <c r="F186" s="52"/>
      <c r="G186" s="41"/>
      <c r="H186" s="41"/>
      <c r="I186" s="22" t="s">
        <v>132</v>
      </c>
      <c r="J186" s="41">
        <v>2</v>
      </c>
      <c r="K186" s="37">
        <v>27.07</v>
      </c>
      <c r="L186" s="41">
        <f>N186+С2Б!L186</f>
        <v>0</v>
      </c>
      <c r="M186" s="41">
        <f>O186+С2Б!M186</f>
        <v>0</v>
      </c>
      <c r="N186" s="41"/>
      <c r="O186" s="41"/>
      <c r="P186" s="37">
        <f>M186-K186</f>
        <v>-27.07</v>
      </c>
      <c r="Q186" s="37">
        <f>O186</f>
        <v>0</v>
      </c>
      <c r="R186" s="37">
        <f t="shared" si="15"/>
        <v>-27.07</v>
      </c>
      <c r="S186" s="37">
        <f t="shared" si="16"/>
        <v>0</v>
      </c>
      <c r="T186" s="15">
        <f t="shared" si="17"/>
        <v>2</v>
      </c>
      <c r="U186" s="16">
        <f t="shared" si="17"/>
        <v>27.07</v>
      </c>
      <c r="V186" s="41"/>
      <c r="W186" s="41"/>
    </row>
    <row r="187" spans="1:23" ht="23.25" customHeight="1" x14ac:dyDescent="0.2">
      <c r="A187" s="11">
        <v>82</v>
      </c>
      <c r="B187" s="12" t="s">
        <v>283</v>
      </c>
      <c r="C187" s="48" t="s">
        <v>305</v>
      </c>
      <c r="D187" s="49"/>
      <c r="E187" s="49"/>
      <c r="F187" s="50"/>
      <c r="G187" s="11" t="s">
        <v>307</v>
      </c>
      <c r="H187" s="11" t="s">
        <v>308</v>
      </c>
      <c r="I187" s="13" t="s">
        <v>132</v>
      </c>
      <c r="J187" s="41">
        <v>2</v>
      </c>
      <c r="K187" s="37">
        <v>25.89</v>
      </c>
      <c r="L187" s="41">
        <f>N187+С2Б!L187</f>
        <v>0</v>
      </c>
      <c r="M187" s="41">
        <f>O187+С2Б!M187</f>
        <v>0</v>
      </c>
      <c r="N187" s="41"/>
      <c r="O187" s="41"/>
      <c r="P187" s="41"/>
      <c r="Q187" s="41"/>
      <c r="R187" s="37">
        <f t="shared" si="15"/>
        <v>-25.89</v>
      </c>
      <c r="S187" s="37">
        <f t="shared" si="16"/>
        <v>0</v>
      </c>
      <c r="T187" s="15">
        <f t="shared" ref="T187:U198" si="18">J187-L187</f>
        <v>2</v>
      </c>
      <c r="U187" s="16">
        <f t="shared" si="18"/>
        <v>25.89</v>
      </c>
      <c r="V187" s="41"/>
      <c r="W187" s="41"/>
    </row>
    <row r="188" spans="1:23" ht="11.25" customHeight="1" x14ac:dyDescent="0.2">
      <c r="A188" s="41"/>
      <c r="B188" s="20"/>
      <c r="C188" s="51" t="s">
        <v>45</v>
      </c>
      <c r="D188" s="43"/>
      <c r="E188" s="43"/>
      <c r="F188" s="52"/>
      <c r="G188" s="41"/>
      <c r="H188" s="41"/>
      <c r="I188" s="22" t="s">
        <v>132</v>
      </c>
      <c r="J188" s="41">
        <v>2</v>
      </c>
      <c r="K188" s="37">
        <v>25.89</v>
      </c>
      <c r="L188" s="41">
        <f>N188+С2Б!L188</f>
        <v>0</v>
      </c>
      <c r="M188" s="41">
        <f>O188+С2Б!M188</f>
        <v>0</v>
      </c>
      <c r="N188" s="41"/>
      <c r="O188" s="41"/>
      <c r="P188" s="37">
        <f>M188-K188</f>
        <v>-25.89</v>
      </c>
      <c r="Q188" s="37">
        <f>O188</f>
        <v>0</v>
      </c>
      <c r="R188" s="37">
        <f t="shared" si="15"/>
        <v>-25.89</v>
      </c>
      <c r="S188" s="37">
        <f t="shared" si="16"/>
        <v>0</v>
      </c>
      <c r="T188" s="15">
        <f t="shared" si="18"/>
        <v>2</v>
      </c>
      <c r="U188" s="16">
        <f t="shared" si="18"/>
        <v>25.89</v>
      </c>
      <c r="V188" s="41"/>
      <c r="W188" s="41"/>
    </row>
    <row r="189" spans="1:23" ht="36.6" customHeight="1" x14ac:dyDescent="0.2">
      <c r="A189" s="11">
        <v>83</v>
      </c>
      <c r="B189" s="12" t="s">
        <v>283</v>
      </c>
      <c r="C189" s="48" t="s">
        <v>311</v>
      </c>
      <c r="D189" s="49"/>
      <c r="E189" s="49"/>
      <c r="F189" s="50"/>
      <c r="G189" s="11" t="s">
        <v>309</v>
      </c>
      <c r="H189" s="11" t="s">
        <v>310</v>
      </c>
      <c r="I189" s="13" t="s">
        <v>132</v>
      </c>
      <c r="J189" s="41">
        <v>5</v>
      </c>
      <c r="K189" s="37">
        <v>65.38</v>
      </c>
      <c r="L189" s="41">
        <f>N189+С2Б!L189</f>
        <v>0</v>
      </c>
      <c r="M189" s="41">
        <f>O189+С2Б!M189</f>
        <v>0</v>
      </c>
      <c r="N189" s="41"/>
      <c r="O189" s="41"/>
      <c r="P189" s="41"/>
      <c r="Q189" s="41"/>
      <c r="R189" s="37">
        <f t="shared" si="15"/>
        <v>-65.38</v>
      </c>
      <c r="S189" s="37">
        <f t="shared" si="16"/>
        <v>0</v>
      </c>
      <c r="T189" s="15">
        <f t="shared" si="18"/>
        <v>5</v>
      </c>
      <c r="U189" s="16">
        <f t="shared" si="18"/>
        <v>65.38</v>
      </c>
      <c r="V189" s="41"/>
      <c r="W189" s="41"/>
    </row>
    <row r="190" spans="1:23" ht="11.25" customHeight="1" x14ac:dyDescent="0.2">
      <c r="A190" s="41"/>
      <c r="B190" s="20"/>
      <c r="C190" s="51" t="s">
        <v>45</v>
      </c>
      <c r="D190" s="43"/>
      <c r="E190" s="43"/>
      <c r="F190" s="52"/>
      <c r="G190" s="41"/>
      <c r="H190" s="41"/>
      <c r="I190" s="22" t="s">
        <v>132</v>
      </c>
      <c r="J190" s="41">
        <v>5</v>
      </c>
      <c r="K190" s="37">
        <v>65.38</v>
      </c>
      <c r="L190" s="41">
        <f>N190+С2Б!L190</f>
        <v>0</v>
      </c>
      <c r="M190" s="41">
        <f>O190+С2Б!M190</f>
        <v>0</v>
      </c>
      <c r="N190" s="41"/>
      <c r="O190" s="41"/>
      <c r="P190" s="37">
        <f>M190-K190</f>
        <v>-65.38</v>
      </c>
      <c r="Q190" s="37">
        <f>O190</f>
        <v>0</v>
      </c>
      <c r="R190" s="37">
        <f t="shared" si="15"/>
        <v>-65.38</v>
      </c>
      <c r="S190" s="37">
        <f t="shared" si="16"/>
        <v>0</v>
      </c>
      <c r="T190" s="15">
        <f t="shared" si="18"/>
        <v>5</v>
      </c>
      <c r="U190" s="16">
        <f t="shared" si="18"/>
        <v>65.38</v>
      </c>
      <c r="V190" s="41"/>
      <c r="W190" s="41"/>
    </row>
    <row r="191" spans="1:23" ht="11.25" customHeight="1" x14ac:dyDescent="0.2">
      <c r="A191" s="11">
        <v>84</v>
      </c>
      <c r="B191" s="12" t="s">
        <v>283</v>
      </c>
      <c r="C191" s="51" t="s">
        <v>315</v>
      </c>
      <c r="D191" s="43"/>
      <c r="E191" s="43"/>
      <c r="F191" s="52"/>
      <c r="G191" s="11" t="s">
        <v>312</v>
      </c>
      <c r="H191" s="11" t="s">
        <v>313</v>
      </c>
      <c r="I191" s="13" t="s">
        <v>314</v>
      </c>
      <c r="J191" s="41">
        <v>1</v>
      </c>
      <c r="K191" s="37">
        <v>28.85</v>
      </c>
      <c r="L191" s="41">
        <f>N191+С2Б!L191</f>
        <v>0</v>
      </c>
      <c r="M191" s="41">
        <f>O191+С2Б!M191</f>
        <v>0</v>
      </c>
      <c r="N191" s="41"/>
      <c r="O191" s="41"/>
      <c r="P191" s="41"/>
      <c r="Q191" s="41"/>
      <c r="R191" s="37">
        <f t="shared" si="15"/>
        <v>-28.85</v>
      </c>
      <c r="S191" s="37">
        <f t="shared" si="16"/>
        <v>0</v>
      </c>
      <c r="T191" s="15">
        <f t="shared" si="18"/>
        <v>1</v>
      </c>
      <c r="U191" s="16">
        <f t="shared" si="18"/>
        <v>28.85</v>
      </c>
      <c r="V191" s="41"/>
      <c r="W191" s="41"/>
    </row>
    <row r="192" spans="1:23" ht="11.25" customHeight="1" x14ac:dyDescent="0.2">
      <c r="A192" s="41"/>
      <c r="B192" s="20"/>
      <c r="C192" s="51" t="s">
        <v>45</v>
      </c>
      <c r="D192" s="43"/>
      <c r="E192" s="43"/>
      <c r="F192" s="52"/>
      <c r="G192" s="41"/>
      <c r="H192" s="41"/>
      <c r="I192" s="22" t="s">
        <v>314</v>
      </c>
      <c r="J192" s="41">
        <v>1</v>
      </c>
      <c r="K192" s="37">
        <v>28.85</v>
      </c>
      <c r="L192" s="41">
        <f>N192+С2Б!L192</f>
        <v>0</v>
      </c>
      <c r="M192" s="41">
        <f>O192+С2Б!M192</f>
        <v>0</v>
      </c>
      <c r="N192" s="41"/>
      <c r="O192" s="41"/>
      <c r="P192" s="37">
        <f>M192-K192</f>
        <v>-28.85</v>
      </c>
      <c r="Q192" s="37">
        <f>O192</f>
        <v>0</v>
      </c>
      <c r="R192" s="37">
        <f t="shared" si="15"/>
        <v>-28.85</v>
      </c>
      <c r="S192" s="37">
        <f t="shared" si="16"/>
        <v>0</v>
      </c>
      <c r="T192" s="15">
        <f t="shared" si="18"/>
        <v>1</v>
      </c>
      <c r="U192" s="16">
        <f t="shared" si="18"/>
        <v>28.85</v>
      </c>
      <c r="V192" s="41"/>
      <c r="W192" s="41"/>
    </row>
    <row r="193" spans="1:23" ht="11.25" customHeight="1" x14ac:dyDescent="0.2">
      <c r="A193" s="11">
        <v>85</v>
      </c>
      <c r="B193" s="12" t="s">
        <v>283</v>
      </c>
      <c r="C193" s="51" t="s">
        <v>318</v>
      </c>
      <c r="D193" s="43"/>
      <c r="E193" s="43"/>
      <c r="F193" s="52"/>
      <c r="G193" s="11" t="s">
        <v>316</v>
      </c>
      <c r="H193" s="11" t="s">
        <v>317</v>
      </c>
      <c r="I193" s="13" t="s">
        <v>132</v>
      </c>
      <c r="J193" s="41">
        <v>6</v>
      </c>
      <c r="K193" s="37">
        <v>761.69</v>
      </c>
      <c r="L193" s="41">
        <f>N193+С2Б!L193</f>
        <v>0</v>
      </c>
      <c r="M193" s="41">
        <f>O193+С2Б!M193</f>
        <v>0</v>
      </c>
      <c r="N193" s="41"/>
      <c r="O193" s="41"/>
      <c r="P193" s="41"/>
      <c r="Q193" s="41"/>
      <c r="R193" s="37">
        <f t="shared" si="15"/>
        <v>-761.69</v>
      </c>
      <c r="S193" s="37">
        <f t="shared" si="16"/>
        <v>0</v>
      </c>
      <c r="T193" s="15">
        <f t="shared" si="18"/>
        <v>6</v>
      </c>
      <c r="U193" s="16">
        <f t="shared" si="18"/>
        <v>761.69</v>
      </c>
      <c r="V193" s="41"/>
      <c r="W193" s="41"/>
    </row>
    <row r="194" spans="1:23" ht="11.25" customHeight="1" x14ac:dyDescent="0.2">
      <c r="A194" s="41"/>
      <c r="B194" s="20"/>
      <c r="C194" s="51" t="s">
        <v>45</v>
      </c>
      <c r="D194" s="43"/>
      <c r="E194" s="43"/>
      <c r="F194" s="52"/>
      <c r="G194" s="41"/>
      <c r="H194" s="41"/>
      <c r="I194" s="22" t="s">
        <v>132</v>
      </c>
      <c r="J194" s="41">
        <v>6</v>
      </c>
      <c r="K194" s="37">
        <v>761.69</v>
      </c>
      <c r="L194" s="41">
        <f>N194+С2Б!L194</f>
        <v>0</v>
      </c>
      <c r="M194" s="41">
        <f>O194+С2Б!M194</f>
        <v>0</v>
      </c>
      <c r="N194" s="41"/>
      <c r="O194" s="41"/>
      <c r="P194" s="37">
        <f>M194-K194</f>
        <v>-761.69</v>
      </c>
      <c r="Q194" s="37">
        <f>O194</f>
        <v>0</v>
      </c>
      <c r="R194" s="37">
        <f t="shared" si="15"/>
        <v>-761.69</v>
      </c>
      <c r="S194" s="37">
        <f t="shared" si="16"/>
        <v>0</v>
      </c>
      <c r="T194" s="15">
        <f t="shared" si="18"/>
        <v>6</v>
      </c>
      <c r="U194" s="16">
        <f t="shared" si="18"/>
        <v>761.69</v>
      </c>
      <c r="V194" s="41"/>
      <c r="W194" s="41"/>
    </row>
    <row r="195" spans="1:23" ht="11.25" customHeight="1" x14ac:dyDescent="0.2">
      <c r="A195" s="11">
        <v>86</v>
      </c>
      <c r="B195" s="12" t="s">
        <v>283</v>
      </c>
      <c r="C195" s="51" t="s">
        <v>321</v>
      </c>
      <c r="D195" s="43"/>
      <c r="E195" s="43"/>
      <c r="F195" s="52"/>
      <c r="G195" s="11" t="s">
        <v>319</v>
      </c>
      <c r="H195" s="11" t="s">
        <v>320</v>
      </c>
      <c r="I195" s="13" t="s">
        <v>132</v>
      </c>
      <c r="J195" s="41">
        <v>6</v>
      </c>
      <c r="K195" s="37">
        <v>106.87</v>
      </c>
      <c r="L195" s="41">
        <f>N195+С2Б!L195</f>
        <v>0</v>
      </c>
      <c r="M195" s="41">
        <f>O195+С2Б!M195</f>
        <v>0</v>
      </c>
      <c r="N195" s="41"/>
      <c r="O195" s="41"/>
      <c r="P195" s="41"/>
      <c r="Q195" s="41"/>
      <c r="R195" s="37">
        <f t="shared" si="15"/>
        <v>-106.87</v>
      </c>
      <c r="S195" s="37">
        <f t="shared" si="16"/>
        <v>0</v>
      </c>
      <c r="T195" s="15">
        <f t="shared" si="18"/>
        <v>6</v>
      </c>
      <c r="U195" s="16">
        <f t="shared" si="18"/>
        <v>106.87</v>
      </c>
      <c r="V195" s="41"/>
      <c r="W195" s="41"/>
    </row>
    <row r="196" spans="1:23" ht="11.25" customHeight="1" x14ac:dyDescent="0.2">
      <c r="A196" s="41"/>
      <c r="B196" s="20"/>
      <c r="C196" s="51" t="s">
        <v>45</v>
      </c>
      <c r="D196" s="43"/>
      <c r="E196" s="43"/>
      <c r="F196" s="52"/>
      <c r="G196" s="41"/>
      <c r="H196" s="41"/>
      <c r="I196" s="22" t="s">
        <v>132</v>
      </c>
      <c r="J196" s="41">
        <v>6</v>
      </c>
      <c r="K196" s="37">
        <v>106.87</v>
      </c>
      <c r="L196" s="41">
        <f>N196+С2Б!L196</f>
        <v>0</v>
      </c>
      <c r="M196" s="41">
        <f>O196+С2Б!M196</f>
        <v>0</v>
      </c>
      <c r="N196" s="41"/>
      <c r="O196" s="41"/>
      <c r="P196" s="37">
        <f>M196-K196</f>
        <v>-106.87</v>
      </c>
      <c r="Q196" s="37">
        <f>O196</f>
        <v>0</v>
      </c>
      <c r="R196" s="37">
        <f t="shared" si="15"/>
        <v>-106.87</v>
      </c>
      <c r="S196" s="37">
        <f t="shared" si="16"/>
        <v>0</v>
      </c>
      <c r="T196" s="15">
        <f t="shared" si="18"/>
        <v>6</v>
      </c>
      <c r="U196" s="16">
        <f t="shared" si="18"/>
        <v>106.87</v>
      </c>
      <c r="V196" s="41"/>
      <c r="W196" s="41"/>
    </row>
    <row r="197" spans="1:23" ht="36.6" customHeight="1" x14ac:dyDescent="0.2">
      <c r="A197" s="11">
        <v>87</v>
      </c>
      <c r="B197" s="12" t="s">
        <v>283</v>
      </c>
      <c r="C197" s="48" t="s">
        <v>324</v>
      </c>
      <c r="D197" s="49"/>
      <c r="E197" s="49"/>
      <c r="F197" s="50"/>
      <c r="G197" s="11" t="s">
        <v>322</v>
      </c>
      <c r="H197" s="11" t="s">
        <v>323</v>
      </c>
      <c r="I197" s="13" t="s">
        <v>132</v>
      </c>
      <c r="J197" s="41">
        <v>4</v>
      </c>
      <c r="K197" s="37">
        <v>669.75</v>
      </c>
      <c r="L197" s="41">
        <f>N197+С2Б!L197</f>
        <v>0</v>
      </c>
      <c r="M197" s="41">
        <f>O197+С2Б!M197</f>
        <v>0</v>
      </c>
      <c r="N197" s="41"/>
      <c r="O197" s="41"/>
      <c r="P197" s="41"/>
      <c r="Q197" s="41"/>
      <c r="R197" s="37">
        <f t="shared" si="15"/>
        <v>-669.75</v>
      </c>
      <c r="S197" s="37">
        <f t="shared" si="16"/>
        <v>0</v>
      </c>
      <c r="T197" s="15">
        <f t="shared" si="18"/>
        <v>4</v>
      </c>
      <c r="U197" s="16">
        <f t="shared" si="18"/>
        <v>669.75</v>
      </c>
      <c r="V197" s="41"/>
      <c r="W197" s="41"/>
    </row>
    <row r="198" spans="1:23" ht="11.25" customHeight="1" x14ac:dyDescent="0.2">
      <c r="A198" s="41"/>
      <c r="B198" s="20"/>
      <c r="C198" s="54" t="s">
        <v>45</v>
      </c>
      <c r="D198" s="54"/>
      <c r="E198" s="54"/>
      <c r="F198" s="54"/>
      <c r="G198" s="41"/>
      <c r="H198" s="41"/>
      <c r="I198" s="22" t="s">
        <v>132</v>
      </c>
      <c r="J198" s="41">
        <v>4</v>
      </c>
      <c r="K198" s="37">
        <v>669.75</v>
      </c>
      <c r="L198" s="41">
        <f>N198+С2Б!L198</f>
        <v>0</v>
      </c>
      <c r="M198" s="41">
        <f>O198+С2Б!M198</f>
        <v>0</v>
      </c>
      <c r="N198" s="41"/>
      <c r="O198" s="41"/>
      <c r="P198" s="37">
        <f>M198-K198</f>
        <v>-669.75</v>
      </c>
      <c r="Q198" s="37">
        <f>O198</f>
        <v>0</v>
      </c>
      <c r="R198" s="37">
        <f t="shared" si="15"/>
        <v>-669.75</v>
      </c>
      <c r="S198" s="37">
        <f t="shared" si="16"/>
        <v>0</v>
      </c>
      <c r="T198" s="15">
        <f t="shared" si="18"/>
        <v>4</v>
      </c>
      <c r="U198" s="16">
        <f t="shared" si="18"/>
        <v>669.75</v>
      </c>
      <c r="V198" s="41"/>
      <c r="W198" s="41"/>
    </row>
    <row r="199" spans="1:23" ht="23.25" customHeight="1" x14ac:dyDescent="0.2">
      <c r="A199" s="36"/>
      <c r="B199" s="10" t="s">
        <v>30</v>
      </c>
      <c r="C199" s="53" t="s">
        <v>325</v>
      </c>
      <c r="D199" s="53"/>
      <c r="E199" s="53"/>
      <c r="F199" s="53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41"/>
      <c r="W199" s="41"/>
    </row>
    <row r="200" spans="1:23" ht="23.25" customHeight="1" x14ac:dyDescent="0.2">
      <c r="A200" s="11">
        <v>88</v>
      </c>
      <c r="B200" s="12" t="s">
        <v>52</v>
      </c>
      <c r="C200" s="48" t="s">
        <v>326</v>
      </c>
      <c r="D200" s="49"/>
      <c r="E200" s="49"/>
      <c r="F200" s="50"/>
      <c r="G200" s="11" t="s">
        <v>253</v>
      </c>
      <c r="H200" s="11" t="s">
        <v>254</v>
      </c>
      <c r="I200" s="13" t="s">
        <v>194</v>
      </c>
      <c r="J200" s="41">
        <v>83</v>
      </c>
      <c r="K200" s="37">
        <v>1235.94</v>
      </c>
      <c r="L200" s="41">
        <f>N200+С2Б!L200</f>
        <v>83</v>
      </c>
      <c r="M200" s="41">
        <f>O200+С2Б!M200</f>
        <v>1235.94</v>
      </c>
      <c r="N200" s="41">
        <f>С2Б!T200</f>
        <v>16.599999999999994</v>
      </c>
      <c r="O200" s="41">
        <f>С2Б!U200</f>
        <v>247.19000000000005</v>
      </c>
      <c r="P200" s="41"/>
      <c r="Q200" s="41"/>
      <c r="R200" s="37">
        <f t="shared" ref="R200:R207" si="19">M200-K200</f>
        <v>0</v>
      </c>
      <c r="S200" s="37">
        <f t="shared" ref="S200:S207" si="20">O200</f>
        <v>247.19000000000005</v>
      </c>
      <c r="T200" s="15">
        <f t="shared" ref="T200:U207" si="21">J200-L200</f>
        <v>0</v>
      </c>
      <c r="U200" s="16">
        <f t="shared" si="21"/>
        <v>0</v>
      </c>
      <c r="V200" s="41"/>
      <c r="W200" s="41"/>
    </row>
    <row r="201" spans="1:23" ht="11.25" customHeight="1" x14ac:dyDescent="0.2">
      <c r="A201" s="41"/>
      <c r="B201" s="20"/>
      <c r="C201" s="51" t="s">
        <v>36</v>
      </c>
      <c r="D201" s="43"/>
      <c r="E201" s="43"/>
      <c r="F201" s="52"/>
      <c r="G201" s="41"/>
      <c r="H201" s="41"/>
      <c r="I201" s="22" t="s">
        <v>194</v>
      </c>
      <c r="J201" s="41">
        <v>83</v>
      </c>
      <c r="K201" s="37">
        <v>1235.94</v>
      </c>
      <c r="L201" s="41">
        <f>N201+С2Б!L201</f>
        <v>83</v>
      </c>
      <c r="M201" s="41">
        <f>O201+С2Б!M201</f>
        <v>1235.94</v>
      </c>
      <c r="N201" s="41">
        <f>С2Б!T201</f>
        <v>16.599999999999994</v>
      </c>
      <c r="O201" s="41">
        <f>С2Б!U201</f>
        <v>247.19000000000005</v>
      </c>
      <c r="P201" s="37">
        <f>M201-K201</f>
        <v>0</v>
      </c>
      <c r="Q201" s="37">
        <f>O201</f>
        <v>247.19000000000005</v>
      </c>
      <c r="R201" s="37">
        <f t="shared" si="19"/>
        <v>0</v>
      </c>
      <c r="S201" s="37">
        <f t="shared" si="20"/>
        <v>247.19000000000005</v>
      </c>
      <c r="T201" s="15">
        <f t="shared" si="21"/>
        <v>0</v>
      </c>
      <c r="U201" s="16">
        <f t="shared" si="21"/>
        <v>0</v>
      </c>
      <c r="V201" s="41"/>
      <c r="W201" s="41"/>
    </row>
    <row r="202" spans="1:23" ht="23.25" customHeight="1" x14ac:dyDescent="0.2">
      <c r="A202" s="11">
        <v>89</v>
      </c>
      <c r="B202" s="12" t="s">
        <v>52</v>
      </c>
      <c r="C202" s="48" t="s">
        <v>60</v>
      </c>
      <c r="D202" s="49"/>
      <c r="E202" s="49"/>
      <c r="F202" s="50"/>
      <c r="G202" s="11" t="s">
        <v>327</v>
      </c>
      <c r="H202" s="11" t="s">
        <v>328</v>
      </c>
      <c r="I202" s="13" t="s">
        <v>59</v>
      </c>
      <c r="J202" s="41">
        <v>128.30000000000001</v>
      </c>
      <c r="K202" s="37">
        <v>38936.019999999997</v>
      </c>
      <c r="L202" s="41">
        <f>N202+С2Б!L202</f>
        <v>128.30000000000001</v>
      </c>
      <c r="M202" s="41">
        <f>O202+С2Б!M202</f>
        <v>38936.019999999997</v>
      </c>
      <c r="N202" s="41">
        <f>С2Б!T202</f>
        <v>25.659999999999997</v>
      </c>
      <c r="O202" s="41">
        <f>С2Б!U202</f>
        <v>7787.1999999999971</v>
      </c>
      <c r="P202" s="41"/>
      <c r="Q202" s="41"/>
      <c r="R202" s="37">
        <f t="shared" si="19"/>
        <v>0</v>
      </c>
      <c r="S202" s="37">
        <f t="shared" si="20"/>
        <v>7787.1999999999971</v>
      </c>
      <c r="T202" s="15">
        <f t="shared" si="21"/>
        <v>0</v>
      </c>
      <c r="U202" s="16">
        <f t="shared" si="21"/>
        <v>0</v>
      </c>
      <c r="V202" s="41"/>
      <c r="W202" s="41"/>
    </row>
    <row r="203" spans="1:23" ht="11.25" customHeight="1" x14ac:dyDescent="0.2">
      <c r="A203" s="41"/>
      <c r="B203" s="20"/>
      <c r="C203" s="51" t="s">
        <v>36</v>
      </c>
      <c r="D203" s="43"/>
      <c r="E203" s="43"/>
      <c r="F203" s="52"/>
      <c r="G203" s="41"/>
      <c r="H203" s="41"/>
      <c r="I203" s="22" t="s">
        <v>59</v>
      </c>
      <c r="J203" s="41">
        <v>128.30000000000001</v>
      </c>
      <c r="K203" s="37">
        <v>38936.019999999997</v>
      </c>
      <c r="L203" s="41">
        <f>N203+С2Б!L203</f>
        <v>128.30000000000001</v>
      </c>
      <c r="M203" s="41">
        <f>O203+С2Б!M203</f>
        <v>38936.019999999997</v>
      </c>
      <c r="N203" s="41">
        <f>С2Б!T203</f>
        <v>25.659999999999997</v>
      </c>
      <c r="O203" s="41">
        <f>С2Б!U203</f>
        <v>7787.1999999999971</v>
      </c>
      <c r="P203" s="37">
        <f>M203-K203</f>
        <v>0</v>
      </c>
      <c r="Q203" s="37">
        <f>O203</f>
        <v>7787.1999999999971</v>
      </c>
      <c r="R203" s="37">
        <f t="shared" si="19"/>
        <v>0</v>
      </c>
      <c r="S203" s="37">
        <f t="shared" si="20"/>
        <v>7787.1999999999971</v>
      </c>
      <c r="T203" s="15">
        <f t="shared" si="21"/>
        <v>0</v>
      </c>
      <c r="U203" s="16">
        <f t="shared" si="21"/>
        <v>0</v>
      </c>
      <c r="V203" s="41"/>
      <c r="W203" s="41"/>
    </row>
    <row r="204" spans="1:23" ht="63.15" customHeight="1" x14ac:dyDescent="0.2">
      <c r="A204" s="11">
        <v>90</v>
      </c>
      <c r="B204" s="12" t="s">
        <v>52</v>
      </c>
      <c r="C204" s="48" t="s">
        <v>332</v>
      </c>
      <c r="D204" s="49"/>
      <c r="E204" s="49"/>
      <c r="F204" s="50"/>
      <c r="G204" s="11" t="s">
        <v>329</v>
      </c>
      <c r="H204" s="11" t="s">
        <v>330</v>
      </c>
      <c r="I204" s="13" t="s">
        <v>331</v>
      </c>
      <c r="J204" s="41">
        <v>128.30000000000001</v>
      </c>
      <c r="K204" s="37">
        <v>523.29</v>
      </c>
      <c r="L204" s="41">
        <f>N204+С2Б!L204</f>
        <v>128.30000000000001</v>
      </c>
      <c r="M204" s="41">
        <f>O204+С2Б!M204</f>
        <v>523.29</v>
      </c>
      <c r="N204" s="41">
        <f>С2Б!T204</f>
        <v>12.829999999999998</v>
      </c>
      <c r="O204" s="41">
        <f>С2Б!U204</f>
        <v>52.329999999999984</v>
      </c>
      <c r="P204" s="41"/>
      <c r="Q204" s="41"/>
      <c r="R204" s="37">
        <f t="shared" si="19"/>
        <v>0</v>
      </c>
      <c r="S204" s="37">
        <f t="shared" si="20"/>
        <v>52.329999999999984</v>
      </c>
      <c r="T204" s="15">
        <f t="shared" si="21"/>
        <v>0</v>
      </c>
      <c r="U204" s="16">
        <f t="shared" si="21"/>
        <v>0</v>
      </c>
      <c r="V204" s="41"/>
      <c r="W204" s="41"/>
    </row>
    <row r="205" spans="1:23" ht="11.25" customHeight="1" x14ac:dyDescent="0.2">
      <c r="A205" s="41"/>
      <c r="B205" s="20"/>
      <c r="C205" s="51" t="s">
        <v>36</v>
      </c>
      <c r="D205" s="43"/>
      <c r="E205" s="43"/>
      <c r="F205" s="52"/>
      <c r="G205" s="41"/>
      <c r="H205" s="41"/>
      <c r="I205" s="22" t="s">
        <v>331</v>
      </c>
      <c r="J205" s="41">
        <v>128.30000000000001</v>
      </c>
      <c r="K205" s="37">
        <v>523.29</v>
      </c>
      <c r="L205" s="41">
        <f>N205+С2Б!L205</f>
        <v>128.30000000000001</v>
      </c>
      <c r="M205" s="41">
        <f>O205+С2Б!M205</f>
        <v>523.29</v>
      </c>
      <c r="N205" s="41">
        <f>С2Б!T205</f>
        <v>12.829999999999998</v>
      </c>
      <c r="O205" s="41">
        <f>С2Б!U205</f>
        <v>52.329999999999984</v>
      </c>
      <c r="P205" s="37">
        <f>M205-K205</f>
        <v>0</v>
      </c>
      <c r="Q205" s="37">
        <f>O205</f>
        <v>52.329999999999984</v>
      </c>
      <c r="R205" s="37">
        <f t="shared" si="19"/>
        <v>0</v>
      </c>
      <c r="S205" s="37">
        <f t="shared" si="20"/>
        <v>52.329999999999984</v>
      </c>
      <c r="T205" s="15">
        <f t="shared" si="21"/>
        <v>0</v>
      </c>
      <c r="U205" s="16">
        <f t="shared" si="21"/>
        <v>0</v>
      </c>
      <c r="V205" s="41"/>
      <c r="W205" s="41"/>
    </row>
    <row r="206" spans="1:23" ht="36.6" customHeight="1" x14ac:dyDescent="0.2">
      <c r="A206" s="11">
        <v>91</v>
      </c>
      <c r="B206" s="12" t="s">
        <v>52</v>
      </c>
      <c r="C206" s="48" t="s">
        <v>335</v>
      </c>
      <c r="D206" s="49"/>
      <c r="E206" s="49"/>
      <c r="F206" s="50"/>
      <c r="G206" s="11" t="s">
        <v>333</v>
      </c>
      <c r="H206" s="11" t="s">
        <v>334</v>
      </c>
      <c r="I206" s="13" t="s">
        <v>55</v>
      </c>
      <c r="J206" s="41">
        <v>135.68</v>
      </c>
      <c r="K206" s="37">
        <v>10047.1</v>
      </c>
      <c r="L206" s="41">
        <f>N206+С2Б!L206</f>
        <v>135.68</v>
      </c>
      <c r="M206" s="41">
        <f>O206+С2Б!M206</f>
        <v>10047.1</v>
      </c>
      <c r="N206" s="41">
        <f>С2Б!T206</f>
        <v>13.567999999999998</v>
      </c>
      <c r="O206" s="41">
        <f>С2Б!U206</f>
        <v>1004.7100000000009</v>
      </c>
      <c r="P206" s="41"/>
      <c r="Q206" s="41"/>
      <c r="R206" s="37">
        <f t="shared" si="19"/>
        <v>0</v>
      </c>
      <c r="S206" s="37">
        <f t="shared" si="20"/>
        <v>1004.7100000000009</v>
      </c>
      <c r="T206" s="15">
        <f t="shared" si="21"/>
        <v>0</v>
      </c>
      <c r="U206" s="16">
        <f t="shared" si="21"/>
        <v>0</v>
      </c>
      <c r="V206" s="41"/>
      <c r="W206" s="41"/>
    </row>
    <row r="207" spans="1:23" ht="11.25" customHeight="1" x14ac:dyDescent="0.2">
      <c r="A207" s="41"/>
      <c r="B207" s="20"/>
      <c r="C207" s="54" t="s">
        <v>36</v>
      </c>
      <c r="D207" s="54"/>
      <c r="E207" s="54"/>
      <c r="F207" s="54"/>
      <c r="G207" s="41"/>
      <c r="H207" s="41"/>
      <c r="I207" s="22" t="s">
        <v>55</v>
      </c>
      <c r="J207" s="41">
        <v>135.68</v>
      </c>
      <c r="K207" s="37">
        <v>10047.1</v>
      </c>
      <c r="L207" s="41">
        <f>N207+С2Б!L207</f>
        <v>135.68</v>
      </c>
      <c r="M207" s="41">
        <f>O207+С2Б!M207</f>
        <v>10047.1</v>
      </c>
      <c r="N207" s="41">
        <f>С2Б!T207</f>
        <v>13.567999999999998</v>
      </c>
      <c r="O207" s="41">
        <f>С2Б!U207</f>
        <v>1004.7100000000009</v>
      </c>
      <c r="P207" s="37">
        <f>M207-K207</f>
        <v>0</v>
      </c>
      <c r="Q207" s="37">
        <f>O207</f>
        <v>1004.7100000000009</v>
      </c>
      <c r="R207" s="37">
        <f t="shared" si="19"/>
        <v>0</v>
      </c>
      <c r="S207" s="37">
        <f t="shared" si="20"/>
        <v>1004.7100000000009</v>
      </c>
      <c r="T207" s="15">
        <f t="shared" si="21"/>
        <v>0</v>
      </c>
      <c r="U207" s="16">
        <f t="shared" si="21"/>
        <v>0</v>
      </c>
      <c r="V207" s="41"/>
      <c r="W207" s="41"/>
    </row>
    <row r="208" spans="1:23" ht="23.25" customHeight="1" x14ac:dyDescent="0.2">
      <c r="A208" s="36"/>
      <c r="B208" s="10" t="s">
        <v>30</v>
      </c>
      <c r="C208" s="53" t="s">
        <v>336</v>
      </c>
      <c r="D208" s="53"/>
      <c r="E208" s="53"/>
      <c r="F208" s="53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41"/>
      <c r="W208" s="41"/>
    </row>
    <row r="209" spans="1:23" ht="36.6" customHeight="1" x14ac:dyDescent="0.2">
      <c r="A209" s="11">
        <v>92</v>
      </c>
      <c r="B209" s="12" t="s">
        <v>111</v>
      </c>
      <c r="C209" s="48" t="s">
        <v>115</v>
      </c>
      <c r="D209" s="49"/>
      <c r="E209" s="49"/>
      <c r="F209" s="50"/>
      <c r="G209" s="11" t="s">
        <v>112</v>
      </c>
      <c r="H209" s="11" t="s">
        <v>113</v>
      </c>
      <c r="I209" s="13" t="s">
        <v>114</v>
      </c>
      <c r="J209" s="41">
        <v>1</v>
      </c>
      <c r="K209" s="37">
        <v>366.64</v>
      </c>
      <c r="L209" s="41">
        <f>N209+С2Б!L209</f>
        <v>1</v>
      </c>
      <c r="M209" s="41">
        <f>O209+С2Б!M209</f>
        <v>366.64</v>
      </c>
      <c r="N209" s="41">
        <f>С2Б!T209</f>
        <v>1</v>
      </c>
      <c r="O209" s="41">
        <f>С2Б!U209</f>
        <v>366.64</v>
      </c>
      <c r="P209" s="41"/>
      <c r="Q209" s="41"/>
      <c r="R209" s="37">
        <f t="shared" ref="R209:R256" si="22">M209-K209</f>
        <v>0</v>
      </c>
      <c r="S209" s="37">
        <f t="shared" ref="S209:S256" si="23">O209</f>
        <v>366.64</v>
      </c>
      <c r="T209" s="15">
        <f t="shared" ref="T209:U224" si="24">J209-L209</f>
        <v>0</v>
      </c>
      <c r="U209" s="16">
        <f t="shared" si="24"/>
        <v>0</v>
      </c>
      <c r="V209" s="41"/>
      <c r="W209" s="41"/>
    </row>
    <row r="210" spans="1:23" ht="11.25" customHeight="1" x14ac:dyDescent="0.2">
      <c r="A210" s="41"/>
      <c r="B210" s="20"/>
      <c r="C210" s="51" t="s">
        <v>45</v>
      </c>
      <c r="D210" s="43"/>
      <c r="E210" s="43"/>
      <c r="F210" s="52"/>
      <c r="G210" s="41"/>
      <c r="H210" s="41"/>
      <c r="I210" s="22" t="s">
        <v>114</v>
      </c>
      <c r="J210" s="41">
        <v>1</v>
      </c>
      <c r="K210" s="37">
        <v>366.64</v>
      </c>
      <c r="L210" s="41">
        <f>N210+С2Б!L210</f>
        <v>1</v>
      </c>
      <c r="M210" s="41">
        <f>O210+С2Б!M210</f>
        <v>366.64</v>
      </c>
      <c r="N210" s="41">
        <f>С2Б!T210</f>
        <v>1</v>
      </c>
      <c r="O210" s="41">
        <f>С2Б!U210</f>
        <v>366.64</v>
      </c>
      <c r="P210" s="37">
        <f>M210-K210</f>
        <v>0</v>
      </c>
      <c r="Q210" s="37">
        <f>O210</f>
        <v>366.64</v>
      </c>
      <c r="R210" s="37">
        <f t="shared" si="22"/>
        <v>0</v>
      </c>
      <c r="S210" s="37">
        <f t="shared" si="23"/>
        <v>366.64</v>
      </c>
      <c r="T210" s="15">
        <f t="shared" si="24"/>
        <v>0</v>
      </c>
      <c r="U210" s="16">
        <f t="shared" si="24"/>
        <v>0</v>
      </c>
      <c r="V210" s="41"/>
      <c r="W210" s="41"/>
    </row>
    <row r="211" spans="1:23" ht="11.25" customHeight="1" x14ac:dyDescent="0.2">
      <c r="A211" s="11">
        <v>93</v>
      </c>
      <c r="B211" s="12" t="s">
        <v>116</v>
      </c>
      <c r="C211" s="51" t="s">
        <v>119</v>
      </c>
      <c r="D211" s="43"/>
      <c r="E211" s="43"/>
      <c r="F211" s="52"/>
      <c r="G211" s="11" t="s">
        <v>117</v>
      </c>
      <c r="H211" s="11" t="s">
        <v>118</v>
      </c>
      <c r="I211" s="13" t="s">
        <v>43</v>
      </c>
      <c r="J211" s="41">
        <v>21</v>
      </c>
      <c r="K211" s="37">
        <v>770.43</v>
      </c>
      <c r="L211" s="41">
        <f>N211+С2Б!L211</f>
        <v>21</v>
      </c>
      <c r="M211" s="41">
        <f>O211+С2Б!M211</f>
        <v>770.43</v>
      </c>
      <c r="N211" s="41">
        <f>С2Б!T211</f>
        <v>21</v>
      </c>
      <c r="O211" s="41">
        <f>С2Б!U211</f>
        <v>770.43</v>
      </c>
      <c r="P211" s="41"/>
      <c r="Q211" s="41"/>
      <c r="R211" s="37">
        <f t="shared" si="22"/>
        <v>0</v>
      </c>
      <c r="S211" s="37">
        <f t="shared" si="23"/>
        <v>770.43</v>
      </c>
      <c r="T211" s="15">
        <f t="shared" si="24"/>
        <v>0</v>
      </c>
      <c r="U211" s="16">
        <f t="shared" si="24"/>
        <v>0</v>
      </c>
      <c r="V211" s="41"/>
      <c r="W211" s="41"/>
    </row>
    <row r="212" spans="1:23" ht="11.25" customHeight="1" x14ac:dyDescent="0.2">
      <c r="A212" s="41"/>
      <c r="B212" s="20"/>
      <c r="C212" s="51" t="s">
        <v>45</v>
      </c>
      <c r="D212" s="43"/>
      <c r="E212" s="43"/>
      <c r="F212" s="52"/>
      <c r="G212" s="41"/>
      <c r="H212" s="41"/>
      <c r="I212" s="22" t="s">
        <v>43</v>
      </c>
      <c r="J212" s="41">
        <v>21</v>
      </c>
      <c r="K212" s="37">
        <v>770.43</v>
      </c>
      <c r="L212" s="41">
        <f>N212+С2Б!L212</f>
        <v>21</v>
      </c>
      <c r="M212" s="41">
        <f>O212+С2Б!M212</f>
        <v>770.43</v>
      </c>
      <c r="N212" s="41">
        <f>С2Б!T212</f>
        <v>21</v>
      </c>
      <c r="O212" s="41">
        <f>С2Б!U212</f>
        <v>770.43</v>
      </c>
      <c r="P212" s="37">
        <f>M212-K212</f>
        <v>0</v>
      </c>
      <c r="Q212" s="37">
        <f>O212</f>
        <v>770.43</v>
      </c>
      <c r="R212" s="37">
        <f t="shared" si="22"/>
        <v>0</v>
      </c>
      <c r="S212" s="37">
        <f t="shared" si="23"/>
        <v>770.43</v>
      </c>
      <c r="T212" s="15">
        <f t="shared" si="24"/>
        <v>0</v>
      </c>
      <c r="U212" s="16">
        <f t="shared" si="24"/>
        <v>0</v>
      </c>
      <c r="V212" s="41"/>
      <c r="W212" s="41"/>
    </row>
    <row r="213" spans="1:23" ht="49.95" customHeight="1" x14ac:dyDescent="0.2">
      <c r="A213" s="11">
        <v>94</v>
      </c>
      <c r="B213" s="12" t="s">
        <v>116</v>
      </c>
      <c r="C213" s="48" t="s">
        <v>122</v>
      </c>
      <c r="D213" s="49"/>
      <c r="E213" s="49"/>
      <c r="F213" s="50"/>
      <c r="G213" s="11" t="s">
        <v>120</v>
      </c>
      <c r="H213" s="11" t="s">
        <v>121</v>
      </c>
      <c r="I213" s="13" t="s">
        <v>43</v>
      </c>
      <c r="J213" s="41">
        <v>19</v>
      </c>
      <c r="K213" s="37">
        <v>49.05</v>
      </c>
      <c r="L213" s="41">
        <f>N213+С2Б!L213</f>
        <v>19</v>
      </c>
      <c r="M213" s="41">
        <f>O213+С2Б!M213</f>
        <v>49.05</v>
      </c>
      <c r="N213" s="41">
        <f>С2Б!T213</f>
        <v>19</v>
      </c>
      <c r="O213" s="41">
        <f>С2Б!U213</f>
        <v>49.05</v>
      </c>
      <c r="P213" s="41"/>
      <c r="Q213" s="41"/>
      <c r="R213" s="37">
        <f t="shared" si="22"/>
        <v>0</v>
      </c>
      <c r="S213" s="37">
        <f t="shared" si="23"/>
        <v>49.05</v>
      </c>
      <c r="T213" s="15">
        <f t="shared" si="24"/>
        <v>0</v>
      </c>
      <c r="U213" s="16">
        <f t="shared" si="24"/>
        <v>0</v>
      </c>
      <c r="V213" s="41"/>
      <c r="W213" s="41"/>
    </row>
    <row r="214" spans="1:23" ht="11.25" customHeight="1" x14ac:dyDescent="0.2">
      <c r="A214" s="41"/>
      <c r="B214" s="20"/>
      <c r="C214" s="51" t="s">
        <v>45</v>
      </c>
      <c r="D214" s="43"/>
      <c r="E214" s="43"/>
      <c r="F214" s="52"/>
      <c r="G214" s="41"/>
      <c r="H214" s="41"/>
      <c r="I214" s="22" t="s">
        <v>43</v>
      </c>
      <c r="J214" s="41">
        <v>19</v>
      </c>
      <c r="K214" s="37">
        <v>49.05</v>
      </c>
      <c r="L214" s="41">
        <f>N214+С2Б!L214</f>
        <v>19</v>
      </c>
      <c r="M214" s="41">
        <f>O214+С2Б!M214</f>
        <v>49.05</v>
      </c>
      <c r="N214" s="41">
        <f>С2Б!T214</f>
        <v>19</v>
      </c>
      <c r="O214" s="41">
        <f>С2Б!U214</f>
        <v>49.05</v>
      </c>
      <c r="P214" s="37">
        <f>M214-K214</f>
        <v>0</v>
      </c>
      <c r="Q214" s="37">
        <f>O214</f>
        <v>49.05</v>
      </c>
      <c r="R214" s="37">
        <f t="shared" si="22"/>
        <v>0</v>
      </c>
      <c r="S214" s="37">
        <f t="shared" si="23"/>
        <v>49.05</v>
      </c>
      <c r="T214" s="15">
        <f t="shared" si="24"/>
        <v>0</v>
      </c>
      <c r="U214" s="16">
        <f t="shared" si="24"/>
        <v>0</v>
      </c>
      <c r="V214" s="41"/>
      <c r="W214" s="41"/>
    </row>
    <row r="215" spans="1:23" ht="23.25" customHeight="1" x14ac:dyDescent="0.2">
      <c r="A215" s="11">
        <v>95</v>
      </c>
      <c r="B215" s="12" t="s">
        <v>116</v>
      </c>
      <c r="C215" s="48" t="s">
        <v>125</v>
      </c>
      <c r="D215" s="49"/>
      <c r="E215" s="49"/>
      <c r="F215" s="50"/>
      <c r="G215" s="11" t="s">
        <v>123</v>
      </c>
      <c r="H215" s="11" t="s">
        <v>124</v>
      </c>
      <c r="I215" s="13" t="s">
        <v>43</v>
      </c>
      <c r="J215" s="41">
        <v>12</v>
      </c>
      <c r="K215" s="37">
        <v>99.84</v>
      </c>
      <c r="L215" s="41">
        <f>N215+С2Б!L215</f>
        <v>12</v>
      </c>
      <c r="M215" s="41">
        <f>O215+С2Б!M215</f>
        <v>99.84</v>
      </c>
      <c r="N215" s="41">
        <f>С2Б!T215</f>
        <v>12</v>
      </c>
      <c r="O215" s="41">
        <f>С2Б!U215</f>
        <v>99.84</v>
      </c>
      <c r="P215" s="41"/>
      <c r="Q215" s="41"/>
      <c r="R215" s="37">
        <f t="shared" si="22"/>
        <v>0</v>
      </c>
      <c r="S215" s="37">
        <f t="shared" si="23"/>
        <v>99.84</v>
      </c>
      <c r="T215" s="15">
        <f t="shared" si="24"/>
        <v>0</v>
      </c>
      <c r="U215" s="16">
        <f t="shared" si="24"/>
        <v>0</v>
      </c>
      <c r="V215" s="41"/>
      <c r="W215" s="41"/>
    </row>
    <row r="216" spans="1:23" ht="11.25" customHeight="1" x14ac:dyDescent="0.2">
      <c r="A216" s="41"/>
      <c r="B216" s="20"/>
      <c r="C216" s="51" t="s">
        <v>45</v>
      </c>
      <c r="D216" s="43"/>
      <c r="E216" s="43"/>
      <c r="F216" s="52"/>
      <c r="G216" s="41"/>
      <c r="H216" s="41"/>
      <c r="I216" s="22" t="s">
        <v>43</v>
      </c>
      <c r="J216" s="41">
        <v>12</v>
      </c>
      <c r="K216" s="37">
        <v>99.84</v>
      </c>
      <c r="L216" s="41">
        <f>N216+С2Б!L216</f>
        <v>12</v>
      </c>
      <c r="M216" s="41">
        <f>O216+С2Б!M216</f>
        <v>99.84</v>
      </c>
      <c r="N216" s="41">
        <f>С2Б!T216</f>
        <v>12</v>
      </c>
      <c r="O216" s="41">
        <f>С2Б!U216</f>
        <v>99.84</v>
      </c>
      <c r="P216" s="37">
        <f>M216-K216</f>
        <v>0</v>
      </c>
      <c r="Q216" s="37">
        <f>O216</f>
        <v>99.84</v>
      </c>
      <c r="R216" s="37">
        <f t="shared" si="22"/>
        <v>0</v>
      </c>
      <c r="S216" s="37">
        <f t="shared" si="23"/>
        <v>99.84</v>
      </c>
      <c r="T216" s="15">
        <f t="shared" si="24"/>
        <v>0</v>
      </c>
      <c r="U216" s="16">
        <f t="shared" si="24"/>
        <v>0</v>
      </c>
      <c r="V216" s="41"/>
      <c r="W216" s="41"/>
    </row>
    <row r="217" spans="1:23" ht="49.95" customHeight="1" x14ac:dyDescent="0.2">
      <c r="A217" s="11">
        <v>96</v>
      </c>
      <c r="B217" s="12" t="s">
        <v>116</v>
      </c>
      <c r="C217" s="48" t="s">
        <v>129</v>
      </c>
      <c r="D217" s="49"/>
      <c r="E217" s="49"/>
      <c r="F217" s="50"/>
      <c r="G217" s="11" t="s">
        <v>126</v>
      </c>
      <c r="H217" s="11" t="s">
        <v>127</v>
      </c>
      <c r="I217" s="13" t="s">
        <v>128</v>
      </c>
      <c r="J217" s="41">
        <v>0.4</v>
      </c>
      <c r="K217" s="37">
        <v>26.17</v>
      </c>
      <c r="L217" s="41">
        <f>N217+С2Б!L217</f>
        <v>0.4</v>
      </c>
      <c r="M217" s="41">
        <f>O217+С2Б!M217</f>
        <v>26.17</v>
      </c>
      <c r="N217" s="41">
        <f>С2Б!T217</f>
        <v>0.4</v>
      </c>
      <c r="O217" s="41">
        <f>С2Б!U217</f>
        <v>26.17</v>
      </c>
      <c r="P217" s="41"/>
      <c r="Q217" s="41"/>
      <c r="R217" s="37">
        <f t="shared" si="22"/>
        <v>0</v>
      </c>
      <c r="S217" s="37">
        <f t="shared" si="23"/>
        <v>26.17</v>
      </c>
      <c r="T217" s="15">
        <f t="shared" si="24"/>
        <v>0</v>
      </c>
      <c r="U217" s="16">
        <f t="shared" si="24"/>
        <v>0</v>
      </c>
      <c r="V217" s="41"/>
      <c r="W217" s="41"/>
    </row>
    <row r="218" spans="1:23" ht="11.25" customHeight="1" x14ac:dyDescent="0.2">
      <c r="A218" s="41"/>
      <c r="B218" s="20"/>
      <c r="C218" s="51" t="s">
        <v>45</v>
      </c>
      <c r="D218" s="43"/>
      <c r="E218" s="43"/>
      <c r="F218" s="52"/>
      <c r="G218" s="41"/>
      <c r="H218" s="41"/>
      <c r="I218" s="22" t="s">
        <v>128</v>
      </c>
      <c r="J218" s="41">
        <v>0.4</v>
      </c>
      <c r="K218" s="37">
        <v>26.17</v>
      </c>
      <c r="L218" s="41">
        <f>N218+С2Б!L218</f>
        <v>0.4</v>
      </c>
      <c r="M218" s="41">
        <f>O218+С2Б!M218</f>
        <v>26.17</v>
      </c>
      <c r="N218" s="41">
        <f>С2Б!T218</f>
        <v>0.4</v>
      </c>
      <c r="O218" s="41">
        <f>С2Б!U218</f>
        <v>26.17</v>
      </c>
      <c r="P218" s="37">
        <f>M218-K218</f>
        <v>0</v>
      </c>
      <c r="Q218" s="37">
        <f>O218</f>
        <v>26.17</v>
      </c>
      <c r="R218" s="37">
        <f t="shared" si="22"/>
        <v>0</v>
      </c>
      <c r="S218" s="37">
        <f t="shared" si="23"/>
        <v>26.17</v>
      </c>
      <c r="T218" s="15">
        <f t="shared" si="24"/>
        <v>0</v>
      </c>
      <c r="U218" s="16">
        <f t="shared" si="24"/>
        <v>0</v>
      </c>
      <c r="V218" s="41"/>
      <c r="W218" s="41"/>
    </row>
    <row r="219" spans="1:23" ht="23.25" customHeight="1" x14ac:dyDescent="0.2">
      <c r="A219" s="11">
        <v>97</v>
      </c>
      <c r="B219" s="12" t="s">
        <v>116</v>
      </c>
      <c r="C219" s="48" t="s">
        <v>133</v>
      </c>
      <c r="D219" s="49"/>
      <c r="E219" s="49"/>
      <c r="F219" s="50"/>
      <c r="G219" s="11" t="s">
        <v>130</v>
      </c>
      <c r="H219" s="11" t="s">
        <v>131</v>
      </c>
      <c r="I219" s="13" t="s">
        <v>132</v>
      </c>
      <c r="J219" s="41">
        <v>3</v>
      </c>
      <c r="K219" s="37">
        <v>36.270000000000003</v>
      </c>
      <c r="L219" s="41">
        <f>N219+С2Б!L219</f>
        <v>3</v>
      </c>
      <c r="M219" s="41">
        <f>O219+С2Б!M219</f>
        <v>36.270000000000003</v>
      </c>
      <c r="N219" s="41">
        <f>С2Б!T219</f>
        <v>3</v>
      </c>
      <c r="O219" s="41">
        <f>С2Б!U219</f>
        <v>36.270000000000003</v>
      </c>
      <c r="P219" s="41"/>
      <c r="Q219" s="41"/>
      <c r="R219" s="37">
        <f t="shared" si="22"/>
        <v>0</v>
      </c>
      <c r="S219" s="37">
        <f t="shared" si="23"/>
        <v>36.270000000000003</v>
      </c>
      <c r="T219" s="15">
        <f t="shared" si="24"/>
        <v>0</v>
      </c>
      <c r="U219" s="16">
        <f t="shared" si="24"/>
        <v>0</v>
      </c>
      <c r="V219" s="41"/>
      <c r="W219" s="41"/>
    </row>
    <row r="220" spans="1:23" ht="11.25" customHeight="1" x14ac:dyDescent="0.2">
      <c r="A220" s="41"/>
      <c r="B220" s="20"/>
      <c r="C220" s="51" t="s">
        <v>45</v>
      </c>
      <c r="D220" s="43"/>
      <c r="E220" s="43"/>
      <c r="F220" s="52"/>
      <c r="G220" s="41"/>
      <c r="H220" s="41"/>
      <c r="I220" s="22" t="s">
        <v>132</v>
      </c>
      <c r="J220" s="41">
        <v>3</v>
      </c>
      <c r="K220" s="37">
        <v>36.270000000000003</v>
      </c>
      <c r="L220" s="41">
        <f>N220+С2Б!L220</f>
        <v>3</v>
      </c>
      <c r="M220" s="41">
        <f>O220+С2Б!M220</f>
        <v>36.270000000000003</v>
      </c>
      <c r="N220" s="41">
        <f>С2Б!T220</f>
        <v>3</v>
      </c>
      <c r="O220" s="41">
        <f>С2Б!U220</f>
        <v>36.270000000000003</v>
      </c>
      <c r="P220" s="37">
        <f>M220-K220</f>
        <v>0</v>
      </c>
      <c r="Q220" s="37">
        <f>O220</f>
        <v>36.270000000000003</v>
      </c>
      <c r="R220" s="37">
        <f t="shared" si="22"/>
        <v>0</v>
      </c>
      <c r="S220" s="37">
        <f t="shared" si="23"/>
        <v>36.270000000000003</v>
      </c>
      <c r="T220" s="15">
        <f t="shared" si="24"/>
        <v>0</v>
      </c>
      <c r="U220" s="16">
        <f t="shared" si="24"/>
        <v>0</v>
      </c>
      <c r="V220" s="41"/>
      <c r="W220" s="41"/>
    </row>
    <row r="221" spans="1:23" ht="11.25" customHeight="1" x14ac:dyDescent="0.2">
      <c r="A221" s="11">
        <v>98</v>
      </c>
      <c r="B221" s="12" t="s">
        <v>116</v>
      </c>
      <c r="C221" s="51" t="s">
        <v>136</v>
      </c>
      <c r="D221" s="43"/>
      <c r="E221" s="43"/>
      <c r="F221" s="52"/>
      <c r="G221" s="11" t="s">
        <v>134</v>
      </c>
      <c r="H221" s="11" t="s">
        <v>135</v>
      </c>
      <c r="I221" s="13" t="s">
        <v>132</v>
      </c>
      <c r="J221" s="41">
        <v>16</v>
      </c>
      <c r="K221" s="37">
        <v>32.840000000000003</v>
      </c>
      <c r="L221" s="41">
        <f>N221+С2Б!L221</f>
        <v>16</v>
      </c>
      <c r="M221" s="41">
        <f>O221+С2Б!M221</f>
        <v>32.840000000000003</v>
      </c>
      <c r="N221" s="41">
        <f>С2Б!T221</f>
        <v>16</v>
      </c>
      <c r="O221" s="41">
        <f>С2Б!U221</f>
        <v>32.840000000000003</v>
      </c>
      <c r="P221" s="41"/>
      <c r="Q221" s="41"/>
      <c r="R221" s="37">
        <f t="shared" si="22"/>
        <v>0</v>
      </c>
      <c r="S221" s="37">
        <f t="shared" si="23"/>
        <v>32.840000000000003</v>
      </c>
      <c r="T221" s="15">
        <f t="shared" si="24"/>
        <v>0</v>
      </c>
      <c r="U221" s="16">
        <f t="shared" si="24"/>
        <v>0</v>
      </c>
      <c r="V221" s="41"/>
      <c r="W221" s="41"/>
    </row>
    <row r="222" spans="1:23" ht="11.25" customHeight="1" x14ac:dyDescent="0.2">
      <c r="A222" s="41"/>
      <c r="B222" s="20"/>
      <c r="C222" s="51" t="s">
        <v>45</v>
      </c>
      <c r="D222" s="43"/>
      <c r="E222" s="43"/>
      <c r="F222" s="52"/>
      <c r="G222" s="41"/>
      <c r="H222" s="41"/>
      <c r="I222" s="22" t="s">
        <v>132</v>
      </c>
      <c r="J222" s="41">
        <v>16</v>
      </c>
      <c r="K222" s="37">
        <v>32.840000000000003</v>
      </c>
      <c r="L222" s="41">
        <f>N222+С2Б!L222</f>
        <v>16</v>
      </c>
      <c r="M222" s="41">
        <f>O222+С2Б!M222</f>
        <v>32.840000000000003</v>
      </c>
      <c r="N222" s="41">
        <f>С2Б!T222</f>
        <v>16</v>
      </c>
      <c r="O222" s="41">
        <f>С2Б!U222</f>
        <v>32.840000000000003</v>
      </c>
      <c r="P222" s="37">
        <f>M222-K222</f>
        <v>0</v>
      </c>
      <c r="Q222" s="37">
        <f>O222</f>
        <v>32.840000000000003</v>
      </c>
      <c r="R222" s="37">
        <f t="shared" si="22"/>
        <v>0</v>
      </c>
      <c r="S222" s="37">
        <f t="shared" si="23"/>
        <v>32.840000000000003</v>
      </c>
      <c r="T222" s="15">
        <f t="shared" si="24"/>
        <v>0</v>
      </c>
      <c r="U222" s="16">
        <f t="shared" si="24"/>
        <v>0</v>
      </c>
      <c r="V222" s="41"/>
      <c r="W222" s="41"/>
    </row>
    <row r="223" spans="1:23" ht="11.25" customHeight="1" x14ac:dyDescent="0.2">
      <c r="A223" s="11">
        <v>99</v>
      </c>
      <c r="B223" s="12" t="s">
        <v>137</v>
      </c>
      <c r="C223" s="51" t="s">
        <v>140</v>
      </c>
      <c r="D223" s="43"/>
      <c r="E223" s="43"/>
      <c r="F223" s="52"/>
      <c r="G223" s="11" t="s">
        <v>337</v>
      </c>
      <c r="H223" s="11" t="s">
        <v>139</v>
      </c>
      <c r="I223" s="13" t="s">
        <v>128</v>
      </c>
      <c r="J223" s="41">
        <v>3</v>
      </c>
      <c r="K223" s="37">
        <v>186.05</v>
      </c>
      <c r="L223" s="41">
        <f>N223+С2Б!L223</f>
        <v>3</v>
      </c>
      <c r="M223" s="41">
        <f>O223+С2Б!M223</f>
        <v>186.05</v>
      </c>
      <c r="N223" s="41">
        <f>С2Б!T223</f>
        <v>3</v>
      </c>
      <c r="O223" s="41">
        <f>С2Б!U223</f>
        <v>186.05</v>
      </c>
      <c r="P223" s="41"/>
      <c r="Q223" s="41"/>
      <c r="R223" s="37">
        <f t="shared" si="22"/>
        <v>0</v>
      </c>
      <c r="S223" s="37">
        <f t="shared" si="23"/>
        <v>186.05</v>
      </c>
      <c r="T223" s="15">
        <f t="shared" si="24"/>
        <v>0</v>
      </c>
      <c r="U223" s="16">
        <f t="shared" si="24"/>
        <v>0</v>
      </c>
      <c r="V223" s="41"/>
      <c r="W223" s="41"/>
    </row>
    <row r="224" spans="1:23" ht="11.25" customHeight="1" x14ac:dyDescent="0.2">
      <c r="A224" s="41"/>
      <c r="B224" s="20"/>
      <c r="C224" s="51" t="s">
        <v>45</v>
      </c>
      <c r="D224" s="43"/>
      <c r="E224" s="43"/>
      <c r="F224" s="52"/>
      <c r="G224" s="41"/>
      <c r="H224" s="41"/>
      <c r="I224" s="22" t="s">
        <v>128</v>
      </c>
      <c r="J224" s="41">
        <v>3</v>
      </c>
      <c r="K224" s="37">
        <v>186.05</v>
      </c>
      <c r="L224" s="41">
        <f>N224+С2Б!L224</f>
        <v>3</v>
      </c>
      <c r="M224" s="41">
        <f>O224+С2Б!M224</f>
        <v>186.05</v>
      </c>
      <c r="N224" s="41">
        <f>С2Б!T224</f>
        <v>3</v>
      </c>
      <c r="O224" s="41">
        <f>С2Б!U224</f>
        <v>186.05</v>
      </c>
      <c r="P224" s="37">
        <f>M224-K224</f>
        <v>0</v>
      </c>
      <c r="Q224" s="37">
        <f>O224</f>
        <v>186.05</v>
      </c>
      <c r="R224" s="37">
        <f t="shared" si="22"/>
        <v>0</v>
      </c>
      <c r="S224" s="37">
        <f t="shared" si="23"/>
        <v>186.05</v>
      </c>
      <c r="T224" s="15">
        <f t="shared" si="24"/>
        <v>0</v>
      </c>
      <c r="U224" s="16">
        <f t="shared" si="24"/>
        <v>0</v>
      </c>
      <c r="V224" s="41"/>
      <c r="W224" s="41"/>
    </row>
    <row r="225" spans="1:23" ht="49.95" customHeight="1" x14ac:dyDescent="0.2">
      <c r="A225" s="11">
        <v>100</v>
      </c>
      <c r="B225" s="12" t="s">
        <v>137</v>
      </c>
      <c r="C225" s="48" t="s">
        <v>143</v>
      </c>
      <c r="D225" s="49"/>
      <c r="E225" s="49"/>
      <c r="F225" s="50"/>
      <c r="G225" s="11" t="s">
        <v>338</v>
      </c>
      <c r="H225" s="11" t="s">
        <v>142</v>
      </c>
      <c r="I225" s="13" t="s">
        <v>128</v>
      </c>
      <c r="J225" s="41">
        <v>3</v>
      </c>
      <c r="K225" s="37">
        <v>5.57</v>
      </c>
      <c r="L225" s="41">
        <f>N225+С2Б!L225</f>
        <v>3</v>
      </c>
      <c r="M225" s="41">
        <f>O225+С2Б!M225</f>
        <v>5.57</v>
      </c>
      <c r="N225" s="41">
        <f>С2Б!T225</f>
        <v>3</v>
      </c>
      <c r="O225" s="41">
        <f>С2Б!U225</f>
        <v>5.57</v>
      </c>
      <c r="P225" s="41"/>
      <c r="Q225" s="41"/>
      <c r="R225" s="37">
        <f t="shared" si="22"/>
        <v>0</v>
      </c>
      <c r="S225" s="37">
        <f t="shared" si="23"/>
        <v>5.57</v>
      </c>
      <c r="T225" s="15">
        <f t="shared" ref="T225:U256" si="25">J225-L225</f>
        <v>0</v>
      </c>
      <c r="U225" s="16">
        <f t="shared" si="25"/>
        <v>0</v>
      </c>
      <c r="V225" s="41"/>
      <c r="W225" s="41"/>
    </row>
    <row r="226" spans="1:23" ht="11.25" customHeight="1" x14ac:dyDescent="0.2">
      <c r="A226" s="41"/>
      <c r="B226" s="20"/>
      <c r="C226" s="51" t="s">
        <v>45</v>
      </c>
      <c r="D226" s="43"/>
      <c r="E226" s="43"/>
      <c r="F226" s="52"/>
      <c r="G226" s="41"/>
      <c r="H226" s="41"/>
      <c r="I226" s="22" t="s">
        <v>128</v>
      </c>
      <c r="J226" s="41">
        <v>3</v>
      </c>
      <c r="K226" s="37">
        <v>5.57</v>
      </c>
      <c r="L226" s="41">
        <f>N226+С2Б!L226</f>
        <v>3</v>
      </c>
      <c r="M226" s="41">
        <f>O226+С2Б!M226</f>
        <v>5.57</v>
      </c>
      <c r="N226" s="41">
        <f>С2Б!T226</f>
        <v>3</v>
      </c>
      <c r="O226" s="41">
        <f>С2Б!U226</f>
        <v>5.57</v>
      </c>
      <c r="P226" s="37">
        <f>M226-K226</f>
        <v>0</v>
      </c>
      <c r="Q226" s="37">
        <f>O226</f>
        <v>5.57</v>
      </c>
      <c r="R226" s="37">
        <f t="shared" si="22"/>
        <v>0</v>
      </c>
      <c r="S226" s="37">
        <f t="shared" si="23"/>
        <v>5.57</v>
      </c>
      <c r="T226" s="15">
        <f t="shared" si="25"/>
        <v>0</v>
      </c>
      <c r="U226" s="16">
        <f t="shared" si="25"/>
        <v>0</v>
      </c>
      <c r="V226" s="41"/>
      <c r="W226" s="41"/>
    </row>
    <row r="227" spans="1:23" ht="23.25" customHeight="1" x14ac:dyDescent="0.2">
      <c r="A227" s="11">
        <v>101</v>
      </c>
      <c r="B227" s="12" t="s">
        <v>137</v>
      </c>
      <c r="C227" s="48" t="s">
        <v>147</v>
      </c>
      <c r="D227" s="49"/>
      <c r="E227" s="49"/>
      <c r="F227" s="50"/>
      <c r="G227" s="11" t="s">
        <v>339</v>
      </c>
      <c r="H227" s="11" t="s">
        <v>145</v>
      </c>
      <c r="I227" s="13" t="s">
        <v>146</v>
      </c>
      <c r="J227" s="41">
        <v>1</v>
      </c>
      <c r="K227" s="37">
        <v>97.02</v>
      </c>
      <c r="L227" s="41">
        <f>N227+С2Б!L227</f>
        <v>1</v>
      </c>
      <c r="M227" s="41">
        <f>O227+С2Б!M227</f>
        <v>97.02</v>
      </c>
      <c r="N227" s="41">
        <f>С2Б!T227</f>
        <v>1</v>
      </c>
      <c r="O227" s="41">
        <f>С2Б!U227</f>
        <v>97.02</v>
      </c>
      <c r="P227" s="41"/>
      <c r="Q227" s="41"/>
      <c r="R227" s="37">
        <f t="shared" si="22"/>
        <v>0</v>
      </c>
      <c r="S227" s="37">
        <f t="shared" si="23"/>
        <v>97.02</v>
      </c>
      <c r="T227" s="15">
        <f t="shared" si="25"/>
        <v>0</v>
      </c>
      <c r="U227" s="16">
        <f t="shared" si="25"/>
        <v>0</v>
      </c>
      <c r="V227" s="41"/>
      <c r="W227" s="41"/>
    </row>
    <row r="228" spans="1:23" ht="11.25" customHeight="1" x14ac:dyDescent="0.2">
      <c r="A228" s="41"/>
      <c r="B228" s="20"/>
      <c r="C228" s="51" t="s">
        <v>45</v>
      </c>
      <c r="D228" s="43"/>
      <c r="E228" s="43"/>
      <c r="F228" s="52"/>
      <c r="G228" s="41"/>
      <c r="H228" s="41"/>
      <c r="I228" s="22" t="s">
        <v>146</v>
      </c>
      <c r="J228" s="41">
        <v>1</v>
      </c>
      <c r="K228" s="37">
        <v>97.02</v>
      </c>
      <c r="L228" s="41">
        <f>N228+С2Б!L228</f>
        <v>1</v>
      </c>
      <c r="M228" s="41">
        <f>O228+С2Б!M228</f>
        <v>97.02</v>
      </c>
      <c r="N228" s="41">
        <f>С2Б!T228</f>
        <v>1</v>
      </c>
      <c r="O228" s="41">
        <f>С2Б!U228</f>
        <v>97.02</v>
      </c>
      <c r="P228" s="37">
        <f>M228-K228</f>
        <v>0</v>
      </c>
      <c r="Q228" s="37">
        <f>O228</f>
        <v>97.02</v>
      </c>
      <c r="R228" s="37">
        <f t="shared" si="22"/>
        <v>0</v>
      </c>
      <c r="S228" s="37">
        <f t="shared" si="23"/>
        <v>97.02</v>
      </c>
      <c r="T228" s="15">
        <f t="shared" si="25"/>
        <v>0</v>
      </c>
      <c r="U228" s="16">
        <f t="shared" si="25"/>
        <v>0</v>
      </c>
      <c r="V228" s="41"/>
      <c r="W228" s="41"/>
    </row>
    <row r="229" spans="1:23" ht="23.25" customHeight="1" x14ac:dyDescent="0.2">
      <c r="A229" s="11">
        <v>102</v>
      </c>
      <c r="B229" s="12" t="s">
        <v>137</v>
      </c>
      <c r="C229" s="48" t="s">
        <v>150</v>
      </c>
      <c r="D229" s="49"/>
      <c r="E229" s="49"/>
      <c r="F229" s="50"/>
      <c r="G229" s="11" t="s">
        <v>340</v>
      </c>
      <c r="H229" s="11" t="s">
        <v>149</v>
      </c>
      <c r="I229" s="13" t="s">
        <v>93</v>
      </c>
      <c r="J229" s="41">
        <v>0.25</v>
      </c>
      <c r="K229" s="37">
        <v>11.72</v>
      </c>
      <c r="L229" s="41">
        <f>N229+С2Б!L229</f>
        <v>0.25</v>
      </c>
      <c r="M229" s="41">
        <f>O229+С2Б!M229</f>
        <v>11.72</v>
      </c>
      <c r="N229" s="41">
        <f>С2Б!T229</f>
        <v>0.25</v>
      </c>
      <c r="O229" s="41">
        <f>С2Б!U229</f>
        <v>11.72</v>
      </c>
      <c r="P229" s="41"/>
      <c r="Q229" s="41"/>
      <c r="R229" s="37">
        <f t="shared" si="22"/>
        <v>0</v>
      </c>
      <c r="S229" s="37">
        <f t="shared" si="23"/>
        <v>11.72</v>
      </c>
      <c r="T229" s="15">
        <f t="shared" si="25"/>
        <v>0</v>
      </c>
      <c r="U229" s="16">
        <f t="shared" si="25"/>
        <v>0</v>
      </c>
      <c r="V229" s="41"/>
      <c r="W229" s="41"/>
    </row>
    <row r="230" spans="1:23" ht="11.25" customHeight="1" x14ac:dyDescent="0.2">
      <c r="A230" s="41"/>
      <c r="B230" s="20"/>
      <c r="C230" s="51" t="s">
        <v>45</v>
      </c>
      <c r="D230" s="43"/>
      <c r="E230" s="43"/>
      <c r="F230" s="52"/>
      <c r="G230" s="41"/>
      <c r="H230" s="41"/>
      <c r="I230" s="22" t="s">
        <v>93</v>
      </c>
      <c r="J230" s="41">
        <v>0.25</v>
      </c>
      <c r="K230" s="37">
        <v>11.72</v>
      </c>
      <c r="L230" s="41">
        <f>N230+С2Б!L230</f>
        <v>0.25</v>
      </c>
      <c r="M230" s="41">
        <f>O230+С2Б!M230</f>
        <v>11.72</v>
      </c>
      <c r="N230" s="41">
        <f>С2Б!T230</f>
        <v>0.25</v>
      </c>
      <c r="O230" s="41">
        <f>С2Б!U230</f>
        <v>11.72</v>
      </c>
      <c r="P230" s="37">
        <f>M230-K230</f>
        <v>0</v>
      </c>
      <c r="Q230" s="37">
        <f>O230</f>
        <v>11.72</v>
      </c>
      <c r="R230" s="37">
        <f t="shared" si="22"/>
        <v>0</v>
      </c>
      <c r="S230" s="37">
        <f t="shared" si="23"/>
        <v>11.72</v>
      </c>
      <c r="T230" s="15">
        <f t="shared" si="25"/>
        <v>0</v>
      </c>
      <c r="U230" s="16">
        <f t="shared" si="25"/>
        <v>0</v>
      </c>
      <c r="V230" s="41"/>
      <c r="W230" s="41"/>
    </row>
    <row r="231" spans="1:23" ht="11.25" customHeight="1" x14ac:dyDescent="0.2">
      <c r="A231" s="11">
        <v>103</v>
      </c>
      <c r="B231" s="12" t="s">
        <v>137</v>
      </c>
      <c r="C231" s="51" t="s">
        <v>154</v>
      </c>
      <c r="D231" s="43"/>
      <c r="E231" s="43"/>
      <c r="F231" s="52"/>
      <c r="G231" s="11" t="s">
        <v>155</v>
      </c>
      <c r="H231" s="11" t="s">
        <v>152</v>
      </c>
      <c r="I231" s="13" t="s">
        <v>153</v>
      </c>
      <c r="J231" s="41">
        <v>0.45</v>
      </c>
      <c r="K231" s="37">
        <v>1.63</v>
      </c>
      <c r="L231" s="41">
        <f>N231+С2Б!L231</f>
        <v>0.45</v>
      </c>
      <c r="M231" s="41">
        <f>O231+С2Б!M231</f>
        <v>1.63</v>
      </c>
      <c r="N231" s="41">
        <f>С2Б!T231</f>
        <v>0.45</v>
      </c>
      <c r="O231" s="41">
        <f>С2Б!U231</f>
        <v>1.63</v>
      </c>
      <c r="P231" s="41"/>
      <c r="Q231" s="41"/>
      <c r="R231" s="37">
        <f t="shared" si="22"/>
        <v>0</v>
      </c>
      <c r="S231" s="37">
        <f t="shared" si="23"/>
        <v>1.63</v>
      </c>
      <c r="T231" s="15">
        <f t="shared" si="25"/>
        <v>0</v>
      </c>
      <c r="U231" s="16">
        <f t="shared" si="25"/>
        <v>0</v>
      </c>
      <c r="V231" s="41"/>
      <c r="W231" s="41"/>
    </row>
    <row r="232" spans="1:23" ht="11.25" customHeight="1" x14ac:dyDescent="0.2">
      <c r="A232" s="41"/>
      <c r="B232" s="20"/>
      <c r="C232" s="51" t="s">
        <v>45</v>
      </c>
      <c r="D232" s="43"/>
      <c r="E232" s="43"/>
      <c r="F232" s="52"/>
      <c r="G232" s="41"/>
      <c r="H232" s="41"/>
      <c r="I232" s="22" t="s">
        <v>153</v>
      </c>
      <c r="J232" s="41">
        <v>0.45</v>
      </c>
      <c r="K232" s="37">
        <v>1.63</v>
      </c>
      <c r="L232" s="41">
        <f>N232+С2Б!L232</f>
        <v>0.45</v>
      </c>
      <c r="M232" s="41">
        <f>O232+С2Б!M232</f>
        <v>1.63</v>
      </c>
      <c r="N232" s="41">
        <f>С2Б!T232</f>
        <v>0.45</v>
      </c>
      <c r="O232" s="41">
        <f>С2Б!U232</f>
        <v>1.63</v>
      </c>
      <c r="P232" s="37">
        <f>M232-K232</f>
        <v>0</v>
      </c>
      <c r="Q232" s="37">
        <f>O232</f>
        <v>1.63</v>
      </c>
      <c r="R232" s="37">
        <f t="shared" si="22"/>
        <v>0</v>
      </c>
      <c r="S232" s="37">
        <f t="shared" si="23"/>
        <v>1.63</v>
      </c>
      <c r="T232" s="15">
        <f t="shared" si="25"/>
        <v>0</v>
      </c>
      <c r="U232" s="16">
        <f t="shared" si="25"/>
        <v>0</v>
      </c>
      <c r="V232" s="41"/>
      <c r="W232" s="41"/>
    </row>
    <row r="233" spans="1:23" ht="36.6" customHeight="1" x14ac:dyDescent="0.2">
      <c r="A233" s="11">
        <v>104</v>
      </c>
      <c r="B233" s="12" t="s">
        <v>137</v>
      </c>
      <c r="C233" s="48" t="s">
        <v>158</v>
      </c>
      <c r="D233" s="49"/>
      <c r="E233" s="49"/>
      <c r="F233" s="50"/>
      <c r="G233" s="11" t="s">
        <v>341</v>
      </c>
      <c r="H233" s="11" t="s">
        <v>156</v>
      </c>
      <c r="I233" s="13" t="s">
        <v>157</v>
      </c>
      <c r="J233" s="41">
        <v>2.18E-2</v>
      </c>
      <c r="K233" s="37">
        <v>166.72</v>
      </c>
      <c r="L233" s="41">
        <f>N233+С2Б!L233</f>
        <v>2.18E-2</v>
      </c>
      <c r="M233" s="41">
        <f>O233+С2Б!M233</f>
        <v>166.72</v>
      </c>
      <c r="N233" s="41">
        <f>С2Б!T233</f>
        <v>2.18E-2</v>
      </c>
      <c r="O233" s="41">
        <f>С2Б!U233</f>
        <v>166.72</v>
      </c>
      <c r="P233" s="41"/>
      <c r="Q233" s="41"/>
      <c r="R233" s="37">
        <f t="shared" si="22"/>
        <v>0</v>
      </c>
      <c r="S233" s="37">
        <f t="shared" si="23"/>
        <v>166.72</v>
      </c>
      <c r="T233" s="15">
        <f t="shared" si="25"/>
        <v>0</v>
      </c>
      <c r="U233" s="16">
        <f t="shared" si="25"/>
        <v>0</v>
      </c>
      <c r="V233" s="41"/>
      <c r="W233" s="41"/>
    </row>
    <row r="234" spans="1:23" ht="11.25" customHeight="1" x14ac:dyDescent="0.2">
      <c r="A234" s="41"/>
      <c r="B234" s="20"/>
      <c r="C234" s="51" t="s">
        <v>45</v>
      </c>
      <c r="D234" s="43"/>
      <c r="E234" s="43"/>
      <c r="F234" s="52"/>
      <c r="G234" s="41"/>
      <c r="H234" s="41"/>
      <c r="I234" s="22" t="s">
        <v>157</v>
      </c>
      <c r="J234" s="41">
        <v>2.18E-2</v>
      </c>
      <c r="K234" s="37">
        <v>166.72</v>
      </c>
      <c r="L234" s="41">
        <f>N234+С2Б!L234</f>
        <v>2.18E-2</v>
      </c>
      <c r="M234" s="41">
        <f>O234+С2Б!M234</f>
        <v>166.72</v>
      </c>
      <c r="N234" s="41">
        <f>С2Б!T234</f>
        <v>2.18E-2</v>
      </c>
      <c r="O234" s="41">
        <f>С2Б!U234</f>
        <v>166.72</v>
      </c>
      <c r="P234" s="37">
        <f>M234-K234</f>
        <v>0</v>
      </c>
      <c r="Q234" s="37">
        <f>O234</f>
        <v>166.72</v>
      </c>
      <c r="R234" s="37">
        <f t="shared" si="22"/>
        <v>0</v>
      </c>
      <c r="S234" s="37">
        <f t="shared" si="23"/>
        <v>166.72</v>
      </c>
      <c r="T234" s="15">
        <f t="shared" si="25"/>
        <v>0</v>
      </c>
      <c r="U234" s="16">
        <f t="shared" si="25"/>
        <v>0</v>
      </c>
      <c r="V234" s="41"/>
      <c r="W234" s="41"/>
    </row>
    <row r="235" spans="1:23" ht="11.25" customHeight="1" x14ac:dyDescent="0.2">
      <c r="A235" s="11">
        <v>105</v>
      </c>
      <c r="B235" s="12" t="s">
        <v>116</v>
      </c>
      <c r="C235" s="51" t="s">
        <v>119</v>
      </c>
      <c r="D235" s="43"/>
      <c r="E235" s="43"/>
      <c r="F235" s="52"/>
      <c r="G235" s="11" t="s">
        <v>342</v>
      </c>
      <c r="H235" s="11" t="s">
        <v>160</v>
      </c>
      <c r="I235" s="13" t="s">
        <v>43</v>
      </c>
      <c r="J235" s="41">
        <v>3</v>
      </c>
      <c r="K235" s="37">
        <v>183.77</v>
      </c>
      <c r="L235" s="41">
        <f>N235+С2Б!L235</f>
        <v>3</v>
      </c>
      <c r="M235" s="41">
        <f>O235+С2Б!M235</f>
        <v>183.77</v>
      </c>
      <c r="N235" s="41">
        <f>С2Б!T235</f>
        <v>3</v>
      </c>
      <c r="O235" s="41">
        <f>С2Б!U235</f>
        <v>183.77</v>
      </c>
      <c r="P235" s="41"/>
      <c r="Q235" s="41"/>
      <c r="R235" s="37">
        <f t="shared" si="22"/>
        <v>0</v>
      </c>
      <c r="S235" s="37">
        <f t="shared" si="23"/>
        <v>183.77</v>
      </c>
      <c r="T235" s="15">
        <f t="shared" si="25"/>
        <v>0</v>
      </c>
      <c r="U235" s="16">
        <f t="shared" si="25"/>
        <v>0</v>
      </c>
      <c r="V235" s="41"/>
      <c r="W235" s="41"/>
    </row>
    <row r="236" spans="1:23" ht="11.25" customHeight="1" x14ac:dyDescent="0.2">
      <c r="A236" s="41"/>
      <c r="B236" s="20"/>
      <c r="C236" s="51" t="s">
        <v>45</v>
      </c>
      <c r="D236" s="43"/>
      <c r="E236" s="43"/>
      <c r="F236" s="52"/>
      <c r="G236" s="41"/>
      <c r="H236" s="41"/>
      <c r="I236" s="22" t="s">
        <v>43</v>
      </c>
      <c r="J236" s="41">
        <v>3</v>
      </c>
      <c r="K236" s="37">
        <v>183.77</v>
      </c>
      <c r="L236" s="41">
        <f>N236+С2Б!L236</f>
        <v>3</v>
      </c>
      <c r="M236" s="41">
        <f>O236+С2Б!M236</f>
        <v>183.77</v>
      </c>
      <c r="N236" s="41">
        <f>С2Б!T236</f>
        <v>3</v>
      </c>
      <c r="O236" s="41">
        <f>С2Б!U236</f>
        <v>183.77</v>
      </c>
      <c r="P236" s="37">
        <f>M236-K236</f>
        <v>0</v>
      </c>
      <c r="Q236" s="37">
        <f>O236</f>
        <v>183.77</v>
      </c>
      <c r="R236" s="37">
        <f t="shared" si="22"/>
        <v>0</v>
      </c>
      <c r="S236" s="37">
        <f t="shared" si="23"/>
        <v>183.77</v>
      </c>
      <c r="T236" s="15">
        <f t="shared" si="25"/>
        <v>0</v>
      </c>
      <c r="U236" s="16">
        <f t="shared" si="25"/>
        <v>0</v>
      </c>
      <c r="V236" s="41"/>
      <c r="W236" s="41"/>
    </row>
    <row r="237" spans="1:23" ht="49.95" customHeight="1" x14ac:dyDescent="0.2">
      <c r="A237" s="11">
        <v>106</v>
      </c>
      <c r="B237" s="12" t="s">
        <v>116</v>
      </c>
      <c r="C237" s="48" t="s">
        <v>143</v>
      </c>
      <c r="D237" s="49"/>
      <c r="E237" s="49"/>
      <c r="F237" s="50"/>
      <c r="G237" s="11" t="s">
        <v>78</v>
      </c>
      <c r="H237" s="11" t="s">
        <v>163</v>
      </c>
      <c r="I237" s="13" t="s">
        <v>128</v>
      </c>
      <c r="J237" s="41">
        <v>3</v>
      </c>
      <c r="K237" s="37">
        <v>5.57</v>
      </c>
      <c r="L237" s="41">
        <f>N237+С2Б!L237</f>
        <v>3</v>
      </c>
      <c r="M237" s="41">
        <f>O237+С2Б!M237</f>
        <v>5.57</v>
      </c>
      <c r="N237" s="41">
        <f>С2Б!T237</f>
        <v>3</v>
      </c>
      <c r="O237" s="41">
        <f>С2Б!U237</f>
        <v>5.57</v>
      </c>
      <c r="P237" s="41"/>
      <c r="Q237" s="41"/>
      <c r="R237" s="37">
        <f t="shared" si="22"/>
        <v>0</v>
      </c>
      <c r="S237" s="37">
        <f t="shared" si="23"/>
        <v>5.57</v>
      </c>
      <c r="T237" s="15">
        <f t="shared" si="25"/>
        <v>0</v>
      </c>
      <c r="U237" s="16">
        <f t="shared" si="25"/>
        <v>0</v>
      </c>
      <c r="V237" s="41"/>
      <c r="W237" s="41"/>
    </row>
    <row r="238" spans="1:23" ht="11.25" customHeight="1" x14ac:dyDescent="0.2">
      <c r="A238" s="41"/>
      <c r="B238" s="20"/>
      <c r="C238" s="51" t="s">
        <v>45</v>
      </c>
      <c r="D238" s="43"/>
      <c r="E238" s="43"/>
      <c r="F238" s="52"/>
      <c r="G238" s="41"/>
      <c r="H238" s="41"/>
      <c r="I238" s="22" t="s">
        <v>128</v>
      </c>
      <c r="J238" s="41">
        <v>3</v>
      </c>
      <c r="K238" s="37">
        <v>5.57</v>
      </c>
      <c r="L238" s="41">
        <f>N238+С2Б!L238</f>
        <v>3</v>
      </c>
      <c r="M238" s="41">
        <f>O238+С2Б!M238</f>
        <v>5.57</v>
      </c>
      <c r="N238" s="41">
        <f>С2Б!T238</f>
        <v>3</v>
      </c>
      <c r="O238" s="41">
        <f>С2Б!U238</f>
        <v>5.57</v>
      </c>
      <c r="P238" s="37">
        <f>M238-K238</f>
        <v>0</v>
      </c>
      <c r="Q238" s="37">
        <f>O238</f>
        <v>5.57</v>
      </c>
      <c r="R238" s="37">
        <f t="shared" si="22"/>
        <v>0</v>
      </c>
      <c r="S238" s="37">
        <f t="shared" si="23"/>
        <v>5.57</v>
      </c>
      <c r="T238" s="15">
        <f t="shared" si="25"/>
        <v>0</v>
      </c>
      <c r="U238" s="16">
        <f t="shared" si="25"/>
        <v>0</v>
      </c>
      <c r="V238" s="41"/>
      <c r="W238" s="41"/>
    </row>
    <row r="239" spans="1:23" ht="36.6" customHeight="1" x14ac:dyDescent="0.2">
      <c r="A239" s="11">
        <v>107</v>
      </c>
      <c r="B239" s="12" t="s">
        <v>164</v>
      </c>
      <c r="C239" s="48" t="s">
        <v>167</v>
      </c>
      <c r="D239" s="49"/>
      <c r="E239" s="49"/>
      <c r="F239" s="50"/>
      <c r="G239" s="11" t="s">
        <v>81</v>
      </c>
      <c r="H239" s="11" t="s">
        <v>166</v>
      </c>
      <c r="I239" s="13" t="s">
        <v>43</v>
      </c>
      <c r="J239" s="41">
        <v>1</v>
      </c>
      <c r="K239" s="37">
        <v>13.18</v>
      </c>
      <c r="L239" s="41">
        <f>N239+С2Б!L239</f>
        <v>1</v>
      </c>
      <c r="M239" s="41">
        <f>O239+С2Б!M239</f>
        <v>13.18</v>
      </c>
      <c r="N239" s="41">
        <f>С2Б!T239</f>
        <v>1</v>
      </c>
      <c r="O239" s="41">
        <f>С2Б!U239</f>
        <v>13.18</v>
      </c>
      <c r="P239" s="41"/>
      <c r="Q239" s="41"/>
      <c r="R239" s="37">
        <f t="shared" si="22"/>
        <v>0</v>
      </c>
      <c r="S239" s="37">
        <f t="shared" si="23"/>
        <v>13.18</v>
      </c>
      <c r="T239" s="15">
        <f t="shared" si="25"/>
        <v>0</v>
      </c>
      <c r="U239" s="16">
        <f t="shared" si="25"/>
        <v>0</v>
      </c>
      <c r="V239" s="41"/>
      <c r="W239" s="41"/>
    </row>
    <row r="240" spans="1:23" ht="11.25" customHeight="1" x14ac:dyDescent="0.2">
      <c r="A240" s="41"/>
      <c r="B240" s="20"/>
      <c r="C240" s="51" t="s">
        <v>45</v>
      </c>
      <c r="D240" s="43"/>
      <c r="E240" s="43"/>
      <c r="F240" s="52"/>
      <c r="G240" s="41"/>
      <c r="H240" s="41"/>
      <c r="I240" s="22" t="s">
        <v>43</v>
      </c>
      <c r="J240" s="41">
        <v>1</v>
      </c>
      <c r="K240" s="37">
        <v>13.18</v>
      </c>
      <c r="L240" s="41">
        <f>N240+С2Б!L240</f>
        <v>1</v>
      </c>
      <c r="M240" s="41">
        <f>O240+С2Б!M240</f>
        <v>13.18</v>
      </c>
      <c r="N240" s="41">
        <f>С2Б!T240</f>
        <v>1</v>
      </c>
      <c r="O240" s="41">
        <f>С2Б!U240</f>
        <v>13.18</v>
      </c>
      <c r="P240" s="37">
        <f>M240-K240</f>
        <v>0</v>
      </c>
      <c r="Q240" s="37">
        <f>O240</f>
        <v>13.18</v>
      </c>
      <c r="R240" s="37">
        <f t="shared" si="22"/>
        <v>0</v>
      </c>
      <c r="S240" s="37">
        <f t="shared" si="23"/>
        <v>13.18</v>
      </c>
      <c r="T240" s="15">
        <f t="shared" si="25"/>
        <v>0</v>
      </c>
      <c r="U240" s="16">
        <f t="shared" si="25"/>
        <v>0</v>
      </c>
      <c r="V240" s="41"/>
      <c r="W240" s="41"/>
    </row>
    <row r="241" spans="1:23" ht="11.25" customHeight="1" x14ac:dyDescent="0.2">
      <c r="A241" s="11">
        <v>108</v>
      </c>
      <c r="B241" s="12" t="s">
        <v>168</v>
      </c>
      <c r="C241" s="51" t="s">
        <v>344</v>
      </c>
      <c r="D241" s="43"/>
      <c r="E241" s="43"/>
      <c r="F241" s="52"/>
      <c r="G241" s="11" t="s">
        <v>343</v>
      </c>
      <c r="H241" s="11" t="s">
        <v>170</v>
      </c>
      <c r="I241" s="13" t="s">
        <v>128</v>
      </c>
      <c r="J241" s="41">
        <v>33</v>
      </c>
      <c r="K241" s="37">
        <v>3918.19</v>
      </c>
      <c r="L241" s="41">
        <f>N241+С2Б!L241</f>
        <v>33</v>
      </c>
      <c r="M241" s="41">
        <f>O241+С2Б!M241</f>
        <v>3918.19</v>
      </c>
      <c r="N241" s="41">
        <f>С2Б!T241</f>
        <v>33</v>
      </c>
      <c r="O241" s="41">
        <f>С2Б!U241</f>
        <v>3918.19</v>
      </c>
      <c r="P241" s="41"/>
      <c r="Q241" s="41"/>
      <c r="R241" s="37">
        <f t="shared" si="22"/>
        <v>0</v>
      </c>
      <c r="S241" s="37">
        <f t="shared" si="23"/>
        <v>3918.19</v>
      </c>
      <c r="T241" s="15">
        <f t="shared" si="25"/>
        <v>0</v>
      </c>
      <c r="U241" s="16">
        <f t="shared" si="25"/>
        <v>0</v>
      </c>
      <c r="V241" s="41"/>
      <c r="W241" s="41"/>
    </row>
    <row r="242" spans="1:23" ht="11.25" customHeight="1" x14ac:dyDescent="0.2">
      <c r="A242" s="41"/>
      <c r="B242" s="20"/>
      <c r="C242" s="51" t="s">
        <v>45</v>
      </c>
      <c r="D242" s="43"/>
      <c r="E242" s="43"/>
      <c r="F242" s="52"/>
      <c r="G242" s="41"/>
      <c r="H242" s="41"/>
      <c r="I242" s="22" t="s">
        <v>128</v>
      </c>
      <c r="J242" s="41">
        <v>33</v>
      </c>
      <c r="K242" s="37">
        <v>3918.19</v>
      </c>
      <c r="L242" s="41">
        <f>N242+С2Б!L242</f>
        <v>33</v>
      </c>
      <c r="M242" s="41">
        <f>O242+С2Б!M242</f>
        <v>3918.19</v>
      </c>
      <c r="N242" s="41">
        <f>С2Б!T242</f>
        <v>33</v>
      </c>
      <c r="O242" s="41">
        <f>С2Б!U242</f>
        <v>3918.19</v>
      </c>
      <c r="P242" s="37">
        <f>M242-K242</f>
        <v>0</v>
      </c>
      <c r="Q242" s="37">
        <f>O242</f>
        <v>3918.19</v>
      </c>
      <c r="R242" s="37">
        <f t="shared" si="22"/>
        <v>0</v>
      </c>
      <c r="S242" s="37">
        <f t="shared" si="23"/>
        <v>3918.19</v>
      </c>
      <c r="T242" s="15">
        <f t="shared" si="25"/>
        <v>0</v>
      </c>
      <c r="U242" s="16">
        <f t="shared" si="25"/>
        <v>0</v>
      </c>
      <c r="V242" s="41"/>
      <c r="W242" s="41"/>
    </row>
    <row r="243" spans="1:23" ht="23.25" customHeight="1" x14ac:dyDescent="0.2">
      <c r="A243" s="11">
        <v>109</v>
      </c>
      <c r="B243" s="12" t="s">
        <v>168</v>
      </c>
      <c r="C243" s="48" t="s">
        <v>174</v>
      </c>
      <c r="D243" s="49"/>
      <c r="E243" s="49"/>
      <c r="F243" s="50"/>
      <c r="G243" s="11" t="s">
        <v>345</v>
      </c>
      <c r="H243" s="11" t="s">
        <v>173</v>
      </c>
      <c r="I243" s="13" t="s">
        <v>132</v>
      </c>
      <c r="J243" s="41">
        <v>1</v>
      </c>
      <c r="K243" s="37">
        <v>87.35</v>
      </c>
      <c r="L243" s="41">
        <f>N243+С2Б!L243</f>
        <v>1</v>
      </c>
      <c r="M243" s="41">
        <f>O243+С2Б!M243</f>
        <v>87.35</v>
      </c>
      <c r="N243" s="41">
        <f>С2Б!T243</f>
        <v>1</v>
      </c>
      <c r="O243" s="41">
        <f>С2Б!U243</f>
        <v>87.35</v>
      </c>
      <c r="P243" s="41"/>
      <c r="Q243" s="41"/>
      <c r="R243" s="37">
        <f t="shared" si="22"/>
        <v>0</v>
      </c>
      <c r="S243" s="37">
        <f t="shared" si="23"/>
        <v>87.35</v>
      </c>
      <c r="T243" s="15">
        <f t="shared" si="25"/>
        <v>0</v>
      </c>
      <c r="U243" s="16">
        <f t="shared" si="25"/>
        <v>0</v>
      </c>
      <c r="V243" s="41"/>
      <c r="W243" s="41"/>
    </row>
    <row r="244" spans="1:23" ht="11.25" customHeight="1" x14ac:dyDescent="0.2">
      <c r="A244" s="41"/>
      <c r="B244" s="20"/>
      <c r="C244" s="51" t="s">
        <v>45</v>
      </c>
      <c r="D244" s="43"/>
      <c r="E244" s="43"/>
      <c r="F244" s="52"/>
      <c r="G244" s="41"/>
      <c r="H244" s="41"/>
      <c r="I244" s="22" t="s">
        <v>132</v>
      </c>
      <c r="J244" s="41">
        <v>1</v>
      </c>
      <c r="K244" s="37">
        <v>87.35</v>
      </c>
      <c r="L244" s="41">
        <f>N244+С2Б!L244</f>
        <v>1</v>
      </c>
      <c r="M244" s="41">
        <f>O244+С2Б!M244</f>
        <v>87.35</v>
      </c>
      <c r="N244" s="41">
        <f>С2Б!T244</f>
        <v>1</v>
      </c>
      <c r="O244" s="41">
        <f>С2Б!U244</f>
        <v>87.35</v>
      </c>
      <c r="P244" s="37">
        <f>M244-K244</f>
        <v>0</v>
      </c>
      <c r="Q244" s="37">
        <f>O244</f>
        <v>87.35</v>
      </c>
      <c r="R244" s="37">
        <f t="shared" si="22"/>
        <v>0</v>
      </c>
      <c r="S244" s="37">
        <f t="shared" si="23"/>
        <v>87.35</v>
      </c>
      <c r="T244" s="15">
        <f t="shared" si="25"/>
        <v>0</v>
      </c>
      <c r="U244" s="16">
        <f t="shared" si="25"/>
        <v>0</v>
      </c>
      <c r="V244" s="41"/>
      <c r="W244" s="41"/>
    </row>
    <row r="245" spans="1:23" ht="11.25" customHeight="1" x14ac:dyDescent="0.2">
      <c r="A245" s="11">
        <v>110</v>
      </c>
      <c r="B245" s="12" t="s">
        <v>168</v>
      </c>
      <c r="C245" s="51" t="s">
        <v>177</v>
      </c>
      <c r="D245" s="43"/>
      <c r="E245" s="43"/>
      <c r="F245" s="52"/>
      <c r="G245" s="11" t="s">
        <v>234</v>
      </c>
      <c r="H245" s="11" t="s">
        <v>346</v>
      </c>
      <c r="I245" s="13" t="s">
        <v>132</v>
      </c>
      <c r="J245" s="41">
        <v>6</v>
      </c>
      <c r="K245" s="37">
        <v>29.93</v>
      </c>
      <c r="L245" s="41">
        <f>N245+С2Б!L245</f>
        <v>6</v>
      </c>
      <c r="M245" s="41">
        <f>O245+С2Б!M245</f>
        <v>29.93</v>
      </c>
      <c r="N245" s="41">
        <f>С2Б!T245</f>
        <v>6</v>
      </c>
      <c r="O245" s="41">
        <f>С2Б!U245</f>
        <v>29.93</v>
      </c>
      <c r="P245" s="41"/>
      <c r="Q245" s="41"/>
      <c r="R245" s="37">
        <f t="shared" si="22"/>
        <v>0</v>
      </c>
      <c r="S245" s="37">
        <f t="shared" si="23"/>
        <v>29.93</v>
      </c>
      <c r="T245" s="15">
        <f t="shared" si="25"/>
        <v>0</v>
      </c>
      <c r="U245" s="16">
        <f t="shared" si="25"/>
        <v>0</v>
      </c>
      <c r="V245" s="41"/>
      <c r="W245" s="41"/>
    </row>
    <row r="246" spans="1:23" ht="11.25" customHeight="1" x14ac:dyDescent="0.2">
      <c r="A246" s="41"/>
      <c r="B246" s="20"/>
      <c r="C246" s="51" t="s">
        <v>45</v>
      </c>
      <c r="D246" s="43"/>
      <c r="E246" s="43"/>
      <c r="F246" s="52"/>
      <c r="G246" s="41"/>
      <c r="H246" s="41"/>
      <c r="I246" s="22" t="s">
        <v>132</v>
      </c>
      <c r="J246" s="41">
        <v>6</v>
      </c>
      <c r="K246" s="37">
        <v>29.93</v>
      </c>
      <c r="L246" s="41">
        <f>N246+С2Б!L246</f>
        <v>6</v>
      </c>
      <c r="M246" s="41">
        <f>O246+С2Б!M246</f>
        <v>29.93</v>
      </c>
      <c r="N246" s="41">
        <f>С2Б!T246</f>
        <v>6</v>
      </c>
      <c r="O246" s="41">
        <f>С2Б!U246</f>
        <v>29.93</v>
      </c>
      <c r="P246" s="37">
        <f>M246-K246</f>
        <v>0</v>
      </c>
      <c r="Q246" s="37">
        <f>O246</f>
        <v>29.93</v>
      </c>
      <c r="R246" s="37">
        <f t="shared" si="22"/>
        <v>0</v>
      </c>
      <c r="S246" s="37">
        <f t="shared" si="23"/>
        <v>29.93</v>
      </c>
      <c r="T246" s="15">
        <f t="shared" si="25"/>
        <v>0</v>
      </c>
      <c r="U246" s="16">
        <f t="shared" si="25"/>
        <v>0</v>
      </c>
      <c r="V246" s="41"/>
      <c r="W246" s="41"/>
    </row>
    <row r="247" spans="1:23" ht="11.25" customHeight="1" x14ac:dyDescent="0.2">
      <c r="A247" s="11">
        <v>111</v>
      </c>
      <c r="B247" s="12" t="s">
        <v>168</v>
      </c>
      <c r="C247" s="51" t="s">
        <v>349</v>
      </c>
      <c r="D247" s="43"/>
      <c r="E247" s="43"/>
      <c r="F247" s="52"/>
      <c r="G247" s="11" t="s">
        <v>347</v>
      </c>
      <c r="H247" s="11" t="s">
        <v>348</v>
      </c>
      <c r="I247" s="13" t="s">
        <v>132</v>
      </c>
      <c r="J247" s="41">
        <v>4</v>
      </c>
      <c r="K247" s="37">
        <v>23.51</v>
      </c>
      <c r="L247" s="41">
        <f>N247+С2Б!L247</f>
        <v>4</v>
      </c>
      <c r="M247" s="41">
        <f>O247+С2Б!M247</f>
        <v>23.51</v>
      </c>
      <c r="N247" s="41">
        <f>С2Б!T247</f>
        <v>4</v>
      </c>
      <c r="O247" s="41">
        <f>С2Б!U247</f>
        <v>23.51</v>
      </c>
      <c r="P247" s="41"/>
      <c r="Q247" s="41"/>
      <c r="R247" s="37">
        <f t="shared" si="22"/>
        <v>0</v>
      </c>
      <c r="S247" s="37">
        <f t="shared" si="23"/>
        <v>23.51</v>
      </c>
      <c r="T247" s="15">
        <f t="shared" si="25"/>
        <v>0</v>
      </c>
      <c r="U247" s="16">
        <f t="shared" si="25"/>
        <v>0</v>
      </c>
      <c r="V247" s="41"/>
      <c r="W247" s="41"/>
    </row>
    <row r="248" spans="1:23" ht="11.25" customHeight="1" x14ac:dyDescent="0.2">
      <c r="A248" s="41"/>
      <c r="B248" s="20"/>
      <c r="C248" s="51" t="s">
        <v>45</v>
      </c>
      <c r="D248" s="43"/>
      <c r="E248" s="43"/>
      <c r="F248" s="52"/>
      <c r="G248" s="41"/>
      <c r="H248" s="41"/>
      <c r="I248" s="22" t="s">
        <v>132</v>
      </c>
      <c r="J248" s="41">
        <v>4</v>
      </c>
      <c r="K248" s="37">
        <v>23.51</v>
      </c>
      <c r="L248" s="41">
        <f>N248+С2Б!L248</f>
        <v>4</v>
      </c>
      <c r="M248" s="41">
        <f>O248+С2Б!M248</f>
        <v>23.51</v>
      </c>
      <c r="N248" s="41">
        <f>С2Б!T248</f>
        <v>4</v>
      </c>
      <c r="O248" s="41">
        <f>С2Б!U248</f>
        <v>23.51</v>
      </c>
      <c r="P248" s="37">
        <f>M248-K248</f>
        <v>0</v>
      </c>
      <c r="Q248" s="37">
        <f>O248</f>
        <v>23.51</v>
      </c>
      <c r="R248" s="37">
        <f t="shared" si="22"/>
        <v>0</v>
      </c>
      <c r="S248" s="37">
        <f t="shared" si="23"/>
        <v>23.51</v>
      </c>
      <c r="T248" s="15">
        <f t="shared" si="25"/>
        <v>0</v>
      </c>
      <c r="U248" s="16">
        <f t="shared" si="25"/>
        <v>0</v>
      </c>
      <c r="V248" s="41"/>
      <c r="W248" s="41"/>
    </row>
    <row r="249" spans="1:23" ht="49.95" customHeight="1" x14ac:dyDescent="0.2">
      <c r="A249" s="11">
        <v>112</v>
      </c>
      <c r="B249" s="12" t="s">
        <v>168</v>
      </c>
      <c r="C249" s="48" t="s">
        <v>180</v>
      </c>
      <c r="D249" s="49"/>
      <c r="E249" s="49"/>
      <c r="F249" s="50"/>
      <c r="G249" s="11" t="s">
        <v>350</v>
      </c>
      <c r="H249" s="11" t="s">
        <v>179</v>
      </c>
      <c r="I249" s="13" t="s">
        <v>43</v>
      </c>
      <c r="J249" s="41">
        <v>1</v>
      </c>
      <c r="K249" s="37">
        <v>239.17</v>
      </c>
      <c r="L249" s="41">
        <f>N249+С2Б!L249</f>
        <v>1</v>
      </c>
      <c r="M249" s="41">
        <f>O249+С2Б!M249</f>
        <v>239.17</v>
      </c>
      <c r="N249" s="41">
        <f>С2Б!T249</f>
        <v>1</v>
      </c>
      <c r="O249" s="41">
        <f>С2Б!U249</f>
        <v>239.17</v>
      </c>
      <c r="P249" s="41"/>
      <c r="Q249" s="41"/>
      <c r="R249" s="37">
        <f t="shared" si="22"/>
        <v>0</v>
      </c>
      <c r="S249" s="37">
        <f t="shared" si="23"/>
        <v>239.17</v>
      </c>
      <c r="T249" s="15">
        <f t="shared" si="25"/>
        <v>0</v>
      </c>
      <c r="U249" s="16">
        <f t="shared" si="25"/>
        <v>0</v>
      </c>
      <c r="V249" s="41"/>
      <c r="W249" s="41"/>
    </row>
    <row r="250" spans="1:23" ht="11.25" customHeight="1" x14ac:dyDescent="0.2">
      <c r="A250" s="41"/>
      <c r="B250" s="20"/>
      <c r="C250" s="51" t="s">
        <v>45</v>
      </c>
      <c r="D250" s="43"/>
      <c r="E250" s="43"/>
      <c r="F250" s="52"/>
      <c r="G250" s="41"/>
      <c r="H250" s="41"/>
      <c r="I250" s="22" t="s">
        <v>43</v>
      </c>
      <c r="J250" s="41">
        <v>1</v>
      </c>
      <c r="K250" s="37">
        <v>239.17</v>
      </c>
      <c r="L250" s="41">
        <f>N250+С2Б!L250</f>
        <v>1</v>
      </c>
      <c r="M250" s="41">
        <f>O250+С2Б!M250</f>
        <v>239.17</v>
      </c>
      <c r="N250" s="41">
        <f>С2Б!T250</f>
        <v>1</v>
      </c>
      <c r="O250" s="41">
        <f>С2Б!U250</f>
        <v>239.17</v>
      </c>
      <c r="P250" s="37">
        <f>M250-K250</f>
        <v>0</v>
      </c>
      <c r="Q250" s="37">
        <f>O250</f>
        <v>239.17</v>
      </c>
      <c r="R250" s="37">
        <f t="shared" si="22"/>
        <v>0</v>
      </c>
      <c r="S250" s="37">
        <f t="shared" si="23"/>
        <v>239.17</v>
      </c>
      <c r="T250" s="15">
        <f t="shared" si="25"/>
        <v>0</v>
      </c>
      <c r="U250" s="16">
        <f t="shared" si="25"/>
        <v>0</v>
      </c>
      <c r="V250" s="41"/>
      <c r="W250" s="41"/>
    </row>
    <row r="251" spans="1:23" ht="49.95" customHeight="1" x14ac:dyDescent="0.2">
      <c r="A251" s="11">
        <v>113</v>
      </c>
      <c r="B251" s="12" t="s">
        <v>168</v>
      </c>
      <c r="C251" s="48" t="s">
        <v>352</v>
      </c>
      <c r="D251" s="49"/>
      <c r="E251" s="49"/>
      <c r="F251" s="50"/>
      <c r="G251" s="11" t="s">
        <v>351</v>
      </c>
      <c r="H251" s="11" t="s">
        <v>182</v>
      </c>
      <c r="I251" s="13" t="s">
        <v>194</v>
      </c>
      <c r="J251" s="41">
        <v>1</v>
      </c>
      <c r="K251" s="37">
        <v>280.06</v>
      </c>
      <c r="L251" s="41">
        <f>N251+С2Б!L251</f>
        <v>1</v>
      </c>
      <c r="M251" s="41">
        <f>O251+С2Б!M251</f>
        <v>280.06</v>
      </c>
      <c r="N251" s="41">
        <f>С2Б!T251</f>
        <v>1</v>
      </c>
      <c r="O251" s="41">
        <f>С2Б!U251</f>
        <v>280.06</v>
      </c>
      <c r="P251" s="41"/>
      <c r="Q251" s="41"/>
      <c r="R251" s="37">
        <f t="shared" si="22"/>
        <v>0</v>
      </c>
      <c r="S251" s="37">
        <f t="shared" si="23"/>
        <v>280.06</v>
      </c>
      <c r="T251" s="15">
        <f t="shared" si="25"/>
        <v>0</v>
      </c>
      <c r="U251" s="16">
        <f t="shared" si="25"/>
        <v>0</v>
      </c>
      <c r="V251" s="41"/>
      <c r="W251" s="41"/>
    </row>
    <row r="252" spans="1:23" ht="11.25" customHeight="1" x14ac:dyDescent="0.2">
      <c r="A252" s="41"/>
      <c r="B252" s="20"/>
      <c r="C252" s="51" t="s">
        <v>45</v>
      </c>
      <c r="D252" s="43"/>
      <c r="E252" s="43"/>
      <c r="F252" s="52"/>
      <c r="G252" s="41"/>
      <c r="H252" s="41"/>
      <c r="I252" s="22" t="s">
        <v>194</v>
      </c>
      <c r="J252" s="41">
        <v>1</v>
      </c>
      <c r="K252" s="37">
        <v>280.06</v>
      </c>
      <c r="L252" s="41">
        <f>N252+С2Б!L252</f>
        <v>1</v>
      </c>
      <c r="M252" s="41">
        <f>O252+С2Б!M252</f>
        <v>280.06</v>
      </c>
      <c r="N252" s="41">
        <f>С2Б!T252</f>
        <v>1</v>
      </c>
      <c r="O252" s="41">
        <f>С2Б!U252</f>
        <v>280.06</v>
      </c>
      <c r="P252" s="37">
        <f>M252-K252</f>
        <v>0</v>
      </c>
      <c r="Q252" s="37">
        <f>O252</f>
        <v>280.06</v>
      </c>
      <c r="R252" s="37">
        <f t="shared" si="22"/>
        <v>0</v>
      </c>
      <c r="S252" s="37">
        <f t="shared" si="23"/>
        <v>280.06</v>
      </c>
      <c r="T252" s="15">
        <f t="shared" si="25"/>
        <v>0</v>
      </c>
      <c r="U252" s="16">
        <f t="shared" si="25"/>
        <v>0</v>
      </c>
      <c r="V252" s="41"/>
      <c r="W252" s="41"/>
    </row>
    <row r="253" spans="1:23" ht="11.25" customHeight="1" x14ac:dyDescent="0.2">
      <c r="A253" s="11">
        <v>114</v>
      </c>
      <c r="B253" s="12" t="s">
        <v>168</v>
      </c>
      <c r="C253" s="51" t="s">
        <v>186</v>
      </c>
      <c r="D253" s="43"/>
      <c r="E253" s="43"/>
      <c r="F253" s="52"/>
      <c r="G253" s="11" t="s">
        <v>353</v>
      </c>
      <c r="H253" s="11" t="s">
        <v>185</v>
      </c>
      <c r="I253" s="13" t="s">
        <v>194</v>
      </c>
      <c r="J253" s="41">
        <v>1</v>
      </c>
      <c r="K253" s="37">
        <v>315.19</v>
      </c>
      <c r="L253" s="41">
        <f>N253+С2Б!L253</f>
        <v>1</v>
      </c>
      <c r="M253" s="41">
        <f>O253+С2Б!M253</f>
        <v>315.19</v>
      </c>
      <c r="N253" s="41">
        <f>С2Б!T253</f>
        <v>1</v>
      </c>
      <c r="O253" s="41">
        <f>С2Б!U253</f>
        <v>315.19</v>
      </c>
      <c r="P253" s="41"/>
      <c r="Q253" s="41"/>
      <c r="R253" s="37">
        <f t="shared" si="22"/>
        <v>0</v>
      </c>
      <c r="S253" s="37">
        <f t="shared" si="23"/>
        <v>315.19</v>
      </c>
      <c r="T253" s="15">
        <f t="shared" si="25"/>
        <v>0</v>
      </c>
      <c r="U253" s="16">
        <f t="shared" si="25"/>
        <v>0</v>
      </c>
      <c r="V253" s="41"/>
      <c r="W253" s="41"/>
    </row>
    <row r="254" spans="1:23" ht="11.25" customHeight="1" x14ac:dyDescent="0.2">
      <c r="A254" s="41"/>
      <c r="B254" s="20"/>
      <c r="C254" s="51" t="s">
        <v>45</v>
      </c>
      <c r="D254" s="43"/>
      <c r="E254" s="43"/>
      <c r="F254" s="52"/>
      <c r="G254" s="41"/>
      <c r="H254" s="41"/>
      <c r="I254" s="22" t="s">
        <v>194</v>
      </c>
      <c r="J254" s="41">
        <v>1</v>
      </c>
      <c r="K254" s="37">
        <v>315.19</v>
      </c>
      <c r="L254" s="41">
        <f>N254+С2Б!L254</f>
        <v>1</v>
      </c>
      <c r="M254" s="41">
        <f>O254+С2Б!M254</f>
        <v>315.19</v>
      </c>
      <c r="N254" s="41">
        <f>С2Б!T254</f>
        <v>1</v>
      </c>
      <c r="O254" s="41">
        <f>С2Б!U254</f>
        <v>315.19</v>
      </c>
      <c r="P254" s="37">
        <f>M254-K254</f>
        <v>0</v>
      </c>
      <c r="Q254" s="37">
        <f>O254</f>
        <v>315.19</v>
      </c>
      <c r="R254" s="37">
        <f t="shared" si="22"/>
        <v>0</v>
      </c>
      <c r="S254" s="37">
        <f t="shared" si="23"/>
        <v>315.19</v>
      </c>
      <c r="T254" s="15">
        <f t="shared" si="25"/>
        <v>0</v>
      </c>
      <c r="U254" s="16">
        <f t="shared" si="25"/>
        <v>0</v>
      </c>
      <c r="V254" s="41"/>
      <c r="W254" s="41"/>
    </row>
    <row r="255" spans="1:23" ht="11.25" customHeight="1" x14ac:dyDescent="0.2">
      <c r="A255" s="11">
        <v>115</v>
      </c>
      <c r="B255" s="12" t="s">
        <v>168</v>
      </c>
      <c r="C255" s="51" t="s">
        <v>355</v>
      </c>
      <c r="D255" s="43"/>
      <c r="E255" s="43"/>
      <c r="F255" s="52"/>
      <c r="G255" s="11" t="s">
        <v>354</v>
      </c>
      <c r="H255" s="11" t="s">
        <v>188</v>
      </c>
      <c r="I255" s="13" t="s">
        <v>194</v>
      </c>
      <c r="J255" s="41">
        <v>1</v>
      </c>
      <c r="K255" s="37">
        <v>138.91</v>
      </c>
      <c r="L255" s="41">
        <f>N255+С2Б!L255</f>
        <v>1</v>
      </c>
      <c r="M255" s="41">
        <f>O255+С2Б!M255</f>
        <v>138.91</v>
      </c>
      <c r="N255" s="41">
        <f>С2Б!T255</f>
        <v>1</v>
      </c>
      <c r="O255" s="41">
        <f>С2Б!U255</f>
        <v>138.91</v>
      </c>
      <c r="P255" s="41"/>
      <c r="Q255" s="41"/>
      <c r="R255" s="37">
        <f t="shared" si="22"/>
        <v>0</v>
      </c>
      <c r="S255" s="37">
        <f t="shared" si="23"/>
        <v>138.91</v>
      </c>
      <c r="T255" s="15">
        <f t="shared" si="25"/>
        <v>0</v>
      </c>
      <c r="U255" s="16">
        <f t="shared" si="25"/>
        <v>0</v>
      </c>
      <c r="V255" s="41"/>
      <c r="W255" s="41"/>
    </row>
    <row r="256" spans="1:23" ht="11.25" customHeight="1" x14ac:dyDescent="0.2">
      <c r="A256" s="41"/>
      <c r="B256" s="20"/>
      <c r="C256" s="54" t="s">
        <v>45</v>
      </c>
      <c r="D256" s="54"/>
      <c r="E256" s="54"/>
      <c r="F256" s="54"/>
      <c r="G256" s="41"/>
      <c r="H256" s="41"/>
      <c r="I256" s="22" t="s">
        <v>194</v>
      </c>
      <c r="J256" s="41">
        <v>1</v>
      </c>
      <c r="K256" s="37">
        <v>138.91</v>
      </c>
      <c r="L256" s="41">
        <f>N256+С2Б!L256</f>
        <v>1</v>
      </c>
      <c r="M256" s="41">
        <f>O256+С2Б!M256</f>
        <v>138.91</v>
      </c>
      <c r="N256" s="41">
        <f>С2Б!T256</f>
        <v>1</v>
      </c>
      <c r="O256" s="41">
        <f>С2Б!U256</f>
        <v>138.91</v>
      </c>
      <c r="P256" s="37">
        <f>M256-K256</f>
        <v>0</v>
      </c>
      <c r="Q256" s="37">
        <f>O256</f>
        <v>138.91</v>
      </c>
      <c r="R256" s="37">
        <f t="shared" si="22"/>
        <v>0</v>
      </c>
      <c r="S256" s="37">
        <f t="shared" si="23"/>
        <v>138.91</v>
      </c>
      <c r="T256" s="15">
        <f t="shared" si="25"/>
        <v>0</v>
      </c>
      <c r="U256" s="16">
        <f t="shared" si="25"/>
        <v>0</v>
      </c>
      <c r="V256" s="41"/>
      <c r="W256" s="41"/>
    </row>
    <row r="257" spans="1:23" ht="23.25" customHeight="1" x14ac:dyDescent="0.2">
      <c r="A257" s="36"/>
      <c r="B257" s="10" t="s">
        <v>30</v>
      </c>
      <c r="C257" s="53" t="s">
        <v>356</v>
      </c>
      <c r="D257" s="53"/>
      <c r="E257" s="53"/>
      <c r="F257" s="53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41"/>
      <c r="W257" s="41"/>
    </row>
    <row r="258" spans="1:23" ht="11.25" customHeight="1" x14ac:dyDescent="0.2">
      <c r="A258" s="11">
        <v>116</v>
      </c>
      <c r="B258" s="12" t="s">
        <v>31</v>
      </c>
      <c r="C258" s="51" t="s">
        <v>358</v>
      </c>
      <c r="D258" s="43"/>
      <c r="E258" s="43"/>
      <c r="F258" s="52"/>
      <c r="G258" s="11" t="s">
        <v>357</v>
      </c>
      <c r="H258" s="41"/>
      <c r="I258" s="13" t="s">
        <v>34</v>
      </c>
      <c r="J258" s="41"/>
      <c r="K258" s="37"/>
      <c r="L258" s="41"/>
      <c r="M258" s="37"/>
      <c r="N258" s="41">
        <f>С2Б!T258</f>
        <v>0</v>
      </c>
      <c r="O258" s="41">
        <f>С2Б!U258</f>
        <v>0</v>
      </c>
      <c r="P258" s="41"/>
      <c r="Q258" s="41"/>
      <c r="R258" s="37">
        <f t="shared" ref="R258:R266" si="26">M258-K258</f>
        <v>0</v>
      </c>
      <c r="S258" s="37">
        <f t="shared" ref="S258:S266" si="27">O258</f>
        <v>0</v>
      </c>
      <c r="T258" s="15">
        <f t="shared" ref="T258:U266" si="28">J258-L258</f>
        <v>0</v>
      </c>
      <c r="U258" s="16">
        <f t="shared" si="28"/>
        <v>0</v>
      </c>
      <c r="V258" s="41"/>
      <c r="W258" s="41"/>
    </row>
    <row r="259" spans="1:23" ht="49.95" customHeight="1" x14ac:dyDescent="0.2">
      <c r="A259" s="11">
        <v>117</v>
      </c>
      <c r="B259" s="12" t="s">
        <v>52</v>
      </c>
      <c r="C259" s="48" t="s">
        <v>361</v>
      </c>
      <c r="D259" s="49"/>
      <c r="E259" s="49"/>
      <c r="F259" s="50"/>
      <c r="G259" s="11" t="s">
        <v>359</v>
      </c>
      <c r="H259" s="11" t="s">
        <v>360</v>
      </c>
      <c r="I259" s="13" t="s">
        <v>34</v>
      </c>
      <c r="J259" s="41">
        <v>14.54</v>
      </c>
      <c r="K259" s="37">
        <v>109.05</v>
      </c>
      <c r="L259" s="41">
        <f>N259+С2Б!L259</f>
        <v>14.54</v>
      </c>
      <c r="M259" s="41">
        <f>O259+С2Б!M259</f>
        <v>109.05</v>
      </c>
      <c r="N259" s="41">
        <f>С2Б!T259</f>
        <v>14.54</v>
      </c>
      <c r="O259" s="41">
        <f>С2Б!U259</f>
        <v>109.05</v>
      </c>
      <c r="P259" s="41"/>
      <c r="Q259" s="41"/>
      <c r="R259" s="37">
        <f t="shared" si="26"/>
        <v>0</v>
      </c>
      <c r="S259" s="37">
        <f t="shared" si="27"/>
        <v>109.05</v>
      </c>
      <c r="T259" s="15">
        <f t="shared" si="28"/>
        <v>0</v>
      </c>
      <c r="U259" s="16">
        <f t="shared" si="28"/>
        <v>0</v>
      </c>
      <c r="V259" s="41"/>
      <c r="W259" s="41"/>
    </row>
    <row r="260" spans="1:23" ht="11.25" customHeight="1" x14ac:dyDescent="0.2">
      <c r="A260" s="41"/>
      <c r="B260" s="20"/>
      <c r="C260" s="51" t="s">
        <v>45</v>
      </c>
      <c r="D260" s="43"/>
      <c r="E260" s="43"/>
      <c r="F260" s="52"/>
      <c r="G260" s="41"/>
      <c r="H260" s="41"/>
      <c r="I260" s="22" t="s">
        <v>34</v>
      </c>
      <c r="J260" s="41">
        <v>14.54</v>
      </c>
      <c r="K260" s="37">
        <v>109.05</v>
      </c>
      <c r="L260" s="41">
        <f>N260+С2Б!L260</f>
        <v>14.54</v>
      </c>
      <c r="M260" s="41">
        <f>O260+С2Б!M260</f>
        <v>109.05</v>
      </c>
      <c r="N260" s="41">
        <f>С2Б!T260</f>
        <v>14.54</v>
      </c>
      <c r="O260" s="41">
        <f>С2Б!U260</f>
        <v>109.05</v>
      </c>
      <c r="P260" s="37">
        <f>M260-K260</f>
        <v>0</v>
      </c>
      <c r="Q260" s="37">
        <f>O260</f>
        <v>109.05</v>
      </c>
      <c r="R260" s="37">
        <f t="shared" si="26"/>
        <v>0</v>
      </c>
      <c r="S260" s="37">
        <f t="shared" si="27"/>
        <v>109.05</v>
      </c>
      <c r="T260" s="15">
        <f t="shared" si="28"/>
        <v>0</v>
      </c>
      <c r="U260" s="16">
        <f t="shared" si="28"/>
        <v>0</v>
      </c>
      <c r="V260" s="41"/>
      <c r="W260" s="41"/>
    </row>
    <row r="261" spans="1:23" ht="23.25" customHeight="1" x14ac:dyDescent="0.2">
      <c r="A261" s="11">
        <v>118</v>
      </c>
      <c r="B261" s="12" t="s">
        <v>52</v>
      </c>
      <c r="C261" s="48" t="s">
        <v>83</v>
      </c>
      <c r="D261" s="49"/>
      <c r="E261" s="49"/>
      <c r="F261" s="50"/>
      <c r="G261" s="11" t="s">
        <v>81</v>
      </c>
      <c r="H261" s="11" t="s">
        <v>82</v>
      </c>
      <c r="I261" s="13" t="s">
        <v>80</v>
      </c>
      <c r="J261" s="41">
        <v>-135.68</v>
      </c>
      <c r="K261" s="37">
        <v>-13378.94</v>
      </c>
      <c r="L261" s="41">
        <f>N261+С2Б!L261</f>
        <v>0</v>
      </c>
      <c r="M261" s="41">
        <f>O261+С2Б!M261</f>
        <v>0</v>
      </c>
      <c r="N261" s="41"/>
      <c r="O261" s="41"/>
      <c r="P261" s="41"/>
      <c r="Q261" s="41"/>
      <c r="R261" s="37">
        <f t="shared" si="26"/>
        <v>13378.94</v>
      </c>
      <c r="S261" s="37">
        <f t="shared" si="27"/>
        <v>0</v>
      </c>
      <c r="T261" s="15">
        <f t="shared" si="28"/>
        <v>-135.68</v>
      </c>
      <c r="U261" s="16">
        <f t="shared" si="28"/>
        <v>-13378.94</v>
      </c>
      <c r="V261" s="41"/>
      <c r="W261" s="41"/>
    </row>
    <row r="262" spans="1:23" ht="11.25" customHeight="1" x14ac:dyDescent="0.2">
      <c r="A262" s="41"/>
      <c r="B262" s="20"/>
      <c r="C262" s="51" t="s">
        <v>36</v>
      </c>
      <c r="D262" s="43"/>
      <c r="E262" s="43"/>
      <c r="F262" s="52"/>
      <c r="G262" s="41"/>
      <c r="H262" s="41"/>
      <c r="I262" s="22" t="s">
        <v>80</v>
      </c>
      <c r="J262" s="41">
        <v>-135.68</v>
      </c>
      <c r="K262" s="37">
        <v>-13378.94</v>
      </c>
      <c r="L262" s="41">
        <f>N262+С2Б!L262</f>
        <v>0</v>
      </c>
      <c r="M262" s="41">
        <f>O262+С2Б!M262</f>
        <v>0</v>
      </c>
      <c r="N262" s="41"/>
      <c r="O262" s="41"/>
      <c r="P262" s="37">
        <f>M262-K262</f>
        <v>13378.94</v>
      </c>
      <c r="Q262" s="37">
        <f>O262</f>
        <v>0</v>
      </c>
      <c r="R262" s="37">
        <f t="shared" si="26"/>
        <v>13378.94</v>
      </c>
      <c r="S262" s="37">
        <f t="shared" si="27"/>
        <v>0</v>
      </c>
      <c r="T262" s="15">
        <f t="shared" si="28"/>
        <v>-135.68</v>
      </c>
      <c r="U262" s="16">
        <f t="shared" si="28"/>
        <v>-13378.94</v>
      </c>
      <c r="V262" s="41"/>
      <c r="W262" s="41"/>
    </row>
    <row r="263" spans="1:23" ht="23.25" customHeight="1" x14ac:dyDescent="0.2">
      <c r="A263" s="11">
        <v>119</v>
      </c>
      <c r="B263" s="12" t="s">
        <v>90</v>
      </c>
      <c r="C263" s="48" t="s">
        <v>106</v>
      </c>
      <c r="D263" s="49"/>
      <c r="E263" s="49"/>
      <c r="F263" s="50"/>
      <c r="G263" s="11" t="s">
        <v>362</v>
      </c>
      <c r="H263" s="11" t="s">
        <v>363</v>
      </c>
      <c r="I263" s="13" t="s">
        <v>34</v>
      </c>
      <c r="J263" s="41">
        <v>-15</v>
      </c>
      <c r="K263" s="37">
        <v>-11618.58</v>
      </c>
      <c r="L263" s="41">
        <f>N263+С2Б!L263</f>
        <v>0</v>
      </c>
      <c r="M263" s="41">
        <f>O263+С2Б!M263</f>
        <v>0</v>
      </c>
      <c r="N263" s="41"/>
      <c r="O263" s="41"/>
      <c r="P263" s="41"/>
      <c r="Q263" s="41"/>
      <c r="R263" s="37">
        <f t="shared" si="26"/>
        <v>11618.58</v>
      </c>
      <c r="S263" s="37">
        <f t="shared" si="27"/>
        <v>0</v>
      </c>
      <c r="T263" s="15">
        <f t="shared" si="28"/>
        <v>-15</v>
      </c>
      <c r="U263" s="16">
        <f t="shared" si="28"/>
        <v>-11618.58</v>
      </c>
      <c r="V263" s="41"/>
      <c r="W263" s="41"/>
    </row>
    <row r="264" spans="1:23" ht="11.25" customHeight="1" x14ac:dyDescent="0.2">
      <c r="A264" s="41"/>
      <c r="B264" s="20"/>
      <c r="C264" s="51" t="s">
        <v>36</v>
      </c>
      <c r="D264" s="43"/>
      <c r="E264" s="43"/>
      <c r="F264" s="52"/>
      <c r="G264" s="41"/>
      <c r="H264" s="41"/>
      <c r="I264" s="22" t="s">
        <v>34</v>
      </c>
      <c r="J264" s="41">
        <v>-15</v>
      </c>
      <c r="K264" s="37">
        <v>-11618.58</v>
      </c>
      <c r="L264" s="41">
        <f>N264+С2Б!L264</f>
        <v>0</v>
      </c>
      <c r="M264" s="41">
        <f>O264+С2Б!M264</f>
        <v>0</v>
      </c>
      <c r="N264" s="41"/>
      <c r="O264" s="41"/>
      <c r="P264" s="37">
        <f>M264-K264</f>
        <v>11618.58</v>
      </c>
      <c r="Q264" s="37">
        <f>O264</f>
        <v>0</v>
      </c>
      <c r="R264" s="37">
        <f t="shared" si="26"/>
        <v>11618.58</v>
      </c>
      <c r="S264" s="37">
        <f t="shared" si="27"/>
        <v>0</v>
      </c>
      <c r="T264" s="15">
        <f t="shared" si="28"/>
        <v>-15</v>
      </c>
      <c r="U264" s="16">
        <f t="shared" si="28"/>
        <v>-11618.58</v>
      </c>
      <c r="V264" s="41"/>
      <c r="W264" s="41"/>
    </row>
    <row r="265" spans="1:23" ht="36.6" customHeight="1" x14ac:dyDescent="0.2">
      <c r="A265" s="11">
        <v>120</v>
      </c>
      <c r="B265" s="12" t="s">
        <v>90</v>
      </c>
      <c r="C265" s="48" t="s">
        <v>366</v>
      </c>
      <c r="D265" s="49"/>
      <c r="E265" s="49"/>
      <c r="F265" s="50"/>
      <c r="G265" s="11" t="s">
        <v>364</v>
      </c>
      <c r="H265" s="11" t="s">
        <v>365</v>
      </c>
      <c r="I265" s="13" t="s">
        <v>34</v>
      </c>
      <c r="J265" s="41">
        <v>15</v>
      </c>
      <c r="K265" s="37">
        <v>3204.42</v>
      </c>
      <c r="L265" s="41">
        <f>N265+С2Б!L265</f>
        <v>15</v>
      </c>
      <c r="M265" s="41">
        <f>O265+С2Б!M265</f>
        <v>3204.42</v>
      </c>
      <c r="N265" s="41">
        <f>С2Б!T265</f>
        <v>15</v>
      </c>
      <c r="O265" s="41">
        <f>С2Б!U265</f>
        <v>3204.42</v>
      </c>
      <c r="P265" s="41"/>
      <c r="Q265" s="41"/>
      <c r="R265" s="37">
        <f t="shared" si="26"/>
        <v>0</v>
      </c>
      <c r="S265" s="37">
        <f t="shared" si="27"/>
        <v>3204.42</v>
      </c>
      <c r="T265" s="15">
        <f t="shared" si="28"/>
        <v>0</v>
      </c>
      <c r="U265" s="16">
        <f t="shared" si="28"/>
        <v>0</v>
      </c>
      <c r="V265" s="41"/>
      <c r="W265" s="41"/>
    </row>
    <row r="266" spans="1:23" ht="11.25" customHeight="1" x14ac:dyDescent="0.2">
      <c r="A266" s="41"/>
      <c r="B266" s="20"/>
      <c r="C266" s="54" t="s">
        <v>36</v>
      </c>
      <c r="D266" s="54"/>
      <c r="E266" s="54"/>
      <c r="F266" s="54"/>
      <c r="G266" s="41"/>
      <c r="H266" s="41"/>
      <c r="I266" s="22" t="s">
        <v>34</v>
      </c>
      <c r="J266" s="41">
        <v>15</v>
      </c>
      <c r="K266" s="37">
        <v>3204.42</v>
      </c>
      <c r="L266" s="41">
        <f>N266+С2Б!L266</f>
        <v>15</v>
      </c>
      <c r="M266" s="41">
        <f>O266+С2Б!M266</f>
        <v>3204.42</v>
      </c>
      <c r="N266" s="41">
        <f>С2Б!T266</f>
        <v>15</v>
      </c>
      <c r="O266" s="41">
        <f>С2Б!U266</f>
        <v>3204.42</v>
      </c>
      <c r="P266" s="37">
        <f>M266-K266</f>
        <v>0</v>
      </c>
      <c r="Q266" s="37">
        <f>O266</f>
        <v>3204.42</v>
      </c>
      <c r="R266" s="37">
        <f t="shared" si="26"/>
        <v>0</v>
      </c>
      <c r="S266" s="37">
        <f t="shared" si="27"/>
        <v>3204.42</v>
      </c>
      <c r="T266" s="15">
        <f t="shared" si="28"/>
        <v>0</v>
      </c>
      <c r="U266" s="16">
        <f t="shared" si="28"/>
        <v>0</v>
      </c>
      <c r="V266" s="41"/>
      <c r="W266" s="41"/>
    </row>
    <row r="267" spans="1:23" ht="23.25" customHeight="1" x14ac:dyDescent="0.2">
      <c r="A267" s="36"/>
      <c r="B267" s="10" t="s">
        <v>30</v>
      </c>
      <c r="C267" s="53" t="s">
        <v>367</v>
      </c>
      <c r="D267" s="53"/>
      <c r="E267" s="53"/>
      <c r="F267" s="53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41"/>
      <c r="W267" s="41"/>
    </row>
    <row r="268" spans="1:23" ht="11.25" customHeight="1" x14ac:dyDescent="0.2">
      <c r="A268" s="11">
        <v>121</v>
      </c>
      <c r="B268" s="12" t="s">
        <v>116</v>
      </c>
      <c r="C268" s="51" t="s">
        <v>370</v>
      </c>
      <c r="D268" s="43"/>
      <c r="E268" s="43"/>
      <c r="F268" s="52"/>
      <c r="G268" s="11" t="s">
        <v>368</v>
      </c>
      <c r="H268" s="11" t="s">
        <v>369</v>
      </c>
      <c r="I268" s="13" t="s">
        <v>43</v>
      </c>
      <c r="J268" s="41">
        <v>-2.4</v>
      </c>
      <c r="K268" s="37">
        <v>-8.58</v>
      </c>
      <c r="L268" s="41">
        <f>N268+С2Б!L268</f>
        <v>-2.4</v>
      </c>
      <c r="M268" s="41">
        <f>O268+С2Б!M268</f>
        <v>-8.58</v>
      </c>
      <c r="N268" s="41">
        <f>С2Б!T268</f>
        <v>-2.4</v>
      </c>
      <c r="O268" s="41">
        <f>С2Б!U268</f>
        <v>-8.58</v>
      </c>
      <c r="P268" s="41"/>
      <c r="Q268" s="41"/>
      <c r="R268" s="37">
        <f t="shared" ref="R268:R273" si="29">M268-K268</f>
        <v>0</v>
      </c>
      <c r="S268" s="37">
        <f t="shared" ref="S268:S273" si="30">O268</f>
        <v>-8.58</v>
      </c>
      <c r="T268" s="15">
        <f t="shared" ref="T268:U273" si="31">J268-L268</f>
        <v>0</v>
      </c>
      <c r="U268" s="16">
        <f t="shared" si="31"/>
        <v>0</v>
      </c>
      <c r="V268" s="41"/>
      <c r="W268" s="41"/>
    </row>
    <row r="269" spans="1:23" ht="11.25" customHeight="1" x14ac:dyDescent="0.2">
      <c r="A269" s="41"/>
      <c r="B269" s="20"/>
      <c r="C269" s="51" t="s">
        <v>45</v>
      </c>
      <c r="D269" s="43"/>
      <c r="E269" s="43"/>
      <c r="F269" s="52"/>
      <c r="G269" s="41"/>
      <c r="H269" s="41"/>
      <c r="I269" s="22" t="s">
        <v>43</v>
      </c>
      <c r="J269" s="41">
        <v>-2.4</v>
      </c>
      <c r="K269" s="37">
        <v>-8.58</v>
      </c>
      <c r="L269" s="41">
        <f>N269+С2Б!L269</f>
        <v>-2.4</v>
      </c>
      <c r="M269" s="41">
        <f>O269+С2Б!M269</f>
        <v>-8.58</v>
      </c>
      <c r="N269" s="41">
        <f>С2Б!T269</f>
        <v>-2.4</v>
      </c>
      <c r="O269" s="41">
        <f>С2Б!U269</f>
        <v>-8.58</v>
      </c>
      <c r="P269" s="37">
        <f>M269-K269</f>
        <v>0</v>
      </c>
      <c r="Q269" s="37">
        <f>O269</f>
        <v>-8.58</v>
      </c>
      <c r="R269" s="37">
        <f t="shared" si="29"/>
        <v>0</v>
      </c>
      <c r="S269" s="37">
        <f t="shared" si="30"/>
        <v>-8.58</v>
      </c>
      <c r="T269" s="15">
        <f t="shared" si="31"/>
        <v>0</v>
      </c>
      <c r="U269" s="16">
        <f t="shared" si="31"/>
        <v>0</v>
      </c>
      <c r="V269" s="41"/>
      <c r="W269" s="41"/>
    </row>
    <row r="270" spans="1:23" ht="49.95" customHeight="1" x14ac:dyDescent="0.2">
      <c r="A270" s="11">
        <v>122</v>
      </c>
      <c r="B270" s="12" t="s">
        <v>168</v>
      </c>
      <c r="C270" s="48" t="s">
        <v>373</v>
      </c>
      <c r="D270" s="49"/>
      <c r="E270" s="49"/>
      <c r="F270" s="50"/>
      <c r="G270" s="11" t="s">
        <v>371</v>
      </c>
      <c r="H270" s="11" t="s">
        <v>372</v>
      </c>
      <c r="I270" s="13" t="s">
        <v>194</v>
      </c>
      <c r="J270" s="41">
        <v>-1998</v>
      </c>
      <c r="K270" s="37">
        <v>-1442.44</v>
      </c>
      <c r="L270" s="41">
        <f>N270+С2Б!L270</f>
        <v>-1998</v>
      </c>
      <c r="M270" s="41">
        <f>O270+С2Б!M270</f>
        <v>-1442.44</v>
      </c>
      <c r="N270" s="41">
        <f>С2Б!T270</f>
        <v>-1998</v>
      </c>
      <c r="O270" s="41">
        <f>С2Б!U270</f>
        <v>-1442.44</v>
      </c>
      <c r="P270" s="41"/>
      <c r="Q270" s="41"/>
      <c r="R270" s="37">
        <f t="shared" si="29"/>
        <v>0</v>
      </c>
      <c r="S270" s="37">
        <f t="shared" si="30"/>
        <v>-1442.44</v>
      </c>
      <c r="T270" s="15">
        <f t="shared" si="31"/>
        <v>0</v>
      </c>
      <c r="U270" s="16">
        <f t="shared" si="31"/>
        <v>0</v>
      </c>
      <c r="V270" s="41"/>
      <c r="W270" s="41"/>
    </row>
    <row r="271" spans="1:23" ht="11.25" customHeight="1" x14ac:dyDescent="0.2">
      <c r="A271" s="41"/>
      <c r="B271" s="20"/>
      <c r="C271" s="51" t="s">
        <v>45</v>
      </c>
      <c r="D271" s="43"/>
      <c r="E271" s="43"/>
      <c r="F271" s="52"/>
      <c r="G271" s="41"/>
      <c r="H271" s="41"/>
      <c r="I271" s="22" t="s">
        <v>194</v>
      </c>
      <c r="J271" s="41">
        <v>-1998</v>
      </c>
      <c r="K271" s="37">
        <v>-1442.44</v>
      </c>
      <c r="L271" s="41">
        <f>N271+С2Б!L271</f>
        <v>-1998</v>
      </c>
      <c r="M271" s="41">
        <f>O271+С2Б!M271</f>
        <v>-1442.44</v>
      </c>
      <c r="N271" s="41">
        <f>С2Б!T271</f>
        <v>-1998</v>
      </c>
      <c r="O271" s="41">
        <f>С2Б!U271</f>
        <v>-1442.44</v>
      </c>
      <c r="P271" s="37">
        <f>M271-K271</f>
        <v>0</v>
      </c>
      <c r="Q271" s="37">
        <f>O271</f>
        <v>-1442.44</v>
      </c>
      <c r="R271" s="37">
        <f t="shared" si="29"/>
        <v>0</v>
      </c>
      <c r="S271" s="37">
        <f t="shared" si="30"/>
        <v>-1442.44</v>
      </c>
      <c r="T271" s="15">
        <f t="shared" si="31"/>
        <v>0</v>
      </c>
      <c r="U271" s="16">
        <f t="shared" si="31"/>
        <v>0</v>
      </c>
      <c r="V271" s="41"/>
      <c r="W271" s="41"/>
    </row>
    <row r="272" spans="1:23" ht="11.25" customHeight="1" x14ac:dyDescent="0.2">
      <c r="A272" s="11">
        <v>123</v>
      </c>
      <c r="B272" s="12" t="s">
        <v>168</v>
      </c>
      <c r="C272" s="51" t="s">
        <v>370</v>
      </c>
      <c r="D272" s="43"/>
      <c r="E272" s="43"/>
      <c r="F272" s="52"/>
      <c r="G272" s="11" t="s">
        <v>374</v>
      </c>
      <c r="H272" s="11" t="s">
        <v>375</v>
      </c>
      <c r="I272" s="13" t="s">
        <v>43</v>
      </c>
      <c r="J272" s="41">
        <v>-3</v>
      </c>
      <c r="K272" s="37">
        <v>-8.0299999999999994</v>
      </c>
      <c r="L272" s="41">
        <f>N272+С2Б!L272</f>
        <v>-3</v>
      </c>
      <c r="M272" s="41">
        <f>O272+С2Б!M272</f>
        <v>-8.0299999999999994</v>
      </c>
      <c r="N272" s="41">
        <f>С2Б!T272</f>
        <v>-3</v>
      </c>
      <c r="O272" s="41">
        <f>С2Б!U272</f>
        <v>-8.0299999999999994</v>
      </c>
      <c r="P272" s="41"/>
      <c r="Q272" s="41"/>
      <c r="R272" s="37">
        <f t="shared" si="29"/>
        <v>0</v>
      </c>
      <c r="S272" s="37">
        <f t="shared" si="30"/>
        <v>-8.0299999999999994</v>
      </c>
      <c r="T272" s="15">
        <f t="shared" si="31"/>
        <v>0</v>
      </c>
      <c r="U272" s="16">
        <f t="shared" si="31"/>
        <v>0</v>
      </c>
      <c r="V272" s="41"/>
      <c r="W272" s="41"/>
    </row>
    <row r="273" spans="1:23" ht="11.25" customHeight="1" x14ac:dyDescent="0.2">
      <c r="A273" s="41"/>
      <c r="B273" s="20"/>
      <c r="C273" s="54" t="s">
        <v>45</v>
      </c>
      <c r="D273" s="54"/>
      <c r="E273" s="54"/>
      <c r="F273" s="54"/>
      <c r="G273" s="41"/>
      <c r="H273" s="41"/>
      <c r="I273" s="22" t="s">
        <v>43</v>
      </c>
      <c r="J273" s="41">
        <v>-3</v>
      </c>
      <c r="K273" s="37">
        <v>-8.0299999999999994</v>
      </c>
      <c r="L273" s="41">
        <f>N273+С2Б!L273</f>
        <v>-3</v>
      </c>
      <c r="M273" s="41">
        <f>O273+С2Б!M273</f>
        <v>-8.0299999999999994</v>
      </c>
      <c r="N273" s="41">
        <f>С2Б!T273</f>
        <v>-3</v>
      </c>
      <c r="O273" s="41">
        <f>С2Б!U273</f>
        <v>-8.0299999999999994</v>
      </c>
      <c r="P273" s="37">
        <f>M273-K273</f>
        <v>0</v>
      </c>
      <c r="Q273" s="37">
        <f>O273</f>
        <v>-8.0299999999999994</v>
      </c>
      <c r="R273" s="37">
        <f t="shared" si="29"/>
        <v>0</v>
      </c>
      <c r="S273" s="37">
        <f t="shared" si="30"/>
        <v>-8.0299999999999994</v>
      </c>
      <c r="T273" s="15">
        <f t="shared" si="31"/>
        <v>0</v>
      </c>
      <c r="U273" s="16">
        <f t="shared" si="31"/>
        <v>0</v>
      </c>
      <c r="V273" s="41"/>
      <c r="W273" s="41"/>
    </row>
    <row r="274" spans="1:23" ht="23.25" customHeight="1" x14ac:dyDescent="0.2">
      <c r="A274" s="36"/>
      <c r="B274" s="10" t="s">
        <v>30</v>
      </c>
      <c r="C274" s="53" t="s">
        <v>376</v>
      </c>
      <c r="D274" s="53"/>
      <c r="E274" s="53"/>
      <c r="F274" s="53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41"/>
      <c r="W274" s="41"/>
    </row>
    <row r="275" spans="1:23" ht="49.95" customHeight="1" x14ac:dyDescent="0.2">
      <c r="A275" s="11">
        <v>124</v>
      </c>
      <c r="B275" s="12" t="s">
        <v>191</v>
      </c>
      <c r="C275" s="48" t="s">
        <v>203</v>
      </c>
      <c r="D275" s="49"/>
      <c r="E275" s="49"/>
      <c r="F275" s="50"/>
      <c r="G275" s="11" t="s">
        <v>377</v>
      </c>
      <c r="H275" s="11" t="s">
        <v>378</v>
      </c>
      <c r="I275" s="13" t="s">
        <v>379</v>
      </c>
      <c r="J275" s="41">
        <v>-1</v>
      </c>
      <c r="K275" s="37">
        <v>-2033.04</v>
      </c>
      <c r="L275" s="41">
        <f>N275+С2Б!L275</f>
        <v>0</v>
      </c>
      <c r="M275" s="41">
        <f>O275+С2Б!M275</f>
        <v>0</v>
      </c>
      <c r="N275" s="41"/>
      <c r="O275" s="41"/>
      <c r="P275" s="41"/>
      <c r="Q275" s="41"/>
      <c r="R275" s="37">
        <f t="shared" ref="R275:R276" si="32">M275-K275</f>
        <v>2033.04</v>
      </c>
      <c r="S275" s="37">
        <f t="shared" ref="S275:S276" si="33">O275</f>
        <v>0</v>
      </c>
      <c r="T275" s="15">
        <f t="shared" ref="T275:U276" si="34">J275-L275</f>
        <v>-1</v>
      </c>
      <c r="U275" s="16">
        <f t="shared" si="34"/>
        <v>-2033.04</v>
      </c>
      <c r="V275" s="41"/>
      <c r="W275" s="41"/>
    </row>
    <row r="276" spans="1:23" ht="11.25" customHeight="1" x14ac:dyDescent="0.2">
      <c r="A276" s="41"/>
      <c r="B276" s="20"/>
      <c r="C276" s="54" t="s">
        <v>45</v>
      </c>
      <c r="D276" s="54"/>
      <c r="E276" s="54"/>
      <c r="F276" s="54"/>
      <c r="G276" s="41"/>
      <c r="H276" s="41"/>
      <c r="I276" s="22" t="s">
        <v>379</v>
      </c>
      <c r="J276" s="41">
        <v>-1</v>
      </c>
      <c r="K276" s="37">
        <v>-2033.04</v>
      </c>
      <c r="L276" s="41">
        <f>N276+С2Б!L276</f>
        <v>0</v>
      </c>
      <c r="M276" s="41">
        <f>O276+С2Б!M276</f>
        <v>0</v>
      </c>
      <c r="N276" s="41"/>
      <c r="O276" s="41"/>
      <c r="P276" s="37">
        <f>M276-K276</f>
        <v>2033.04</v>
      </c>
      <c r="Q276" s="37">
        <f>O276</f>
        <v>0</v>
      </c>
      <c r="R276" s="37">
        <f t="shared" si="32"/>
        <v>2033.04</v>
      </c>
      <c r="S276" s="37">
        <f t="shared" si="33"/>
        <v>0</v>
      </c>
      <c r="T276" s="15">
        <f t="shared" si="34"/>
        <v>-1</v>
      </c>
      <c r="U276" s="16">
        <f t="shared" si="34"/>
        <v>-2033.04</v>
      </c>
      <c r="V276" s="41"/>
      <c r="W276" s="41"/>
    </row>
    <row r="277" spans="1:23" ht="23.25" customHeight="1" x14ac:dyDescent="0.2">
      <c r="A277" s="36"/>
      <c r="B277" s="10" t="s">
        <v>30</v>
      </c>
      <c r="C277" s="53" t="s">
        <v>380</v>
      </c>
      <c r="D277" s="53"/>
      <c r="E277" s="53"/>
      <c r="F277" s="53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41"/>
      <c r="W277" s="41"/>
    </row>
    <row r="278" spans="1:23" ht="36.6" customHeight="1" x14ac:dyDescent="0.2">
      <c r="A278" s="11">
        <v>125</v>
      </c>
      <c r="B278" s="12" t="s">
        <v>191</v>
      </c>
      <c r="C278" s="48" t="s">
        <v>260</v>
      </c>
      <c r="D278" s="49"/>
      <c r="E278" s="49"/>
      <c r="F278" s="50"/>
      <c r="G278" s="11" t="s">
        <v>381</v>
      </c>
      <c r="H278" s="11" t="s">
        <v>382</v>
      </c>
      <c r="I278" s="13" t="s">
        <v>383</v>
      </c>
      <c r="J278" s="41">
        <v>-9</v>
      </c>
      <c r="K278" s="37">
        <v>-3782.72</v>
      </c>
      <c r="L278" s="41">
        <f>N278+С2Б!L278</f>
        <v>0</v>
      </c>
      <c r="M278" s="41">
        <f>O278+С2Б!M278</f>
        <v>0</v>
      </c>
      <c r="N278" s="41"/>
      <c r="O278" s="41"/>
      <c r="P278" s="41"/>
      <c r="Q278" s="41"/>
      <c r="R278" s="37">
        <f t="shared" ref="R278:R279" si="35">M278-K278</f>
        <v>3782.72</v>
      </c>
      <c r="S278" s="37">
        <f t="shared" ref="S278:S279" si="36">O278</f>
        <v>0</v>
      </c>
      <c r="T278" s="15">
        <f t="shared" ref="T278:U279" si="37">J278-L278</f>
        <v>-9</v>
      </c>
      <c r="U278" s="16">
        <f t="shared" si="37"/>
        <v>-3782.72</v>
      </c>
      <c r="V278" s="41"/>
      <c r="W278" s="41"/>
    </row>
    <row r="279" spans="1:23" ht="11.25" customHeight="1" x14ac:dyDescent="0.2">
      <c r="A279" s="41"/>
      <c r="B279" s="20"/>
      <c r="C279" s="54" t="s">
        <v>256</v>
      </c>
      <c r="D279" s="54"/>
      <c r="E279" s="54"/>
      <c r="F279" s="54"/>
      <c r="G279" s="41"/>
      <c r="H279" s="41"/>
      <c r="I279" s="22" t="s">
        <v>383</v>
      </c>
      <c r="J279" s="41">
        <v>-9</v>
      </c>
      <c r="K279" s="37">
        <v>-3782.72</v>
      </c>
      <c r="L279" s="41">
        <f>N279+С2Б!L279</f>
        <v>0</v>
      </c>
      <c r="M279" s="41">
        <f>O279+С2Б!M279</f>
        <v>0</v>
      </c>
      <c r="N279" s="41"/>
      <c r="O279" s="41"/>
      <c r="P279" s="37">
        <f>M279-K279</f>
        <v>3782.72</v>
      </c>
      <c r="Q279" s="37">
        <f>O279</f>
        <v>0</v>
      </c>
      <c r="R279" s="37">
        <f t="shared" si="35"/>
        <v>3782.72</v>
      </c>
      <c r="S279" s="37">
        <f t="shared" si="36"/>
        <v>0</v>
      </c>
      <c r="T279" s="15">
        <f t="shared" si="37"/>
        <v>-9</v>
      </c>
      <c r="U279" s="16">
        <f t="shared" si="37"/>
        <v>-3782.72</v>
      </c>
      <c r="V279" s="41"/>
      <c r="W279" s="41"/>
    </row>
    <row r="280" spans="1:23" ht="23.25" customHeight="1" x14ac:dyDescent="0.2">
      <c r="A280" s="36"/>
      <c r="B280" s="10" t="s">
        <v>30</v>
      </c>
      <c r="C280" s="53" t="s">
        <v>384</v>
      </c>
      <c r="D280" s="53"/>
      <c r="E280" s="53"/>
      <c r="F280" s="53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41"/>
      <c r="W280" s="41"/>
    </row>
    <row r="281" spans="1:23" ht="36.6" customHeight="1" x14ac:dyDescent="0.2">
      <c r="A281" s="11">
        <v>126</v>
      </c>
      <c r="B281" s="12" t="s">
        <v>283</v>
      </c>
      <c r="C281" s="48" t="s">
        <v>387</v>
      </c>
      <c r="D281" s="49"/>
      <c r="E281" s="49"/>
      <c r="F281" s="50"/>
      <c r="G281" s="11" t="s">
        <v>385</v>
      </c>
      <c r="H281" s="11" t="s">
        <v>386</v>
      </c>
      <c r="I281" s="13" t="s">
        <v>132</v>
      </c>
      <c r="J281" s="41">
        <v>-7</v>
      </c>
      <c r="K281" s="37">
        <v>-463.23</v>
      </c>
      <c r="L281" s="41">
        <f>N281+С2Б!L281</f>
        <v>0</v>
      </c>
      <c r="M281" s="41">
        <f>O281+С2Б!M281</f>
        <v>0</v>
      </c>
      <c r="N281" s="41"/>
      <c r="O281" s="41"/>
      <c r="P281" s="41"/>
      <c r="Q281" s="41"/>
      <c r="R281" s="37">
        <f t="shared" ref="R281:R284" si="38">M281-K281</f>
        <v>463.23</v>
      </c>
      <c r="S281" s="37">
        <f t="shared" ref="S281:S284" si="39">O281</f>
        <v>0</v>
      </c>
      <c r="T281" s="15">
        <f t="shared" ref="T281:U284" si="40">J281-L281</f>
        <v>-7</v>
      </c>
      <c r="U281" s="16">
        <f t="shared" si="40"/>
        <v>-463.23</v>
      </c>
      <c r="V281" s="41"/>
      <c r="W281" s="41"/>
    </row>
    <row r="282" spans="1:23" ht="11.25" customHeight="1" x14ac:dyDescent="0.2">
      <c r="A282" s="41"/>
      <c r="B282" s="20"/>
      <c r="C282" s="51" t="s">
        <v>45</v>
      </c>
      <c r="D282" s="43"/>
      <c r="E282" s="43"/>
      <c r="F282" s="52"/>
      <c r="G282" s="41"/>
      <c r="H282" s="41"/>
      <c r="I282" s="22" t="s">
        <v>132</v>
      </c>
      <c r="J282" s="41">
        <v>-7</v>
      </c>
      <c r="K282" s="37">
        <v>-463.23</v>
      </c>
      <c r="L282" s="41">
        <f>N282+С2Б!L282</f>
        <v>0</v>
      </c>
      <c r="M282" s="41">
        <f>O282+С2Б!M282</f>
        <v>0</v>
      </c>
      <c r="N282" s="41"/>
      <c r="O282" s="41"/>
      <c r="P282" s="37">
        <f>M282-K282</f>
        <v>463.23</v>
      </c>
      <c r="Q282" s="37">
        <f>O282</f>
        <v>0</v>
      </c>
      <c r="R282" s="37">
        <f t="shared" si="38"/>
        <v>463.23</v>
      </c>
      <c r="S282" s="37">
        <f t="shared" si="39"/>
        <v>0</v>
      </c>
      <c r="T282" s="15">
        <f t="shared" si="40"/>
        <v>-7</v>
      </c>
      <c r="U282" s="16">
        <f t="shared" si="40"/>
        <v>-463.23</v>
      </c>
      <c r="V282" s="41"/>
      <c r="W282" s="41"/>
    </row>
    <row r="283" spans="1:23" ht="11.25" customHeight="1" x14ac:dyDescent="0.2">
      <c r="A283" s="11">
        <v>127</v>
      </c>
      <c r="B283" s="12" t="s">
        <v>283</v>
      </c>
      <c r="C283" s="51" t="s">
        <v>390</v>
      </c>
      <c r="D283" s="43"/>
      <c r="E283" s="43"/>
      <c r="F283" s="52"/>
      <c r="G283" s="11" t="s">
        <v>388</v>
      </c>
      <c r="H283" s="11" t="s">
        <v>389</v>
      </c>
      <c r="I283" s="13" t="s">
        <v>132</v>
      </c>
      <c r="J283" s="41">
        <v>-864</v>
      </c>
      <c r="K283" s="37">
        <v>-116.4</v>
      </c>
      <c r="L283" s="41">
        <f>N283+С2Б!L283</f>
        <v>0</v>
      </c>
      <c r="M283" s="41">
        <f>O283+С2Б!M283</f>
        <v>0</v>
      </c>
      <c r="N283" s="41"/>
      <c r="O283" s="41"/>
      <c r="P283" s="41"/>
      <c r="Q283" s="41"/>
      <c r="R283" s="37">
        <f t="shared" si="38"/>
        <v>116.4</v>
      </c>
      <c r="S283" s="37">
        <f t="shared" si="39"/>
        <v>0</v>
      </c>
      <c r="T283" s="15">
        <f t="shared" si="40"/>
        <v>-864</v>
      </c>
      <c r="U283" s="16">
        <f t="shared" si="40"/>
        <v>-116.4</v>
      </c>
      <c r="V283" s="41"/>
      <c r="W283" s="41"/>
    </row>
    <row r="284" spans="1:23" ht="11.25" customHeight="1" x14ac:dyDescent="0.2">
      <c r="A284" s="41"/>
      <c r="B284" s="20"/>
      <c r="C284" s="54" t="s">
        <v>45</v>
      </c>
      <c r="D284" s="54"/>
      <c r="E284" s="54"/>
      <c r="F284" s="54"/>
      <c r="G284" s="41"/>
      <c r="H284" s="41"/>
      <c r="I284" s="22" t="s">
        <v>132</v>
      </c>
      <c r="J284" s="41">
        <v>-864</v>
      </c>
      <c r="K284" s="37">
        <v>-116.4</v>
      </c>
      <c r="L284" s="41">
        <f>N284+С2Б!L284</f>
        <v>0</v>
      </c>
      <c r="M284" s="41">
        <f>O284+С2Б!M284</f>
        <v>0</v>
      </c>
      <c r="N284" s="41"/>
      <c r="O284" s="41"/>
      <c r="P284" s="37">
        <f>M284-K284</f>
        <v>116.4</v>
      </c>
      <c r="Q284" s="37">
        <f>O284</f>
        <v>0</v>
      </c>
      <c r="R284" s="37">
        <f t="shared" si="38"/>
        <v>116.4</v>
      </c>
      <c r="S284" s="37">
        <f t="shared" si="39"/>
        <v>0</v>
      </c>
      <c r="T284" s="15">
        <f t="shared" si="40"/>
        <v>-864</v>
      </c>
      <c r="U284" s="16">
        <f t="shared" si="40"/>
        <v>-116.4</v>
      </c>
      <c r="V284" s="41"/>
      <c r="W284" s="41"/>
    </row>
    <row r="285" spans="1:23" ht="23.25" customHeight="1" x14ac:dyDescent="0.2">
      <c r="A285" s="36"/>
      <c r="B285" s="10" t="s">
        <v>30</v>
      </c>
      <c r="C285" s="53" t="s">
        <v>391</v>
      </c>
      <c r="D285" s="53"/>
      <c r="E285" s="53"/>
      <c r="F285" s="53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41"/>
      <c r="W285" s="41"/>
    </row>
    <row r="286" spans="1:23" ht="36.6" customHeight="1" x14ac:dyDescent="0.2">
      <c r="A286" s="11">
        <v>128</v>
      </c>
      <c r="B286" s="12" t="s">
        <v>52</v>
      </c>
      <c r="C286" s="48" t="s">
        <v>394</v>
      </c>
      <c r="D286" s="49"/>
      <c r="E286" s="49"/>
      <c r="F286" s="50"/>
      <c r="G286" s="11" t="s">
        <v>392</v>
      </c>
      <c r="H286" s="11" t="s">
        <v>393</v>
      </c>
      <c r="I286" s="13" t="s">
        <v>34</v>
      </c>
      <c r="J286" s="41">
        <v>-25.248999999999999</v>
      </c>
      <c r="K286" s="37">
        <v>-15293.87</v>
      </c>
      <c r="L286" s="41">
        <f>N286+С2Б!L286</f>
        <v>-25.248999999999999</v>
      </c>
      <c r="M286" s="41">
        <f>O286+С2Б!M286</f>
        <v>-15293.87</v>
      </c>
      <c r="N286" s="41">
        <f>С2Б!T286</f>
        <v>-25.248999999999999</v>
      </c>
      <c r="O286" s="41">
        <f>С2Б!U286</f>
        <v>-15293.87</v>
      </c>
      <c r="P286" s="41"/>
      <c r="Q286" s="41"/>
      <c r="R286" s="37">
        <f t="shared" ref="R286:R287" si="41">M286-K286</f>
        <v>0</v>
      </c>
      <c r="S286" s="37">
        <f t="shared" ref="S286:S287" si="42">O286</f>
        <v>-15293.87</v>
      </c>
      <c r="T286" s="15">
        <f t="shared" ref="T286:U287" si="43">J286-L286</f>
        <v>0</v>
      </c>
      <c r="U286" s="16">
        <f t="shared" si="43"/>
        <v>0</v>
      </c>
      <c r="V286" s="41"/>
      <c r="W286" s="41"/>
    </row>
    <row r="287" spans="1:23" ht="11.25" customHeight="1" x14ac:dyDescent="0.2">
      <c r="A287" s="41"/>
      <c r="B287" s="20"/>
      <c r="C287" s="54" t="s">
        <v>36</v>
      </c>
      <c r="D287" s="54"/>
      <c r="E287" s="54"/>
      <c r="F287" s="54"/>
      <c r="G287" s="41"/>
      <c r="H287" s="41"/>
      <c r="I287" s="22" t="s">
        <v>34</v>
      </c>
      <c r="J287" s="41">
        <v>-25.248999999999999</v>
      </c>
      <c r="K287" s="37">
        <v>-15293.87</v>
      </c>
      <c r="L287" s="41">
        <f>N287+С2Б!L287</f>
        <v>-25.248999999999999</v>
      </c>
      <c r="M287" s="41">
        <f>O287+С2Б!M287</f>
        <v>-15293.87</v>
      </c>
      <c r="N287" s="41">
        <f>С2Б!T287</f>
        <v>-25.248999999999999</v>
      </c>
      <c r="O287" s="41">
        <f>С2Б!U287</f>
        <v>-15293.87</v>
      </c>
      <c r="P287" s="37">
        <f>M287-K287</f>
        <v>0</v>
      </c>
      <c r="Q287" s="37">
        <f>O287</f>
        <v>-15293.87</v>
      </c>
      <c r="R287" s="37">
        <f t="shared" si="41"/>
        <v>0</v>
      </c>
      <c r="S287" s="37">
        <f t="shared" si="42"/>
        <v>-15293.87</v>
      </c>
      <c r="T287" s="15">
        <f t="shared" si="43"/>
        <v>0</v>
      </c>
      <c r="U287" s="16">
        <f t="shared" si="43"/>
        <v>0</v>
      </c>
      <c r="V287" s="41"/>
      <c r="W287" s="41"/>
    </row>
    <row r="288" spans="1:23" ht="23.25" customHeight="1" x14ac:dyDescent="0.2">
      <c r="A288" s="36"/>
      <c r="B288" s="10" t="s">
        <v>30</v>
      </c>
      <c r="C288" s="53" t="s">
        <v>395</v>
      </c>
      <c r="D288" s="53"/>
      <c r="E288" s="53"/>
      <c r="F288" s="53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41"/>
      <c r="W288" s="41"/>
    </row>
    <row r="289" spans="1:23" ht="23.25" customHeight="1" x14ac:dyDescent="0.2">
      <c r="A289" s="11">
        <v>129</v>
      </c>
      <c r="B289" s="12" t="s">
        <v>396</v>
      </c>
      <c r="C289" s="48" t="s">
        <v>398</v>
      </c>
      <c r="D289" s="49"/>
      <c r="E289" s="49"/>
      <c r="F289" s="50"/>
      <c r="G289" s="11" t="s">
        <v>284</v>
      </c>
      <c r="H289" s="11" t="s">
        <v>285</v>
      </c>
      <c r="I289" s="13" t="s">
        <v>397</v>
      </c>
      <c r="J289" s="41">
        <v>5.0999999999999996</v>
      </c>
      <c r="K289" s="37">
        <v>192.61</v>
      </c>
      <c r="L289" s="41">
        <f>N289+С2Б!L289</f>
        <v>5.0999999999999996</v>
      </c>
      <c r="M289" s="41">
        <f>O289+С2Б!M289</f>
        <v>192.61</v>
      </c>
      <c r="N289" s="41">
        <f>С2Б!T289</f>
        <v>5.0999999999999996</v>
      </c>
      <c r="O289" s="41">
        <f>С2Б!U289</f>
        <v>192.61</v>
      </c>
      <c r="P289" s="41"/>
      <c r="Q289" s="41"/>
      <c r="R289" s="37">
        <f t="shared" ref="R289:R322" si="44">M289-K289</f>
        <v>0</v>
      </c>
      <c r="S289" s="37">
        <f t="shared" ref="S289:S322" si="45">O289</f>
        <v>192.61</v>
      </c>
      <c r="T289" s="15">
        <f t="shared" ref="T289:U304" si="46">J289-L289</f>
        <v>0</v>
      </c>
      <c r="U289" s="16">
        <f t="shared" si="46"/>
        <v>0</v>
      </c>
      <c r="V289" s="41"/>
      <c r="W289" s="41"/>
    </row>
    <row r="290" spans="1:23" ht="11.25" customHeight="1" x14ac:dyDescent="0.2">
      <c r="A290" s="41"/>
      <c r="B290" s="20"/>
      <c r="C290" s="51" t="s">
        <v>256</v>
      </c>
      <c r="D290" s="43"/>
      <c r="E290" s="43"/>
      <c r="F290" s="52"/>
      <c r="G290" s="41"/>
      <c r="H290" s="41"/>
      <c r="I290" s="22" t="s">
        <v>397</v>
      </c>
      <c r="J290" s="41">
        <v>5.0999999999999996</v>
      </c>
      <c r="K290" s="37">
        <v>192.61</v>
      </c>
      <c r="L290" s="41">
        <f>N290+С2Б!L290</f>
        <v>5.0999999999999996</v>
      </c>
      <c r="M290" s="41">
        <f>O290+С2Б!M290</f>
        <v>192.61</v>
      </c>
      <c r="N290" s="41">
        <f>С2Б!T290</f>
        <v>5.0999999999999996</v>
      </c>
      <c r="O290" s="41">
        <f>С2Б!U290</f>
        <v>192.61</v>
      </c>
      <c r="P290" s="37">
        <f>M290-K290</f>
        <v>0</v>
      </c>
      <c r="Q290" s="37">
        <f>O290</f>
        <v>192.61</v>
      </c>
      <c r="R290" s="37">
        <f t="shared" si="44"/>
        <v>0</v>
      </c>
      <c r="S290" s="37">
        <f t="shared" si="45"/>
        <v>192.61</v>
      </c>
      <c r="T290" s="15">
        <f t="shared" si="46"/>
        <v>0</v>
      </c>
      <c r="U290" s="16">
        <f t="shared" si="46"/>
        <v>0</v>
      </c>
      <c r="V290" s="41"/>
      <c r="W290" s="41"/>
    </row>
    <row r="291" spans="1:23" ht="23.25" customHeight="1" x14ac:dyDescent="0.2">
      <c r="A291" s="11">
        <v>130</v>
      </c>
      <c r="B291" s="12" t="s">
        <v>396</v>
      </c>
      <c r="C291" s="48" t="s">
        <v>399</v>
      </c>
      <c r="D291" s="49"/>
      <c r="E291" s="49"/>
      <c r="F291" s="50"/>
      <c r="G291" s="11" t="s">
        <v>392</v>
      </c>
      <c r="H291" s="11" t="s">
        <v>393</v>
      </c>
      <c r="I291" s="13" t="s">
        <v>43</v>
      </c>
      <c r="J291" s="41">
        <v>16</v>
      </c>
      <c r="K291" s="37">
        <v>35.69</v>
      </c>
      <c r="L291" s="41">
        <f>N291+С2Б!L291</f>
        <v>16</v>
      </c>
      <c r="M291" s="41">
        <f>O291+С2Б!M291</f>
        <v>35.69</v>
      </c>
      <c r="N291" s="41">
        <f>С2Б!T291</f>
        <v>16</v>
      </c>
      <c r="O291" s="41">
        <f>С2Б!U291</f>
        <v>35.69</v>
      </c>
      <c r="P291" s="41"/>
      <c r="Q291" s="41"/>
      <c r="R291" s="37">
        <f t="shared" si="44"/>
        <v>0</v>
      </c>
      <c r="S291" s="37">
        <f t="shared" si="45"/>
        <v>35.69</v>
      </c>
      <c r="T291" s="15">
        <f t="shared" si="46"/>
        <v>0</v>
      </c>
      <c r="U291" s="16">
        <f t="shared" si="46"/>
        <v>0</v>
      </c>
      <c r="V291" s="41"/>
      <c r="W291" s="41"/>
    </row>
    <row r="292" spans="1:23" ht="11.25" customHeight="1" x14ac:dyDescent="0.2">
      <c r="A292" s="41"/>
      <c r="B292" s="20"/>
      <c r="C292" s="51" t="s">
        <v>256</v>
      </c>
      <c r="D292" s="43"/>
      <c r="E292" s="43"/>
      <c r="F292" s="52"/>
      <c r="G292" s="41"/>
      <c r="H292" s="41"/>
      <c r="I292" s="22" t="s">
        <v>43</v>
      </c>
      <c r="J292" s="41">
        <v>16</v>
      </c>
      <c r="K292" s="37">
        <v>35.69</v>
      </c>
      <c r="L292" s="41">
        <f>N292+С2Б!L292</f>
        <v>16</v>
      </c>
      <c r="M292" s="41">
        <f>O292+С2Б!M292</f>
        <v>35.69</v>
      </c>
      <c r="N292" s="41">
        <f>С2Б!T292</f>
        <v>16</v>
      </c>
      <c r="O292" s="41">
        <f>С2Б!U292</f>
        <v>35.69</v>
      </c>
      <c r="P292" s="37">
        <f>M292-K292</f>
        <v>0</v>
      </c>
      <c r="Q292" s="37">
        <f>O292</f>
        <v>35.69</v>
      </c>
      <c r="R292" s="37">
        <f t="shared" si="44"/>
        <v>0</v>
      </c>
      <c r="S292" s="37">
        <f t="shared" si="45"/>
        <v>35.69</v>
      </c>
      <c r="T292" s="15">
        <f t="shared" si="46"/>
        <v>0</v>
      </c>
      <c r="U292" s="16">
        <f t="shared" si="46"/>
        <v>0</v>
      </c>
      <c r="V292" s="41"/>
      <c r="W292" s="41"/>
    </row>
    <row r="293" spans="1:23" ht="36.6" customHeight="1" x14ac:dyDescent="0.2">
      <c r="A293" s="11">
        <v>131</v>
      </c>
      <c r="B293" s="12" t="s">
        <v>396</v>
      </c>
      <c r="C293" s="48" t="s">
        <v>403</v>
      </c>
      <c r="D293" s="49"/>
      <c r="E293" s="49"/>
      <c r="F293" s="50"/>
      <c r="G293" s="11" t="s">
        <v>400</v>
      </c>
      <c r="H293" s="11" t="s">
        <v>401</v>
      </c>
      <c r="I293" s="13" t="s">
        <v>402</v>
      </c>
      <c r="J293" s="41">
        <v>7</v>
      </c>
      <c r="K293" s="37">
        <v>21.9</v>
      </c>
      <c r="L293" s="41">
        <f>N293+С2Б!L293</f>
        <v>7</v>
      </c>
      <c r="M293" s="41">
        <f>O293+С2Б!M293</f>
        <v>21.9</v>
      </c>
      <c r="N293" s="41">
        <f>С2Б!T293</f>
        <v>7</v>
      </c>
      <c r="O293" s="41">
        <f>С2Б!U293</f>
        <v>21.9</v>
      </c>
      <c r="P293" s="41"/>
      <c r="Q293" s="41"/>
      <c r="R293" s="37">
        <f t="shared" si="44"/>
        <v>0</v>
      </c>
      <c r="S293" s="37">
        <f t="shared" si="45"/>
        <v>21.9</v>
      </c>
      <c r="T293" s="15">
        <f t="shared" si="46"/>
        <v>0</v>
      </c>
      <c r="U293" s="16">
        <f t="shared" si="46"/>
        <v>0</v>
      </c>
      <c r="V293" s="41"/>
      <c r="W293" s="41"/>
    </row>
    <row r="294" spans="1:23" ht="11.25" customHeight="1" x14ac:dyDescent="0.2">
      <c r="A294" s="41"/>
      <c r="B294" s="20"/>
      <c r="C294" s="51" t="s">
        <v>256</v>
      </c>
      <c r="D294" s="43"/>
      <c r="E294" s="43"/>
      <c r="F294" s="52"/>
      <c r="G294" s="41"/>
      <c r="H294" s="41"/>
      <c r="I294" s="22" t="s">
        <v>402</v>
      </c>
      <c r="J294" s="41">
        <v>7</v>
      </c>
      <c r="K294" s="37">
        <v>21.9</v>
      </c>
      <c r="L294" s="41">
        <f>N294+С2Б!L294</f>
        <v>7</v>
      </c>
      <c r="M294" s="41">
        <f>O294+С2Б!M294</f>
        <v>21.9</v>
      </c>
      <c r="N294" s="41">
        <f>С2Б!T294</f>
        <v>7</v>
      </c>
      <c r="O294" s="41">
        <f>С2Б!U294</f>
        <v>21.9</v>
      </c>
      <c r="P294" s="37">
        <f>M294-K294</f>
        <v>0</v>
      </c>
      <c r="Q294" s="37">
        <f>O294</f>
        <v>21.9</v>
      </c>
      <c r="R294" s="37">
        <f t="shared" si="44"/>
        <v>0</v>
      </c>
      <c r="S294" s="37">
        <f t="shared" si="45"/>
        <v>21.9</v>
      </c>
      <c r="T294" s="15">
        <f t="shared" si="46"/>
        <v>0</v>
      </c>
      <c r="U294" s="16">
        <f t="shared" si="46"/>
        <v>0</v>
      </c>
      <c r="V294" s="41"/>
      <c r="W294" s="41"/>
    </row>
    <row r="295" spans="1:23" ht="23.25" customHeight="1" x14ac:dyDescent="0.2">
      <c r="A295" s="11">
        <v>132</v>
      </c>
      <c r="B295" s="12" t="s">
        <v>396</v>
      </c>
      <c r="C295" s="48" t="s">
        <v>407</v>
      </c>
      <c r="D295" s="49"/>
      <c r="E295" s="49"/>
      <c r="F295" s="50"/>
      <c r="G295" s="11" t="s">
        <v>404</v>
      </c>
      <c r="H295" s="11" t="s">
        <v>405</v>
      </c>
      <c r="I295" s="13" t="s">
        <v>406</v>
      </c>
      <c r="J295" s="41">
        <v>8.9999999999999993E-3</v>
      </c>
      <c r="K295" s="37">
        <v>79.150000000000006</v>
      </c>
      <c r="L295" s="41">
        <f>N295+С2Б!L295</f>
        <v>8.9999999999999993E-3</v>
      </c>
      <c r="M295" s="41">
        <f>O295+С2Б!M295</f>
        <v>79.150000000000006</v>
      </c>
      <c r="N295" s="41">
        <f>С2Б!T295</f>
        <v>8.9999999999999993E-3</v>
      </c>
      <c r="O295" s="41">
        <f>С2Б!U295</f>
        <v>79.150000000000006</v>
      </c>
      <c r="P295" s="41"/>
      <c r="Q295" s="41"/>
      <c r="R295" s="37">
        <f t="shared" si="44"/>
        <v>0</v>
      </c>
      <c r="S295" s="37">
        <f t="shared" si="45"/>
        <v>79.150000000000006</v>
      </c>
      <c r="T295" s="15">
        <f t="shared" si="46"/>
        <v>0</v>
      </c>
      <c r="U295" s="16">
        <f t="shared" si="46"/>
        <v>0</v>
      </c>
      <c r="V295" s="41"/>
      <c r="W295" s="41"/>
    </row>
    <row r="296" spans="1:23" ht="11.25" customHeight="1" x14ac:dyDescent="0.2">
      <c r="A296" s="41"/>
      <c r="B296" s="20"/>
      <c r="C296" s="51" t="s">
        <v>256</v>
      </c>
      <c r="D296" s="43"/>
      <c r="E296" s="43"/>
      <c r="F296" s="52"/>
      <c r="G296" s="41"/>
      <c r="H296" s="41"/>
      <c r="I296" s="22" t="s">
        <v>406</v>
      </c>
      <c r="J296" s="41">
        <v>8.9999999999999993E-3</v>
      </c>
      <c r="K296" s="37">
        <v>79.150000000000006</v>
      </c>
      <c r="L296" s="41">
        <f>N296+С2Б!L296</f>
        <v>8.9999999999999993E-3</v>
      </c>
      <c r="M296" s="41">
        <f>O296+С2Б!M296</f>
        <v>79.150000000000006</v>
      </c>
      <c r="N296" s="41">
        <f>С2Б!T296</f>
        <v>8.9999999999999993E-3</v>
      </c>
      <c r="O296" s="41">
        <f>С2Б!U296</f>
        <v>79.150000000000006</v>
      </c>
      <c r="P296" s="37">
        <f>M296-K296</f>
        <v>0</v>
      </c>
      <c r="Q296" s="37">
        <f>O296</f>
        <v>79.150000000000006</v>
      </c>
      <c r="R296" s="37">
        <f t="shared" si="44"/>
        <v>0</v>
      </c>
      <c r="S296" s="37">
        <f t="shared" si="45"/>
        <v>79.150000000000006</v>
      </c>
      <c r="T296" s="15">
        <f t="shared" si="46"/>
        <v>0</v>
      </c>
      <c r="U296" s="16">
        <f t="shared" si="46"/>
        <v>0</v>
      </c>
      <c r="V296" s="41"/>
      <c r="W296" s="41"/>
    </row>
    <row r="297" spans="1:23" ht="23.25" customHeight="1" x14ac:dyDescent="0.2">
      <c r="A297" s="11">
        <v>133</v>
      </c>
      <c r="B297" s="12" t="s">
        <v>396</v>
      </c>
      <c r="C297" s="48" t="s">
        <v>411</v>
      </c>
      <c r="D297" s="49"/>
      <c r="E297" s="49"/>
      <c r="F297" s="50"/>
      <c r="G297" s="11" t="s">
        <v>408</v>
      </c>
      <c r="H297" s="11" t="s">
        <v>409</v>
      </c>
      <c r="I297" s="13" t="s">
        <v>410</v>
      </c>
      <c r="J297" s="41">
        <v>4.59</v>
      </c>
      <c r="K297" s="37">
        <v>90.49</v>
      </c>
      <c r="L297" s="41">
        <f>N297+С2Б!L297</f>
        <v>4.59</v>
      </c>
      <c r="M297" s="41">
        <f>O297+С2Б!M297</f>
        <v>90.49</v>
      </c>
      <c r="N297" s="41">
        <f>С2Б!T297</f>
        <v>4.59</v>
      </c>
      <c r="O297" s="41">
        <f>С2Б!U297</f>
        <v>90.49</v>
      </c>
      <c r="P297" s="41"/>
      <c r="Q297" s="41"/>
      <c r="R297" s="37">
        <f t="shared" si="44"/>
        <v>0</v>
      </c>
      <c r="S297" s="37">
        <f t="shared" si="45"/>
        <v>90.49</v>
      </c>
      <c r="T297" s="15">
        <f t="shared" si="46"/>
        <v>0</v>
      </c>
      <c r="U297" s="16">
        <f t="shared" si="46"/>
        <v>0</v>
      </c>
      <c r="V297" s="41"/>
      <c r="W297" s="41"/>
    </row>
    <row r="298" spans="1:23" ht="11.25" customHeight="1" x14ac:dyDescent="0.2">
      <c r="A298" s="41"/>
      <c r="B298" s="20"/>
      <c r="C298" s="51" t="s">
        <v>256</v>
      </c>
      <c r="D298" s="43"/>
      <c r="E298" s="43"/>
      <c r="F298" s="52"/>
      <c r="G298" s="41"/>
      <c r="H298" s="41"/>
      <c r="I298" s="22" t="s">
        <v>410</v>
      </c>
      <c r="J298" s="41">
        <v>4.59</v>
      </c>
      <c r="K298" s="37">
        <v>90.49</v>
      </c>
      <c r="L298" s="41">
        <f>N298+С2Б!L298</f>
        <v>4.59</v>
      </c>
      <c r="M298" s="41">
        <f>O298+С2Б!M298</f>
        <v>90.49</v>
      </c>
      <c r="N298" s="41">
        <f>С2Б!T298</f>
        <v>4.59</v>
      </c>
      <c r="O298" s="41">
        <f>С2Б!U298</f>
        <v>90.49</v>
      </c>
      <c r="P298" s="37">
        <f>M298-K298</f>
        <v>0</v>
      </c>
      <c r="Q298" s="37">
        <f>O298</f>
        <v>90.49</v>
      </c>
      <c r="R298" s="37">
        <f t="shared" si="44"/>
        <v>0</v>
      </c>
      <c r="S298" s="37">
        <f t="shared" si="45"/>
        <v>90.49</v>
      </c>
      <c r="T298" s="15">
        <f t="shared" si="46"/>
        <v>0</v>
      </c>
      <c r="U298" s="16">
        <f t="shared" si="46"/>
        <v>0</v>
      </c>
      <c r="V298" s="41"/>
      <c r="W298" s="41"/>
    </row>
    <row r="299" spans="1:23" ht="23.25" customHeight="1" x14ac:dyDescent="0.2">
      <c r="A299" s="11">
        <v>134</v>
      </c>
      <c r="B299" s="12" t="s">
        <v>396</v>
      </c>
      <c r="C299" s="48" t="s">
        <v>414</v>
      </c>
      <c r="D299" s="49"/>
      <c r="E299" s="49"/>
      <c r="F299" s="50"/>
      <c r="G299" s="11" t="s">
        <v>412</v>
      </c>
      <c r="H299" s="11" t="s">
        <v>413</v>
      </c>
      <c r="I299" s="13" t="s">
        <v>132</v>
      </c>
      <c r="J299" s="41">
        <v>1</v>
      </c>
      <c r="K299" s="37">
        <v>26.82</v>
      </c>
      <c r="L299" s="41">
        <f>N299+С2Б!L299</f>
        <v>1</v>
      </c>
      <c r="M299" s="41">
        <f>O299+С2Б!M299</f>
        <v>26.82</v>
      </c>
      <c r="N299" s="41">
        <f>С2Б!T299</f>
        <v>1</v>
      </c>
      <c r="O299" s="41">
        <f>С2Б!U299</f>
        <v>26.82</v>
      </c>
      <c r="P299" s="41"/>
      <c r="Q299" s="41"/>
      <c r="R299" s="37">
        <f t="shared" si="44"/>
        <v>0</v>
      </c>
      <c r="S299" s="37">
        <f t="shared" si="45"/>
        <v>26.82</v>
      </c>
      <c r="T299" s="15">
        <f t="shared" si="46"/>
        <v>0</v>
      </c>
      <c r="U299" s="16">
        <f t="shared" si="46"/>
        <v>0</v>
      </c>
      <c r="V299" s="41"/>
      <c r="W299" s="41"/>
    </row>
    <row r="300" spans="1:23" ht="11.25" customHeight="1" x14ac:dyDescent="0.2">
      <c r="A300" s="41"/>
      <c r="B300" s="20"/>
      <c r="C300" s="51" t="s">
        <v>256</v>
      </c>
      <c r="D300" s="43"/>
      <c r="E300" s="43"/>
      <c r="F300" s="52"/>
      <c r="G300" s="41"/>
      <c r="H300" s="41"/>
      <c r="I300" s="22" t="s">
        <v>132</v>
      </c>
      <c r="J300" s="41">
        <v>1</v>
      </c>
      <c r="K300" s="37">
        <v>26.82</v>
      </c>
      <c r="L300" s="41">
        <f>N300+С2Б!L300</f>
        <v>1</v>
      </c>
      <c r="M300" s="41">
        <f>O300+С2Б!M300</f>
        <v>26.82</v>
      </c>
      <c r="N300" s="41">
        <f>С2Б!T300</f>
        <v>1</v>
      </c>
      <c r="O300" s="41">
        <f>С2Б!U300</f>
        <v>26.82</v>
      </c>
      <c r="P300" s="37">
        <f>M300-K300</f>
        <v>0</v>
      </c>
      <c r="Q300" s="37">
        <f>O300</f>
        <v>26.82</v>
      </c>
      <c r="R300" s="37">
        <f t="shared" si="44"/>
        <v>0</v>
      </c>
      <c r="S300" s="37">
        <f t="shared" si="45"/>
        <v>26.82</v>
      </c>
      <c r="T300" s="15">
        <f t="shared" si="46"/>
        <v>0</v>
      </c>
      <c r="U300" s="16">
        <f t="shared" si="46"/>
        <v>0</v>
      </c>
      <c r="V300" s="41"/>
      <c r="W300" s="41"/>
    </row>
    <row r="301" spans="1:23" ht="23.25" customHeight="1" x14ac:dyDescent="0.2">
      <c r="A301" s="11">
        <v>135</v>
      </c>
      <c r="B301" s="12" t="s">
        <v>415</v>
      </c>
      <c r="C301" s="48" t="s">
        <v>416</v>
      </c>
      <c r="D301" s="49"/>
      <c r="E301" s="49"/>
      <c r="F301" s="50"/>
      <c r="G301" s="11" t="s">
        <v>261</v>
      </c>
      <c r="H301" s="11" t="s">
        <v>262</v>
      </c>
      <c r="I301" s="13" t="s">
        <v>43</v>
      </c>
      <c r="J301" s="41">
        <v>36.270000000000003</v>
      </c>
      <c r="K301" s="37">
        <v>406.86</v>
      </c>
      <c r="L301" s="41">
        <f>N301+С2Б!L301</f>
        <v>36.270000000000003</v>
      </c>
      <c r="M301" s="41">
        <f>O301+С2Б!M301</f>
        <v>406.86</v>
      </c>
      <c r="N301" s="41">
        <f>С2Б!T301</f>
        <v>36.270000000000003</v>
      </c>
      <c r="O301" s="41">
        <f>С2Б!U301</f>
        <v>406.86</v>
      </c>
      <c r="P301" s="41"/>
      <c r="Q301" s="41"/>
      <c r="R301" s="37">
        <f t="shared" si="44"/>
        <v>0</v>
      </c>
      <c r="S301" s="37">
        <f t="shared" si="45"/>
        <v>406.86</v>
      </c>
      <c r="T301" s="15">
        <f t="shared" si="46"/>
        <v>0</v>
      </c>
      <c r="U301" s="16">
        <f t="shared" si="46"/>
        <v>0</v>
      </c>
      <c r="V301" s="41"/>
      <c r="W301" s="41"/>
    </row>
    <row r="302" spans="1:23" ht="11.25" customHeight="1" x14ac:dyDescent="0.2">
      <c r="A302" s="41"/>
      <c r="B302" s="20"/>
      <c r="C302" s="51" t="s">
        <v>256</v>
      </c>
      <c r="D302" s="43"/>
      <c r="E302" s="43"/>
      <c r="F302" s="52"/>
      <c r="G302" s="41"/>
      <c r="H302" s="41"/>
      <c r="I302" s="22" t="s">
        <v>43</v>
      </c>
      <c r="J302" s="41">
        <v>36.270000000000003</v>
      </c>
      <c r="K302" s="37">
        <v>406.86</v>
      </c>
      <c r="L302" s="41">
        <f>N302+С2Б!L302</f>
        <v>36.270000000000003</v>
      </c>
      <c r="M302" s="41">
        <f>O302+С2Б!M302</f>
        <v>406.86</v>
      </c>
      <c r="N302" s="41">
        <f>С2Б!T302</f>
        <v>36.270000000000003</v>
      </c>
      <c r="O302" s="41">
        <f>С2Б!U302</f>
        <v>406.86</v>
      </c>
      <c r="P302" s="37">
        <f>M302-K302</f>
        <v>0</v>
      </c>
      <c r="Q302" s="37">
        <f>O302</f>
        <v>406.86</v>
      </c>
      <c r="R302" s="37">
        <f t="shared" si="44"/>
        <v>0</v>
      </c>
      <c r="S302" s="37">
        <f t="shared" si="45"/>
        <v>406.86</v>
      </c>
      <c r="T302" s="15">
        <f t="shared" si="46"/>
        <v>0</v>
      </c>
      <c r="U302" s="16">
        <f t="shared" si="46"/>
        <v>0</v>
      </c>
      <c r="V302" s="41"/>
      <c r="W302" s="41"/>
    </row>
    <row r="303" spans="1:23" ht="11.25" customHeight="1" x14ac:dyDescent="0.2">
      <c r="A303" s="11">
        <v>136</v>
      </c>
      <c r="B303" s="12" t="s">
        <v>417</v>
      </c>
      <c r="C303" s="51" t="s">
        <v>418</v>
      </c>
      <c r="D303" s="43"/>
      <c r="E303" s="43"/>
      <c r="F303" s="52"/>
      <c r="G303" s="11" t="s">
        <v>264</v>
      </c>
      <c r="H303" s="11" t="s">
        <v>265</v>
      </c>
      <c r="I303" s="13" t="s">
        <v>132</v>
      </c>
      <c r="J303" s="41">
        <v>1</v>
      </c>
      <c r="K303" s="37">
        <v>37.61</v>
      </c>
      <c r="L303" s="41">
        <f>N303+С2Б!L303</f>
        <v>0</v>
      </c>
      <c r="M303" s="41">
        <f>O303+С2Б!M303</f>
        <v>0</v>
      </c>
      <c r="N303" s="41"/>
      <c r="O303" s="41"/>
      <c r="P303" s="41"/>
      <c r="Q303" s="41"/>
      <c r="R303" s="37">
        <f t="shared" si="44"/>
        <v>-37.61</v>
      </c>
      <c r="S303" s="37">
        <f t="shared" si="45"/>
        <v>0</v>
      </c>
      <c r="T303" s="15">
        <f t="shared" si="46"/>
        <v>1</v>
      </c>
      <c r="U303" s="16">
        <f t="shared" si="46"/>
        <v>37.61</v>
      </c>
      <c r="V303" s="41"/>
      <c r="W303" s="41"/>
    </row>
    <row r="304" spans="1:23" ht="11.25" customHeight="1" x14ac:dyDescent="0.2">
      <c r="A304" s="41"/>
      <c r="B304" s="20"/>
      <c r="C304" s="51" t="s">
        <v>256</v>
      </c>
      <c r="D304" s="43"/>
      <c r="E304" s="43"/>
      <c r="F304" s="52"/>
      <c r="G304" s="41"/>
      <c r="H304" s="41"/>
      <c r="I304" s="22" t="s">
        <v>132</v>
      </c>
      <c r="J304" s="41">
        <v>1</v>
      </c>
      <c r="K304" s="37">
        <v>37.61</v>
      </c>
      <c r="L304" s="41">
        <f>N304+С2Б!L304</f>
        <v>0</v>
      </c>
      <c r="M304" s="41">
        <f>O304+С2Б!M304</f>
        <v>0</v>
      </c>
      <c r="N304" s="41"/>
      <c r="O304" s="41"/>
      <c r="P304" s="37">
        <f>M304-K304</f>
        <v>-37.61</v>
      </c>
      <c r="Q304" s="37">
        <f>O304</f>
        <v>0</v>
      </c>
      <c r="R304" s="37">
        <f t="shared" si="44"/>
        <v>-37.61</v>
      </c>
      <c r="S304" s="37">
        <f t="shared" si="45"/>
        <v>0</v>
      </c>
      <c r="T304" s="15">
        <f t="shared" si="46"/>
        <v>1</v>
      </c>
      <c r="U304" s="16">
        <f t="shared" si="46"/>
        <v>37.61</v>
      </c>
      <c r="V304" s="41"/>
      <c r="W304" s="41"/>
    </row>
    <row r="305" spans="1:23" ht="23.25" customHeight="1" x14ac:dyDescent="0.2">
      <c r="A305" s="11">
        <v>137</v>
      </c>
      <c r="B305" s="12" t="s">
        <v>417</v>
      </c>
      <c r="C305" s="48" t="s">
        <v>419</v>
      </c>
      <c r="D305" s="49"/>
      <c r="E305" s="49"/>
      <c r="F305" s="50"/>
      <c r="G305" s="11" t="s">
        <v>268</v>
      </c>
      <c r="H305" s="11" t="s">
        <v>269</v>
      </c>
      <c r="I305" s="13" t="s">
        <v>132</v>
      </c>
      <c r="J305" s="41">
        <v>1</v>
      </c>
      <c r="K305" s="37">
        <v>487.12</v>
      </c>
      <c r="L305" s="41">
        <f>N305+С2Б!L305</f>
        <v>0</v>
      </c>
      <c r="M305" s="41">
        <f>O305+С2Б!M305</f>
        <v>0</v>
      </c>
      <c r="N305" s="41"/>
      <c r="O305" s="41"/>
      <c r="P305" s="41"/>
      <c r="Q305" s="41"/>
      <c r="R305" s="37">
        <f t="shared" si="44"/>
        <v>-487.12</v>
      </c>
      <c r="S305" s="37">
        <f t="shared" si="45"/>
        <v>0</v>
      </c>
      <c r="T305" s="15">
        <f t="shared" ref="T305:U322" si="47">J305-L305</f>
        <v>1</v>
      </c>
      <c r="U305" s="16">
        <f t="shared" si="47"/>
        <v>487.12</v>
      </c>
      <c r="V305" s="41"/>
      <c r="W305" s="41"/>
    </row>
    <row r="306" spans="1:23" ht="11.25" customHeight="1" x14ac:dyDescent="0.2">
      <c r="A306" s="41"/>
      <c r="B306" s="20"/>
      <c r="C306" s="51" t="s">
        <v>256</v>
      </c>
      <c r="D306" s="43"/>
      <c r="E306" s="43"/>
      <c r="F306" s="52"/>
      <c r="G306" s="41"/>
      <c r="H306" s="41"/>
      <c r="I306" s="22" t="s">
        <v>132</v>
      </c>
      <c r="J306" s="41">
        <v>1</v>
      </c>
      <c r="K306" s="37">
        <v>487.12</v>
      </c>
      <c r="L306" s="41">
        <f>N306+С2Б!L306</f>
        <v>0</v>
      </c>
      <c r="M306" s="41">
        <f>O306+С2Б!M306</f>
        <v>0</v>
      </c>
      <c r="N306" s="41"/>
      <c r="O306" s="41"/>
      <c r="P306" s="37">
        <f>M306-K306</f>
        <v>-487.12</v>
      </c>
      <c r="Q306" s="37">
        <f>O306</f>
        <v>0</v>
      </c>
      <c r="R306" s="37">
        <f t="shared" si="44"/>
        <v>-487.12</v>
      </c>
      <c r="S306" s="37">
        <f t="shared" si="45"/>
        <v>0</v>
      </c>
      <c r="T306" s="15">
        <f t="shared" si="47"/>
        <v>1</v>
      </c>
      <c r="U306" s="16">
        <f t="shared" si="47"/>
        <v>487.12</v>
      </c>
      <c r="V306" s="41"/>
      <c r="W306" s="41"/>
    </row>
    <row r="307" spans="1:23" ht="36.6" customHeight="1" x14ac:dyDescent="0.2">
      <c r="A307" s="11">
        <v>138</v>
      </c>
      <c r="B307" s="12" t="s">
        <v>417</v>
      </c>
      <c r="C307" s="48" t="s">
        <v>422</v>
      </c>
      <c r="D307" s="49"/>
      <c r="E307" s="49"/>
      <c r="F307" s="50"/>
      <c r="G307" s="11" t="s">
        <v>420</v>
      </c>
      <c r="H307" s="11" t="s">
        <v>421</v>
      </c>
      <c r="I307" s="13" t="s">
        <v>43</v>
      </c>
      <c r="J307" s="41">
        <v>10.69</v>
      </c>
      <c r="K307" s="37">
        <v>227.38</v>
      </c>
      <c r="L307" s="41">
        <f>N307+С2Б!L307</f>
        <v>10.69</v>
      </c>
      <c r="M307" s="41">
        <f>O307+С2Б!M307</f>
        <v>227.38</v>
      </c>
      <c r="N307" s="41">
        <f>С2Б!T307</f>
        <v>10.69</v>
      </c>
      <c r="O307" s="41">
        <f>С2Б!U307</f>
        <v>227.38</v>
      </c>
      <c r="P307" s="41"/>
      <c r="Q307" s="41"/>
      <c r="R307" s="37">
        <f t="shared" si="44"/>
        <v>0</v>
      </c>
      <c r="S307" s="37">
        <f t="shared" si="45"/>
        <v>227.38</v>
      </c>
      <c r="T307" s="15">
        <f t="shared" si="47"/>
        <v>0</v>
      </c>
      <c r="U307" s="16">
        <f t="shared" si="47"/>
        <v>0</v>
      </c>
      <c r="V307" s="41"/>
      <c r="W307" s="41"/>
    </row>
    <row r="308" spans="1:23" ht="11.25" customHeight="1" x14ac:dyDescent="0.2">
      <c r="A308" s="41"/>
      <c r="B308" s="20"/>
      <c r="C308" s="51" t="s">
        <v>256</v>
      </c>
      <c r="D308" s="43"/>
      <c r="E308" s="43"/>
      <c r="F308" s="52"/>
      <c r="G308" s="41"/>
      <c r="H308" s="41"/>
      <c r="I308" s="22" t="s">
        <v>43</v>
      </c>
      <c r="J308" s="41">
        <v>10.69</v>
      </c>
      <c r="K308" s="37">
        <v>227.38</v>
      </c>
      <c r="L308" s="41">
        <f>N308+С2Б!L308</f>
        <v>10.69</v>
      </c>
      <c r="M308" s="41">
        <f>O308+С2Б!M308</f>
        <v>227.38</v>
      </c>
      <c r="N308" s="41">
        <f>С2Б!T308</f>
        <v>10.69</v>
      </c>
      <c r="O308" s="41">
        <f>С2Б!U308</f>
        <v>227.38</v>
      </c>
      <c r="P308" s="37">
        <f>M308-K308</f>
        <v>0</v>
      </c>
      <c r="Q308" s="37">
        <f>O308</f>
        <v>227.38</v>
      </c>
      <c r="R308" s="37">
        <f t="shared" si="44"/>
        <v>0</v>
      </c>
      <c r="S308" s="37">
        <f t="shared" si="45"/>
        <v>227.38</v>
      </c>
      <c r="T308" s="15">
        <f t="shared" si="47"/>
        <v>0</v>
      </c>
      <c r="U308" s="16">
        <f t="shared" si="47"/>
        <v>0</v>
      </c>
      <c r="V308" s="41"/>
      <c r="W308" s="41"/>
    </row>
    <row r="309" spans="1:23" ht="36.6" customHeight="1" x14ac:dyDescent="0.2">
      <c r="A309" s="11">
        <v>139</v>
      </c>
      <c r="B309" s="12" t="s">
        <v>417</v>
      </c>
      <c r="C309" s="48" t="s">
        <v>425</v>
      </c>
      <c r="D309" s="49"/>
      <c r="E309" s="49"/>
      <c r="F309" s="50"/>
      <c r="G309" s="11" t="s">
        <v>423</v>
      </c>
      <c r="H309" s="11" t="s">
        <v>424</v>
      </c>
      <c r="I309" s="13" t="s">
        <v>43</v>
      </c>
      <c r="J309" s="41">
        <v>13.5</v>
      </c>
      <c r="K309" s="37">
        <v>199.95</v>
      </c>
      <c r="L309" s="41">
        <f>N309+С2Б!L309</f>
        <v>13.5</v>
      </c>
      <c r="M309" s="41">
        <f>O309+С2Б!M309</f>
        <v>199.95</v>
      </c>
      <c r="N309" s="41">
        <f>С2Б!T309</f>
        <v>13.5</v>
      </c>
      <c r="O309" s="41">
        <f>С2Б!U309</f>
        <v>199.95</v>
      </c>
      <c r="P309" s="41"/>
      <c r="Q309" s="41"/>
      <c r="R309" s="37">
        <f t="shared" si="44"/>
        <v>0</v>
      </c>
      <c r="S309" s="37">
        <f t="shared" si="45"/>
        <v>199.95</v>
      </c>
      <c r="T309" s="15">
        <f t="shared" si="47"/>
        <v>0</v>
      </c>
      <c r="U309" s="16">
        <f t="shared" si="47"/>
        <v>0</v>
      </c>
      <c r="V309" s="41"/>
      <c r="W309" s="41"/>
    </row>
    <row r="310" spans="1:23" ht="11.25" customHeight="1" x14ac:dyDescent="0.2">
      <c r="A310" s="41"/>
      <c r="B310" s="20"/>
      <c r="C310" s="51" t="s">
        <v>256</v>
      </c>
      <c r="D310" s="43"/>
      <c r="E310" s="43"/>
      <c r="F310" s="52"/>
      <c r="G310" s="41"/>
      <c r="H310" s="41"/>
      <c r="I310" s="22" t="s">
        <v>43</v>
      </c>
      <c r="J310" s="41">
        <v>13.5</v>
      </c>
      <c r="K310" s="37">
        <v>199.95</v>
      </c>
      <c r="L310" s="41">
        <f>N310+С2Б!L310</f>
        <v>13.5</v>
      </c>
      <c r="M310" s="41">
        <f>O310+С2Б!M310</f>
        <v>199.95</v>
      </c>
      <c r="N310" s="41">
        <f>С2Б!T310</f>
        <v>13.5</v>
      </c>
      <c r="O310" s="41">
        <f>С2Б!U310</f>
        <v>199.95</v>
      </c>
      <c r="P310" s="37">
        <f>M310-K310</f>
        <v>0</v>
      </c>
      <c r="Q310" s="37">
        <f>O310</f>
        <v>199.95</v>
      </c>
      <c r="R310" s="37">
        <f t="shared" si="44"/>
        <v>0</v>
      </c>
      <c r="S310" s="37">
        <f t="shared" si="45"/>
        <v>199.95</v>
      </c>
      <c r="T310" s="15">
        <f t="shared" si="47"/>
        <v>0</v>
      </c>
      <c r="U310" s="16">
        <f t="shared" si="47"/>
        <v>0</v>
      </c>
      <c r="V310" s="41"/>
      <c r="W310" s="41"/>
    </row>
    <row r="311" spans="1:23" ht="23.25" customHeight="1" x14ac:dyDescent="0.2">
      <c r="A311" s="11">
        <v>140</v>
      </c>
      <c r="B311" s="12" t="s">
        <v>417</v>
      </c>
      <c r="C311" s="48" t="s">
        <v>429</v>
      </c>
      <c r="D311" s="49"/>
      <c r="E311" s="49"/>
      <c r="F311" s="50"/>
      <c r="G311" s="11" t="s">
        <v>426</v>
      </c>
      <c r="H311" s="11" t="s">
        <v>427</v>
      </c>
      <c r="I311" s="13" t="s">
        <v>428</v>
      </c>
      <c r="J311" s="41">
        <v>1.6</v>
      </c>
      <c r="K311" s="37">
        <v>51.82</v>
      </c>
      <c r="L311" s="41">
        <f>N311+С2Б!L311</f>
        <v>1.6</v>
      </c>
      <c r="M311" s="41">
        <f>O311+С2Б!M311</f>
        <v>51.82</v>
      </c>
      <c r="N311" s="41">
        <f>С2Б!T311</f>
        <v>1.6</v>
      </c>
      <c r="O311" s="41">
        <f>С2Б!U311</f>
        <v>51.82</v>
      </c>
      <c r="P311" s="41"/>
      <c r="Q311" s="41"/>
      <c r="R311" s="37">
        <f t="shared" si="44"/>
        <v>0</v>
      </c>
      <c r="S311" s="37">
        <f t="shared" si="45"/>
        <v>51.82</v>
      </c>
      <c r="T311" s="15">
        <f t="shared" si="47"/>
        <v>0</v>
      </c>
      <c r="U311" s="16">
        <f t="shared" si="47"/>
        <v>0</v>
      </c>
      <c r="V311" s="41"/>
      <c r="W311" s="41"/>
    </row>
    <row r="312" spans="1:23" ht="11.25" customHeight="1" x14ac:dyDescent="0.2">
      <c r="A312" s="41"/>
      <c r="B312" s="20"/>
      <c r="C312" s="51" t="s">
        <v>256</v>
      </c>
      <c r="D312" s="43"/>
      <c r="E312" s="43"/>
      <c r="F312" s="52"/>
      <c r="G312" s="41"/>
      <c r="H312" s="41"/>
      <c r="I312" s="22" t="s">
        <v>428</v>
      </c>
      <c r="J312" s="41">
        <v>1.6</v>
      </c>
      <c r="K312" s="37">
        <v>51.82</v>
      </c>
      <c r="L312" s="41">
        <f>N312+С2Б!L312</f>
        <v>1.6</v>
      </c>
      <c r="M312" s="41">
        <f>O312+С2Б!M312</f>
        <v>51.82</v>
      </c>
      <c r="N312" s="41">
        <f>С2Б!T312</f>
        <v>1.6</v>
      </c>
      <c r="O312" s="41">
        <f>С2Б!U312</f>
        <v>51.82</v>
      </c>
      <c r="P312" s="37">
        <f>M312-K312</f>
        <v>0</v>
      </c>
      <c r="Q312" s="37">
        <f>O312</f>
        <v>51.82</v>
      </c>
      <c r="R312" s="37">
        <f t="shared" si="44"/>
        <v>0</v>
      </c>
      <c r="S312" s="37">
        <f t="shared" si="45"/>
        <v>51.82</v>
      </c>
      <c r="T312" s="15">
        <f t="shared" si="47"/>
        <v>0</v>
      </c>
      <c r="U312" s="16">
        <f t="shared" si="47"/>
        <v>0</v>
      </c>
      <c r="V312" s="41"/>
      <c r="W312" s="41"/>
    </row>
    <row r="313" spans="1:23" ht="23.25" customHeight="1" x14ac:dyDescent="0.2">
      <c r="A313" s="11">
        <v>141</v>
      </c>
      <c r="B313" s="12" t="s">
        <v>417</v>
      </c>
      <c r="C313" s="48" t="s">
        <v>432</v>
      </c>
      <c r="D313" s="49"/>
      <c r="E313" s="49"/>
      <c r="F313" s="50"/>
      <c r="G313" s="11" t="s">
        <v>430</v>
      </c>
      <c r="H313" s="11" t="s">
        <v>431</v>
      </c>
      <c r="I313" s="13" t="s">
        <v>43</v>
      </c>
      <c r="J313" s="41">
        <v>7.5</v>
      </c>
      <c r="K313" s="37">
        <v>133.88</v>
      </c>
      <c r="L313" s="41">
        <f>N313+С2Б!L313</f>
        <v>7.5</v>
      </c>
      <c r="M313" s="41">
        <f>O313+С2Б!M313</f>
        <v>133.88</v>
      </c>
      <c r="N313" s="41">
        <f>С2Б!T313</f>
        <v>7.5</v>
      </c>
      <c r="O313" s="41">
        <f>С2Б!U313</f>
        <v>133.88</v>
      </c>
      <c r="P313" s="41"/>
      <c r="Q313" s="41"/>
      <c r="R313" s="37">
        <f t="shared" si="44"/>
        <v>0</v>
      </c>
      <c r="S313" s="37">
        <f t="shared" si="45"/>
        <v>133.88</v>
      </c>
      <c r="T313" s="15">
        <f t="shared" si="47"/>
        <v>0</v>
      </c>
      <c r="U313" s="16">
        <f t="shared" si="47"/>
        <v>0</v>
      </c>
      <c r="V313" s="41"/>
      <c r="W313" s="41"/>
    </row>
    <row r="314" spans="1:23" ht="11.25" customHeight="1" x14ac:dyDescent="0.2">
      <c r="A314" s="41"/>
      <c r="B314" s="20"/>
      <c r="C314" s="51" t="s">
        <v>256</v>
      </c>
      <c r="D314" s="43"/>
      <c r="E314" s="43"/>
      <c r="F314" s="52"/>
      <c r="G314" s="41"/>
      <c r="H314" s="41"/>
      <c r="I314" s="22" t="s">
        <v>43</v>
      </c>
      <c r="J314" s="41">
        <v>7.5</v>
      </c>
      <c r="K314" s="37">
        <v>133.88</v>
      </c>
      <c r="L314" s="41">
        <f>N314+С2Б!L314</f>
        <v>7.5</v>
      </c>
      <c r="M314" s="41">
        <f>O314+С2Б!M314</f>
        <v>133.88</v>
      </c>
      <c r="N314" s="41">
        <f>С2Б!T314</f>
        <v>7.5</v>
      </c>
      <c r="O314" s="41">
        <f>С2Б!U314</f>
        <v>133.88</v>
      </c>
      <c r="P314" s="37">
        <f>M314-K314</f>
        <v>0</v>
      </c>
      <c r="Q314" s="37">
        <f>O314</f>
        <v>133.88</v>
      </c>
      <c r="R314" s="37">
        <f t="shared" si="44"/>
        <v>0</v>
      </c>
      <c r="S314" s="37">
        <f t="shared" si="45"/>
        <v>133.88</v>
      </c>
      <c r="T314" s="15">
        <f t="shared" si="47"/>
        <v>0</v>
      </c>
      <c r="U314" s="16">
        <f t="shared" si="47"/>
        <v>0</v>
      </c>
      <c r="V314" s="41"/>
      <c r="W314" s="41"/>
    </row>
    <row r="315" spans="1:23" ht="23.25" customHeight="1" x14ac:dyDescent="0.2">
      <c r="A315" s="11">
        <v>142</v>
      </c>
      <c r="B315" s="12" t="s">
        <v>417</v>
      </c>
      <c r="C315" s="48" t="s">
        <v>434</v>
      </c>
      <c r="D315" s="49"/>
      <c r="E315" s="49"/>
      <c r="F315" s="50"/>
      <c r="G315" s="11" t="s">
        <v>337</v>
      </c>
      <c r="H315" s="11" t="s">
        <v>433</v>
      </c>
      <c r="I315" s="13" t="s">
        <v>43</v>
      </c>
      <c r="J315" s="41">
        <v>75</v>
      </c>
      <c r="K315" s="37">
        <v>270.86</v>
      </c>
      <c r="L315" s="41">
        <f>N315+С2Б!L315</f>
        <v>75</v>
      </c>
      <c r="M315" s="41">
        <f>O315+С2Б!M315</f>
        <v>270.86</v>
      </c>
      <c r="N315" s="41">
        <f>С2Б!T315</f>
        <v>75</v>
      </c>
      <c r="O315" s="41">
        <f>С2Б!U315</f>
        <v>270.86</v>
      </c>
      <c r="P315" s="41"/>
      <c r="Q315" s="41"/>
      <c r="R315" s="37">
        <f t="shared" si="44"/>
        <v>0</v>
      </c>
      <c r="S315" s="37">
        <f t="shared" si="45"/>
        <v>270.86</v>
      </c>
      <c r="T315" s="15">
        <f t="shared" si="47"/>
        <v>0</v>
      </c>
      <c r="U315" s="16">
        <f t="shared" si="47"/>
        <v>0</v>
      </c>
      <c r="V315" s="41"/>
      <c r="W315" s="41"/>
    </row>
    <row r="316" spans="1:23" ht="11.25" customHeight="1" x14ac:dyDescent="0.2">
      <c r="A316" s="41"/>
      <c r="B316" s="20"/>
      <c r="C316" s="51" t="s">
        <v>256</v>
      </c>
      <c r="D316" s="43"/>
      <c r="E316" s="43"/>
      <c r="F316" s="52"/>
      <c r="G316" s="41"/>
      <c r="H316" s="41"/>
      <c r="I316" s="22" t="s">
        <v>43</v>
      </c>
      <c r="J316" s="41">
        <v>75</v>
      </c>
      <c r="K316" s="37">
        <v>270.86</v>
      </c>
      <c r="L316" s="41">
        <f>N316+С2Б!L316</f>
        <v>75</v>
      </c>
      <c r="M316" s="41">
        <f>O316+С2Б!M316</f>
        <v>270.86</v>
      </c>
      <c r="N316" s="41">
        <f>С2Б!T316</f>
        <v>75</v>
      </c>
      <c r="O316" s="41">
        <f>С2Б!U316</f>
        <v>270.86</v>
      </c>
      <c r="P316" s="37">
        <f>M316-K316</f>
        <v>0</v>
      </c>
      <c r="Q316" s="37">
        <f>O316</f>
        <v>270.86</v>
      </c>
      <c r="R316" s="37">
        <f t="shared" si="44"/>
        <v>0</v>
      </c>
      <c r="S316" s="37">
        <f t="shared" si="45"/>
        <v>270.86</v>
      </c>
      <c r="T316" s="15">
        <f t="shared" si="47"/>
        <v>0</v>
      </c>
      <c r="U316" s="16">
        <f t="shared" si="47"/>
        <v>0</v>
      </c>
      <c r="V316" s="41"/>
      <c r="W316" s="41"/>
    </row>
    <row r="317" spans="1:23" ht="23.25" customHeight="1" x14ac:dyDescent="0.2">
      <c r="A317" s="11">
        <v>143</v>
      </c>
      <c r="B317" s="12" t="s">
        <v>417</v>
      </c>
      <c r="C317" s="48" t="s">
        <v>438</v>
      </c>
      <c r="D317" s="49"/>
      <c r="E317" s="49"/>
      <c r="F317" s="50"/>
      <c r="G317" s="11" t="s">
        <v>435</v>
      </c>
      <c r="H317" s="11" t="s">
        <v>436</v>
      </c>
      <c r="I317" s="13" t="s">
        <v>437</v>
      </c>
      <c r="J317" s="41">
        <v>41</v>
      </c>
      <c r="K317" s="37">
        <v>330.47</v>
      </c>
      <c r="L317" s="41">
        <f>N317+С2Б!L317</f>
        <v>41</v>
      </c>
      <c r="M317" s="41">
        <f>O317+С2Б!M317</f>
        <v>330.47</v>
      </c>
      <c r="N317" s="41">
        <f>С2Б!T317</f>
        <v>41</v>
      </c>
      <c r="O317" s="41">
        <f>С2Б!U317</f>
        <v>330.47</v>
      </c>
      <c r="P317" s="41"/>
      <c r="Q317" s="41"/>
      <c r="R317" s="37">
        <f t="shared" si="44"/>
        <v>0</v>
      </c>
      <c r="S317" s="37">
        <f t="shared" si="45"/>
        <v>330.47</v>
      </c>
      <c r="T317" s="15">
        <f t="shared" si="47"/>
        <v>0</v>
      </c>
      <c r="U317" s="16">
        <f t="shared" si="47"/>
        <v>0</v>
      </c>
      <c r="V317" s="41"/>
      <c r="W317" s="41"/>
    </row>
    <row r="318" spans="1:23" ht="11.25" customHeight="1" x14ac:dyDescent="0.2">
      <c r="A318" s="41"/>
      <c r="B318" s="20"/>
      <c r="C318" s="51" t="s">
        <v>256</v>
      </c>
      <c r="D318" s="43"/>
      <c r="E318" s="43"/>
      <c r="F318" s="52"/>
      <c r="G318" s="41"/>
      <c r="H318" s="41"/>
      <c r="I318" s="22" t="s">
        <v>437</v>
      </c>
      <c r="J318" s="41">
        <v>41</v>
      </c>
      <c r="K318" s="37">
        <v>330.47</v>
      </c>
      <c r="L318" s="41">
        <f>N318+С2Б!L318</f>
        <v>41</v>
      </c>
      <c r="M318" s="41">
        <f>O318+С2Б!M318</f>
        <v>330.47</v>
      </c>
      <c r="N318" s="41">
        <f>С2Б!T318</f>
        <v>41</v>
      </c>
      <c r="O318" s="41">
        <f>С2Б!U318</f>
        <v>330.47</v>
      </c>
      <c r="P318" s="37">
        <f>M318-K318</f>
        <v>0</v>
      </c>
      <c r="Q318" s="37">
        <f>O318</f>
        <v>330.47</v>
      </c>
      <c r="R318" s="37">
        <f t="shared" si="44"/>
        <v>0</v>
      </c>
      <c r="S318" s="37">
        <f t="shared" si="45"/>
        <v>330.47</v>
      </c>
      <c r="T318" s="15">
        <f t="shared" si="47"/>
        <v>0</v>
      </c>
      <c r="U318" s="16">
        <f t="shared" si="47"/>
        <v>0</v>
      </c>
      <c r="V318" s="41"/>
      <c r="W318" s="41"/>
    </row>
    <row r="319" spans="1:23" ht="36.6" customHeight="1" x14ac:dyDescent="0.2">
      <c r="A319" s="11">
        <v>144</v>
      </c>
      <c r="B319" s="12" t="s">
        <v>417</v>
      </c>
      <c r="C319" s="48" t="s">
        <v>439</v>
      </c>
      <c r="D319" s="49"/>
      <c r="E319" s="49"/>
      <c r="F319" s="50"/>
      <c r="G319" s="11" t="s">
        <v>148</v>
      </c>
      <c r="H319" s="11" t="s">
        <v>149</v>
      </c>
      <c r="I319" s="13" t="s">
        <v>132</v>
      </c>
      <c r="J319" s="41">
        <v>20</v>
      </c>
      <c r="K319" s="37">
        <v>620.79999999999995</v>
      </c>
      <c r="L319" s="41">
        <f>N319+С2Б!L319</f>
        <v>20</v>
      </c>
      <c r="M319" s="41">
        <f>O319+С2Б!M319</f>
        <v>620.79999999999995</v>
      </c>
      <c r="N319" s="41">
        <f>С2Б!T319</f>
        <v>20</v>
      </c>
      <c r="O319" s="41">
        <f>С2Б!U319</f>
        <v>620.79999999999995</v>
      </c>
      <c r="P319" s="41"/>
      <c r="Q319" s="41"/>
      <c r="R319" s="37">
        <f t="shared" si="44"/>
        <v>0</v>
      </c>
      <c r="S319" s="37">
        <f t="shared" si="45"/>
        <v>620.79999999999995</v>
      </c>
      <c r="T319" s="15">
        <f t="shared" si="47"/>
        <v>0</v>
      </c>
      <c r="U319" s="16">
        <f t="shared" si="47"/>
        <v>0</v>
      </c>
      <c r="V319" s="41"/>
      <c r="W319" s="41"/>
    </row>
    <row r="320" spans="1:23" ht="11.25" customHeight="1" x14ac:dyDescent="0.2">
      <c r="A320" s="41"/>
      <c r="B320" s="20"/>
      <c r="C320" s="51" t="s">
        <v>256</v>
      </c>
      <c r="D320" s="43"/>
      <c r="E320" s="43"/>
      <c r="F320" s="52"/>
      <c r="G320" s="41"/>
      <c r="H320" s="41"/>
      <c r="I320" s="22" t="s">
        <v>132</v>
      </c>
      <c r="J320" s="41">
        <v>20</v>
      </c>
      <c r="K320" s="37">
        <v>620.79999999999995</v>
      </c>
      <c r="L320" s="41">
        <f>N320+С2Б!L320</f>
        <v>20</v>
      </c>
      <c r="M320" s="41">
        <f>O320+С2Б!M320</f>
        <v>620.79999999999995</v>
      </c>
      <c r="N320" s="41">
        <f>С2Б!T320</f>
        <v>20</v>
      </c>
      <c r="O320" s="41">
        <f>С2Б!U320</f>
        <v>620.79999999999995</v>
      </c>
      <c r="P320" s="37">
        <f>M320-K320</f>
        <v>0</v>
      </c>
      <c r="Q320" s="37">
        <f>O320</f>
        <v>620.79999999999995</v>
      </c>
      <c r="R320" s="37">
        <f t="shared" si="44"/>
        <v>0</v>
      </c>
      <c r="S320" s="37">
        <f t="shared" si="45"/>
        <v>620.79999999999995</v>
      </c>
      <c r="T320" s="15">
        <f t="shared" si="47"/>
        <v>0</v>
      </c>
      <c r="U320" s="16">
        <f t="shared" si="47"/>
        <v>0</v>
      </c>
      <c r="V320" s="41"/>
      <c r="W320" s="41"/>
    </row>
    <row r="321" spans="1:23" ht="36.6" customHeight="1" x14ac:dyDescent="0.2">
      <c r="A321" s="11">
        <v>145</v>
      </c>
      <c r="B321" s="12" t="s">
        <v>417</v>
      </c>
      <c r="C321" s="48" t="s">
        <v>442</v>
      </c>
      <c r="D321" s="49"/>
      <c r="E321" s="49"/>
      <c r="F321" s="50"/>
      <c r="G321" s="11" t="s">
        <v>440</v>
      </c>
      <c r="H321" s="11" t="s">
        <v>441</v>
      </c>
      <c r="I321" s="13" t="s">
        <v>275</v>
      </c>
      <c r="J321" s="41">
        <v>2</v>
      </c>
      <c r="K321" s="37">
        <v>26.86</v>
      </c>
      <c r="L321" s="41">
        <f>N321+С2Б!L321</f>
        <v>2</v>
      </c>
      <c r="M321" s="41">
        <f>O321+С2Б!M321</f>
        <v>26.86</v>
      </c>
      <c r="N321" s="41">
        <f>С2Б!T321</f>
        <v>2</v>
      </c>
      <c r="O321" s="41">
        <f>С2Б!U321</f>
        <v>26.86</v>
      </c>
      <c r="P321" s="41"/>
      <c r="Q321" s="41"/>
      <c r="R321" s="37">
        <f t="shared" si="44"/>
        <v>0</v>
      </c>
      <c r="S321" s="37">
        <f t="shared" si="45"/>
        <v>26.86</v>
      </c>
      <c r="T321" s="15">
        <f t="shared" si="47"/>
        <v>0</v>
      </c>
      <c r="U321" s="16">
        <f t="shared" si="47"/>
        <v>0</v>
      </c>
      <c r="V321" s="41"/>
      <c r="W321" s="41"/>
    </row>
    <row r="322" spans="1:23" ht="11.25" customHeight="1" x14ac:dyDescent="0.2">
      <c r="A322" s="41"/>
      <c r="B322" s="20"/>
      <c r="C322" s="54" t="s">
        <v>256</v>
      </c>
      <c r="D322" s="54"/>
      <c r="E322" s="54"/>
      <c r="F322" s="54"/>
      <c r="G322" s="41"/>
      <c r="H322" s="41"/>
      <c r="I322" s="22" t="s">
        <v>275</v>
      </c>
      <c r="J322" s="41">
        <v>2</v>
      </c>
      <c r="K322" s="37">
        <v>26.86</v>
      </c>
      <c r="L322" s="41">
        <f>N322+С2Б!L322</f>
        <v>2</v>
      </c>
      <c r="M322" s="41">
        <f>O322+С2Б!M322</f>
        <v>26.86</v>
      </c>
      <c r="N322" s="41">
        <f>С2Б!T322</f>
        <v>2</v>
      </c>
      <c r="O322" s="41">
        <f>С2Б!U322</f>
        <v>26.86</v>
      </c>
      <c r="P322" s="37">
        <f>M322-K322</f>
        <v>0</v>
      </c>
      <c r="Q322" s="37">
        <f>O322</f>
        <v>26.86</v>
      </c>
      <c r="R322" s="37">
        <f t="shared" si="44"/>
        <v>0</v>
      </c>
      <c r="S322" s="37">
        <f t="shared" si="45"/>
        <v>26.86</v>
      </c>
      <c r="T322" s="15">
        <f t="shared" si="47"/>
        <v>0</v>
      </c>
      <c r="U322" s="16">
        <f t="shared" si="47"/>
        <v>0</v>
      </c>
      <c r="V322" s="41"/>
      <c r="W322" s="41"/>
    </row>
    <row r="323" spans="1:23" ht="23.25" customHeight="1" x14ac:dyDescent="0.2">
      <c r="A323" s="36"/>
      <c r="B323" s="10" t="s">
        <v>30</v>
      </c>
      <c r="C323" s="53" t="s">
        <v>443</v>
      </c>
      <c r="D323" s="53"/>
      <c r="E323" s="53"/>
      <c r="F323" s="53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41"/>
      <c r="W323" s="41"/>
    </row>
    <row r="324" spans="1:23" ht="23.25" customHeight="1" x14ac:dyDescent="0.2">
      <c r="A324" s="11">
        <v>146</v>
      </c>
      <c r="B324" s="12" t="s">
        <v>444</v>
      </c>
      <c r="C324" s="48" t="s">
        <v>448</v>
      </c>
      <c r="D324" s="49"/>
      <c r="E324" s="49"/>
      <c r="F324" s="50"/>
      <c r="G324" s="11" t="s">
        <v>445</v>
      </c>
      <c r="H324" s="11" t="s">
        <v>446</v>
      </c>
      <c r="I324" s="13" t="s">
        <v>447</v>
      </c>
      <c r="J324" s="41">
        <v>39.200000000000003</v>
      </c>
      <c r="K324" s="37">
        <v>405.34</v>
      </c>
      <c r="L324" s="41">
        <f>N324+С2Б!L324</f>
        <v>39.200000000000003</v>
      </c>
      <c r="M324" s="41">
        <f>O324+С2Б!M324</f>
        <v>405.34</v>
      </c>
      <c r="N324" s="41">
        <f>С2Б!T324</f>
        <v>39.200000000000003</v>
      </c>
      <c r="O324" s="41">
        <f>С2Б!U324</f>
        <v>405.34</v>
      </c>
      <c r="P324" s="41"/>
      <c r="Q324" s="41"/>
      <c r="R324" s="37">
        <f t="shared" ref="R324:R355" si="48">M324-K324</f>
        <v>0</v>
      </c>
      <c r="S324" s="37">
        <f t="shared" ref="S324:S355" si="49">O324</f>
        <v>405.34</v>
      </c>
      <c r="T324" s="15">
        <f t="shared" ref="T324:U339" si="50">J324-L324</f>
        <v>0</v>
      </c>
      <c r="U324" s="16">
        <f t="shared" si="50"/>
        <v>0</v>
      </c>
      <c r="V324" s="41"/>
      <c r="W324" s="41"/>
    </row>
    <row r="325" spans="1:23" ht="11.25" customHeight="1" x14ac:dyDescent="0.2">
      <c r="A325" s="41"/>
      <c r="B325" s="20"/>
      <c r="C325" s="51" t="s">
        <v>45</v>
      </c>
      <c r="D325" s="43"/>
      <c r="E325" s="43"/>
      <c r="F325" s="52"/>
      <c r="G325" s="41"/>
      <c r="H325" s="41"/>
      <c r="I325" s="22" t="s">
        <v>447</v>
      </c>
      <c r="J325" s="41">
        <v>39.200000000000003</v>
      </c>
      <c r="K325" s="37">
        <v>405.34</v>
      </c>
      <c r="L325" s="41">
        <f>N325+С2Б!L325</f>
        <v>39.200000000000003</v>
      </c>
      <c r="M325" s="41">
        <f>O325+С2Б!M325</f>
        <v>405.34</v>
      </c>
      <c r="N325" s="41">
        <f>С2Б!T325</f>
        <v>39.200000000000003</v>
      </c>
      <c r="O325" s="41">
        <f>С2Б!U325</f>
        <v>405.34</v>
      </c>
      <c r="P325" s="37">
        <f>M325-K325</f>
        <v>0</v>
      </c>
      <c r="Q325" s="37">
        <f>O325</f>
        <v>405.34</v>
      </c>
      <c r="R325" s="37">
        <f t="shared" si="48"/>
        <v>0</v>
      </c>
      <c r="S325" s="37">
        <f t="shared" si="49"/>
        <v>405.34</v>
      </c>
      <c r="T325" s="15">
        <f t="shared" si="50"/>
        <v>0</v>
      </c>
      <c r="U325" s="16">
        <f t="shared" si="50"/>
        <v>0</v>
      </c>
      <c r="V325" s="41"/>
      <c r="W325" s="41"/>
    </row>
    <row r="326" spans="1:23" ht="23.25" customHeight="1" x14ac:dyDescent="0.2">
      <c r="A326" s="11">
        <v>147</v>
      </c>
      <c r="B326" s="12" t="s">
        <v>444</v>
      </c>
      <c r="C326" s="48" t="s">
        <v>449</v>
      </c>
      <c r="D326" s="49"/>
      <c r="E326" s="49"/>
      <c r="F326" s="50"/>
      <c r="G326" s="11" t="s">
        <v>408</v>
      </c>
      <c r="H326" s="11" t="s">
        <v>409</v>
      </c>
      <c r="I326" s="13" t="s">
        <v>447</v>
      </c>
      <c r="J326" s="41">
        <v>0.6</v>
      </c>
      <c r="K326" s="37">
        <v>36.35</v>
      </c>
      <c r="L326" s="41">
        <f>N326+С2Б!L326</f>
        <v>0.6</v>
      </c>
      <c r="M326" s="41">
        <f>O326+С2Б!M326</f>
        <v>36.35</v>
      </c>
      <c r="N326" s="41">
        <f>С2Б!T326</f>
        <v>0.6</v>
      </c>
      <c r="O326" s="41">
        <f>С2Б!U326</f>
        <v>36.35</v>
      </c>
      <c r="P326" s="41"/>
      <c r="Q326" s="41"/>
      <c r="R326" s="37">
        <f t="shared" si="48"/>
        <v>0</v>
      </c>
      <c r="S326" s="37">
        <f t="shared" si="49"/>
        <v>36.35</v>
      </c>
      <c r="T326" s="15">
        <f t="shared" si="50"/>
        <v>0</v>
      </c>
      <c r="U326" s="16">
        <f t="shared" si="50"/>
        <v>0</v>
      </c>
      <c r="V326" s="41"/>
      <c r="W326" s="41"/>
    </row>
    <row r="327" spans="1:23" ht="11.25" customHeight="1" x14ac:dyDescent="0.2">
      <c r="A327" s="41"/>
      <c r="B327" s="20"/>
      <c r="C327" s="51" t="s">
        <v>45</v>
      </c>
      <c r="D327" s="43"/>
      <c r="E327" s="43"/>
      <c r="F327" s="52"/>
      <c r="G327" s="41"/>
      <c r="H327" s="41"/>
      <c r="I327" s="22" t="s">
        <v>447</v>
      </c>
      <c r="J327" s="41">
        <v>0.6</v>
      </c>
      <c r="K327" s="37">
        <v>36.35</v>
      </c>
      <c r="L327" s="41">
        <f>N327+С2Б!L327</f>
        <v>0.6</v>
      </c>
      <c r="M327" s="41">
        <f>O327+С2Б!M327</f>
        <v>36.35</v>
      </c>
      <c r="N327" s="41">
        <f>С2Б!T327</f>
        <v>0.6</v>
      </c>
      <c r="O327" s="41">
        <f>С2Б!U327</f>
        <v>36.35</v>
      </c>
      <c r="P327" s="37">
        <f>M327-K327</f>
        <v>0</v>
      </c>
      <c r="Q327" s="37">
        <f>O327</f>
        <v>36.35</v>
      </c>
      <c r="R327" s="37">
        <f t="shared" si="48"/>
        <v>0</v>
      </c>
      <c r="S327" s="37">
        <f t="shared" si="49"/>
        <v>36.35</v>
      </c>
      <c r="T327" s="15">
        <f t="shared" si="50"/>
        <v>0</v>
      </c>
      <c r="U327" s="16">
        <f t="shared" si="50"/>
        <v>0</v>
      </c>
      <c r="V327" s="41"/>
      <c r="W327" s="41"/>
    </row>
    <row r="328" spans="1:23" ht="36.6" customHeight="1" x14ac:dyDescent="0.2">
      <c r="A328" s="11">
        <v>148</v>
      </c>
      <c r="B328" s="12" t="s">
        <v>444</v>
      </c>
      <c r="C328" s="48" t="s">
        <v>403</v>
      </c>
      <c r="D328" s="49"/>
      <c r="E328" s="49"/>
      <c r="F328" s="50"/>
      <c r="G328" s="11" t="s">
        <v>412</v>
      </c>
      <c r="H328" s="11" t="s">
        <v>413</v>
      </c>
      <c r="I328" s="13" t="s">
        <v>402</v>
      </c>
      <c r="J328" s="41">
        <v>11</v>
      </c>
      <c r="K328" s="37">
        <v>63.83</v>
      </c>
      <c r="L328" s="41">
        <f>N328+С2Б!L328</f>
        <v>11</v>
      </c>
      <c r="M328" s="41">
        <f>O328+С2Б!M328</f>
        <v>63.83</v>
      </c>
      <c r="N328" s="41">
        <f>С2Б!T328</f>
        <v>11</v>
      </c>
      <c r="O328" s="41">
        <f>С2Б!U328</f>
        <v>63.83</v>
      </c>
      <c r="P328" s="41"/>
      <c r="Q328" s="41"/>
      <c r="R328" s="37">
        <f t="shared" si="48"/>
        <v>0</v>
      </c>
      <c r="S328" s="37">
        <f t="shared" si="49"/>
        <v>63.83</v>
      </c>
      <c r="T328" s="15">
        <f t="shared" si="50"/>
        <v>0</v>
      </c>
      <c r="U328" s="16">
        <f t="shared" si="50"/>
        <v>0</v>
      </c>
      <c r="V328" s="41"/>
      <c r="W328" s="41"/>
    </row>
    <row r="329" spans="1:23" ht="11.25" customHeight="1" x14ac:dyDescent="0.2">
      <c r="A329" s="41"/>
      <c r="B329" s="20"/>
      <c r="C329" s="51" t="s">
        <v>45</v>
      </c>
      <c r="D329" s="43"/>
      <c r="E329" s="43"/>
      <c r="F329" s="52"/>
      <c r="G329" s="41"/>
      <c r="H329" s="41"/>
      <c r="I329" s="22" t="s">
        <v>402</v>
      </c>
      <c r="J329" s="41">
        <v>11</v>
      </c>
      <c r="K329" s="37">
        <v>63.83</v>
      </c>
      <c r="L329" s="41">
        <f>N329+С2Б!L329</f>
        <v>11</v>
      </c>
      <c r="M329" s="41">
        <f>O329+С2Б!M329</f>
        <v>63.83</v>
      </c>
      <c r="N329" s="41">
        <f>С2Б!T329</f>
        <v>11</v>
      </c>
      <c r="O329" s="41">
        <f>С2Б!U329</f>
        <v>63.83</v>
      </c>
      <c r="P329" s="37">
        <f>M329-K329</f>
        <v>0</v>
      </c>
      <c r="Q329" s="37">
        <f>O329</f>
        <v>63.83</v>
      </c>
      <c r="R329" s="37">
        <f t="shared" si="48"/>
        <v>0</v>
      </c>
      <c r="S329" s="37">
        <f t="shared" si="49"/>
        <v>63.83</v>
      </c>
      <c r="T329" s="15">
        <f t="shared" si="50"/>
        <v>0</v>
      </c>
      <c r="U329" s="16">
        <f t="shared" si="50"/>
        <v>0</v>
      </c>
      <c r="V329" s="41"/>
      <c r="W329" s="41"/>
    </row>
    <row r="330" spans="1:23" ht="23.25" customHeight="1" x14ac:dyDescent="0.2">
      <c r="A330" s="11">
        <v>149</v>
      </c>
      <c r="B330" s="12" t="s">
        <v>450</v>
      </c>
      <c r="C330" s="48" t="s">
        <v>451</v>
      </c>
      <c r="D330" s="49"/>
      <c r="E330" s="49"/>
      <c r="F330" s="50"/>
      <c r="G330" s="11" t="s">
        <v>126</v>
      </c>
      <c r="H330" s="11" t="s">
        <v>127</v>
      </c>
      <c r="I330" s="13" t="s">
        <v>97</v>
      </c>
      <c r="J330" s="41">
        <v>1</v>
      </c>
      <c r="K330" s="37">
        <v>35.56</v>
      </c>
      <c r="L330" s="41">
        <f>N330+С2Б!L330</f>
        <v>1</v>
      </c>
      <c r="M330" s="41">
        <f>O330+С2Б!M330</f>
        <v>35.56</v>
      </c>
      <c r="N330" s="41">
        <f>С2Б!T330</f>
        <v>1</v>
      </c>
      <c r="O330" s="41">
        <f>С2Б!U330</f>
        <v>35.56</v>
      </c>
      <c r="P330" s="41"/>
      <c r="Q330" s="41"/>
      <c r="R330" s="37">
        <f t="shared" si="48"/>
        <v>0</v>
      </c>
      <c r="S330" s="37">
        <f t="shared" si="49"/>
        <v>35.56</v>
      </c>
      <c r="T330" s="15">
        <f t="shared" si="50"/>
        <v>0</v>
      </c>
      <c r="U330" s="16">
        <f t="shared" si="50"/>
        <v>0</v>
      </c>
      <c r="V330" s="41"/>
      <c r="W330" s="41"/>
    </row>
    <row r="331" spans="1:23" ht="11.25" customHeight="1" x14ac:dyDescent="0.2">
      <c r="A331" s="41"/>
      <c r="B331" s="20"/>
      <c r="C331" s="51" t="s">
        <v>45</v>
      </c>
      <c r="D331" s="43"/>
      <c r="E331" s="43"/>
      <c r="F331" s="52"/>
      <c r="G331" s="41"/>
      <c r="H331" s="41"/>
      <c r="I331" s="22" t="s">
        <v>97</v>
      </c>
      <c r="J331" s="41">
        <v>1</v>
      </c>
      <c r="K331" s="37">
        <v>35.56</v>
      </c>
      <c r="L331" s="41">
        <f>N331+С2Б!L331</f>
        <v>1</v>
      </c>
      <c r="M331" s="41">
        <f>O331+С2Б!M331</f>
        <v>35.56</v>
      </c>
      <c r="N331" s="41">
        <f>С2Б!T331</f>
        <v>1</v>
      </c>
      <c r="O331" s="41">
        <f>С2Б!U331</f>
        <v>35.56</v>
      </c>
      <c r="P331" s="37">
        <f>M331-K331</f>
        <v>0</v>
      </c>
      <c r="Q331" s="37">
        <f>O331</f>
        <v>35.56</v>
      </c>
      <c r="R331" s="37">
        <f t="shared" si="48"/>
        <v>0</v>
      </c>
      <c r="S331" s="37">
        <f t="shared" si="49"/>
        <v>35.56</v>
      </c>
      <c r="T331" s="15">
        <f t="shared" si="50"/>
        <v>0</v>
      </c>
      <c r="U331" s="16">
        <f t="shared" si="50"/>
        <v>0</v>
      </c>
      <c r="V331" s="41"/>
      <c r="W331" s="41"/>
    </row>
    <row r="332" spans="1:23" ht="49.95" customHeight="1" x14ac:dyDescent="0.2">
      <c r="A332" s="11">
        <v>150</v>
      </c>
      <c r="B332" s="12" t="s">
        <v>450</v>
      </c>
      <c r="C332" s="48" t="s">
        <v>454</v>
      </c>
      <c r="D332" s="49"/>
      <c r="E332" s="49"/>
      <c r="F332" s="50"/>
      <c r="G332" s="11" t="s">
        <v>452</v>
      </c>
      <c r="H332" s="11" t="s">
        <v>453</v>
      </c>
      <c r="I332" s="13" t="s">
        <v>132</v>
      </c>
      <c r="J332" s="41">
        <v>1</v>
      </c>
      <c r="K332" s="37">
        <v>158.96</v>
      </c>
      <c r="L332" s="41">
        <f>N332+С2Б!L332</f>
        <v>1</v>
      </c>
      <c r="M332" s="41">
        <f>O332+С2Б!M332</f>
        <v>158.96</v>
      </c>
      <c r="N332" s="41">
        <f>С2Б!T332</f>
        <v>1</v>
      </c>
      <c r="O332" s="41">
        <f>С2Б!U332</f>
        <v>158.96</v>
      </c>
      <c r="P332" s="41"/>
      <c r="Q332" s="41"/>
      <c r="R332" s="37">
        <f t="shared" si="48"/>
        <v>0</v>
      </c>
      <c r="S332" s="37">
        <f t="shared" si="49"/>
        <v>158.96</v>
      </c>
      <c r="T332" s="15">
        <f t="shared" si="50"/>
        <v>0</v>
      </c>
      <c r="U332" s="16">
        <f t="shared" si="50"/>
        <v>0</v>
      </c>
      <c r="V332" s="41"/>
      <c r="W332" s="41"/>
    </row>
    <row r="333" spans="1:23" ht="11.25" customHeight="1" x14ac:dyDescent="0.2">
      <c r="A333" s="41"/>
      <c r="B333" s="20"/>
      <c r="C333" s="51" t="s">
        <v>45</v>
      </c>
      <c r="D333" s="43"/>
      <c r="E333" s="43"/>
      <c r="F333" s="52"/>
      <c r="G333" s="41"/>
      <c r="H333" s="41"/>
      <c r="I333" s="22" t="s">
        <v>132</v>
      </c>
      <c r="J333" s="41">
        <v>1</v>
      </c>
      <c r="K333" s="37">
        <v>158.96</v>
      </c>
      <c r="L333" s="41">
        <f>N333+С2Б!L333</f>
        <v>1</v>
      </c>
      <c r="M333" s="41">
        <f>O333+С2Б!M333</f>
        <v>158.96</v>
      </c>
      <c r="N333" s="41">
        <f>С2Б!T333</f>
        <v>1</v>
      </c>
      <c r="O333" s="41">
        <f>С2Б!U333</f>
        <v>158.96</v>
      </c>
      <c r="P333" s="37">
        <f>M333-K333</f>
        <v>0</v>
      </c>
      <c r="Q333" s="37">
        <f>O333</f>
        <v>158.96</v>
      </c>
      <c r="R333" s="37">
        <f t="shared" si="48"/>
        <v>0</v>
      </c>
      <c r="S333" s="37">
        <f t="shared" si="49"/>
        <v>158.96</v>
      </c>
      <c r="T333" s="15">
        <f t="shared" si="50"/>
        <v>0</v>
      </c>
      <c r="U333" s="16">
        <f t="shared" si="50"/>
        <v>0</v>
      </c>
      <c r="V333" s="41"/>
      <c r="W333" s="41"/>
    </row>
    <row r="334" spans="1:23" ht="36.6" customHeight="1" x14ac:dyDescent="0.2">
      <c r="A334" s="11">
        <v>151</v>
      </c>
      <c r="B334" s="12" t="s">
        <v>450</v>
      </c>
      <c r="C334" s="48" t="s">
        <v>458</v>
      </c>
      <c r="D334" s="49"/>
      <c r="E334" s="49"/>
      <c r="F334" s="50"/>
      <c r="G334" s="11" t="s">
        <v>455</v>
      </c>
      <c r="H334" s="11" t="s">
        <v>456</v>
      </c>
      <c r="I334" s="13" t="s">
        <v>457</v>
      </c>
      <c r="J334" s="41">
        <v>2</v>
      </c>
      <c r="K334" s="37">
        <v>77.3</v>
      </c>
      <c r="L334" s="41">
        <f>N334+С2Б!L334</f>
        <v>2</v>
      </c>
      <c r="M334" s="41">
        <f>O334+С2Б!M334</f>
        <v>77.3</v>
      </c>
      <c r="N334" s="41">
        <f>С2Б!T334</f>
        <v>2</v>
      </c>
      <c r="O334" s="41">
        <f>С2Б!U334</f>
        <v>77.3</v>
      </c>
      <c r="P334" s="41"/>
      <c r="Q334" s="41"/>
      <c r="R334" s="37">
        <f t="shared" si="48"/>
        <v>0</v>
      </c>
      <c r="S334" s="37">
        <f t="shared" si="49"/>
        <v>77.3</v>
      </c>
      <c r="T334" s="15">
        <f t="shared" si="50"/>
        <v>0</v>
      </c>
      <c r="U334" s="16">
        <f t="shared" si="50"/>
        <v>0</v>
      </c>
      <c r="V334" s="41"/>
      <c r="W334" s="41"/>
    </row>
    <row r="335" spans="1:23" ht="11.25" customHeight="1" x14ac:dyDescent="0.2">
      <c r="A335" s="41"/>
      <c r="B335" s="20"/>
      <c r="C335" s="51" t="s">
        <v>45</v>
      </c>
      <c r="D335" s="43"/>
      <c r="E335" s="43"/>
      <c r="F335" s="52"/>
      <c r="G335" s="41"/>
      <c r="H335" s="41"/>
      <c r="I335" s="22" t="s">
        <v>457</v>
      </c>
      <c r="J335" s="41">
        <v>2</v>
      </c>
      <c r="K335" s="37">
        <v>77.3</v>
      </c>
      <c r="L335" s="41">
        <f>N335+С2Б!L335</f>
        <v>2</v>
      </c>
      <c r="M335" s="41">
        <f>O335+С2Б!M335</f>
        <v>77.3</v>
      </c>
      <c r="N335" s="41">
        <f>С2Б!T335</f>
        <v>2</v>
      </c>
      <c r="O335" s="41">
        <f>С2Б!U335</f>
        <v>77.3</v>
      </c>
      <c r="P335" s="37">
        <f>M335-K335</f>
        <v>0</v>
      </c>
      <c r="Q335" s="37">
        <f>O335</f>
        <v>77.3</v>
      </c>
      <c r="R335" s="37">
        <f t="shared" si="48"/>
        <v>0</v>
      </c>
      <c r="S335" s="37">
        <f t="shared" si="49"/>
        <v>77.3</v>
      </c>
      <c r="T335" s="15">
        <f t="shared" si="50"/>
        <v>0</v>
      </c>
      <c r="U335" s="16">
        <f t="shared" si="50"/>
        <v>0</v>
      </c>
      <c r="V335" s="41"/>
      <c r="W335" s="41"/>
    </row>
    <row r="336" spans="1:23" ht="23.25" customHeight="1" x14ac:dyDescent="0.2">
      <c r="A336" s="11">
        <v>152</v>
      </c>
      <c r="B336" s="12" t="s">
        <v>450</v>
      </c>
      <c r="C336" s="48" t="s">
        <v>460</v>
      </c>
      <c r="D336" s="49"/>
      <c r="E336" s="49"/>
      <c r="F336" s="50"/>
      <c r="G336" s="11" t="s">
        <v>426</v>
      </c>
      <c r="H336" s="11" t="s">
        <v>427</v>
      </c>
      <c r="I336" s="13" t="s">
        <v>459</v>
      </c>
      <c r="J336" s="41">
        <v>3.7999999999999999E-2</v>
      </c>
      <c r="K336" s="37">
        <v>467.16</v>
      </c>
      <c r="L336" s="41">
        <f>N336+С2Б!L336</f>
        <v>3.7999999999999999E-2</v>
      </c>
      <c r="M336" s="41">
        <f>O336+С2Б!M336</f>
        <v>467.16</v>
      </c>
      <c r="N336" s="41">
        <f>С2Б!T336</f>
        <v>3.7999999999999999E-2</v>
      </c>
      <c r="O336" s="41">
        <f>С2Б!U336</f>
        <v>467.16</v>
      </c>
      <c r="P336" s="41"/>
      <c r="Q336" s="41"/>
      <c r="R336" s="37">
        <f t="shared" si="48"/>
        <v>0</v>
      </c>
      <c r="S336" s="37">
        <f t="shared" si="49"/>
        <v>467.16</v>
      </c>
      <c r="T336" s="15">
        <f t="shared" si="50"/>
        <v>0</v>
      </c>
      <c r="U336" s="16">
        <f t="shared" si="50"/>
        <v>0</v>
      </c>
      <c r="V336" s="41"/>
      <c r="W336" s="41"/>
    </row>
    <row r="337" spans="1:23" ht="11.25" customHeight="1" x14ac:dyDescent="0.2">
      <c r="A337" s="41"/>
      <c r="B337" s="20"/>
      <c r="C337" s="51" t="s">
        <v>45</v>
      </c>
      <c r="D337" s="43"/>
      <c r="E337" s="43"/>
      <c r="F337" s="52"/>
      <c r="G337" s="41"/>
      <c r="H337" s="41"/>
      <c r="I337" s="22" t="s">
        <v>459</v>
      </c>
      <c r="J337" s="41">
        <v>3.7999999999999999E-2</v>
      </c>
      <c r="K337" s="37">
        <v>467.16</v>
      </c>
      <c r="L337" s="41">
        <f>N337+С2Б!L337</f>
        <v>3.7999999999999999E-2</v>
      </c>
      <c r="M337" s="41">
        <f>O337+С2Б!M337</f>
        <v>467.16</v>
      </c>
      <c r="N337" s="41">
        <f>С2Б!T337</f>
        <v>3.7999999999999999E-2</v>
      </c>
      <c r="O337" s="41">
        <f>С2Б!U337</f>
        <v>467.16</v>
      </c>
      <c r="P337" s="37">
        <f>M337-K337</f>
        <v>0</v>
      </c>
      <c r="Q337" s="37">
        <f>O337</f>
        <v>467.16</v>
      </c>
      <c r="R337" s="37">
        <f t="shared" si="48"/>
        <v>0</v>
      </c>
      <c r="S337" s="37">
        <f t="shared" si="49"/>
        <v>467.16</v>
      </c>
      <c r="T337" s="15">
        <f t="shared" si="50"/>
        <v>0</v>
      </c>
      <c r="U337" s="16">
        <f t="shared" si="50"/>
        <v>0</v>
      </c>
      <c r="V337" s="41"/>
      <c r="W337" s="41"/>
    </row>
    <row r="338" spans="1:23" ht="23.25" customHeight="1" x14ac:dyDescent="0.2">
      <c r="A338" s="11">
        <v>153</v>
      </c>
      <c r="B338" s="12" t="s">
        <v>461</v>
      </c>
      <c r="C338" s="48" t="s">
        <v>464</v>
      </c>
      <c r="D338" s="49"/>
      <c r="E338" s="49"/>
      <c r="F338" s="50"/>
      <c r="G338" s="11" t="s">
        <v>462</v>
      </c>
      <c r="H338" s="11" t="s">
        <v>463</v>
      </c>
      <c r="I338" s="13" t="s">
        <v>447</v>
      </c>
      <c r="J338" s="41">
        <v>194</v>
      </c>
      <c r="K338" s="37">
        <v>1133.1500000000001</v>
      </c>
      <c r="L338" s="41">
        <f>N338+С2Б!L338</f>
        <v>194</v>
      </c>
      <c r="M338" s="41">
        <f>O338+С2Б!M338</f>
        <v>1133.1500000000001</v>
      </c>
      <c r="N338" s="41">
        <f>С2Б!T338</f>
        <v>194</v>
      </c>
      <c r="O338" s="41">
        <f>С2Б!U338</f>
        <v>1133.1500000000001</v>
      </c>
      <c r="P338" s="41"/>
      <c r="Q338" s="41"/>
      <c r="R338" s="37">
        <f t="shared" si="48"/>
        <v>0</v>
      </c>
      <c r="S338" s="37">
        <f t="shared" si="49"/>
        <v>1133.1500000000001</v>
      </c>
      <c r="T338" s="15">
        <f t="shared" si="50"/>
        <v>0</v>
      </c>
      <c r="U338" s="16">
        <f t="shared" si="50"/>
        <v>0</v>
      </c>
      <c r="V338" s="41"/>
      <c r="W338" s="41"/>
    </row>
    <row r="339" spans="1:23" ht="11.25" customHeight="1" x14ac:dyDescent="0.2">
      <c r="A339" s="41"/>
      <c r="B339" s="20"/>
      <c r="C339" s="51" t="s">
        <v>45</v>
      </c>
      <c r="D339" s="43"/>
      <c r="E339" s="43"/>
      <c r="F339" s="52"/>
      <c r="G339" s="41"/>
      <c r="H339" s="41"/>
      <c r="I339" s="22" t="s">
        <v>447</v>
      </c>
      <c r="J339" s="41">
        <v>194</v>
      </c>
      <c r="K339" s="37">
        <v>1133.1500000000001</v>
      </c>
      <c r="L339" s="41">
        <f>N339+С2Б!L339</f>
        <v>194</v>
      </c>
      <c r="M339" s="41">
        <f>O339+С2Б!M339</f>
        <v>1133.1500000000001</v>
      </c>
      <c r="N339" s="41">
        <f>С2Б!T339</f>
        <v>194</v>
      </c>
      <c r="O339" s="41">
        <f>С2Б!U339</f>
        <v>1133.1500000000001</v>
      </c>
      <c r="P339" s="37">
        <f>M339-K339</f>
        <v>0</v>
      </c>
      <c r="Q339" s="37">
        <f>O339</f>
        <v>1133.1500000000001</v>
      </c>
      <c r="R339" s="37">
        <f t="shared" si="48"/>
        <v>0</v>
      </c>
      <c r="S339" s="37">
        <f t="shared" si="49"/>
        <v>1133.1500000000001</v>
      </c>
      <c r="T339" s="15">
        <f t="shared" si="50"/>
        <v>0</v>
      </c>
      <c r="U339" s="16">
        <f t="shared" si="50"/>
        <v>0</v>
      </c>
      <c r="V339" s="41"/>
      <c r="W339" s="41"/>
    </row>
    <row r="340" spans="1:23" ht="23.25" customHeight="1" x14ac:dyDescent="0.2">
      <c r="A340" s="11">
        <v>154</v>
      </c>
      <c r="B340" s="12" t="s">
        <v>461</v>
      </c>
      <c r="C340" s="48" t="s">
        <v>449</v>
      </c>
      <c r="D340" s="49"/>
      <c r="E340" s="49"/>
      <c r="F340" s="50"/>
      <c r="G340" s="11" t="s">
        <v>465</v>
      </c>
      <c r="H340" s="11" t="s">
        <v>466</v>
      </c>
      <c r="I340" s="13" t="s">
        <v>447</v>
      </c>
      <c r="J340" s="41">
        <v>1.7</v>
      </c>
      <c r="K340" s="37">
        <v>102.97</v>
      </c>
      <c r="L340" s="41">
        <f>N340+С2Б!L340</f>
        <v>1.7</v>
      </c>
      <c r="M340" s="41">
        <f>O340+С2Б!M340</f>
        <v>102.97</v>
      </c>
      <c r="N340" s="41">
        <f>С2Б!T340</f>
        <v>1.7</v>
      </c>
      <c r="O340" s="41">
        <f>С2Б!U340</f>
        <v>102.97</v>
      </c>
      <c r="P340" s="41"/>
      <c r="Q340" s="41"/>
      <c r="R340" s="37">
        <f t="shared" si="48"/>
        <v>0</v>
      </c>
      <c r="S340" s="37">
        <f t="shared" si="49"/>
        <v>102.97</v>
      </c>
      <c r="T340" s="15">
        <f t="shared" ref="T340:U355" si="51">J340-L340</f>
        <v>0</v>
      </c>
      <c r="U340" s="16">
        <f t="shared" si="51"/>
        <v>0</v>
      </c>
      <c r="V340" s="41"/>
      <c r="W340" s="41"/>
    </row>
    <row r="341" spans="1:23" ht="11.25" customHeight="1" x14ac:dyDescent="0.2">
      <c r="A341" s="41"/>
      <c r="B341" s="20"/>
      <c r="C341" s="51" t="s">
        <v>45</v>
      </c>
      <c r="D341" s="43"/>
      <c r="E341" s="43"/>
      <c r="F341" s="52"/>
      <c r="G341" s="41"/>
      <c r="H341" s="41"/>
      <c r="I341" s="22" t="s">
        <v>447</v>
      </c>
      <c r="J341" s="41">
        <v>1.7</v>
      </c>
      <c r="K341" s="37">
        <v>102.97</v>
      </c>
      <c r="L341" s="41">
        <f>N341+С2Б!L341</f>
        <v>1.7</v>
      </c>
      <c r="M341" s="41">
        <f>O341+С2Б!M341</f>
        <v>102.97</v>
      </c>
      <c r="N341" s="41">
        <f>С2Б!T341</f>
        <v>1.7</v>
      </c>
      <c r="O341" s="41">
        <f>С2Б!U341</f>
        <v>102.97</v>
      </c>
      <c r="P341" s="37">
        <f>M341-K341</f>
        <v>0</v>
      </c>
      <c r="Q341" s="37">
        <f>O341</f>
        <v>102.97</v>
      </c>
      <c r="R341" s="37">
        <f t="shared" si="48"/>
        <v>0</v>
      </c>
      <c r="S341" s="37">
        <f t="shared" si="49"/>
        <v>102.97</v>
      </c>
      <c r="T341" s="15">
        <f t="shared" si="51"/>
        <v>0</v>
      </c>
      <c r="U341" s="16">
        <f t="shared" si="51"/>
        <v>0</v>
      </c>
      <c r="V341" s="41"/>
      <c r="W341" s="41"/>
    </row>
    <row r="342" spans="1:23" ht="36.6" customHeight="1" x14ac:dyDescent="0.2">
      <c r="A342" s="11">
        <v>155</v>
      </c>
      <c r="B342" s="12" t="s">
        <v>461</v>
      </c>
      <c r="C342" s="48" t="s">
        <v>403</v>
      </c>
      <c r="D342" s="49"/>
      <c r="E342" s="49"/>
      <c r="F342" s="50"/>
      <c r="G342" s="11" t="s">
        <v>467</v>
      </c>
      <c r="H342" s="11" t="s">
        <v>468</v>
      </c>
      <c r="I342" s="13" t="s">
        <v>402</v>
      </c>
      <c r="J342" s="41">
        <v>23</v>
      </c>
      <c r="K342" s="37">
        <v>154.56</v>
      </c>
      <c r="L342" s="41">
        <f>N342+С2Б!L342</f>
        <v>23</v>
      </c>
      <c r="M342" s="41">
        <f>O342+С2Б!M342</f>
        <v>154.56</v>
      </c>
      <c r="N342" s="41">
        <f>С2Б!T342</f>
        <v>23</v>
      </c>
      <c r="O342" s="41">
        <f>С2Б!U342</f>
        <v>154.56</v>
      </c>
      <c r="P342" s="41"/>
      <c r="Q342" s="41"/>
      <c r="R342" s="37">
        <f t="shared" si="48"/>
        <v>0</v>
      </c>
      <c r="S342" s="37">
        <f t="shared" si="49"/>
        <v>154.56</v>
      </c>
      <c r="T342" s="15">
        <f t="shared" si="51"/>
        <v>0</v>
      </c>
      <c r="U342" s="16">
        <f t="shared" si="51"/>
        <v>0</v>
      </c>
      <c r="V342" s="41"/>
      <c r="W342" s="41"/>
    </row>
    <row r="343" spans="1:23" ht="11.25" customHeight="1" x14ac:dyDescent="0.2">
      <c r="A343" s="41"/>
      <c r="B343" s="20"/>
      <c r="C343" s="51" t="s">
        <v>45</v>
      </c>
      <c r="D343" s="43"/>
      <c r="E343" s="43"/>
      <c r="F343" s="52"/>
      <c r="G343" s="41"/>
      <c r="H343" s="41"/>
      <c r="I343" s="22" t="s">
        <v>402</v>
      </c>
      <c r="J343" s="41">
        <v>23</v>
      </c>
      <c r="K343" s="37">
        <v>154.56</v>
      </c>
      <c r="L343" s="41">
        <f>N343+С2Б!L343</f>
        <v>23</v>
      </c>
      <c r="M343" s="41">
        <f>O343+С2Б!M343</f>
        <v>154.56</v>
      </c>
      <c r="N343" s="41">
        <f>С2Б!T343</f>
        <v>23</v>
      </c>
      <c r="O343" s="41">
        <f>С2Б!U343</f>
        <v>154.56</v>
      </c>
      <c r="P343" s="37">
        <f>M343-K343</f>
        <v>0</v>
      </c>
      <c r="Q343" s="37">
        <f>O343</f>
        <v>154.56</v>
      </c>
      <c r="R343" s="37">
        <f t="shared" si="48"/>
        <v>0</v>
      </c>
      <c r="S343" s="37">
        <f t="shared" si="49"/>
        <v>154.56</v>
      </c>
      <c r="T343" s="15">
        <f t="shared" si="51"/>
        <v>0</v>
      </c>
      <c r="U343" s="16">
        <f t="shared" si="51"/>
        <v>0</v>
      </c>
      <c r="V343" s="41"/>
      <c r="W343" s="41"/>
    </row>
    <row r="344" spans="1:23" ht="23.25" customHeight="1" x14ac:dyDescent="0.2">
      <c r="A344" s="11">
        <v>156</v>
      </c>
      <c r="B344" s="12" t="s">
        <v>469</v>
      </c>
      <c r="C344" s="48" t="s">
        <v>472</v>
      </c>
      <c r="D344" s="49"/>
      <c r="E344" s="49"/>
      <c r="F344" s="50"/>
      <c r="G344" s="11" t="s">
        <v>470</v>
      </c>
      <c r="H344" s="11" t="s">
        <v>471</v>
      </c>
      <c r="I344" s="13" t="s">
        <v>447</v>
      </c>
      <c r="J344" s="41">
        <v>0.82</v>
      </c>
      <c r="K344" s="37">
        <v>1075.3399999999999</v>
      </c>
      <c r="L344" s="41">
        <f>N344+С2Б!L344</f>
        <v>0.82</v>
      </c>
      <c r="M344" s="41">
        <f>O344+С2Б!M344</f>
        <v>1075.3399999999999</v>
      </c>
      <c r="N344" s="41">
        <f>С2Б!T344</f>
        <v>0.82</v>
      </c>
      <c r="O344" s="41">
        <f>С2Б!U344</f>
        <v>1075.3399999999999</v>
      </c>
      <c r="P344" s="41"/>
      <c r="Q344" s="41"/>
      <c r="R344" s="37">
        <f t="shared" si="48"/>
        <v>0</v>
      </c>
      <c r="S344" s="37">
        <f t="shared" si="49"/>
        <v>1075.3399999999999</v>
      </c>
      <c r="T344" s="15">
        <f t="shared" si="51"/>
        <v>0</v>
      </c>
      <c r="U344" s="16">
        <f t="shared" si="51"/>
        <v>0</v>
      </c>
      <c r="V344" s="41"/>
      <c r="W344" s="41"/>
    </row>
    <row r="345" spans="1:23" ht="11.25" customHeight="1" x14ac:dyDescent="0.2">
      <c r="A345" s="41"/>
      <c r="B345" s="20"/>
      <c r="C345" s="51" t="s">
        <v>45</v>
      </c>
      <c r="D345" s="43"/>
      <c r="E345" s="43"/>
      <c r="F345" s="52"/>
      <c r="G345" s="41"/>
      <c r="H345" s="41"/>
      <c r="I345" s="22" t="s">
        <v>447</v>
      </c>
      <c r="J345" s="41">
        <v>0.82</v>
      </c>
      <c r="K345" s="37">
        <v>1075.3399999999999</v>
      </c>
      <c r="L345" s="41">
        <f>N345+С2Б!L345</f>
        <v>0.82</v>
      </c>
      <c r="M345" s="41">
        <f>O345+С2Б!M345</f>
        <v>1075.3399999999999</v>
      </c>
      <c r="N345" s="41">
        <f>С2Б!T345</f>
        <v>0.82</v>
      </c>
      <c r="O345" s="41">
        <f>С2Б!U345</f>
        <v>1075.3399999999999</v>
      </c>
      <c r="P345" s="37">
        <f>M345-K345</f>
        <v>0</v>
      </c>
      <c r="Q345" s="37">
        <f>O345</f>
        <v>1075.3399999999999</v>
      </c>
      <c r="R345" s="37">
        <f t="shared" si="48"/>
        <v>0</v>
      </c>
      <c r="S345" s="37">
        <f t="shared" si="49"/>
        <v>1075.3399999999999</v>
      </c>
      <c r="T345" s="15">
        <f t="shared" si="51"/>
        <v>0</v>
      </c>
      <c r="U345" s="16">
        <f t="shared" si="51"/>
        <v>0</v>
      </c>
      <c r="V345" s="41"/>
      <c r="W345" s="41"/>
    </row>
    <row r="346" spans="1:23" ht="63.15" customHeight="1" x14ac:dyDescent="0.2">
      <c r="A346" s="11">
        <v>157</v>
      </c>
      <c r="B346" s="12" t="s">
        <v>469</v>
      </c>
      <c r="C346" s="48" t="s">
        <v>476</v>
      </c>
      <c r="D346" s="49"/>
      <c r="E346" s="49"/>
      <c r="F346" s="50"/>
      <c r="G346" s="11" t="s">
        <v>473</v>
      </c>
      <c r="H346" s="11" t="s">
        <v>474</v>
      </c>
      <c r="I346" s="13" t="s">
        <v>475</v>
      </c>
      <c r="J346" s="41">
        <v>0.2</v>
      </c>
      <c r="K346" s="37">
        <v>3.99</v>
      </c>
      <c r="L346" s="41">
        <f>N346+С2Б!L346</f>
        <v>0.2</v>
      </c>
      <c r="M346" s="41">
        <f>O346+С2Б!M346</f>
        <v>3.99</v>
      </c>
      <c r="N346" s="41">
        <f>С2Б!T346</f>
        <v>0.2</v>
      </c>
      <c r="O346" s="41">
        <f>С2Б!U346</f>
        <v>3.99</v>
      </c>
      <c r="P346" s="41"/>
      <c r="Q346" s="41"/>
      <c r="R346" s="37">
        <f t="shared" si="48"/>
        <v>0</v>
      </c>
      <c r="S346" s="37">
        <f t="shared" si="49"/>
        <v>3.99</v>
      </c>
      <c r="T346" s="15">
        <f t="shared" si="51"/>
        <v>0</v>
      </c>
      <c r="U346" s="16">
        <f t="shared" si="51"/>
        <v>0</v>
      </c>
      <c r="V346" s="41"/>
      <c r="W346" s="41"/>
    </row>
    <row r="347" spans="1:23" ht="11.25" customHeight="1" x14ac:dyDescent="0.2">
      <c r="A347" s="41"/>
      <c r="B347" s="20"/>
      <c r="C347" s="51" t="s">
        <v>45</v>
      </c>
      <c r="D347" s="43"/>
      <c r="E347" s="43"/>
      <c r="F347" s="52"/>
      <c r="G347" s="41"/>
      <c r="H347" s="41"/>
      <c r="I347" s="22" t="s">
        <v>475</v>
      </c>
      <c r="J347" s="41">
        <v>0.2</v>
      </c>
      <c r="K347" s="37">
        <v>3.99</v>
      </c>
      <c r="L347" s="41">
        <f>N347+С2Б!L347</f>
        <v>0.2</v>
      </c>
      <c r="M347" s="41">
        <f>O347+С2Б!M347</f>
        <v>3.99</v>
      </c>
      <c r="N347" s="41">
        <f>С2Б!T347</f>
        <v>0.2</v>
      </c>
      <c r="O347" s="41">
        <f>С2Б!U347</f>
        <v>3.99</v>
      </c>
      <c r="P347" s="37">
        <f>M347-K347</f>
        <v>0</v>
      </c>
      <c r="Q347" s="37">
        <f>O347</f>
        <v>3.99</v>
      </c>
      <c r="R347" s="37">
        <f t="shared" si="48"/>
        <v>0</v>
      </c>
      <c r="S347" s="37">
        <f t="shared" si="49"/>
        <v>3.99</v>
      </c>
      <c r="T347" s="15">
        <f t="shared" si="51"/>
        <v>0</v>
      </c>
      <c r="U347" s="16">
        <f t="shared" si="51"/>
        <v>0</v>
      </c>
      <c r="V347" s="41"/>
      <c r="W347" s="41"/>
    </row>
    <row r="348" spans="1:23" ht="23.25" customHeight="1" x14ac:dyDescent="0.2">
      <c r="A348" s="11">
        <v>158</v>
      </c>
      <c r="B348" s="12" t="s">
        <v>469</v>
      </c>
      <c r="C348" s="48" t="s">
        <v>479</v>
      </c>
      <c r="D348" s="49"/>
      <c r="E348" s="49"/>
      <c r="F348" s="50"/>
      <c r="G348" s="11" t="s">
        <v>477</v>
      </c>
      <c r="H348" s="11" t="s">
        <v>478</v>
      </c>
      <c r="I348" s="13" t="s">
        <v>132</v>
      </c>
      <c r="J348" s="41">
        <v>2</v>
      </c>
      <c r="K348" s="37">
        <v>40.61</v>
      </c>
      <c r="L348" s="41">
        <f>N348+С2Б!L348</f>
        <v>2</v>
      </c>
      <c r="M348" s="41">
        <f>O348+С2Б!M348</f>
        <v>40.61</v>
      </c>
      <c r="N348" s="41">
        <f>С2Б!T348</f>
        <v>2</v>
      </c>
      <c r="O348" s="41">
        <f>С2Б!U348</f>
        <v>40.61</v>
      </c>
      <c r="P348" s="41"/>
      <c r="Q348" s="41"/>
      <c r="R348" s="37">
        <f t="shared" si="48"/>
        <v>0</v>
      </c>
      <c r="S348" s="37">
        <f t="shared" si="49"/>
        <v>40.61</v>
      </c>
      <c r="T348" s="15">
        <f t="shared" si="51"/>
        <v>0</v>
      </c>
      <c r="U348" s="16">
        <f t="shared" si="51"/>
        <v>0</v>
      </c>
      <c r="V348" s="41"/>
      <c r="W348" s="41"/>
    </row>
    <row r="349" spans="1:23" ht="11.25" customHeight="1" x14ac:dyDescent="0.2">
      <c r="A349" s="41"/>
      <c r="B349" s="20"/>
      <c r="C349" s="51" t="s">
        <v>45</v>
      </c>
      <c r="D349" s="43"/>
      <c r="E349" s="43"/>
      <c r="F349" s="52"/>
      <c r="G349" s="41"/>
      <c r="H349" s="41"/>
      <c r="I349" s="22" t="s">
        <v>132</v>
      </c>
      <c r="J349" s="41">
        <v>2</v>
      </c>
      <c r="K349" s="37">
        <v>40.61</v>
      </c>
      <c r="L349" s="41">
        <f>N349+С2Б!L349</f>
        <v>2</v>
      </c>
      <c r="M349" s="41">
        <f>O349+С2Б!M349</f>
        <v>40.61</v>
      </c>
      <c r="N349" s="41">
        <f>С2Б!T349</f>
        <v>2</v>
      </c>
      <c r="O349" s="41">
        <f>С2Б!U349</f>
        <v>40.61</v>
      </c>
      <c r="P349" s="37">
        <f>M349-K349</f>
        <v>0</v>
      </c>
      <c r="Q349" s="37">
        <f>O349</f>
        <v>40.61</v>
      </c>
      <c r="R349" s="37">
        <f t="shared" si="48"/>
        <v>0</v>
      </c>
      <c r="S349" s="37">
        <f t="shared" si="49"/>
        <v>40.61</v>
      </c>
      <c r="T349" s="15">
        <f t="shared" si="51"/>
        <v>0</v>
      </c>
      <c r="U349" s="16">
        <f t="shared" si="51"/>
        <v>0</v>
      </c>
      <c r="V349" s="41"/>
      <c r="W349" s="41"/>
    </row>
    <row r="350" spans="1:23" ht="36.6" customHeight="1" x14ac:dyDescent="0.2">
      <c r="A350" s="11">
        <v>159</v>
      </c>
      <c r="B350" s="12" t="s">
        <v>469</v>
      </c>
      <c r="C350" s="48" t="s">
        <v>482</v>
      </c>
      <c r="D350" s="49"/>
      <c r="E350" s="49"/>
      <c r="F350" s="50"/>
      <c r="G350" s="11" t="s">
        <v>480</v>
      </c>
      <c r="H350" s="11" t="s">
        <v>481</v>
      </c>
      <c r="I350" s="13" t="s">
        <v>275</v>
      </c>
      <c r="J350" s="41">
        <v>0.3</v>
      </c>
      <c r="K350" s="37">
        <v>19.57</v>
      </c>
      <c r="L350" s="41">
        <f>N350+С2Б!L350</f>
        <v>0.3</v>
      </c>
      <c r="M350" s="41">
        <f>O350+С2Б!M350</f>
        <v>19.57</v>
      </c>
      <c r="N350" s="41">
        <f>С2Б!T350</f>
        <v>0.3</v>
      </c>
      <c r="O350" s="41">
        <f>С2Б!U350</f>
        <v>19.57</v>
      </c>
      <c r="P350" s="41"/>
      <c r="Q350" s="41"/>
      <c r="R350" s="37">
        <f t="shared" si="48"/>
        <v>0</v>
      </c>
      <c r="S350" s="37">
        <f t="shared" si="49"/>
        <v>19.57</v>
      </c>
      <c r="T350" s="15">
        <f t="shared" si="51"/>
        <v>0</v>
      </c>
      <c r="U350" s="16">
        <f t="shared" si="51"/>
        <v>0</v>
      </c>
      <c r="V350" s="41"/>
      <c r="W350" s="41"/>
    </row>
    <row r="351" spans="1:23" ht="11.25" customHeight="1" x14ac:dyDescent="0.2">
      <c r="A351" s="41"/>
      <c r="B351" s="20"/>
      <c r="C351" s="51" t="s">
        <v>45</v>
      </c>
      <c r="D351" s="43"/>
      <c r="E351" s="43"/>
      <c r="F351" s="52"/>
      <c r="G351" s="41"/>
      <c r="H351" s="41"/>
      <c r="I351" s="22" t="s">
        <v>275</v>
      </c>
      <c r="J351" s="41">
        <v>0.3</v>
      </c>
      <c r="K351" s="37">
        <v>19.57</v>
      </c>
      <c r="L351" s="41">
        <f>N351+С2Б!L351</f>
        <v>0.3</v>
      </c>
      <c r="M351" s="41">
        <f>O351+С2Б!M351</f>
        <v>19.57</v>
      </c>
      <c r="N351" s="41">
        <f>С2Б!T351</f>
        <v>0.3</v>
      </c>
      <c r="O351" s="41">
        <f>С2Б!U351</f>
        <v>19.57</v>
      </c>
      <c r="P351" s="37">
        <f>M351-K351</f>
        <v>0</v>
      </c>
      <c r="Q351" s="37">
        <f>O351</f>
        <v>19.57</v>
      </c>
      <c r="R351" s="37">
        <f t="shared" si="48"/>
        <v>0</v>
      </c>
      <c r="S351" s="37">
        <f t="shared" si="49"/>
        <v>19.57</v>
      </c>
      <c r="T351" s="15">
        <f t="shared" si="51"/>
        <v>0</v>
      </c>
      <c r="U351" s="16">
        <f t="shared" si="51"/>
        <v>0</v>
      </c>
      <c r="V351" s="41"/>
      <c r="W351" s="41"/>
    </row>
    <row r="352" spans="1:23" ht="49.95" customHeight="1" x14ac:dyDescent="0.2">
      <c r="A352" s="11">
        <v>160</v>
      </c>
      <c r="B352" s="12" t="s">
        <v>469</v>
      </c>
      <c r="C352" s="48" t="s">
        <v>485</v>
      </c>
      <c r="D352" s="49"/>
      <c r="E352" s="49"/>
      <c r="F352" s="50"/>
      <c r="G352" s="11" t="s">
        <v>483</v>
      </c>
      <c r="H352" s="11" t="s">
        <v>484</v>
      </c>
      <c r="I352" s="13" t="s">
        <v>80</v>
      </c>
      <c r="J352" s="41">
        <v>10.5</v>
      </c>
      <c r="K352" s="37">
        <v>274.55</v>
      </c>
      <c r="L352" s="41">
        <f>N352+С2Б!L352</f>
        <v>10.5</v>
      </c>
      <c r="M352" s="41">
        <f>O352+С2Б!M352</f>
        <v>274.55</v>
      </c>
      <c r="N352" s="41">
        <f>С2Б!T352</f>
        <v>10.5</v>
      </c>
      <c r="O352" s="41">
        <f>С2Б!U352</f>
        <v>274.55</v>
      </c>
      <c r="P352" s="41"/>
      <c r="Q352" s="41"/>
      <c r="R352" s="37">
        <f t="shared" si="48"/>
        <v>0</v>
      </c>
      <c r="S352" s="37">
        <f t="shared" si="49"/>
        <v>274.55</v>
      </c>
      <c r="T352" s="15">
        <f t="shared" si="51"/>
        <v>0</v>
      </c>
      <c r="U352" s="16">
        <f t="shared" si="51"/>
        <v>0</v>
      </c>
      <c r="V352" s="41"/>
      <c r="W352" s="41"/>
    </row>
    <row r="353" spans="1:23" ht="11.25" customHeight="1" x14ac:dyDescent="0.2">
      <c r="A353" s="41"/>
      <c r="B353" s="20"/>
      <c r="C353" s="51" t="s">
        <v>45</v>
      </c>
      <c r="D353" s="43"/>
      <c r="E353" s="43"/>
      <c r="F353" s="52"/>
      <c r="G353" s="41"/>
      <c r="H353" s="41"/>
      <c r="I353" s="22" t="s">
        <v>80</v>
      </c>
      <c r="J353" s="41">
        <v>10.5</v>
      </c>
      <c r="K353" s="37">
        <v>274.55</v>
      </c>
      <c r="L353" s="41">
        <f>N353+С2Б!L353</f>
        <v>10.5</v>
      </c>
      <c r="M353" s="41">
        <f>O353+С2Б!M353</f>
        <v>274.55</v>
      </c>
      <c r="N353" s="41">
        <f>С2Б!T353</f>
        <v>10.5</v>
      </c>
      <c r="O353" s="41">
        <f>С2Б!U353</f>
        <v>274.55</v>
      </c>
      <c r="P353" s="37">
        <f>M353-K353</f>
        <v>0</v>
      </c>
      <c r="Q353" s="37">
        <f>O353</f>
        <v>274.55</v>
      </c>
      <c r="R353" s="37">
        <f t="shared" si="48"/>
        <v>0</v>
      </c>
      <c r="S353" s="37">
        <f t="shared" si="49"/>
        <v>274.55</v>
      </c>
      <c r="T353" s="15">
        <f t="shared" si="51"/>
        <v>0</v>
      </c>
      <c r="U353" s="16">
        <f t="shared" si="51"/>
        <v>0</v>
      </c>
      <c r="V353" s="41"/>
      <c r="W353" s="41"/>
    </row>
    <row r="354" spans="1:23" ht="23.25" customHeight="1" x14ac:dyDescent="0.2">
      <c r="A354" s="11">
        <v>161</v>
      </c>
      <c r="B354" s="12" t="s">
        <v>486</v>
      </c>
      <c r="C354" s="48" t="s">
        <v>489</v>
      </c>
      <c r="D354" s="49"/>
      <c r="E354" s="49"/>
      <c r="F354" s="50"/>
      <c r="G354" s="11" t="s">
        <v>487</v>
      </c>
      <c r="H354" s="11" t="s">
        <v>488</v>
      </c>
      <c r="I354" s="13" t="s">
        <v>43</v>
      </c>
      <c r="J354" s="41">
        <v>23</v>
      </c>
      <c r="K354" s="37">
        <v>674.57</v>
      </c>
      <c r="L354" s="41">
        <f>N354+С2Б!L354</f>
        <v>23</v>
      </c>
      <c r="M354" s="41">
        <f>O354+С2Б!M354</f>
        <v>674.57</v>
      </c>
      <c r="N354" s="41">
        <f>С2Б!T354</f>
        <v>23</v>
      </c>
      <c r="O354" s="41">
        <f>С2Б!U354</f>
        <v>674.57</v>
      </c>
      <c r="P354" s="41"/>
      <c r="Q354" s="41"/>
      <c r="R354" s="37">
        <f t="shared" si="48"/>
        <v>0</v>
      </c>
      <c r="S354" s="37">
        <f t="shared" si="49"/>
        <v>674.57</v>
      </c>
      <c r="T354" s="15">
        <f t="shared" si="51"/>
        <v>0</v>
      </c>
      <c r="U354" s="16">
        <f t="shared" si="51"/>
        <v>0</v>
      </c>
      <c r="V354" s="41"/>
      <c r="W354" s="41"/>
    </row>
    <row r="355" spans="1:23" ht="11.25" customHeight="1" x14ac:dyDescent="0.2">
      <c r="A355" s="41"/>
      <c r="B355" s="20"/>
      <c r="C355" s="54" t="s">
        <v>45</v>
      </c>
      <c r="D355" s="54"/>
      <c r="E355" s="54"/>
      <c r="F355" s="54"/>
      <c r="G355" s="41"/>
      <c r="H355" s="41"/>
      <c r="I355" s="22" t="s">
        <v>43</v>
      </c>
      <c r="J355" s="41">
        <v>23</v>
      </c>
      <c r="K355" s="37">
        <v>674.57</v>
      </c>
      <c r="L355" s="41">
        <f>N355+С2Б!L355</f>
        <v>23</v>
      </c>
      <c r="M355" s="41">
        <f>O355+С2Б!M355</f>
        <v>674.57</v>
      </c>
      <c r="N355" s="41">
        <f>С2Б!T355</f>
        <v>23</v>
      </c>
      <c r="O355" s="41">
        <f>С2Б!U355</f>
        <v>674.57</v>
      </c>
      <c r="P355" s="37">
        <f>M355-K355</f>
        <v>0</v>
      </c>
      <c r="Q355" s="37">
        <f>O355</f>
        <v>674.57</v>
      </c>
      <c r="R355" s="37">
        <f t="shared" si="48"/>
        <v>0</v>
      </c>
      <c r="S355" s="37">
        <f t="shared" si="49"/>
        <v>674.57</v>
      </c>
      <c r="T355" s="15">
        <f t="shared" si="51"/>
        <v>0</v>
      </c>
      <c r="U355" s="16">
        <f t="shared" si="51"/>
        <v>0</v>
      </c>
      <c r="V355" s="41"/>
      <c r="W355" s="41"/>
    </row>
    <row r="356" spans="1:23" ht="23.25" customHeight="1" x14ac:dyDescent="0.2">
      <c r="A356" s="36"/>
      <c r="B356" s="10" t="s">
        <v>30</v>
      </c>
      <c r="C356" s="53" t="s">
        <v>490</v>
      </c>
      <c r="D356" s="53"/>
      <c r="E356" s="53"/>
      <c r="F356" s="53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41"/>
      <c r="W356" s="41"/>
    </row>
    <row r="357" spans="1:23" ht="23.25" customHeight="1" x14ac:dyDescent="0.2">
      <c r="A357" s="11">
        <v>162</v>
      </c>
      <c r="B357" s="12" t="s">
        <v>491</v>
      </c>
      <c r="C357" s="48" t="s">
        <v>494</v>
      </c>
      <c r="D357" s="49"/>
      <c r="E357" s="49"/>
      <c r="F357" s="50"/>
      <c r="G357" s="11" t="s">
        <v>492</v>
      </c>
      <c r="H357" s="11" t="s">
        <v>493</v>
      </c>
      <c r="I357" s="13" t="s">
        <v>447</v>
      </c>
      <c r="J357" s="41">
        <v>72</v>
      </c>
      <c r="K357" s="37">
        <v>767.6</v>
      </c>
      <c r="L357" s="41">
        <f>N357+С2Б!L357</f>
        <v>72</v>
      </c>
      <c r="M357" s="41">
        <f>O357+С2Б!M357</f>
        <v>767.6</v>
      </c>
      <c r="N357" s="41">
        <f>С2Б!T357</f>
        <v>72</v>
      </c>
      <c r="O357" s="41">
        <f>С2Б!U357</f>
        <v>767.6</v>
      </c>
      <c r="P357" s="41"/>
      <c r="Q357" s="41"/>
      <c r="R357" s="37">
        <f t="shared" ref="R357:R370" si="52">M357-K357</f>
        <v>0</v>
      </c>
      <c r="S357" s="37">
        <f t="shared" ref="S357:S370" si="53">O357</f>
        <v>767.6</v>
      </c>
      <c r="T357" s="15">
        <f t="shared" ref="T357:U370" si="54">J357-L357</f>
        <v>0</v>
      </c>
      <c r="U357" s="16">
        <f t="shared" si="54"/>
        <v>0</v>
      </c>
      <c r="V357" s="41"/>
      <c r="W357" s="41"/>
    </row>
    <row r="358" spans="1:23" ht="11.25" customHeight="1" x14ac:dyDescent="0.2">
      <c r="A358" s="41"/>
      <c r="B358" s="20"/>
      <c r="C358" s="51" t="s">
        <v>256</v>
      </c>
      <c r="D358" s="43"/>
      <c r="E358" s="43"/>
      <c r="F358" s="52"/>
      <c r="G358" s="41"/>
      <c r="H358" s="41"/>
      <c r="I358" s="22" t="s">
        <v>447</v>
      </c>
      <c r="J358" s="41">
        <v>72</v>
      </c>
      <c r="K358" s="37">
        <v>767.6</v>
      </c>
      <c r="L358" s="41">
        <f>N358+С2Б!L358</f>
        <v>72</v>
      </c>
      <c r="M358" s="41">
        <f>O358+С2Б!M358</f>
        <v>767.6</v>
      </c>
      <c r="N358" s="41">
        <f>С2Б!T358</f>
        <v>72</v>
      </c>
      <c r="O358" s="41">
        <f>С2Б!U358</f>
        <v>767.6</v>
      </c>
      <c r="P358" s="37">
        <f>M358-K358</f>
        <v>0</v>
      </c>
      <c r="Q358" s="37">
        <f>O358</f>
        <v>767.6</v>
      </c>
      <c r="R358" s="37">
        <f t="shared" si="52"/>
        <v>0</v>
      </c>
      <c r="S358" s="37">
        <f t="shared" si="53"/>
        <v>767.6</v>
      </c>
      <c r="T358" s="15">
        <f t="shared" si="54"/>
        <v>0</v>
      </c>
      <c r="U358" s="16">
        <f t="shared" si="54"/>
        <v>0</v>
      </c>
      <c r="V358" s="41"/>
      <c r="W358" s="41"/>
    </row>
    <row r="359" spans="1:23" ht="36.6" customHeight="1" x14ac:dyDescent="0.2">
      <c r="A359" s="11">
        <v>163</v>
      </c>
      <c r="B359" s="12" t="s">
        <v>495</v>
      </c>
      <c r="C359" s="48" t="s">
        <v>498</v>
      </c>
      <c r="D359" s="49"/>
      <c r="E359" s="49"/>
      <c r="F359" s="50"/>
      <c r="G359" s="11" t="s">
        <v>496</v>
      </c>
      <c r="H359" s="11" t="s">
        <v>497</v>
      </c>
      <c r="I359" s="13" t="s">
        <v>97</v>
      </c>
      <c r="J359" s="41">
        <v>1</v>
      </c>
      <c r="K359" s="37">
        <v>52.07</v>
      </c>
      <c r="L359" s="41">
        <f>N359+С2Б!L359</f>
        <v>1</v>
      </c>
      <c r="M359" s="41">
        <f>O359+С2Б!M359</f>
        <v>52.07</v>
      </c>
      <c r="N359" s="41">
        <f>С2Б!T359</f>
        <v>1</v>
      </c>
      <c r="O359" s="41">
        <f>С2Б!U359</f>
        <v>52.07</v>
      </c>
      <c r="P359" s="41"/>
      <c r="Q359" s="41"/>
      <c r="R359" s="37">
        <f t="shared" si="52"/>
        <v>0</v>
      </c>
      <c r="S359" s="37">
        <f t="shared" si="53"/>
        <v>52.07</v>
      </c>
      <c r="T359" s="15">
        <f t="shared" si="54"/>
        <v>0</v>
      </c>
      <c r="U359" s="16">
        <f t="shared" si="54"/>
        <v>0</v>
      </c>
      <c r="V359" s="41"/>
      <c r="W359" s="41"/>
    </row>
    <row r="360" spans="1:23" ht="11.25" customHeight="1" x14ac:dyDescent="0.2">
      <c r="A360" s="41"/>
      <c r="B360" s="20"/>
      <c r="C360" s="51" t="s">
        <v>256</v>
      </c>
      <c r="D360" s="43"/>
      <c r="E360" s="43"/>
      <c r="F360" s="52"/>
      <c r="G360" s="41"/>
      <c r="H360" s="41"/>
      <c r="I360" s="22" t="s">
        <v>97</v>
      </c>
      <c r="J360" s="41">
        <v>1</v>
      </c>
      <c r="K360" s="37">
        <v>52.07</v>
      </c>
      <c r="L360" s="41">
        <f>N360+С2Б!L360</f>
        <v>1</v>
      </c>
      <c r="M360" s="41">
        <f>O360+С2Б!M360</f>
        <v>52.07</v>
      </c>
      <c r="N360" s="41">
        <f>С2Б!T360</f>
        <v>1</v>
      </c>
      <c r="O360" s="41">
        <f>С2Б!U360</f>
        <v>52.07</v>
      </c>
      <c r="P360" s="37">
        <f>M360-K360</f>
        <v>0</v>
      </c>
      <c r="Q360" s="37">
        <f>O360</f>
        <v>52.07</v>
      </c>
      <c r="R360" s="37">
        <f t="shared" si="52"/>
        <v>0</v>
      </c>
      <c r="S360" s="37">
        <f t="shared" si="53"/>
        <v>52.07</v>
      </c>
      <c r="T360" s="15">
        <f t="shared" si="54"/>
        <v>0</v>
      </c>
      <c r="U360" s="16">
        <f t="shared" si="54"/>
        <v>0</v>
      </c>
      <c r="V360" s="41"/>
      <c r="W360" s="41"/>
    </row>
    <row r="361" spans="1:23" ht="36.6" customHeight="1" x14ac:dyDescent="0.2">
      <c r="A361" s="11">
        <v>164</v>
      </c>
      <c r="B361" s="12" t="s">
        <v>495</v>
      </c>
      <c r="C361" s="48" t="s">
        <v>499</v>
      </c>
      <c r="D361" s="49"/>
      <c r="E361" s="49"/>
      <c r="F361" s="50"/>
      <c r="G361" s="11" t="s">
        <v>412</v>
      </c>
      <c r="H361" s="11" t="s">
        <v>413</v>
      </c>
      <c r="I361" s="13" t="s">
        <v>43</v>
      </c>
      <c r="J361" s="41">
        <v>9</v>
      </c>
      <c r="K361" s="37">
        <v>183.46</v>
      </c>
      <c r="L361" s="41">
        <f>N361+С2Б!L361</f>
        <v>9</v>
      </c>
      <c r="M361" s="41">
        <f>O361+С2Б!M361</f>
        <v>183.46</v>
      </c>
      <c r="N361" s="41">
        <f>С2Б!T361</f>
        <v>9</v>
      </c>
      <c r="O361" s="41">
        <f>С2Б!U361</f>
        <v>183.46</v>
      </c>
      <c r="P361" s="41"/>
      <c r="Q361" s="41"/>
      <c r="R361" s="37">
        <f t="shared" si="52"/>
        <v>0</v>
      </c>
      <c r="S361" s="37">
        <f t="shared" si="53"/>
        <v>183.46</v>
      </c>
      <c r="T361" s="15">
        <f t="shared" si="54"/>
        <v>0</v>
      </c>
      <c r="U361" s="16">
        <f t="shared" si="54"/>
        <v>0</v>
      </c>
      <c r="V361" s="41"/>
      <c r="W361" s="41"/>
    </row>
    <row r="362" spans="1:23" ht="11.25" customHeight="1" x14ac:dyDescent="0.2">
      <c r="A362" s="41"/>
      <c r="B362" s="20"/>
      <c r="C362" s="51" t="s">
        <v>256</v>
      </c>
      <c r="D362" s="43"/>
      <c r="E362" s="43"/>
      <c r="F362" s="52"/>
      <c r="G362" s="41"/>
      <c r="H362" s="41"/>
      <c r="I362" s="22" t="s">
        <v>43</v>
      </c>
      <c r="J362" s="41">
        <v>9</v>
      </c>
      <c r="K362" s="37">
        <v>183.46</v>
      </c>
      <c r="L362" s="41">
        <f>N362+С2Б!L362</f>
        <v>9</v>
      </c>
      <c r="M362" s="41">
        <f>O362+С2Б!M362</f>
        <v>183.46</v>
      </c>
      <c r="N362" s="41">
        <f>С2Б!T362</f>
        <v>9</v>
      </c>
      <c r="O362" s="41">
        <f>С2Б!U362</f>
        <v>183.46</v>
      </c>
      <c r="P362" s="37">
        <f>M362-K362</f>
        <v>0</v>
      </c>
      <c r="Q362" s="37">
        <f>O362</f>
        <v>183.46</v>
      </c>
      <c r="R362" s="37">
        <f t="shared" si="52"/>
        <v>0</v>
      </c>
      <c r="S362" s="37">
        <f t="shared" si="53"/>
        <v>183.46</v>
      </c>
      <c r="T362" s="15">
        <f t="shared" si="54"/>
        <v>0</v>
      </c>
      <c r="U362" s="16">
        <f t="shared" si="54"/>
        <v>0</v>
      </c>
      <c r="V362" s="41"/>
      <c r="W362" s="41"/>
    </row>
    <row r="363" spans="1:23" ht="36.6" customHeight="1" x14ac:dyDescent="0.2">
      <c r="A363" s="11">
        <v>165</v>
      </c>
      <c r="B363" s="12" t="s">
        <v>495</v>
      </c>
      <c r="C363" s="48" t="s">
        <v>502</v>
      </c>
      <c r="D363" s="49"/>
      <c r="E363" s="49"/>
      <c r="F363" s="50"/>
      <c r="G363" s="11" t="s">
        <v>500</v>
      </c>
      <c r="H363" s="11" t="s">
        <v>501</v>
      </c>
      <c r="I363" s="13" t="s">
        <v>402</v>
      </c>
      <c r="J363" s="41">
        <v>7.5</v>
      </c>
      <c r="K363" s="37">
        <v>22.88</v>
      </c>
      <c r="L363" s="41">
        <f>N363+С2Б!L363</f>
        <v>7.5</v>
      </c>
      <c r="M363" s="41">
        <f>O363+С2Б!M363</f>
        <v>22.88</v>
      </c>
      <c r="N363" s="41">
        <f>С2Б!T363</f>
        <v>7.5</v>
      </c>
      <c r="O363" s="41">
        <f>С2Б!U363</f>
        <v>22.88</v>
      </c>
      <c r="P363" s="41"/>
      <c r="Q363" s="41"/>
      <c r="R363" s="37">
        <f t="shared" si="52"/>
        <v>0</v>
      </c>
      <c r="S363" s="37">
        <f t="shared" si="53"/>
        <v>22.88</v>
      </c>
      <c r="T363" s="15">
        <f t="shared" si="54"/>
        <v>0</v>
      </c>
      <c r="U363" s="16">
        <f t="shared" si="54"/>
        <v>0</v>
      </c>
      <c r="V363" s="41"/>
      <c r="W363" s="41"/>
    </row>
    <row r="364" spans="1:23" ht="11.25" customHeight="1" x14ac:dyDescent="0.2">
      <c r="A364" s="41"/>
      <c r="B364" s="20"/>
      <c r="C364" s="51" t="s">
        <v>256</v>
      </c>
      <c r="D364" s="43"/>
      <c r="E364" s="43"/>
      <c r="F364" s="52"/>
      <c r="G364" s="41"/>
      <c r="H364" s="41"/>
      <c r="I364" s="22" t="s">
        <v>402</v>
      </c>
      <c r="J364" s="41">
        <v>7.5</v>
      </c>
      <c r="K364" s="37">
        <v>22.88</v>
      </c>
      <c r="L364" s="41">
        <f>N364+С2Б!L364</f>
        <v>7.5</v>
      </c>
      <c r="M364" s="41">
        <f>O364+С2Б!M364</f>
        <v>22.88</v>
      </c>
      <c r="N364" s="41">
        <f>С2Б!T364</f>
        <v>7.5</v>
      </c>
      <c r="O364" s="41">
        <f>С2Б!U364</f>
        <v>22.88</v>
      </c>
      <c r="P364" s="37">
        <f>M364-K364</f>
        <v>0</v>
      </c>
      <c r="Q364" s="37">
        <f>O364</f>
        <v>22.88</v>
      </c>
      <c r="R364" s="37">
        <f t="shared" si="52"/>
        <v>0</v>
      </c>
      <c r="S364" s="37">
        <f t="shared" si="53"/>
        <v>22.88</v>
      </c>
      <c r="T364" s="15">
        <f t="shared" si="54"/>
        <v>0</v>
      </c>
      <c r="U364" s="16">
        <f t="shared" si="54"/>
        <v>0</v>
      </c>
      <c r="V364" s="41"/>
      <c r="W364" s="41"/>
    </row>
    <row r="365" spans="1:23" ht="23.25" customHeight="1" x14ac:dyDescent="0.2">
      <c r="A365" s="11">
        <v>166</v>
      </c>
      <c r="B365" s="12" t="s">
        <v>495</v>
      </c>
      <c r="C365" s="48" t="s">
        <v>479</v>
      </c>
      <c r="D365" s="49"/>
      <c r="E365" s="49"/>
      <c r="F365" s="50"/>
      <c r="G365" s="11" t="s">
        <v>46</v>
      </c>
      <c r="H365" s="11" t="s">
        <v>47</v>
      </c>
      <c r="I365" s="13" t="s">
        <v>132</v>
      </c>
      <c r="J365" s="41">
        <v>1</v>
      </c>
      <c r="K365" s="37">
        <v>20.170000000000002</v>
      </c>
      <c r="L365" s="41">
        <f>N365+С2Б!L365</f>
        <v>1</v>
      </c>
      <c r="M365" s="41">
        <f>O365+С2Б!M365</f>
        <v>20.170000000000002</v>
      </c>
      <c r="N365" s="41">
        <f>С2Б!T365</f>
        <v>1</v>
      </c>
      <c r="O365" s="41">
        <f>С2Б!U365</f>
        <v>20.170000000000002</v>
      </c>
      <c r="P365" s="41"/>
      <c r="Q365" s="41"/>
      <c r="R365" s="37">
        <f t="shared" si="52"/>
        <v>0</v>
      </c>
      <c r="S365" s="37">
        <f t="shared" si="53"/>
        <v>20.170000000000002</v>
      </c>
      <c r="T365" s="15">
        <f t="shared" si="54"/>
        <v>0</v>
      </c>
      <c r="U365" s="16">
        <f t="shared" si="54"/>
        <v>0</v>
      </c>
      <c r="V365" s="41"/>
      <c r="W365" s="41"/>
    </row>
    <row r="366" spans="1:23" ht="11.25" customHeight="1" x14ac:dyDescent="0.2">
      <c r="A366" s="41"/>
      <c r="B366" s="20"/>
      <c r="C366" s="51" t="s">
        <v>256</v>
      </c>
      <c r="D366" s="43"/>
      <c r="E366" s="43"/>
      <c r="F366" s="52"/>
      <c r="G366" s="41"/>
      <c r="H366" s="41"/>
      <c r="I366" s="22" t="s">
        <v>132</v>
      </c>
      <c r="J366" s="41">
        <v>1</v>
      </c>
      <c r="K366" s="37">
        <v>20.170000000000002</v>
      </c>
      <c r="L366" s="41">
        <f>N366+С2Б!L366</f>
        <v>1</v>
      </c>
      <c r="M366" s="41">
        <f>O366+С2Б!M366</f>
        <v>20.170000000000002</v>
      </c>
      <c r="N366" s="41">
        <f>С2Б!T366</f>
        <v>1</v>
      </c>
      <c r="O366" s="41">
        <f>С2Б!U366</f>
        <v>20.170000000000002</v>
      </c>
      <c r="P366" s="37">
        <f>M366-K366</f>
        <v>0</v>
      </c>
      <c r="Q366" s="37">
        <f>O366</f>
        <v>20.170000000000002</v>
      </c>
      <c r="R366" s="37">
        <f t="shared" si="52"/>
        <v>0</v>
      </c>
      <c r="S366" s="37">
        <f t="shared" si="53"/>
        <v>20.170000000000002</v>
      </c>
      <c r="T366" s="15">
        <f t="shared" si="54"/>
        <v>0</v>
      </c>
      <c r="U366" s="16">
        <f t="shared" si="54"/>
        <v>0</v>
      </c>
      <c r="V366" s="41"/>
      <c r="W366" s="41"/>
    </row>
    <row r="367" spans="1:23" ht="11.25" customHeight="1" x14ac:dyDescent="0.2">
      <c r="A367" s="11">
        <v>167</v>
      </c>
      <c r="B367" s="12" t="s">
        <v>503</v>
      </c>
      <c r="C367" s="51" t="s">
        <v>506</v>
      </c>
      <c r="D367" s="43"/>
      <c r="E367" s="43"/>
      <c r="F367" s="52"/>
      <c r="G367" s="11" t="s">
        <v>504</v>
      </c>
      <c r="H367" s="11" t="s">
        <v>505</v>
      </c>
      <c r="I367" s="13" t="s">
        <v>43</v>
      </c>
      <c r="J367" s="41">
        <v>2</v>
      </c>
      <c r="K367" s="37">
        <v>586.69000000000005</v>
      </c>
      <c r="L367" s="41">
        <f>N367+С2Б!L367</f>
        <v>2</v>
      </c>
      <c r="M367" s="41">
        <f>O367+С2Б!M367</f>
        <v>586.69000000000005</v>
      </c>
      <c r="N367" s="41">
        <f>С2Б!T367</f>
        <v>2</v>
      </c>
      <c r="O367" s="41">
        <f>С2Б!U367</f>
        <v>586.69000000000005</v>
      </c>
      <c r="P367" s="41"/>
      <c r="Q367" s="41"/>
      <c r="R367" s="37">
        <f t="shared" si="52"/>
        <v>0</v>
      </c>
      <c r="S367" s="37">
        <f t="shared" si="53"/>
        <v>586.69000000000005</v>
      </c>
      <c r="T367" s="15">
        <f t="shared" si="54"/>
        <v>0</v>
      </c>
      <c r="U367" s="16">
        <f t="shared" si="54"/>
        <v>0</v>
      </c>
      <c r="V367" s="41"/>
      <c r="W367" s="41"/>
    </row>
    <row r="368" spans="1:23" ht="11.25" customHeight="1" x14ac:dyDescent="0.2">
      <c r="A368" s="41"/>
      <c r="B368" s="20"/>
      <c r="C368" s="51" t="s">
        <v>256</v>
      </c>
      <c r="D368" s="43"/>
      <c r="E368" s="43"/>
      <c r="F368" s="52"/>
      <c r="G368" s="41"/>
      <c r="H368" s="41"/>
      <c r="I368" s="22" t="s">
        <v>43</v>
      </c>
      <c r="J368" s="41">
        <v>2</v>
      </c>
      <c r="K368" s="37">
        <v>586.69000000000005</v>
      </c>
      <c r="L368" s="41">
        <f>N368+С2Б!L368</f>
        <v>2</v>
      </c>
      <c r="M368" s="41">
        <f>O368+С2Б!M368</f>
        <v>586.69000000000005</v>
      </c>
      <c r="N368" s="41">
        <f>С2Б!T368</f>
        <v>2</v>
      </c>
      <c r="O368" s="41">
        <f>С2Б!U368</f>
        <v>586.69000000000005</v>
      </c>
      <c r="P368" s="37">
        <f>M368-K368</f>
        <v>0</v>
      </c>
      <c r="Q368" s="37">
        <f>O368</f>
        <v>586.69000000000005</v>
      </c>
      <c r="R368" s="37">
        <f t="shared" si="52"/>
        <v>0</v>
      </c>
      <c r="S368" s="37">
        <f t="shared" si="53"/>
        <v>586.69000000000005</v>
      </c>
      <c r="T368" s="15">
        <f t="shared" si="54"/>
        <v>0</v>
      </c>
      <c r="U368" s="16">
        <f t="shared" si="54"/>
        <v>0</v>
      </c>
      <c r="V368" s="41"/>
      <c r="W368" s="41"/>
    </row>
    <row r="369" spans="1:23" ht="23.25" customHeight="1" x14ac:dyDescent="0.2">
      <c r="A369" s="11">
        <v>168</v>
      </c>
      <c r="B369" s="12" t="s">
        <v>507</v>
      </c>
      <c r="C369" s="48" t="s">
        <v>508</v>
      </c>
      <c r="D369" s="49"/>
      <c r="E369" s="49"/>
      <c r="F369" s="50"/>
      <c r="G369" s="11" t="s">
        <v>316</v>
      </c>
      <c r="H369" s="11" t="s">
        <v>317</v>
      </c>
      <c r="I369" s="13" t="s">
        <v>34</v>
      </c>
      <c r="J369" s="41">
        <v>0.2</v>
      </c>
      <c r="K369" s="37">
        <v>3.29</v>
      </c>
      <c r="L369" s="41">
        <f>N369+С2Б!L369</f>
        <v>0.2</v>
      </c>
      <c r="M369" s="41">
        <f>O369+С2Б!M369</f>
        <v>3.29</v>
      </c>
      <c r="N369" s="41">
        <f>С2Б!T369</f>
        <v>0.2</v>
      </c>
      <c r="O369" s="41">
        <f>С2Б!U369</f>
        <v>3.29</v>
      </c>
      <c r="P369" s="41"/>
      <c r="Q369" s="41"/>
      <c r="R369" s="37">
        <f t="shared" si="52"/>
        <v>0</v>
      </c>
      <c r="S369" s="37">
        <f t="shared" si="53"/>
        <v>3.29</v>
      </c>
      <c r="T369" s="15">
        <f t="shared" si="54"/>
        <v>0</v>
      </c>
      <c r="U369" s="16">
        <f t="shared" si="54"/>
        <v>0</v>
      </c>
      <c r="V369" s="41"/>
      <c r="W369" s="41"/>
    </row>
    <row r="370" spans="1:23" ht="11.25" customHeight="1" x14ac:dyDescent="0.2">
      <c r="A370" s="41"/>
      <c r="B370" s="20"/>
      <c r="C370" s="54" t="s">
        <v>256</v>
      </c>
      <c r="D370" s="54"/>
      <c r="E370" s="54"/>
      <c r="F370" s="54"/>
      <c r="G370" s="41"/>
      <c r="H370" s="41"/>
      <c r="I370" s="22" t="s">
        <v>34</v>
      </c>
      <c r="J370" s="41">
        <v>0.2</v>
      </c>
      <c r="K370" s="37">
        <v>3.29</v>
      </c>
      <c r="L370" s="41">
        <f>N370+С2Б!L370</f>
        <v>0.2</v>
      </c>
      <c r="M370" s="41">
        <f>O370+С2Б!M370</f>
        <v>3.29</v>
      </c>
      <c r="N370" s="41">
        <f>С2Б!T370</f>
        <v>0.2</v>
      </c>
      <c r="O370" s="41">
        <f>С2Б!U370</f>
        <v>3.29</v>
      </c>
      <c r="P370" s="37">
        <f>M370-K370</f>
        <v>0</v>
      </c>
      <c r="Q370" s="37">
        <f>O370</f>
        <v>3.29</v>
      </c>
      <c r="R370" s="37">
        <f t="shared" si="52"/>
        <v>0</v>
      </c>
      <c r="S370" s="37">
        <f t="shared" si="53"/>
        <v>3.29</v>
      </c>
      <c r="T370" s="15">
        <f t="shared" si="54"/>
        <v>0</v>
      </c>
      <c r="U370" s="16">
        <f t="shared" si="54"/>
        <v>0</v>
      </c>
      <c r="V370" s="41"/>
      <c r="W370" s="41"/>
    </row>
    <row r="371" spans="1:23" ht="23.25" customHeight="1" x14ac:dyDescent="0.2">
      <c r="A371" s="36"/>
      <c r="B371" s="10" t="s">
        <v>30</v>
      </c>
      <c r="C371" s="53" t="s">
        <v>509</v>
      </c>
      <c r="D371" s="53"/>
      <c r="E371" s="53"/>
      <c r="F371" s="53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41"/>
      <c r="W371" s="41"/>
    </row>
    <row r="372" spans="1:23" ht="11.25" customHeight="1" x14ac:dyDescent="0.2">
      <c r="A372" s="11">
        <v>169</v>
      </c>
      <c r="B372" s="12" t="s">
        <v>510</v>
      </c>
      <c r="C372" s="51" t="s">
        <v>513</v>
      </c>
      <c r="D372" s="43"/>
      <c r="E372" s="43"/>
      <c r="F372" s="52"/>
      <c r="G372" s="11" t="s">
        <v>511</v>
      </c>
      <c r="H372" s="11" t="s">
        <v>512</v>
      </c>
      <c r="I372" s="13" t="s">
        <v>34</v>
      </c>
      <c r="J372" s="41">
        <v>51</v>
      </c>
      <c r="K372" s="37">
        <v>6105.38</v>
      </c>
      <c r="L372" s="41">
        <f>N372+С2Б!L372</f>
        <v>51</v>
      </c>
      <c r="M372" s="41">
        <f>O372+С2Б!M372</f>
        <v>6105.38</v>
      </c>
      <c r="N372" s="41">
        <f>С2Б!T372</f>
        <v>5.1000000000000014</v>
      </c>
      <c r="O372" s="41">
        <f>С2Б!U372</f>
        <v>610.54</v>
      </c>
      <c r="P372" s="41"/>
      <c r="Q372" s="41"/>
      <c r="R372" s="37">
        <f t="shared" ref="R372:R379" si="55">M372-K372</f>
        <v>0</v>
      </c>
      <c r="S372" s="37">
        <f t="shared" ref="S372:S379" si="56">O372</f>
        <v>610.54</v>
      </c>
      <c r="T372" s="15">
        <f t="shared" ref="T372:U379" si="57">J372-L372</f>
        <v>0</v>
      </c>
      <c r="U372" s="16">
        <f t="shared" si="57"/>
        <v>0</v>
      </c>
      <c r="V372" s="41"/>
      <c r="W372" s="41"/>
    </row>
    <row r="373" spans="1:23" ht="11.25" customHeight="1" x14ac:dyDescent="0.2">
      <c r="A373" s="41"/>
      <c r="B373" s="20"/>
      <c r="C373" s="51" t="s">
        <v>36</v>
      </c>
      <c r="D373" s="43"/>
      <c r="E373" s="43"/>
      <c r="F373" s="52"/>
      <c r="G373" s="41"/>
      <c r="H373" s="41"/>
      <c r="I373" s="22" t="s">
        <v>34</v>
      </c>
      <c r="J373" s="41">
        <v>51</v>
      </c>
      <c r="K373" s="37">
        <v>6105.38</v>
      </c>
      <c r="L373" s="41">
        <f>N373+С2Б!L373</f>
        <v>51</v>
      </c>
      <c r="M373" s="41">
        <f>O373+С2Б!M373</f>
        <v>6105.38</v>
      </c>
      <c r="N373" s="41">
        <f>С2Б!T373</f>
        <v>5.1000000000000014</v>
      </c>
      <c r="O373" s="41">
        <f>С2Б!U373</f>
        <v>610.54</v>
      </c>
      <c r="P373" s="37">
        <f>M373-K373</f>
        <v>0</v>
      </c>
      <c r="Q373" s="37">
        <f>O373</f>
        <v>610.54</v>
      </c>
      <c r="R373" s="37">
        <f t="shared" si="55"/>
        <v>0</v>
      </c>
      <c r="S373" s="37">
        <f t="shared" si="56"/>
        <v>610.54</v>
      </c>
      <c r="T373" s="15">
        <f t="shared" si="57"/>
        <v>0</v>
      </c>
      <c r="U373" s="16">
        <f t="shared" si="57"/>
        <v>0</v>
      </c>
      <c r="V373" s="41"/>
      <c r="W373" s="41"/>
    </row>
    <row r="374" spans="1:23" ht="23.25" customHeight="1" x14ac:dyDescent="0.2">
      <c r="A374" s="11">
        <v>170</v>
      </c>
      <c r="B374" s="12" t="s">
        <v>510</v>
      </c>
      <c r="C374" s="48" t="s">
        <v>515</v>
      </c>
      <c r="D374" s="49"/>
      <c r="E374" s="49"/>
      <c r="F374" s="50"/>
      <c r="G374" s="11" t="s">
        <v>290</v>
      </c>
      <c r="H374" s="11" t="s">
        <v>291</v>
      </c>
      <c r="I374" s="13" t="s">
        <v>514</v>
      </c>
      <c r="J374" s="41">
        <v>53</v>
      </c>
      <c r="K374" s="37">
        <v>2482.3000000000002</v>
      </c>
      <c r="L374" s="41">
        <f>N374+С2Б!L374</f>
        <v>53</v>
      </c>
      <c r="M374" s="41">
        <f>O374+С2Б!M374</f>
        <v>2482.3000000000002</v>
      </c>
      <c r="N374" s="41">
        <f>С2Б!T374</f>
        <v>5.2999999999999972</v>
      </c>
      <c r="O374" s="41">
        <f>С2Б!U374</f>
        <v>248.23000000000002</v>
      </c>
      <c r="P374" s="41"/>
      <c r="Q374" s="41"/>
      <c r="R374" s="37">
        <f t="shared" si="55"/>
        <v>0</v>
      </c>
      <c r="S374" s="37">
        <f t="shared" si="56"/>
        <v>248.23000000000002</v>
      </c>
      <c r="T374" s="15">
        <f t="shared" si="57"/>
        <v>0</v>
      </c>
      <c r="U374" s="16">
        <f t="shared" si="57"/>
        <v>0</v>
      </c>
      <c r="V374" s="41"/>
      <c r="W374" s="41"/>
    </row>
    <row r="375" spans="1:23" ht="11.25" customHeight="1" x14ac:dyDescent="0.2">
      <c r="A375" s="41"/>
      <c r="B375" s="20"/>
      <c r="C375" s="51" t="s">
        <v>36</v>
      </c>
      <c r="D375" s="43"/>
      <c r="E375" s="43"/>
      <c r="F375" s="52"/>
      <c r="G375" s="41"/>
      <c r="H375" s="41"/>
      <c r="I375" s="22" t="s">
        <v>514</v>
      </c>
      <c r="J375" s="41">
        <v>53</v>
      </c>
      <c r="K375" s="37">
        <v>2482.3000000000002</v>
      </c>
      <c r="L375" s="41">
        <f>N375+С2Б!L375</f>
        <v>53</v>
      </c>
      <c r="M375" s="41">
        <f>O375+С2Б!M375</f>
        <v>2482.3000000000002</v>
      </c>
      <c r="N375" s="41">
        <f>С2Б!T375</f>
        <v>5.2999999999999972</v>
      </c>
      <c r="O375" s="41">
        <f>С2Б!U375</f>
        <v>248.23000000000002</v>
      </c>
      <c r="P375" s="37">
        <f>M375-K375</f>
        <v>0</v>
      </c>
      <c r="Q375" s="37">
        <f>O375</f>
        <v>248.23000000000002</v>
      </c>
      <c r="R375" s="37">
        <f t="shared" si="55"/>
        <v>0</v>
      </c>
      <c r="S375" s="37">
        <f t="shared" si="56"/>
        <v>248.23000000000002</v>
      </c>
      <c r="T375" s="15">
        <f t="shared" si="57"/>
        <v>0</v>
      </c>
      <c r="U375" s="16">
        <f t="shared" si="57"/>
        <v>0</v>
      </c>
      <c r="V375" s="41"/>
      <c r="W375" s="41"/>
    </row>
    <row r="376" spans="1:23" ht="11.25" customHeight="1" x14ac:dyDescent="0.2">
      <c r="A376" s="11">
        <v>171</v>
      </c>
      <c r="B376" s="12" t="s">
        <v>510</v>
      </c>
      <c r="C376" s="51" t="s">
        <v>518</v>
      </c>
      <c r="D376" s="43"/>
      <c r="E376" s="43"/>
      <c r="F376" s="52"/>
      <c r="G376" s="11" t="s">
        <v>516</v>
      </c>
      <c r="H376" s="11" t="s">
        <v>517</v>
      </c>
      <c r="I376" s="13" t="s">
        <v>34</v>
      </c>
      <c r="J376" s="41">
        <v>21</v>
      </c>
      <c r="K376" s="37">
        <v>1614.17</v>
      </c>
      <c r="L376" s="41">
        <f>N376+С2Б!L376</f>
        <v>21</v>
      </c>
      <c r="M376" s="41">
        <f>O376+С2Б!M376</f>
        <v>1614.17</v>
      </c>
      <c r="N376" s="41">
        <f>С2Б!T376</f>
        <v>4.1999999999999993</v>
      </c>
      <c r="O376" s="41">
        <f>С2Б!U376</f>
        <v>322.83000000000015</v>
      </c>
      <c r="P376" s="41"/>
      <c r="Q376" s="41"/>
      <c r="R376" s="37">
        <f t="shared" si="55"/>
        <v>0</v>
      </c>
      <c r="S376" s="37">
        <f t="shared" si="56"/>
        <v>322.83000000000015</v>
      </c>
      <c r="T376" s="15">
        <f t="shared" si="57"/>
        <v>0</v>
      </c>
      <c r="U376" s="16">
        <f t="shared" si="57"/>
        <v>0</v>
      </c>
      <c r="V376" s="41"/>
      <c r="W376" s="41"/>
    </row>
    <row r="377" spans="1:23" ht="11.25" customHeight="1" x14ac:dyDescent="0.2">
      <c r="A377" s="41"/>
      <c r="B377" s="20"/>
      <c r="C377" s="51" t="s">
        <v>36</v>
      </c>
      <c r="D377" s="43"/>
      <c r="E377" s="43"/>
      <c r="F377" s="52"/>
      <c r="G377" s="41"/>
      <c r="H377" s="41"/>
      <c r="I377" s="22" t="s">
        <v>34</v>
      </c>
      <c r="J377" s="41">
        <v>21</v>
      </c>
      <c r="K377" s="37">
        <v>1614.17</v>
      </c>
      <c r="L377" s="41">
        <f>N377+С2Б!L377</f>
        <v>21</v>
      </c>
      <c r="M377" s="41">
        <f>O377+С2Б!M377</f>
        <v>1614.17</v>
      </c>
      <c r="N377" s="41">
        <f>С2Б!T377</f>
        <v>4.1999999999999993</v>
      </c>
      <c r="O377" s="41">
        <f>С2Б!U377</f>
        <v>322.83000000000015</v>
      </c>
      <c r="P377" s="37">
        <f>M377-K377</f>
        <v>0</v>
      </c>
      <c r="Q377" s="37">
        <f>O377</f>
        <v>322.83000000000015</v>
      </c>
      <c r="R377" s="37">
        <f t="shared" si="55"/>
        <v>0</v>
      </c>
      <c r="S377" s="37">
        <f t="shared" si="56"/>
        <v>322.83000000000015</v>
      </c>
      <c r="T377" s="15">
        <f t="shared" si="57"/>
        <v>0</v>
      </c>
      <c r="U377" s="16">
        <f t="shared" si="57"/>
        <v>0</v>
      </c>
      <c r="V377" s="41"/>
      <c r="W377" s="41"/>
    </row>
    <row r="378" spans="1:23" ht="23.25" customHeight="1" x14ac:dyDescent="0.2">
      <c r="A378" s="11">
        <v>172</v>
      </c>
      <c r="B378" s="12" t="s">
        <v>510</v>
      </c>
      <c r="C378" s="48" t="s">
        <v>515</v>
      </c>
      <c r="D378" s="49"/>
      <c r="E378" s="49"/>
      <c r="F378" s="50"/>
      <c r="G378" s="11" t="s">
        <v>123</v>
      </c>
      <c r="H378" s="11" t="s">
        <v>124</v>
      </c>
      <c r="I378" s="13" t="s">
        <v>514</v>
      </c>
      <c r="J378" s="41">
        <v>12</v>
      </c>
      <c r="K378" s="37">
        <v>562.04</v>
      </c>
      <c r="L378" s="41">
        <f>N378+С2Б!L378</f>
        <v>12</v>
      </c>
      <c r="M378" s="41">
        <f>O378+С2Б!M378</f>
        <v>562.04</v>
      </c>
      <c r="N378" s="41">
        <f>С2Б!T378</f>
        <v>2.3999999999999986</v>
      </c>
      <c r="O378" s="41">
        <f>С2Б!U378</f>
        <v>112.40999999999997</v>
      </c>
      <c r="P378" s="41"/>
      <c r="Q378" s="41"/>
      <c r="R378" s="37">
        <f t="shared" si="55"/>
        <v>0</v>
      </c>
      <c r="S378" s="37">
        <f t="shared" si="56"/>
        <v>112.40999999999997</v>
      </c>
      <c r="T378" s="15">
        <f t="shared" si="57"/>
        <v>0</v>
      </c>
      <c r="U378" s="16">
        <f t="shared" si="57"/>
        <v>0</v>
      </c>
      <c r="V378" s="41"/>
      <c r="W378" s="41"/>
    </row>
    <row r="379" spans="1:23" ht="11.25" customHeight="1" x14ac:dyDescent="0.2">
      <c r="A379" s="41"/>
      <c r="B379" s="20"/>
      <c r="C379" s="54" t="s">
        <v>36</v>
      </c>
      <c r="D379" s="54"/>
      <c r="E379" s="54"/>
      <c r="F379" s="54"/>
      <c r="G379" s="41"/>
      <c r="H379" s="41"/>
      <c r="I379" s="22" t="s">
        <v>514</v>
      </c>
      <c r="J379" s="41">
        <v>12</v>
      </c>
      <c r="K379" s="37">
        <v>562.04</v>
      </c>
      <c r="L379" s="41">
        <f>N379+С2Б!L379</f>
        <v>12</v>
      </c>
      <c r="M379" s="41">
        <f>O379+С2Б!M379</f>
        <v>562.04</v>
      </c>
      <c r="N379" s="41">
        <f>С2Б!T379</f>
        <v>2.3999999999999986</v>
      </c>
      <c r="O379" s="41">
        <f>С2Б!U379</f>
        <v>112.40999999999997</v>
      </c>
      <c r="P379" s="37">
        <f>M379-K379</f>
        <v>0</v>
      </c>
      <c r="Q379" s="37">
        <f>O379</f>
        <v>112.40999999999997</v>
      </c>
      <c r="R379" s="37">
        <f t="shared" si="55"/>
        <v>0</v>
      </c>
      <c r="S379" s="37">
        <f t="shared" si="56"/>
        <v>112.40999999999997</v>
      </c>
      <c r="T379" s="15">
        <f t="shared" si="57"/>
        <v>0</v>
      </c>
      <c r="U379" s="16">
        <f t="shared" si="57"/>
        <v>0</v>
      </c>
      <c r="V379" s="41"/>
      <c r="W379" s="41"/>
    </row>
    <row r="380" spans="1:23" ht="11.25" customHeight="1" x14ac:dyDescent="0.2">
      <c r="A380" s="36"/>
      <c r="B380" s="10" t="s">
        <v>30</v>
      </c>
      <c r="C380" s="55" t="s">
        <v>519</v>
      </c>
      <c r="D380" s="55"/>
      <c r="E380" s="55"/>
      <c r="F380" s="55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41"/>
      <c r="W380" s="41"/>
    </row>
    <row r="381" spans="1:23" ht="23.25" customHeight="1" x14ac:dyDescent="0.2">
      <c r="A381" s="11">
        <v>173</v>
      </c>
      <c r="B381" s="12" t="s">
        <v>520</v>
      </c>
      <c r="C381" s="48" t="s">
        <v>523</v>
      </c>
      <c r="D381" s="49"/>
      <c r="E381" s="49"/>
      <c r="F381" s="50"/>
      <c r="G381" s="11" t="s">
        <v>521</v>
      </c>
      <c r="H381" s="11" t="s">
        <v>522</v>
      </c>
      <c r="I381" s="13" t="s">
        <v>447</v>
      </c>
      <c r="J381" s="41">
        <v>167</v>
      </c>
      <c r="K381" s="37">
        <v>1950.13</v>
      </c>
      <c r="L381" s="41">
        <f>N381+С2Б!L381</f>
        <v>167</v>
      </c>
      <c r="M381" s="41">
        <f>O381+С2Б!M381</f>
        <v>1950.13</v>
      </c>
      <c r="N381" s="41">
        <f>С2Б!T381</f>
        <v>167</v>
      </c>
      <c r="O381" s="41">
        <f>С2Б!U381</f>
        <v>1950.13</v>
      </c>
      <c r="P381" s="41"/>
      <c r="Q381" s="41"/>
      <c r="R381" s="37">
        <f t="shared" ref="R381:R382" si="58">M381-K381</f>
        <v>0</v>
      </c>
      <c r="S381" s="37">
        <f t="shared" ref="S381:S382" si="59">O381</f>
        <v>1950.13</v>
      </c>
      <c r="T381" s="15">
        <f t="shared" ref="T381:U382" si="60">J381-L381</f>
        <v>0</v>
      </c>
      <c r="U381" s="16">
        <f t="shared" si="60"/>
        <v>0</v>
      </c>
      <c r="V381" s="41"/>
      <c r="W381" s="41"/>
    </row>
    <row r="382" spans="1:23" ht="11.25" customHeight="1" x14ac:dyDescent="0.2">
      <c r="A382" s="41"/>
      <c r="B382" s="20"/>
      <c r="C382" s="54" t="s">
        <v>36</v>
      </c>
      <c r="D382" s="54"/>
      <c r="E382" s="54"/>
      <c r="F382" s="54"/>
      <c r="G382" s="41"/>
      <c r="H382" s="41"/>
      <c r="I382" s="22" t="s">
        <v>447</v>
      </c>
      <c r="J382" s="41">
        <v>167</v>
      </c>
      <c r="K382" s="37">
        <v>1950.13</v>
      </c>
      <c r="L382" s="41">
        <f>N382+С2Б!L382</f>
        <v>167</v>
      </c>
      <c r="M382" s="41">
        <f>O382+С2Б!M382</f>
        <v>1950.13</v>
      </c>
      <c r="N382" s="41">
        <f>С2Б!T382</f>
        <v>167</v>
      </c>
      <c r="O382" s="41">
        <f>С2Б!U382</f>
        <v>1950.13</v>
      </c>
      <c r="P382" s="37">
        <f>M382-K382</f>
        <v>0</v>
      </c>
      <c r="Q382" s="37">
        <f>O382</f>
        <v>1950.13</v>
      </c>
      <c r="R382" s="37">
        <f t="shared" si="58"/>
        <v>0</v>
      </c>
      <c r="S382" s="37">
        <f t="shared" si="59"/>
        <v>1950.13</v>
      </c>
      <c r="T382" s="15">
        <f t="shared" si="60"/>
        <v>0</v>
      </c>
      <c r="U382" s="16">
        <f t="shared" si="60"/>
        <v>0</v>
      </c>
      <c r="V382" s="41"/>
      <c r="W382" s="41"/>
    </row>
    <row r="383" spans="1:23" ht="23.25" customHeight="1" x14ac:dyDescent="0.2">
      <c r="A383" s="36"/>
      <c r="B383" s="10" t="s">
        <v>30</v>
      </c>
      <c r="C383" s="53" t="s">
        <v>524</v>
      </c>
      <c r="D383" s="53"/>
      <c r="E383" s="53"/>
      <c r="F383" s="53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41"/>
      <c r="W383" s="41"/>
    </row>
    <row r="384" spans="1:23" ht="23.25" customHeight="1" x14ac:dyDescent="0.2">
      <c r="A384" s="11">
        <v>174</v>
      </c>
      <c r="B384" s="12" t="s">
        <v>31</v>
      </c>
      <c r="C384" s="48" t="s">
        <v>35</v>
      </c>
      <c r="D384" s="49"/>
      <c r="E384" s="49"/>
      <c r="F384" s="50"/>
      <c r="G384" s="11" t="s">
        <v>253</v>
      </c>
      <c r="H384" s="11" t="s">
        <v>254</v>
      </c>
      <c r="I384" s="13" t="s">
        <v>34</v>
      </c>
      <c r="J384" s="41">
        <v>188</v>
      </c>
      <c r="K384" s="37">
        <v>849.71</v>
      </c>
      <c r="L384" s="41">
        <f>N384+С2Б!L384</f>
        <v>188</v>
      </c>
      <c r="M384" s="41">
        <f>O384+С2Б!M384</f>
        <v>849.71</v>
      </c>
      <c r="N384" s="41">
        <f>С2Б!T384</f>
        <v>37.599999999999994</v>
      </c>
      <c r="O384" s="41">
        <f>С2Б!U384</f>
        <v>169.94000000000005</v>
      </c>
      <c r="P384" s="41"/>
      <c r="Q384" s="41"/>
      <c r="R384" s="37">
        <f t="shared" ref="R384:R425" si="61">M384-K384</f>
        <v>0</v>
      </c>
      <c r="S384" s="37">
        <f t="shared" ref="S384:S425" si="62">O384</f>
        <v>169.94000000000005</v>
      </c>
      <c r="T384" s="15">
        <f t="shared" ref="T384:U399" si="63">J384-L384</f>
        <v>0</v>
      </c>
      <c r="U384" s="16">
        <f t="shared" si="63"/>
        <v>0</v>
      </c>
      <c r="V384" s="41"/>
      <c r="W384" s="41"/>
    </row>
    <row r="385" spans="1:23" ht="11.25" customHeight="1" x14ac:dyDescent="0.2">
      <c r="A385" s="41"/>
      <c r="B385" s="20"/>
      <c r="C385" s="51" t="s">
        <v>36</v>
      </c>
      <c r="D385" s="43"/>
      <c r="E385" s="43"/>
      <c r="F385" s="52"/>
      <c r="G385" s="41"/>
      <c r="H385" s="41"/>
      <c r="I385" s="22" t="s">
        <v>34</v>
      </c>
      <c r="J385" s="41">
        <v>188</v>
      </c>
      <c r="K385" s="37">
        <v>849.71</v>
      </c>
      <c r="L385" s="41">
        <f>N385+С2Б!L385</f>
        <v>188</v>
      </c>
      <c r="M385" s="41">
        <f>O385+С2Б!M385</f>
        <v>849.71</v>
      </c>
      <c r="N385" s="41">
        <f>С2Б!T385</f>
        <v>37.599999999999994</v>
      </c>
      <c r="O385" s="41">
        <f>С2Б!U385</f>
        <v>169.94000000000005</v>
      </c>
      <c r="P385" s="37">
        <f>M385-K385</f>
        <v>0</v>
      </c>
      <c r="Q385" s="37">
        <f>O385</f>
        <v>169.94000000000005</v>
      </c>
      <c r="R385" s="37">
        <f t="shared" si="61"/>
        <v>0</v>
      </c>
      <c r="S385" s="37">
        <f t="shared" si="62"/>
        <v>169.94000000000005</v>
      </c>
      <c r="T385" s="15">
        <f t="shared" si="63"/>
        <v>0</v>
      </c>
      <c r="U385" s="16">
        <f t="shared" si="63"/>
        <v>0</v>
      </c>
      <c r="V385" s="41"/>
      <c r="W385" s="41"/>
    </row>
    <row r="386" spans="1:23" ht="11.25" customHeight="1" x14ac:dyDescent="0.2">
      <c r="A386" s="11">
        <v>175</v>
      </c>
      <c r="B386" s="12" t="s">
        <v>31</v>
      </c>
      <c r="C386" s="51" t="s">
        <v>40</v>
      </c>
      <c r="D386" s="43"/>
      <c r="E386" s="43"/>
      <c r="F386" s="52"/>
      <c r="G386" s="11" t="s">
        <v>37</v>
      </c>
      <c r="H386" s="11" t="s">
        <v>38</v>
      </c>
      <c r="I386" s="13" t="s">
        <v>39</v>
      </c>
      <c r="J386" s="41">
        <v>188</v>
      </c>
      <c r="K386" s="37">
        <v>19582.71</v>
      </c>
      <c r="L386" s="41">
        <f>N386+С2Б!L386</f>
        <v>188</v>
      </c>
      <c r="M386" s="41">
        <f>O386+С2Б!M386</f>
        <v>19582.71</v>
      </c>
      <c r="N386" s="41">
        <f>С2Б!T386</f>
        <v>56.400000000000006</v>
      </c>
      <c r="O386" s="41">
        <f>С2Б!U386</f>
        <v>5874.8099999999995</v>
      </c>
      <c r="P386" s="41"/>
      <c r="Q386" s="41"/>
      <c r="R386" s="37">
        <f t="shared" si="61"/>
        <v>0</v>
      </c>
      <c r="S386" s="37">
        <f t="shared" si="62"/>
        <v>5874.8099999999995</v>
      </c>
      <c r="T386" s="15">
        <f t="shared" si="63"/>
        <v>0</v>
      </c>
      <c r="U386" s="16">
        <f t="shared" si="63"/>
        <v>0</v>
      </c>
      <c r="V386" s="41"/>
      <c r="W386" s="41"/>
    </row>
    <row r="387" spans="1:23" ht="11.25" customHeight="1" x14ac:dyDescent="0.2">
      <c r="A387" s="41"/>
      <c r="B387" s="20"/>
      <c r="C387" s="51" t="s">
        <v>36</v>
      </c>
      <c r="D387" s="43"/>
      <c r="E387" s="43"/>
      <c r="F387" s="52"/>
      <c r="G387" s="41"/>
      <c r="H387" s="41"/>
      <c r="I387" s="22" t="s">
        <v>39</v>
      </c>
      <c r="J387" s="41">
        <v>188</v>
      </c>
      <c r="K387" s="37">
        <v>19582.71</v>
      </c>
      <c r="L387" s="41">
        <f>N387+С2Б!L387</f>
        <v>188</v>
      </c>
      <c r="M387" s="41">
        <f>O387+С2Б!M387</f>
        <v>19582.71</v>
      </c>
      <c r="N387" s="41">
        <f>С2Б!T387</f>
        <v>56.400000000000006</v>
      </c>
      <c r="O387" s="41">
        <f>С2Б!U387</f>
        <v>5874.8099999999995</v>
      </c>
      <c r="P387" s="37">
        <f>M387-K387</f>
        <v>0</v>
      </c>
      <c r="Q387" s="37">
        <f>O387</f>
        <v>5874.8099999999995</v>
      </c>
      <c r="R387" s="37">
        <f t="shared" si="61"/>
        <v>0</v>
      </c>
      <c r="S387" s="37">
        <f t="shared" si="62"/>
        <v>5874.8099999999995</v>
      </c>
      <c r="T387" s="15">
        <f t="shared" si="63"/>
        <v>0</v>
      </c>
      <c r="U387" s="16">
        <f t="shared" si="63"/>
        <v>0</v>
      </c>
      <c r="V387" s="41"/>
      <c r="W387" s="41"/>
    </row>
    <row r="388" spans="1:23" ht="36.6" customHeight="1" x14ac:dyDescent="0.2">
      <c r="A388" s="11">
        <v>176</v>
      </c>
      <c r="B388" s="12" t="s">
        <v>31</v>
      </c>
      <c r="C388" s="48" t="s">
        <v>44</v>
      </c>
      <c r="D388" s="49"/>
      <c r="E388" s="49"/>
      <c r="F388" s="50"/>
      <c r="G388" s="11" t="s">
        <v>41</v>
      </c>
      <c r="H388" s="11" t="s">
        <v>42</v>
      </c>
      <c r="I388" s="13" t="s">
        <v>43</v>
      </c>
      <c r="J388" s="41">
        <v>53.2</v>
      </c>
      <c r="K388" s="37">
        <v>1722.58</v>
      </c>
      <c r="L388" s="41">
        <f>N388+С2Б!L388</f>
        <v>53.2</v>
      </c>
      <c r="M388" s="41">
        <f>O388+С2Б!M388</f>
        <v>1722.58</v>
      </c>
      <c r="N388" s="41">
        <f>С2Б!T388</f>
        <v>53.2</v>
      </c>
      <c r="O388" s="41">
        <f>С2Б!U388</f>
        <v>1722.58</v>
      </c>
      <c r="P388" s="41"/>
      <c r="Q388" s="41"/>
      <c r="R388" s="37">
        <f t="shared" si="61"/>
        <v>0</v>
      </c>
      <c r="S388" s="37">
        <f t="shared" si="62"/>
        <v>1722.58</v>
      </c>
      <c r="T388" s="15">
        <f t="shared" si="63"/>
        <v>0</v>
      </c>
      <c r="U388" s="16">
        <f t="shared" si="63"/>
        <v>0</v>
      </c>
      <c r="V388" s="41"/>
      <c r="W388" s="41"/>
    </row>
    <row r="389" spans="1:23" ht="11.25" customHeight="1" x14ac:dyDescent="0.2">
      <c r="A389" s="41"/>
      <c r="B389" s="20"/>
      <c r="C389" s="51" t="s">
        <v>45</v>
      </c>
      <c r="D389" s="43"/>
      <c r="E389" s="43"/>
      <c r="F389" s="52"/>
      <c r="G389" s="41"/>
      <c r="H389" s="41"/>
      <c r="I389" s="22" t="s">
        <v>43</v>
      </c>
      <c r="J389" s="41">
        <v>53.2</v>
      </c>
      <c r="K389" s="37">
        <v>1722.58</v>
      </c>
      <c r="L389" s="41">
        <f>N389+С2Б!L389</f>
        <v>53.2</v>
      </c>
      <c r="M389" s="41">
        <f>O389+С2Б!M389</f>
        <v>1722.58</v>
      </c>
      <c r="N389" s="41">
        <f>С2Б!T389</f>
        <v>53.2</v>
      </c>
      <c r="O389" s="41">
        <f>С2Б!U389</f>
        <v>1722.58</v>
      </c>
      <c r="P389" s="37">
        <f>M389-K389</f>
        <v>0</v>
      </c>
      <c r="Q389" s="37">
        <f>O389</f>
        <v>1722.58</v>
      </c>
      <c r="R389" s="37">
        <f t="shared" si="61"/>
        <v>0</v>
      </c>
      <c r="S389" s="37">
        <f t="shared" si="62"/>
        <v>1722.58</v>
      </c>
      <c r="T389" s="15">
        <f t="shared" si="63"/>
        <v>0</v>
      </c>
      <c r="U389" s="16">
        <f t="shared" si="63"/>
        <v>0</v>
      </c>
      <c r="V389" s="41"/>
      <c r="W389" s="41"/>
    </row>
    <row r="390" spans="1:23" ht="36.6" customHeight="1" x14ac:dyDescent="0.2">
      <c r="A390" s="11">
        <v>177</v>
      </c>
      <c r="B390" s="12" t="s">
        <v>31</v>
      </c>
      <c r="C390" s="48" t="s">
        <v>48</v>
      </c>
      <c r="D390" s="49"/>
      <c r="E390" s="49"/>
      <c r="F390" s="50"/>
      <c r="G390" s="11" t="s">
        <v>46</v>
      </c>
      <c r="H390" s="11" t="s">
        <v>47</v>
      </c>
      <c r="I390" s="13" t="s">
        <v>43</v>
      </c>
      <c r="J390" s="41">
        <v>4.5999999999999996</v>
      </c>
      <c r="K390" s="37">
        <v>900.93</v>
      </c>
      <c r="L390" s="41">
        <f>N390+С2Б!L390</f>
        <v>4.5999999999999996</v>
      </c>
      <c r="M390" s="41">
        <f>O390+С2Б!M390</f>
        <v>900.93</v>
      </c>
      <c r="N390" s="41">
        <f>С2Б!T390</f>
        <v>4.5999999999999996</v>
      </c>
      <c r="O390" s="41">
        <f>С2Б!U390</f>
        <v>900.93</v>
      </c>
      <c r="P390" s="41"/>
      <c r="Q390" s="41"/>
      <c r="R390" s="37">
        <f t="shared" si="61"/>
        <v>0</v>
      </c>
      <c r="S390" s="37">
        <f t="shared" si="62"/>
        <v>900.93</v>
      </c>
      <c r="T390" s="15">
        <f t="shared" si="63"/>
        <v>0</v>
      </c>
      <c r="U390" s="16">
        <f t="shared" si="63"/>
        <v>0</v>
      </c>
      <c r="V390" s="41"/>
      <c r="W390" s="41"/>
    </row>
    <row r="391" spans="1:23" ht="11.25" customHeight="1" x14ac:dyDescent="0.2">
      <c r="A391" s="41"/>
      <c r="B391" s="20"/>
      <c r="C391" s="51" t="s">
        <v>45</v>
      </c>
      <c r="D391" s="43"/>
      <c r="E391" s="43"/>
      <c r="F391" s="52"/>
      <c r="G391" s="41"/>
      <c r="H391" s="41"/>
      <c r="I391" s="22" t="s">
        <v>43</v>
      </c>
      <c r="J391" s="41">
        <v>4.5999999999999996</v>
      </c>
      <c r="K391" s="37">
        <v>900.93</v>
      </c>
      <c r="L391" s="41">
        <f>N391+С2Б!L391</f>
        <v>4.5999999999999996</v>
      </c>
      <c r="M391" s="41">
        <f>O391+С2Б!M391</f>
        <v>900.93</v>
      </c>
      <c r="N391" s="41">
        <f>С2Б!T391</f>
        <v>4.5999999999999996</v>
      </c>
      <c r="O391" s="41">
        <f>С2Б!U391</f>
        <v>900.93</v>
      </c>
      <c r="P391" s="37">
        <f>M391-K391</f>
        <v>0</v>
      </c>
      <c r="Q391" s="37">
        <f>O391</f>
        <v>900.93</v>
      </c>
      <c r="R391" s="37">
        <f t="shared" si="61"/>
        <v>0</v>
      </c>
      <c r="S391" s="37">
        <f t="shared" si="62"/>
        <v>900.93</v>
      </c>
      <c r="T391" s="15">
        <f t="shared" si="63"/>
        <v>0</v>
      </c>
      <c r="U391" s="16">
        <f t="shared" si="63"/>
        <v>0</v>
      </c>
      <c r="V391" s="41"/>
      <c r="W391" s="41"/>
    </row>
    <row r="392" spans="1:23" ht="36.6" customHeight="1" x14ac:dyDescent="0.2">
      <c r="A392" s="11">
        <v>178</v>
      </c>
      <c r="B392" s="12" t="s">
        <v>31</v>
      </c>
      <c r="C392" s="48" t="s">
        <v>51</v>
      </c>
      <c r="D392" s="49"/>
      <c r="E392" s="49"/>
      <c r="F392" s="50"/>
      <c r="G392" s="11" t="s">
        <v>49</v>
      </c>
      <c r="H392" s="11" t="s">
        <v>50</v>
      </c>
      <c r="I392" s="13" t="s">
        <v>34</v>
      </c>
      <c r="J392" s="41">
        <v>188</v>
      </c>
      <c r="K392" s="37">
        <v>9698.4</v>
      </c>
      <c r="L392" s="41">
        <f>N392+С2Б!L392</f>
        <v>188</v>
      </c>
      <c r="M392" s="41">
        <f>O392+С2Б!M392</f>
        <v>9698.4</v>
      </c>
      <c r="N392" s="41">
        <f>С2Б!T392</f>
        <v>37.599999999999994</v>
      </c>
      <c r="O392" s="41">
        <f>С2Б!U392</f>
        <v>1939.6799999999994</v>
      </c>
      <c r="P392" s="41"/>
      <c r="Q392" s="41"/>
      <c r="R392" s="37">
        <f t="shared" si="61"/>
        <v>0</v>
      </c>
      <c r="S392" s="37">
        <f t="shared" si="62"/>
        <v>1939.6799999999994</v>
      </c>
      <c r="T392" s="15">
        <f t="shared" si="63"/>
        <v>0</v>
      </c>
      <c r="U392" s="16">
        <f t="shared" si="63"/>
        <v>0</v>
      </c>
      <c r="V392" s="41"/>
      <c r="W392" s="41"/>
    </row>
    <row r="393" spans="1:23" ht="11.25" customHeight="1" x14ac:dyDescent="0.2">
      <c r="A393" s="41"/>
      <c r="B393" s="20"/>
      <c r="C393" s="51" t="s">
        <v>36</v>
      </c>
      <c r="D393" s="43"/>
      <c r="E393" s="43"/>
      <c r="F393" s="52"/>
      <c r="G393" s="41"/>
      <c r="H393" s="41"/>
      <c r="I393" s="22" t="s">
        <v>34</v>
      </c>
      <c r="J393" s="41">
        <v>188</v>
      </c>
      <c r="K393" s="37">
        <v>9698.4</v>
      </c>
      <c r="L393" s="41">
        <f>N393+С2Б!L393</f>
        <v>188</v>
      </c>
      <c r="M393" s="41">
        <f>O393+С2Б!M393</f>
        <v>9698.4</v>
      </c>
      <c r="N393" s="41">
        <f>С2Б!T393</f>
        <v>37.599999999999994</v>
      </c>
      <c r="O393" s="41">
        <f>С2Б!U393</f>
        <v>1939.6799999999994</v>
      </c>
      <c r="P393" s="37">
        <f>M393-K393</f>
        <v>0</v>
      </c>
      <c r="Q393" s="37">
        <f>O393</f>
        <v>1939.6799999999994</v>
      </c>
      <c r="R393" s="37">
        <f t="shared" si="61"/>
        <v>0</v>
      </c>
      <c r="S393" s="37">
        <f t="shared" si="62"/>
        <v>1939.6799999999994</v>
      </c>
      <c r="T393" s="15">
        <f t="shared" si="63"/>
        <v>0</v>
      </c>
      <c r="U393" s="16">
        <f t="shared" si="63"/>
        <v>0</v>
      </c>
      <c r="V393" s="41"/>
      <c r="W393" s="41"/>
    </row>
    <row r="394" spans="1:23" ht="76.5" customHeight="1" x14ac:dyDescent="0.2">
      <c r="A394" s="11">
        <v>179</v>
      </c>
      <c r="B394" s="12" t="s">
        <v>52</v>
      </c>
      <c r="C394" s="48" t="s">
        <v>56</v>
      </c>
      <c r="D394" s="49"/>
      <c r="E394" s="49"/>
      <c r="F394" s="50"/>
      <c r="G394" s="11" t="s">
        <v>53</v>
      </c>
      <c r="H394" s="11" t="s">
        <v>54</v>
      </c>
      <c r="I394" s="13" t="s">
        <v>55</v>
      </c>
      <c r="J394" s="41">
        <v>17.035</v>
      </c>
      <c r="K394" s="37">
        <v>2922.23</v>
      </c>
      <c r="L394" s="41">
        <f>N394+С2Б!L394</f>
        <v>17.035</v>
      </c>
      <c r="M394" s="41">
        <f>O394+С2Б!M394</f>
        <v>2922.23</v>
      </c>
      <c r="N394" s="41">
        <f>С2Б!T394</f>
        <v>17.035</v>
      </c>
      <c r="O394" s="41">
        <f>С2Б!U394</f>
        <v>2922.23</v>
      </c>
      <c r="P394" s="41"/>
      <c r="Q394" s="41"/>
      <c r="R394" s="37">
        <f t="shared" si="61"/>
        <v>0</v>
      </c>
      <c r="S394" s="37">
        <f t="shared" si="62"/>
        <v>2922.23</v>
      </c>
      <c r="T394" s="15">
        <f t="shared" si="63"/>
        <v>0</v>
      </c>
      <c r="U394" s="16">
        <f t="shared" si="63"/>
        <v>0</v>
      </c>
      <c r="V394" s="41"/>
      <c r="W394" s="41"/>
    </row>
    <row r="395" spans="1:23" ht="11.25" customHeight="1" x14ac:dyDescent="0.2">
      <c r="A395" s="41"/>
      <c r="B395" s="20"/>
      <c r="C395" s="51" t="s">
        <v>45</v>
      </c>
      <c r="D395" s="43"/>
      <c r="E395" s="43"/>
      <c r="F395" s="52"/>
      <c r="G395" s="41"/>
      <c r="H395" s="41"/>
      <c r="I395" s="22" t="s">
        <v>55</v>
      </c>
      <c r="J395" s="41">
        <v>17.035</v>
      </c>
      <c r="K395" s="37">
        <v>2922.23</v>
      </c>
      <c r="L395" s="41">
        <f>N395+С2Б!L395</f>
        <v>17.035</v>
      </c>
      <c r="M395" s="41">
        <f>O395+С2Б!M395</f>
        <v>2922.23</v>
      </c>
      <c r="N395" s="41">
        <f>С2Б!T395</f>
        <v>17.035</v>
      </c>
      <c r="O395" s="41">
        <f>С2Б!U395</f>
        <v>2922.23</v>
      </c>
      <c r="P395" s="37">
        <f>M395-K395</f>
        <v>0</v>
      </c>
      <c r="Q395" s="37">
        <f>O395</f>
        <v>2922.23</v>
      </c>
      <c r="R395" s="37">
        <f t="shared" si="61"/>
        <v>0</v>
      </c>
      <c r="S395" s="37">
        <f t="shared" si="62"/>
        <v>2922.23</v>
      </c>
      <c r="T395" s="15">
        <f t="shared" si="63"/>
        <v>0</v>
      </c>
      <c r="U395" s="16">
        <f t="shared" si="63"/>
        <v>0</v>
      </c>
      <c r="V395" s="41"/>
      <c r="W395" s="41"/>
    </row>
    <row r="396" spans="1:23" ht="23.25" customHeight="1" x14ac:dyDescent="0.2">
      <c r="A396" s="11">
        <v>180</v>
      </c>
      <c r="B396" s="12" t="s">
        <v>52</v>
      </c>
      <c r="C396" s="48" t="s">
        <v>60</v>
      </c>
      <c r="D396" s="49"/>
      <c r="E396" s="49"/>
      <c r="F396" s="50"/>
      <c r="G396" s="11" t="s">
        <v>57</v>
      </c>
      <c r="H396" s="11" t="s">
        <v>58</v>
      </c>
      <c r="I396" s="13" t="s">
        <v>59</v>
      </c>
      <c r="J396" s="41">
        <v>64.12</v>
      </c>
      <c r="K396" s="37">
        <v>9815.7999999999993</v>
      </c>
      <c r="L396" s="41">
        <f>N396+С2Б!L396</f>
        <v>64.12</v>
      </c>
      <c r="M396" s="41">
        <f>O396+С2Б!M396</f>
        <v>9815.7999999999993</v>
      </c>
      <c r="N396" s="41">
        <f>С2Б!T396</f>
        <v>64.12</v>
      </c>
      <c r="O396" s="41">
        <f>С2Б!U396</f>
        <v>9815.7999999999993</v>
      </c>
      <c r="P396" s="41"/>
      <c r="Q396" s="41"/>
      <c r="R396" s="37">
        <f t="shared" si="61"/>
        <v>0</v>
      </c>
      <c r="S396" s="37">
        <f t="shared" si="62"/>
        <v>9815.7999999999993</v>
      </c>
      <c r="T396" s="15">
        <f t="shared" si="63"/>
        <v>0</v>
      </c>
      <c r="U396" s="16">
        <f t="shared" si="63"/>
        <v>0</v>
      </c>
      <c r="V396" s="41"/>
      <c r="W396" s="41"/>
    </row>
    <row r="397" spans="1:23" ht="11.25" customHeight="1" x14ac:dyDescent="0.2">
      <c r="A397" s="41"/>
      <c r="B397" s="20"/>
      <c r="C397" s="51" t="s">
        <v>36</v>
      </c>
      <c r="D397" s="43"/>
      <c r="E397" s="43"/>
      <c r="F397" s="52"/>
      <c r="G397" s="41"/>
      <c r="H397" s="41"/>
      <c r="I397" s="22" t="s">
        <v>59</v>
      </c>
      <c r="J397" s="41">
        <v>64.12</v>
      </c>
      <c r="K397" s="37">
        <v>9815.7999999999993</v>
      </c>
      <c r="L397" s="41">
        <f>N397+С2Б!L397</f>
        <v>64.12</v>
      </c>
      <c r="M397" s="41">
        <f>O397+С2Б!M397</f>
        <v>9815.7999999999993</v>
      </c>
      <c r="N397" s="41">
        <f>С2Б!T397</f>
        <v>64.12</v>
      </c>
      <c r="O397" s="41">
        <f>С2Б!U397</f>
        <v>9815.7999999999993</v>
      </c>
      <c r="P397" s="37">
        <f>M397-K397</f>
        <v>0</v>
      </c>
      <c r="Q397" s="37">
        <f>O397</f>
        <v>9815.7999999999993</v>
      </c>
      <c r="R397" s="37">
        <f t="shared" si="61"/>
        <v>0</v>
      </c>
      <c r="S397" s="37">
        <f t="shared" si="62"/>
        <v>9815.7999999999993</v>
      </c>
      <c r="T397" s="15">
        <f t="shared" si="63"/>
        <v>0</v>
      </c>
      <c r="U397" s="16">
        <f t="shared" si="63"/>
        <v>0</v>
      </c>
      <c r="V397" s="41"/>
      <c r="W397" s="41"/>
    </row>
    <row r="398" spans="1:23" ht="11.25" customHeight="1" x14ac:dyDescent="0.2">
      <c r="A398" s="11">
        <v>181</v>
      </c>
      <c r="B398" s="12" t="s">
        <v>52</v>
      </c>
      <c r="C398" s="51" t="s">
        <v>64</v>
      </c>
      <c r="D398" s="43"/>
      <c r="E398" s="43"/>
      <c r="F398" s="52"/>
      <c r="G398" s="11" t="s">
        <v>61</v>
      </c>
      <c r="H398" s="11" t="s">
        <v>62</v>
      </c>
      <c r="I398" s="13" t="s">
        <v>63</v>
      </c>
      <c r="J398" s="41">
        <v>11.97</v>
      </c>
      <c r="K398" s="37">
        <v>3891.95</v>
      </c>
      <c r="L398" s="41">
        <f>N398+С2Б!L398</f>
        <v>3.99</v>
      </c>
      <c r="M398" s="41">
        <f>O398+С2Б!M398</f>
        <v>1297.32</v>
      </c>
      <c r="N398" s="41">
        <f>N399</f>
        <v>3.99</v>
      </c>
      <c r="O398" s="41">
        <f>O399</f>
        <v>1297.32</v>
      </c>
      <c r="P398" s="41"/>
      <c r="Q398" s="41"/>
      <c r="R398" s="37">
        <f t="shared" si="61"/>
        <v>-2594.63</v>
      </c>
      <c r="S398" s="37">
        <f t="shared" si="62"/>
        <v>1297.32</v>
      </c>
      <c r="T398" s="15">
        <f t="shared" si="63"/>
        <v>7.98</v>
      </c>
      <c r="U398" s="16">
        <f t="shared" si="63"/>
        <v>2594.63</v>
      </c>
      <c r="V398" s="41"/>
      <c r="W398" s="41"/>
    </row>
    <row r="399" spans="1:23" ht="11.25" customHeight="1" x14ac:dyDescent="0.2">
      <c r="A399" s="41"/>
      <c r="B399" s="20"/>
      <c r="C399" s="51" t="s">
        <v>45</v>
      </c>
      <c r="D399" s="43"/>
      <c r="E399" s="43"/>
      <c r="F399" s="52"/>
      <c r="G399" s="41"/>
      <c r="H399" s="41"/>
      <c r="I399" s="22" t="s">
        <v>63</v>
      </c>
      <c r="J399" s="41">
        <v>11.97</v>
      </c>
      <c r="K399" s="37">
        <v>3891.95</v>
      </c>
      <c r="L399" s="41">
        <f>N399+С2Б!L399</f>
        <v>3.99</v>
      </c>
      <c r="M399" s="41">
        <f>O399+С2Б!M399</f>
        <v>1297.32</v>
      </c>
      <c r="N399" s="41">
        <v>3.99</v>
      </c>
      <c r="O399" s="41">
        <f>ROUND(N399/J399*K399,2)</f>
        <v>1297.32</v>
      </c>
      <c r="P399" s="37">
        <f>M399-K399</f>
        <v>-2594.63</v>
      </c>
      <c r="Q399" s="37">
        <f>O399</f>
        <v>1297.32</v>
      </c>
      <c r="R399" s="37">
        <f t="shared" si="61"/>
        <v>-2594.63</v>
      </c>
      <c r="S399" s="37">
        <f t="shared" si="62"/>
        <v>1297.32</v>
      </c>
      <c r="T399" s="15">
        <f t="shared" si="63"/>
        <v>7.98</v>
      </c>
      <c r="U399" s="16">
        <f t="shared" si="63"/>
        <v>2594.63</v>
      </c>
      <c r="V399" s="41"/>
      <c r="W399" s="41"/>
    </row>
    <row r="400" spans="1:23" ht="49.95" customHeight="1" x14ac:dyDescent="0.2">
      <c r="A400" s="11">
        <v>182</v>
      </c>
      <c r="B400" s="12" t="s">
        <v>52</v>
      </c>
      <c r="C400" s="48" t="s">
        <v>67</v>
      </c>
      <c r="D400" s="49"/>
      <c r="E400" s="49"/>
      <c r="F400" s="50"/>
      <c r="G400" s="11" t="s">
        <v>65</v>
      </c>
      <c r="H400" s="11" t="s">
        <v>525</v>
      </c>
      <c r="I400" s="13" t="s">
        <v>63</v>
      </c>
      <c r="J400" s="41">
        <v>19.440000000000001</v>
      </c>
      <c r="K400" s="37">
        <v>7262.98</v>
      </c>
      <c r="L400" s="41">
        <f>N400+С2Б!L400</f>
        <v>19.440000000000001</v>
      </c>
      <c r="M400" s="41">
        <f>O400+С2Б!M400</f>
        <v>7262.98</v>
      </c>
      <c r="N400" s="41">
        <f>С2Б!T400</f>
        <v>1.9439999999999991</v>
      </c>
      <c r="O400" s="41">
        <f>С2Б!U400</f>
        <v>726.29999999999927</v>
      </c>
      <c r="P400" s="41"/>
      <c r="Q400" s="41"/>
      <c r="R400" s="37">
        <f t="shared" si="61"/>
        <v>0</v>
      </c>
      <c r="S400" s="37">
        <f t="shared" si="62"/>
        <v>726.29999999999927</v>
      </c>
      <c r="T400" s="15">
        <f t="shared" ref="T400:U425" si="64">J400-L400</f>
        <v>0</v>
      </c>
      <c r="U400" s="16">
        <f t="shared" si="64"/>
        <v>0</v>
      </c>
      <c r="V400" s="41"/>
      <c r="W400" s="41"/>
    </row>
    <row r="401" spans="1:23" ht="11.25" customHeight="1" x14ac:dyDescent="0.2">
      <c r="A401" s="41"/>
      <c r="B401" s="20"/>
      <c r="C401" s="51" t="s">
        <v>36</v>
      </c>
      <c r="D401" s="43"/>
      <c r="E401" s="43"/>
      <c r="F401" s="52"/>
      <c r="G401" s="41"/>
      <c r="H401" s="41"/>
      <c r="I401" s="22" t="s">
        <v>63</v>
      </c>
      <c r="J401" s="41">
        <v>19.440000000000001</v>
      </c>
      <c r="K401" s="37">
        <v>7262.98</v>
      </c>
      <c r="L401" s="41">
        <f>N401+С2Б!L401</f>
        <v>19.440000000000001</v>
      </c>
      <c r="M401" s="41">
        <f>O401+С2Б!M401</f>
        <v>7262.98</v>
      </c>
      <c r="N401" s="41">
        <f>С2Б!T401</f>
        <v>1.9439999999999991</v>
      </c>
      <c r="O401" s="41">
        <f>С2Б!U401</f>
        <v>726.29999999999927</v>
      </c>
      <c r="P401" s="37">
        <f>M401-K401</f>
        <v>0</v>
      </c>
      <c r="Q401" s="37">
        <f>O401</f>
        <v>726.29999999999927</v>
      </c>
      <c r="R401" s="37">
        <f t="shared" si="61"/>
        <v>0</v>
      </c>
      <c r="S401" s="37">
        <f t="shared" si="62"/>
        <v>726.29999999999927</v>
      </c>
      <c r="T401" s="15">
        <f t="shared" si="64"/>
        <v>0</v>
      </c>
      <c r="U401" s="16">
        <f t="shared" si="64"/>
        <v>0</v>
      </c>
      <c r="V401" s="41"/>
      <c r="W401" s="41"/>
    </row>
    <row r="402" spans="1:23" ht="23.25" customHeight="1" x14ac:dyDescent="0.2">
      <c r="A402" s="11">
        <v>183</v>
      </c>
      <c r="B402" s="12" t="s">
        <v>52</v>
      </c>
      <c r="C402" s="48" t="s">
        <v>70</v>
      </c>
      <c r="D402" s="49"/>
      <c r="E402" s="49"/>
      <c r="F402" s="50"/>
      <c r="G402" s="11" t="s">
        <v>68</v>
      </c>
      <c r="H402" s="11" t="s">
        <v>69</v>
      </c>
      <c r="I402" s="13" t="s">
        <v>43</v>
      </c>
      <c r="J402" s="41">
        <v>3.4649999999999999</v>
      </c>
      <c r="K402" s="37">
        <v>515.19000000000005</v>
      </c>
      <c r="L402" s="41">
        <f>N402+С2Б!L402</f>
        <v>3.4649999999999999</v>
      </c>
      <c r="M402" s="41">
        <f>O402+С2Б!M402</f>
        <v>515.19000000000005</v>
      </c>
      <c r="N402" s="41">
        <f>С2Б!T402</f>
        <v>3.4649999999999999</v>
      </c>
      <c r="O402" s="41">
        <f>С2Б!U402</f>
        <v>515.19000000000005</v>
      </c>
      <c r="P402" s="41"/>
      <c r="Q402" s="41"/>
      <c r="R402" s="37">
        <f t="shared" si="61"/>
        <v>0</v>
      </c>
      <c r="S402" s="37">
        <f t="shared" si="62"/>
        <v>515.19000000000005</v>
      </c>
      <c r="T402" s="15">
        <f t="shared" si="64"/>
        <v>0</v>
      </c>
      <c r="U402" s="16">
        <f t="shared" si="64"/>
        <v>0</v>
      </c>
      <c r="V402" s="41"/>
      <c r="W402" s="41"/>
    </row>
    <row r="403" spans="1:23" ht="11.25" customHeight="1" x14ac:dyDescent="0.2">
      <c r="A403" s="41"/>
      <c r="B403" s="20"/>
      <c r="C403" s="51" t="s">
        <v>45</v>
      </c>
      <c r="D403" s="43"/>
      <c r="E403" s="43"/>
      <c r="F403" s="52"/>
      <c r="G403" s="41"/>
      <c r="H403" s="41"/>
      <c r="I403" s="22" t="s">
        <v>43</v>
      </c>
      <c r="J403" s="41">
        <v>3.4649999999999999</v>
      </c>
      <c r="K403" s="37">
        <v>515.19000000000005</v>
      </c>
      <c r="L403" s="41">
        <f>N403+С2Б!L403</f>
        <v>3.4649999999999999</v>
      </c>
      <c r="M403" s="41">
        <f>O403+С2Б!M403</f>
        <v>515.19000000000005</v>
      </c>
      <c r="N403" s="41">
        <f>С2Б!T403</f>
        <v>3.4649999999999999</v>
      </c>
      <c r="O403" s="41">
        <f>С2Б!U403</f>
        <v>515.19000000000005</v>
      </c>
      <c r="P403" s="37">
        <f>M403-K403</f>
        <v>0</v>
      </c>
      <c r="Q403" s="37">
        <f>O403</f>
        <v>515.19000000000005</v>
      </c>
      <c r="R403" s="37">
        <f t="shared" si="61"/>
        <v>0</v>
      </c>
      <c r="S403" s="37">
        <f t="shared" si="62"/>
        <v>515.19000000000005</v>
      </c>
      <c r="T403" s="15">
        <f t="shared" si="64"/>
        <v>0</v>
      </c>
      <c r="U403" s="16">
        <f t="shared" si="64"/>
        <v>0</v>
      </c>
      <c r="V403" s="41"/>
      <c r="W403" s="41"/>
    </row>
    <row r="404" spans="1:23" ht="11.25" customHeight="1" x14ac:dyDescent="0.2">
      <c r="A404" s="11">
        <v>184</v>
      </c>
      <c r="B404" s="12" t="s">
        <v>52</v>
      </c>
      <c r="C404" s="51" t="s">
        <v>74</v>
      </c>
      <c r="D404" s="43"/>
      <c r="E404" s="43"/>
      <c r="F404" s="52"/>
      <c r="G404" s="11" t="s">
        <v>71</v>
      </c>
      <c r="H404" s="11" t="s">
        <v>72</v>
      </c>
      <c r="I404" s="13" t="s">
        <v>73</v>
      </c>
      <c r="J404" s="41">
        <v>135.68</v>
      </c>
      <c r="K404" s="37">
        <v>4896.1400000000003</v>
      </c>
      <c r="L404" s="41">
        <f>N404+С2Б!L404</f>
        <v>135.68</v>
      </c>
      <c r="M404" s="41">
        <f>O404+С2Б!M404</f>
        <v>4896.1400000000003</v>
      </c>
      <c r="N404" s="41">
        <f>С2Б!T404</f>
        <v>27.135999999999996</v>
      </c>
      <c r="O404" s="41">
        <f>С2Б!U404</f>
        <v>979.23000000000047</v>
      </c>
      <c r="P404" s="41"/>
      <c r="Q404" s="41"/>
      <c r="R404" s="37">
        <f t="shared" si="61"/>
        <v>0</v>
      </c>
      <c r="S404" s="37">
        <f t="shared" si="62"/>
        <v>979.23000000000047</v>
      </c>
      <c r="T404" s="15">
        <f t="shared" si="64"/>
        <v>0</v>
      </c>
      <c r="U404" s="16">
        <f t="shared" si="64"/>
        <v>0</v>
      </c>
      <c r="V404" s="41"/>
      <c r="W404" s="41"/>
    </row>
    <row r="405" spans="1:23" ht="11.25" customHeight="1" x14ac:dyDescent="0.2">
      <c r="A405" s="41"/>
      <c r="B405" s="20"/>
      <c r="C405" s="51" t="s">
        <v>36</v>
      </c>
      <c r="D405" s="43"/>
      <c r="E405" s="43"/>
      <c r="F405" s="52"/>
      <c r="G405" s="41"/>
      <c r="H405" s="41"/>
      <c r="I405" s="22" t="s">
        <v>73</v>
      </c>
      <c r="J405" s="41">
        <v>135.68</v>
      </c>
      <c r="K405" s="37">
        <v>4896.1400000000003</v>
      </c>
      <c r="L405" s="41">
        <f>N405+С2Б!L405</f>
        <v>135.68</v>
      </c>
      <c r="M405" s="41">
        <f>O405+С2Б!M405</f>
        <v>4896.1400000000003</v>
      </c>
      <c r="N405" s="41">
        <f>С2Б!T405</f>
        <v>27.135999999999996</v>
      </c>
      <c r="O405" s="41">
        <f>С2Б!U405</f>
        <v>979.23000000000047</v>
      </c>
      <c r="P405" s="37">
        <f>M405-K405</f>
        <v>0</v>
      </c>
      <c r="Q405" s="37">
        <f>O405</f>
        <v>979.23000000000047</v>
      </c>
      <c r="R405" s="37">
        <f t="shared" si="61"/>
        <v>0</v>
      </c>
      <c r="S405" s="37">
        <f t="shared" si="62"/>
        <v>979.23000000000047</v>
      </c>
      <c r="T405" s="15">
        <f t="shared" si="64"/>
        <v>0</v>
      </c>
      <c r="U405" s="16">
        <f t="shared" si="64"/>
        <v>0</v>
      </c>
      <c r="V405" s="41"/>
      <c r="W405" s="41"/>
    </row>
    <row r="406" spans="1:23" ht="23.25" customHeight="1" x14ac:dyDescent="0.2">
      <c r="A406" s="11">
        <v>185</v>
      </c>
      <c r="B406" s="12" t="s">
        <v>52</v>
      </c>
      <c r="C406" s="48" t="s">
        <v>77</v>
      </c>
      <c r="D406" s="49"/>
      <c r="E406" s="49"/>
      <c r="F406" s="50"/>
      <c r="G406" s="11" t="s">
        <v>75</v>
      </c>
      <c r="H406" s="11" t="s">
        <v>76</v>
      </c>
      <c r="I406" s="13" t="s">
        <v>73</v>
      </c>
      <c r="J406" s="41">
        <v>135.68</v>
      </c>
      <c r="K406" s="37">
        <v>4033.68</v>
      </c>
      <c r="L406" s="41">
        <f>N406+С2Б!L406</f>
        <v>135.68</v>
      </c>
      <c r="M406" s="41">
        <f>O406+С2Б!M406</f>
        <v>4033.68</v>
      </c>
      <c r="N406" s="41">
        <f>С2Б!T406</f>
        <v>27.135999999999996</v>
      </c>
      <c r="O406" s="41">
        <f>С2Б!U406</f>
        <v>806.73999999999978</v>
      </c>
      <c r="P406" s="41"/>
      <c r="Q406" s="41"/>
      <c r="R406" s="37">
        <f t="shared" si="61"/>
        <v>0</v>
      </c>
      <c r="S406" s="37">
        <f t="shared" si="62"/>
        <v>806.73999999999978</v>
      </c>
      <c r="T406" s="15">
        <f t="shared" si="64"/>
        <v>0</v>
      </c>
      <c r="U406" s="16">
        <f t="shared" si="64"/>
        <v>0</v>
      </c>
      <c r="V406" s="41"/>
      <c r="W406" s="41"/>
    </row>
    <row r="407" spans="1:23" ht="11.25" customHeight="1" x14ac:dyDescent="0.2">
      <c r="A407" s="41"/>
      <c r="B407" s="20"/>
      <c r="C407" s="51" t="s">
        <v>36</v>
      </c>
      <c r="D407" s="43"/>
      <c r="E407" s="43"/>
      <c r="F407" s="52"/>
      <c r="G407" s="41"/>
      <c r="H407" s="41"/>
      <c r="I407" s="22" t="s">
        <v>73</v>
      </c>
      <c r="J407" s="41">
        <v>135.68</v>
      </c>
      <c r="K407" s="37">
        <v>4033.68</v>
      </c>
      <c r="L407" s="41">
        <f>N407+С2Б!L407</f>
        <v>135.68</v>
      </c>
      <c r="M407" s="41">
        <f>O407+С2Б!M407</f>
        <v>4033.68</v>
      </c>
      <c r="N407" s="41">
        <f>С2Б!T407</f>
        <v>27.135999999999996</v>
      </c>
      <c r="O407" s="41">
        <f>С2Б!U407</f>
        <v>806.73999999999978</v>
      </c>
      <c r="P407" s="37">
        <f>M407-K407</f>
        <v>0</v>
      </c>
      <c r="Q407" s="37">
        <f>O407</f>
        <v>806.73999999999978</v>
      </c>
      <c r="R407" s="37">
        <f t="shared" si="61"/>
        <v>0</v>
      </c>
      <c r="S407" s="37">
        <f t="shared" si="62"/>
        <v>806.73999999999978</v>
      </c>
      <c r="T407" s="15">
        <f t="shared" si="64"/>
        <v>0</v>
      </c>
      <c r="U407" s="16">
        <f t="shared" si="64"/>
        <v>0</v>
      </c>
      <c r="V407" s="41"/>
      <c r="W407" s="41"/>
    </row>
    <row r="408" spans="1:23" ht="23.25" customHeight="1" x14ac:dyDescent="0.2">
      <c r="A408" s="11">
        <v>186</v>
      </c>
      <c r="B408" s="12" t="s">
        <v>52</v>
      </c>
      <c r="C408" s="48" t="s">
        <v>35</v>
      </c>
      <c r="D408" s="49"/>
      <c r="E408" s="49"/>
      <c r="F408" s="50"/>
      <c r="G408" s="11" t="s">
        <v>78</v>
      </c>
      <c r="H408" s="11" t="s">
        <v>79</v>
      </c>
      <c r="I408" s="13" t="s">
        <v>80</v>
      </c>
      <c r="J408" s="41">
        <v>135.68</v>
      </c>
      <c r="K408" s="37">
        <v>613.23</v>
      </c>
      <c r="L408" s="41">
        <f>N408+С2Б!L408</f>
        <v>135.68</v>
      </c>
      <c r="M408" s="41">
        <f>O408+С2Б!M408</f>
        <v>613.23</v>
      </c>
      <c r="N408" s="41">
        <f>С2Б!T408</f>
        <v>27.135999999999996</v>
      </c>
      <c r="O408" s="41">
        <f>С2Б!U408</f>
        <v>122.65000000000003</v>
      </c>
      <c r="P408" s="41"/>
      <c r="Q408" s="41"/>
      <c r="R408" s="37">
        <f t="shared" si="61"/>
        <v>0</v>
      </c>
      <c r="S408" s="37">
        <f t="shared" si="62"/>
        <v>122.65000000000003</v>
      </c>
      <c r="T408" s="15">
        <f t="shared" si="64"/>
        <v>0</v>
      </c>
      <c r="U408" s="16">
        <f t="shared" si="64"/>
        <v>0</v>
      </c>
      <c r="V408" s="41"/>
      <c r="W408" s="41"/>
    </row>
    <row r="409" spans="1:23" ht="11.25" customHeight="1" x14ac:dyDescent="0.2">
      <c r="A409" s="41"/>
      <c r="B409" s="20"/>
      <c r="C409" s="51" t="s">
        <v>36</v>
      </c>
      <c r="D409" s="43"/>
      <c r="E409" s="43"/>
      <c r="F409" s="52"/>
      <c r="G409" s="41"/>
      <c r="H409" s="41"/>
      <c r="I409" s="22" t="s">
        <v>80</v>
      </c>
      <c r="J409" s="41">
        <v>135.68</v>
      </c>
      <c r="K409" s="37">
        <v>613.23</v>
      </c>
      <c r="L409" s="41">
        <f>N409+С2Б!L409</f>
        <v>135.68</v>
      </c>
      <c r="M409" s="41">
        <f>O409+С2Б!M409</f>
        <v>613.23</v>
      </c>
      <c r="N409" s="41">
        <f>С2Б!T409</f>
        <v>27.135999999999996</v>
      </c>
      <c r="O409" s="41">
        <f>С2Б!U409</f>
        <v>122.65000000000003</v>
      </c>
      <c r="P409" s="37">
        <f>M409-K409</f>
        <v>0</v>
      </c>
      <c r="Q409" s="37">
        <f>O409</f>
        <v>122.65000000000003</v>
      </c>
      <c r="R409" s="37">
        <f t="shared" si="61"/>
        <v>0</v>
      </c>
      <c r="S409" s="37">
        <f t="shared" si="62"/>
        <v>122.65000000000003</v>
      </c>
      <c r="T409" s="15">
        <f t="shared" si="64"/>
        <v>0</v>
      </c>
      <c r="U409" s="16">
        <f t="shared" si="64"/>
        <v>0</v>
      </c>
      <c r="V409" s="41"/>
      <c r="W409" s="41"/>
    </row>
    <row r="410" spans="1:23" ht="23.25" customHeight="1" x14ac:dyDescent="0.2">
      <c r="A410" s="11">
        <v>187</v>
      </c>
      <c r="B410" s="12" t="s">
        <v>52</v>
      </c>
      <c r="C410" s="48" t="s">
        <v>83</v>
      </c>
      <c r="D410" s="49"/>
      <c r="E410" s="49"/>
      <c r="F410" s="50"/>
      <c r="G410" s="11" t="s">
        <v>81</v>
      </c>
      <c r="H410" s="11" t="s">
        <v>82</v>
      </c>
      <c r="I410" s="13" t="s">
        <v>80</v>
      </c>
      <c r="J410" s="41">
        <v>135.68</v>
      </c>
      <c r="K410" s="37">
        <v>13378.94</v>
      </c>
      <c r="L410" s="41">
        <f>N410+С2Б!L410</f>
        <v>0</v>
      </c>
      <c r="M410" s="41">
        <f>O410+С2Б!M410</f>
        <v>0</v>
      </c>
      <c r="N410" s="41"/>
      <c r="O410" s="41"/>
      <c r="P410" s="41"/>
      <c r="Q410" s="41"/>
      <c r="R410" s="37">
        <f t="shared" si="61"/>
        <v>-13378.94</v>
      </c>
      <c r="S410" s="37">
        <f t="shared" si="62"/>
        <v>0</v>
      </c>
      <c r="T410" s="15">
        <f t="shared" si="64"/>
        <v>135.68</v>
      </c>
      <c r="U410" s="16">
        <f t="shared" si="64"/>
        <v>13378.94</v>
      </c>
      <c r="V410" s="41"/>
      <c r="W410" s="41"/>
    </row>
    <row r="411" spans="1:23" ht="11.25" customHeight="1" x14ac:dyDescent="0.2">
      <c r="A411" s="41"/>
      <c r="B411" s="20"/>
      <c r="C411" s="51" t="s">
        <v>36</v>
      </c>
      <c r="D411" s="43"/>
      <c r="E411" s="43"/>
      <c r="F411" s="52"/>
      <c r="G411" s="41"/>
      <c r="H411" s="41"/>
      <c r="I411" s="22" t="s">
        <v>80</v>
      </c>
      <c r="J411" s="41">
        <v>135.68</v>
      </c>
      <c r="K411" s="37">
        <v>13378.94</v>
      </c>
      <c r="L411" s="41">
        <f>N411+С2Б!L411</f>
        <v>0</v>
      </c>
      <c r="M411" s="41">
        <f>O411+С2Б!M411</f>
        <v>0</v>
      </c>
      <c r="N411" s="41"/>
      <c r="O411" s="41"/>
      <c r="P411" s="37">
        <f>M411-K411</f>
        <v>-13378.94</v>
      </c>
      <c r="Q411" s="37">
        <f>O411</f>
        <v>0</v>
      </c>
      <c r="R411" s="37">
        <f t="shared" si="61"/>
        <v>-13378.94</v>
      </c>
      <c r="S411" s="37">
        <f t="shared" si="62"/>
        <v>0</v>
      </c>
      <c r="T411" s="15">
        <f t="shared" si="64"/>
        <v>135.68</v>
      </c>
      <c r="U411" s="16">
        <f t="shared" si="64"/>
        <v>13378.94</v>
      </c>
      <c r="V411" s="41"/>
      <c r="W411" s="41"/>
    </row>
    <row r="412" spans="1:23" ht="11.25" customHeight="1" x14ac:dyDescent="0.2">
      <c r="A412" s="11">
        <v>188</v>
      </c>
      <c r="B412" s="12" t="s">
        <v>52</v>
      </c>
      <c r="C412" s="51" t="s">
        <v>86</v>
      </c>
      <c r="D412" s="43"/>
      <c r="E412" s="43"/>
      <c r="F412" s="52"/>
      <c r="G412" s="11" t="s">
        <v>84</v>
      </c>
      <c r="H412" s="11" t="s">
        <v>85</v>
      </c>
      <c r="I412" s="13" t="s">
        <v>34</v>
      </c>
      <c r="J412" s="41">
        <v>135.68</v>
      </c>
      <c r="K412" s="37">
        <v>8459.58</v>
      </c>
      <c r="L412" s="41">
        <f>N412+С2Б!L412</f>
        <v>135.68</v>
      </c>
      <c r="M412" s="41">
        <f>O412+С2Б!M412</f>
        <v>8459.58</v>
      </c>
      <c r="N412" s="41">
        <f>С2Б!T412</f>
        <v>27.135999999999996</v>
      </c>
      <c r="O412" s="41">
        <f>С2Б!U412</f>
        <v>1691.92</v>
      </c>
      <c r="P412" s="41"/>
      <c r="Q412" s="41"/>
      <c r="R412" s="37">
        <f t="shared" si="61"/>
        <v>0</v>
      </c>
      <c r="S412" s="37">
        <f t="shared" si="62"/>
        <v>1691.92</v>
      </c>
      <c r="T412" s="15">
        <f t="shared" si="64"/>
        <v>0</v>
      </c>
      <c r="U412" s="16">
        <f t="shared" si="64"/>
        <v>0</v>
      </c>
      <c r="V412" s="41"/>
      <c r="W412" s="41"/>
    </row>
    <row r="413" spans="1:23" ht="11.25" customHeight="1" x14ac:dyDescent="0.2">
      <c r="A413" s="41"/>
      <c r="B413" s="20"/>
      <c r="C413" s="51" t="s">
        <v>36</v>
      </c>
      <c r="D413" s="43"/>
      <c r="E413" s="43"/>
      <c r="F413" s="52"/>
      <c r="G413" s="41"/>
      <c r="H413" s="41"/>
      <c r="I413" s="22" t="s">
        <v>34</v>
      </c>
      <c r="J413" s="41">
        <v>135.68</v>
      </c>
      <c r="K413" s="37">
        <v>8459.58</v>
      </c>
      <c r="L413" s="41">
        <f>N413+С2Б!L413</f>
        <v>135.68</v>
      </c>
      <c r="M413" s="41">
        <f>O413+С2Б!M413</f>
        <v>8459.58</v>
      </c>
      <c r="N413" s="41">
        <f>С2Б!T413</f>
        <v>27.135999999999996</v>
      </c>
      <c r="O413" s="41">
        <f>С2Б!U413</f>
        <v>1691.92</v>
      </c>
      <c r="P413" s="37">
        <f>M413-K413</f>
        <v>0</v>
      </c>
      <c r="Q413" s="37">
        <f>O413</f>
        <v>1691.92</v>
      </c>
      <c r="R413" s="37">
        <f t="shared" si="61"/>
        <v>0</v>
      </c>
      <c r="S413" s="37">
        <f t="shared" si="62"/>
        <v>1691.92</v>
      </c>
      <c r="T413" s="15">
        <f t="shared" si="64"/>
        <v>0</v>
      </c>
      <c r="U413" s="16">
        <f t="shared" si="64"/>
        <v>0</v>
      </c>
      <c r="V413" s="41"/>
      <c r="W413" s="41"/>
    </row>
    <row r="414" spans="1:23" ht="23.25" customHeight="1" x14ac:dyDescent="0.2">
      <c r="A414" s="11">
        <v>189</v>
      </c>
      <c r="B414" s="12" t="s">
        <v>52</v>
      </c>
      <c r="C414" s="48" t="s">
        <v>89</v>
      </c>
      <c r="D414" s="49"/>
      <c r="E414" s="49"/>
      <c r="F414" s="50"/>
      <c r="G414" s="11" t="s">
        <v>87</v>
      </c>
      <c r="H414" s="11" t="s">
        <v>88</v>
      </c>
      <c r="I414" s="13" t="s">
        <v>34</v>
      </c>
      <c r="J414" s="41">
        <v>135.68</v>
      </c>
      <c r="K414" s="37">
        <v>1131.05</v>
      </c>
      <c r="L414" s="41">
        <f>N414+С2Б!L414</f>
        <v>135.68</v>
      </c>
      <c r="M414" s="41">
        <f>O414+С2Б!M414</f>
        <v>1131.05</v>
      </c>
      <c r="N414" s="41">
        <f>С2Б!T414</f>
        <v>27.135999999999996</v>
      </c>
      <c r="O414" s="41">
        <f>С2Б!U414</f>
        <v>226.20999999999992</v>
      </c>
      <c r="P414" s="41"/>
      <c r="Q414" s="41"/>
      <c r="R414" s="37">
        <f t="shared" si="61"/>
        <v>0</v>
      </c>
      <c r="S414" s="37">
        <f t="shared" si="62"/>
        <v>226.20999999999992</v>
      </c>
      <c r="T414" s="15">
        <f t="shared" si="64"/>
        <v>0</v>
      </c>
      <c r="U414" s="16">
        <f t="shared" si="64"/>
        <v>0</v>
      </c>
      <c r="V414" s="41"/>
      <c r="W414" s="41"/>
    </row>
    <row r="415" spans="1:23" ht="11.25" customHeight="1" x14ac:dyDescent="0.2">
      <c r="A415" s="41"/>
      <c r="B415" s="20"/>
      <c r="C415" s="51" t="s">
        <v>36</v>
      </c>
      <c r="D415" s="43"/>
      <c r="E415" s="43"/>
      <c r="F415" s="52"/>
      <c r="G415" s="41"/>
      <c r="H415" s="41"/>
      <c r="I415" s="22" t="s">
        <v>34</v>
      </c>
      <c r="J415" s="41">
        <v>135.68</v>
      </c>
      <c r="K415" s="37">
        <v>1131.05</v>
      </c>
      <c r="L415" s="41">
        <f>N415+С2Б!L415</f>
        <v>135.68</v>
      </c>
      <c r="M415" s="41">
        <f>O415+С2Б!M415</f>
        <v>1131.05</v>
      </c>
      <c r="N415" s="41">
        <f>С2Б!T415</f>
        <v>27.135999999999996</v>
      </c>
      <c r="O415" s="41">
        <f>С2Б!U415</f>
        <v>226.20999999999992</v>
      </c>
      <c r="P415" s="37">
        <f>M415-K415</f>
        <v>0</v>
      </c>
      <c r="Q415" s="37">
        <f>O415</f>
        <v>226.20999999999992</v>
      </c>
      <c r="R415" s="37">
        <f t="shared" si="61"/>
        <v>0</v>
      </c>
      <c r="S415" s="37">
        <f t="shared" si="62"/>
        <v>226.20999999999992</v>
      </c>
      <c r="T415" s="15">
        <f t="shared" si="64"/>
        <v>0</v>
      </c>
      <c r="U415" s="16">
        <f t="shared" si="64"/>
        <v>0</v>
      </c>
      <c r="V415" s="41"/>
      <c r="W415" s="41"/>
    </row>
    <row r="416" spans="1:23" ht="11.25" customHeight="1" x14ac:dyDescent="0.2">
      <c r="A416" s="11">
        <v>190</v>
      </c>
      <c r="B416" s="12" t="s">
        <v>90</v>
      </c>
      <c r="C416" s="51" t="s">
        <v>94</v>
      </c>
      <c r="D416" s="43"/>
      <c r="E416" s="43"/>
      <c r="F416" s="52"/>
      <c r="G416" s="11" t="s">
        <v>91</v>
      </c>
      <c r="H416" s="11" t="s">
        <v>92</v>
      </c>
      <c r="I416" s="13" t="s">
        <v>93</v>
      </c>
      <c r="J416" s="41">
        <v>2.8</v>
      </c>
      <c r="K416" s="37">
        <v>1259.33</v>
      </c>
      <c r="L416" s="41">
        <f>N416+С2Б!L416</f>
        <v>2.8</v>
      </c>
      <c r="M416" s="41">
        <f>O416+С2Б!M416</f>
        <v>1259.33</v>
      </c>
      <c r="N416" s="41">
        <f>С2Б!T416</f>
        <v>0</v>
      </c>
      <c r="O416" s="41">
        <f>С2Б!U416</f>
        <v>0</v>
      </c>
      <c r="P416" s="41"/>
      <c r="Q416" s="41"/>
      <c r="R416" s="37">
        <f t="shared" si="61"/>
        <v>0</v>
      </c>
      <c r="S416" s="37">
        <f t="shared" si="62"/>
        <v>0</v>
      </c>
      <c r="T416" s="15">
        <f t="shared" si="64"/>
        <v>0</v>
      </c>
      <c r="U416" s="16">
        <f t="shared" si="64"/>
        <v>0</v>
      </c>
      <c r="V416" s="41"/>
      <c r="W416" s="41"/>
    </row>
    <row r="417" spans="1:23" ht="11.25" customHeight="1" x14ac:dyDescent="0.2">
      <c r="A417" s="41"/>
      <c r="B417" s="20"/>
      <c r="C417" s="51" t="s">
        <v>36</v>
      </c>
      <c r="D417" s="43"/>
      <c r="E417" s="43"/>
      <c r="F417" s="52"/>
      <c r="G417" s="41"/>
      <c r="H417" s="41"/>
      <c r="I417" s="22" t="s">
        <v>93</v>
      </c>
      <c r="J417" s="41">
        <v>2.8</v>
      </c>
      <c r="K417" s="37">
        <v>1259.33</v>
      </c>
      <c r="L417" s="41">
        <f>N417+С2Б!L417</f>
        <v>2.8</v>
      </c>
      <c r="M417" s="41">
        <f>O417+С2Б!M417</f>
        <v>1259.33</v>
      </c>
      <c r="N417" s="41">
        <f>С2Б!T417</f>
        <v>0</v>
      </c>
      <c r="O417" s="41">
        <f>С2Б!U417</f>
        <v>0</v>
      </c>
      <c r="P417" s="37">
        <f>M417-K417</f>
        <v>0</v>
      </c>
      <c r="Q417" s="37">
        <f>O417</f>
        <v>0</v>
      </c>
      <c r="R417" s="37">
        <f t="shared" si="61"/>
        <v>0</v>
      </c>
      <c r="S417" s="37">
        <f t="shared" si="62"/>
        <v>0</v>
      </c>
      <c r="T417" s="15">
        <f t="shared" si="64"/>
        <v>0</v>
      </c>
      <c r="U417" s="16">
        <f t="shared" si="64"/>
        <v>0</v>
      </c>
      <c r="V417" s="41"/>
      <c r="W417" s="41"/>
    </row>
    <row r="418" spans="1:23" ht="23.25" customHeight="1" x14ac:dyDescent="0.2">
      <c r="A418" s="11">
        <v>191</v>
      </c>
      <c r="B418" s="12" t="s">
        <v>90</v>
      </c>
      <c r="C418" s="48" t="s">
        <v>98</v>
      </c>
      <c r="D418" s="49"/>
      <c r="E418" s="49"/>
      <c r="F418" s="50"/>
      <c r="G418" s="11" t="s">
        <v>95</v>
      </c>
      <c r="H418" s="11" t="s">
        <v>96</v>
      </c>
      <c r="I418" s="13" t="s">
        <v>97</v>
      </c>
      <c r="J418" s="41">
        <v>2</v>
      </c>
      <c r="K418" s="37">
        <v>364.28</v>
      </c>
      <c r="L418" s="41">
        <f>N418+С2Б!L418</f>
        <v>2</v>
      </c>
      <c r="M418" s="41">
        <f>O418+С2Б!M418</f>
        <v>364.28</v>
      </c>
      <c r="N418" s="41">
        <f>С2Б!T418</f>
        <v>2</v>
      </c>
      <c r="O418" s="41">
        <f>С2Б!U418</f>
        <v>364.28</v>
      </c>
      <c r="P418" s="41"/>
      <c r="Q418" s="41"/>
      <c r="R418" s="37">
        <f t="shared" si="61"/>
        <v>0</v>
      </c>
      <c r="S418" s="37">
        <f t="shared" si="62"/>
        <v>364.28</v>
      </c>
      <c r="T418" s="15">
        <f t="shared" si="64"/>
        <v>0</v>
      </c>
      <c r="U418" s="16">
        <f t="shared" si="64"/>
        <v>0</v>
      </c>
      <c r="V418" s="41"/>
      <c r="W418" s="41"/>
    </row>
    <row r="419" spans="1:23" ht="11.25" customHeight="1" x14ac:dyDescent="0.2">
      <c r="A419" s="41"/>
      <c r="B419" s="20"/>
      <c r="C419" s="51" t="s">
        <v>45</v>
      </c>
      <c r="D419" s="43"/>
      <c r="E419" s="43"/>
      <c r="F419" s="52"/>
      <c r="G419" s="41"/>
      <c r="H419" s="41"/>
      <c r="I419" s="22" t="s">
        <v>97</v>
      </c>
      <c r="J419" s="41">
        <v>2</v>
      </c>
      <c r="K419" s="37">
        <v>364.28</v>
      </c>
      <c r="L419" s="41">
        <f>N419+С2Б!L419</f>
        <v>2</v>
      </c>
      <c r="M419" s="41">
        <f>O419+С2Б!M419</f>
        <v>364.28</v>
      </c>
      <c r="N419" s="41">
        <f>С2Б!T419</f>
        <v>2</v>
      </c>
      <c r="O419" s="41">
        <f>С2Б!U419</f>
        <v>364.28</v>
      </c>
      <c r="P419" s="37">
        <f>M419-K419</f>
        <v>0</v>
      </c>
      <c r="Q419" s="37">
        <f>O419</f>
        <v>364.28</v>
      </c>
      <c r="R419" s="37">
        <f t="shared" si="61"/>
        <v>0</v>
      </c>
      <c r="S419" s="37">
        <f t="shared" si="62"/>
        <v>364.28</v>
      </c>
      <c r="T419" s="15">
        <f t="shared" si="64"/>
        <v>0</v>
      </c>
      <c r="U419" s="16">
        <f t="shared" si="64"/>
        <v>0</v>
      </c>
      <c r="V419" s="41"/>
      <c r="W419" s="41"/>
    </row>
    <row r="420" spans="1:23" ht="23.25" customHeight="1" x14ac:dyDescent="0.2">
      <c r="A420" s="11">
        <v>192</v>
      </c>
      <c r="B420" s="12" t="s">
        <v>90</v>
      </c>
      <c r="C420" s="48" t="s">
        <v>103</v>
      </c>
      <c r="D420" s="49"/>
      <c r="E420" s="49"/>
      <c r="F420" s="50"/>
      <c r="G420" s="11" t="s">
        <v>100</v>
      </c>
      <c r="H420" s="11" t="s">
        <v>101</v>
      </c>
      <c r="I420" s="13" t="s">
        <v>102</v>
      </c>
      <c r="J420" s="41">
        <v>128.30000000000001</v>
      </c>
      <c r="K420" s="37">
        <v>7184.14</v>
      </c>
      <c r="L420" s="41">
        <f>N420+С2Б!L420</f>
        <v>128.30000000000001</v>
      </c>
      <c r="M420" s="41">
        <f>O420+С2Б!M420</f>
        <v>7184.14</v>
      </c>
      <c r="N420" s="41">
        <f>С2Б!T420</f>
        <v>12.829999999999998</v>
      </c>
      <c r="O420" s="41">
        <f>С2Б!U420</f>
        <v>718.41000000000076</v>
      </c>
      <c r="P420" s="41"/>
      <c r="Q420" s="41"/>
      <c r="R420" s="37">
        <f t="shared" si="61"/>
        <v>0</v>
      </c>
      <c r="S420" s="37">
        <f t="shared" si="62"/>
        <v>718.41000000000076</v>
      </c>
      <c r="T420" s="15">
        <f t="shared" si="64"/>
        <v>0</v>
      </c>
      <c r="U420" s="16">
        <f t="shared" si="64"/>
        <v>0</v>
      </c>
      <c r="V420" s="41"/>
      <c r="W420" s="41"/>
    </row>
    <row r="421" spans="1:23" ht="11.25" customHeight="1" x14ac:dyDescent="0.2">
      <c r="A421" s="41"/>
      <c r="B421" s="20"/>
      <c r="C421" s="51" t="s">
        <v>36</v>
      </c>
      <c r="D421" s="43"/>
      <c r="E421" s="43"/>
      <c r="F421" s="52"/>
      <c r="G421" s="41"/>
      <c r="H421" s="41"/>
      <c r="I421" s="22" t="s">
        <v>102</v>
      </c>
      <c r="J421" s="41">
        <v>128.30000000000001</v>
      </c>
      <c r="K421" s="37">
        <v>7184.14</v>
      </c>
      <c r="L421" s="41">
        <f>N421+С2Б!L421</f>
        <v>128.30000000000001</v>
      </c>
      <c r="M421" s="41">
        <f>O421+С2Б!M421</f>
        <v>7184.14</v>
      </c>
      <c r="N421" s="41">
        <f>С2Б!T421</f>
        <v>12.829999999999998</v>
      </c>
      <c r="O421" s="41">
        <f>С2Б!U421</f>
        <v>718.41000000000076</v>
      </c>
      <c r="P421" s="37">
        <f>M421-K421</f>
        <v>0</v>
      </c>
      <c r="Q421" s="37">
        <f>O421</f>
        <v>718.41000000000076</v>
      </c>
      <c r="R421" s="37">
        <f t="shared" si="61"/>
        <v>0</v>
      </c>
      <c r="S421" s="37">
        <f t="shared" si="62"/>
        <v>718.41000000000076</v>
      </c>
      <c r="T421" s="15">
        <f t="shared" si="64"/>
        <v>0</v>
      </c>
      <c r="U421" s="16">
        <f t="shared" si="64"/>
        <v>0</v>
      </c>
      <c r="V421" s="41"/>
      <c r="W421" s="41"/>
    </row>
    <row r="422" spans="1:23" ht="23.25" customHeight="1" x14ac:dyDescent="0.2">
      <c r="A422" s="11">
        <v>193</v>
      </c>
      <c r="B422" s="12" t="s">
        <v>90</v>
      </c>
      <c r="C422" s="48" t="s">
        <v>106</v>
      </c>
      <c r="D422" s="49"/>
      <c r="E422" s="49"/>
      <c r="F422" s="50"/>
      <c r="G422" s="11" t="s">
        <v>104</v>
      </c>
      <c r="H422" s="11" t="s">
        <v>105</v>
      </c>
      <c r="I422" s="13" t="s">
        <v>34</v>
      </c>
      <c r="J422" s="41">
        <v>15</v>
      </c>
      <c r="K422" s="37">
        <v>11618.58</v>
      </c>
      <c r="L422" s="41">
        <f>N422+С2Б!L422</f>
        <v>0</v>
      </c>
      <c r="M422" s="41">
        <f>O422+С2Б!M422</f>
        <v>0</v>
      </c>
      <c r="N422" s="41"/>
      <c r="O422" s="41"/>
      <c r="P422" s="41"/>
      <c r="Q422" s="41"/>
      <c r="R422" s="37">
        <f t="shared" si="61"/>
        <v>-11618.58</v>
      </c>
      <c r="S422" s="37">
        <f t="shared" si="62"/>
        <v>0</v>
      </c>
      <c r="T422" s="15">
        <f t="shared" si="64"/>
        <v>15</v>
      </c>
      <c r="U422" s="16">
        <f t="shared" si="64"/>
        <v>11618.58</v>
      </c>
      <c r="V422" s="41"/>
      <c r="W422" s="41"/>
    </row>
    <row r="423" spans="1:23" ht="11.25" customHeight="1" x14ac:dyDescent="0.2">
      <c r="A423" s="41"/>
      <c r="B423" s="20"/>
      <c r="C423" s="51" t="s">
        <v>36</v>
      </c>
      <c r="D423" s="43"/>
      <c r="E423" s="43"/>
      <c r="F423" s="52"/>
      <c r="G423" s="41"/>
      <c r="H423" s="41"/>
      <c r="I423" s="22" t="s">
        <v>34</v>
      </c>
      <c r="J423" s="41">
        <v>15</v>
      </c>
      <c r="K423" s="37">
        <v>11618.58</v>
      </c>
      <c r="L423" s="41">
        <f>N423+С2Б!L423</f>
        <v>0</v>
      </c>
      <c r="M423" s="41">
        <f>O423+С2Б!M423</f>
        <v>0</v>
      </c>
      <c r="N423" s="41"/>
      <c r="O423" s="41"/>
      <c r="P423" s="37">
        <f>M423-K423</f>
        <v>-11618.58</v>
      </c>
      <c r="Q423" s="37">
        <f>O423</f>
        <v>0</v>
      </c>
      <c r="R423" s="37">
        <f t="shared" si="61"/>
        <v>-11618.58</v>
      </c>
      <c r="S423" s="37">
        <f t="shared" si="62"/>
        <v>0</v>
      </c>
      <c r="T423" s="15">
        <f t="shared" si="64"/>
        <v>15</v>
      </c>
      <c r="U423" s="16">
        <f t="shared" si="64"/>
        <v>11618.58</v>
      </c>
      <c r="V423" s="41"/>
      <c r="W423" s="41"/>
    </row>
    <row r="424" spans="1:23" ht="23.25" customHeight="1" x14ac:dyDescent="0.2">
      <c r="A424" s="11">
        <v>194</v>
      </c>
      <c r="B424" s="12" t="s">
        <v>90</v>
      </c>
      <c r="C424" s="48" t="s">
        <v>109</v>
      </c>
      <c r="D424" s="49"/>
      <c r="E424" s="49"/>
      <c r="F424" s="50"/>
      <c r="G424" s="11" t="s">
        <v>107</v>
      </c>
      <c r="H424" s="11" t="s">
        <v>108</v>
      </c>
      <c r="I424" s="13" t="s">
        <v>34</v>
      </c>
      <c r="J424" s="41">
        <v>126.2</v>
      </c>
      <c r="K424" s="37">
        <v>11100.55</v>
      </c>
      <c r="L424" s="41">
        <f>N424+С2Б!L424</f>
        <v>126.2</v>
      </c>
      <c r="M424" s="41">
        <f>O424+С2Б!M424</f>
        <v>11100.55</v>
      </c>
      <c r="N424" s="41">
        <f>С2Б!T424</f>
        <v>37.86</v>
      </c>
      <c r="O424" s="41">
        <f>С2Б!U424</f>
        <v>3330.1599999999989</v>
      </c>
      <c r="P424" s="41"/>
      <c r="Q424" s="41"/>
      <c r="R424" s="37">
        <f t="shared" si="61"/>
        <v>0</v>
      </c>
      <c r="S424" s="37">
        <f t="shared" si="62"/>
        <v>3330.1599999999989</v>
      </c>
      <c r="T424" s="15">
        <f t="shared" si="64"/>
        <v>0</v>
      </c>
      <c r="U424" s="16">
        <f t="shared" si="64"/>
        <v>0</v>
      </c>
      <c r="V424" s="41"/>
      <c r="W424" s="41"/>
    </row>
    <row r="425" spans="1:23" ht="11.25" customHeight="1" x14ac:dyDescent="0.2">
      <c r="A425" s="41"/>
      <c r="B425" s="20"/>
      <c r="C425" s="54" t="s">
        <v>36</v>
      </c>
      <c r="D425" s="54"/>
      <c r="E425" s="54"/>
      <c r="F425" s="54"/>
      <c r="G425" s="41"/>
      <c r="H425" s="41"/>
      <c r="I425" s="22" t="s">
        <v>34</v>
      </c>
      <c r="J425" s="41">
        <v>126.2</v>
      </c>
      <c r="K425" s="37">
        <v>11100.55</v>
      </c>
      <c r="L425" s="41">
        <f>N425+С2Б!L425</f>
        <v>126.2</v>
      </c>
      <c r="M425" s="41">
        <f>O425+С2Б!M425</f>
        <v>11100.55</v>
      </c>
      <c r="N425" s="41">
        <f>С2Б!T425</f>
        <v>37.86</v>
      </c>
      <c r="O425" s="41">
        <f>С2Б!U425</f>
        <v>3330.1599999999989</v>
      </c>
      <c r="P425" s="37">
        <f>M425-K425</f>
        <v>0</v>
      </c>
      <c r="Q425" s="37">
        <f>O425</f>
        <v>3330.1599999999989</v>
      </c>
      <c r="R425" s="37">
        <f t="shared" si="61"/>
        <v>0</v>
      </c>
      <c r="S425" s="37">
        <f t="shared" si="62"/>
        <v>3330.1599999999989</v>
      </c>
      <c r="T425" s="15">
        <f t="shared" si="64"/>
        <v>0</v>
      </c>
      <c r="U425" s="16">
        <f t="shared" si="64"/>
        <v>0</v>
      </c>
      <c r="V425" s="41"/>
      <c r="W425" s="41"/>
    </row>
    <row r="426" spans="1:23" ht="23.25" customHeight="1" x14ac:dyDescent="0.2">
      <c r="A426" s="36"/>
      <c r="B426" s="10" t="s">
        <v>30</v>
      </c>
      <c r="C426" s="53" t="s">
        <v>526</v>
      </c>
      <c r="D426" s="53"/>
      <c r="E426" s="53"/>
      <c r="F426" s="53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41"/>
      <c r="W426" s="41"/>
    </row>
    <row r="427" spans="1:23" ht="36.6" customHeight="1" x14ac:dyDescent="0.2">
      <c r="A427" s="11">
        <v>195</v>
      </c>
      <c r="B427" s="12" t="s">
        <v>111</v>
      </c>
      <c r="C427" s="48" t="s">
        <v>115</v>
      </c>
      <c r="D427" s="49"/>
      <c r="E427" s="49"/>
      <c r="F427" s="50"/>
      <c r="G427" s="11" t="s">
        <v>112</v>
      </c>
      <c r="H427" s="11" t="s">
        <v>113</v>
      </c>
      <c r="I427" s="13" t="s">
        <v>114</v>
      </c>
      <c r="J427" s="41">
        <v>1</v>
      </c>
      <c r="K427" s="37">
        <v>366.64</v>
      </c>
      <c r="L427" s="41">
        <f>N427+С2Б!L427</f>
        <v>1</v>
      </c>
      <c r="M427" s="41">
        <f>O427+С2Б!M427</f>
        <v>366.64</v>
      </c>
      <c r="N427" s="41">
        <f>С2Б!T427</f>
        <v>1</v>
      </c>
      <c r="O427" s="41">
        <f>С2Б!U427</f>
        <v>366.64</v>
      </c>
      <c r="P427" s="41"/>
      <c r="Q427" s="41"/>
      <c r="R427" s="37">
        <f t="shared" ref="R427:R472" si="65">M427-K427</f>
        <v>0</v>
      </c>
      <c r="S427" s="37">
        <f t="shared" ref="S427:S472" si="66">O427</f>
        <v>366.64</v>
      </c>
      <c r="T427" s="15">
        <f t="shared" ref="T427:U442" si="67">J427-L427</f>
        <v>0</v>
      </c>
      <c r="U427" s="16">
        <f t="shared" si="67"/>
        <v>0</v>
      </c>
      <c r="V427" s="41"/>
      <c r="W427" s="41"/>
    </row>
    <row r="428" spans="1:23" ht="11.25" customHeight="1" x14ac:dyDescent="0.2">
      <c r="A428" s="41"/>
      <c r="B428" s="20"/>
      <c r="C428" s="51" t="s">
        <v>45</v>
      </c>
      <c r="D428" s="43"/>
      <c r="E428" s="43"/>
      <c r="F428" s="52"/>
      <c r="G428" s="41"/>
      <c r="H428" s="41"/>
      <c r="I428" s="22" t="s">
        <v>114</v>
      </c>
      <c r="J428" s="41">
        <v>1</v>
      </c>
      <c r="K428" s="37">
        <v>366.64</v>
      </c>
      <c r="L428" s="41">
        <f>N428+С2Б!L428</f>
        <v>1</v>
      </c>
      <c r="M428" s="41">
        <f>O428+С2Б!M428</f>
        <v>366.64</v>
      </c>
      <c r="N428" s="41">
        <f>С2Б!T428</f>
        <v>1</v>
      </c>
      <c r="O428" s="41">
        <f>С2Б!U428</f>
        <v>366.64</v>
      </c>
      <c r="P428" s="37">
        <f>M428-K428</f>
        <v>0</v>
      </c>
      <c r="Q428" s="37">
        <f>O428</f>
        <v>366.64</v>
      </c>
      <c r="R428" s="37">
        <f t="shared" si="65"/>
        <v>0</v>
      </c>
      <c r="S428" s="37">
        <f t="shared" si="66"/>
        <v>366.64</v>
      </c>
      <c r="T428" s="15">
        <f t="shared" si="67"/>
        <v>0</v>
      </c>
      <c r="U428" s="16">
        <f t="shared" si="67"/>
        <v>0</v>
      </c>
      <c r="V428" s="41"/>
      <c r="W428" s="41"/>
    </row>
    <row r="429" spans="1:23" ht="23.25" customHeight="1" x14ac:dyDescent="0.2">
      <c r="A429" s="11">
        <v>196</v>
      </c>
      <c r="B429" s="12" t="s">
        <v>116</v>
      </c>
      <c r="C429" s="48" t="s">
        <v>161</v>
      </c>
      <c r="D429" s="49"/>
      <c r="E429" s="49"/>
      <c r="F429" s="50"/>
      <c r="G429" s="11" t="s">
        <v>117</v>
      </c>
      <c r="H429" s="11" t="s">
        <v>118</v>
      </c>
      <c r="I429" s="13" t="s">
        <v>43</v>
      </c>
      <c r="J429" s="41">
        <v>21</v>
      </c>
      <c r="K429" s="37">
        <v>770.43</v>
      </c>
      <c r="L429" s="41">
        <f>N429+С2Б!L429</f>
        <v>21</v>
      </c>
      <c r="M429" s="41">
        <f>O429+С2Б!M429</f>
        <v>770.43</v>
      </c>
      <c r="N429" s="41">
        <f>С2Б!T429</f>
        <v>21</v>
      </c>
      <c r="O429" s="41">
        <f>С2Б!U429</f>
        <v>770.43</v>
      </c>
      <c r="P429" s="41"/>
      <c r="Q429" s="41"/>
      <c r="R429" s="37">
        <f t="shared" si="65"/>
        <v>0</v>
      </c>
      <c r="S429" s="37">
        <f t="shared" si="66"/>
        <v>770.43</v>
      </c>
      <c r="T429" s="15">
        <f t="shared" si="67"/>
        <v>0</v>
      </c>
      <c r="U429" s="16">
        <f t="shared" si="67"/>
        <v>0</v>
      </c>
      <c r="V429" s="41"/>
      <c r="W429" s="41"/>
    </row>
    <row r="430" spans="1:23" ht="11.25" customHeight="1" x14ac:dyDescent="0.2">
      <c r="A430" s="41"/>
      <c r="B430" s="20"/>
      <c r="C430" s="51" t="s">
        <v>45</v>
      </c>
      <c r="D430" s="43"/>
      <c r="E430" s="43"/>
      <c r="F430" s="52"/>
      <c r="G430" s="41"/>
      <c r="H430" s="41"/>
      <c r="I430" s="22" t="s">
        <v>43</v>
      </c>
      <c r="J430" s="41">
        <v>21</v>
      </c>
      <c r="K430" s="37">
        <v>770.43</v>
      </c>
      <c r="L430" s="41">
        <f>N430+С2Б!L430</f>
        <v>21</v>
      </c>
      <c r="M430" s="41">
        <f>O430+С2Б!M430</f>
        <v>770.43</v>
      </c>
      <c r="N430" s="41">
        <f>С2Б!T430</f>
        <v>21</v>
      </c>
      <c r="O430" s="41">
        <f>С2Б!U430</f>
        <v>770.43</v>
      </c>
      <c r="P430" s="37">
        <f>M430-K430</f>
        <v>0</v>
      </c>
      <c r="Q430" s="37">
        <f>O430</f>
        <v>770.43</v>
      </c>
      <c r="R430" s="37">
        <f t="shared" si="65"/>
        <v>0</v>
      </c>
      <c r="S430" s="37">
        <f t="shared" si="66"/>
        <v>770.43</v>
      </c>
      <c r="T430" s="15">
        <f t="shared" si="67"/>
        <v>0</v>
      </c>
      <c r="U430" s="16">
        <f t="shared" si="67"/>
        <v>0</v>
      </c>
      <c r="V430" s="41"/>
      <c r="W430" s="41"/>
    </row>
    <row r="431" spans="1:23" ht="49.95" customHeight="1" x14ac:dyDescent="0.2">
      <c r="A431" s="11">
        <v>197</v>
      </c>
      <c r="B431" s="12" t="s">
        <v>116</v>
      </c>
      <c r="C431" s="48" t="s">
        <v>122</v>
      </c>
      <c r="D431" s="49"/>
      <c r="E431" s="49"/>
      <c r="F431" s="50"/>
      <c r="G431" s="11" t="s">
        <v>120</v>
      </c>
      <c r="H431" s="11" t="s">
        <v>121</v>
      </c>
      <c r="I431" s="13" t="s">
        <v>43</v>
      </c>
      <c r="J431" s="41">
        <v>21</v>
      </c>
      <c r="K431" s="37">
        <v>49.05</v>
      </c>
      <c r="L431" s="41">
        <f>N431+С2Б!L431</f>
        <v>21</v>
      </c>
      <c r="M431" s="41">
        <f>O431+С2Б!M431</f>
        <v>49.05</v>
      </c>
      <c r="N431" s="41">
        <f>С2Б!T431</f>
        <v>21</v>
      </c>
      <c r="O431" s="41">
        <f>С2Б!U431</f>
        <v>49.05</v>
      </c>
      <c r="P431" s="41"/>
      <c r="Q431" s="41"/>
      <c r="R431" s="37">
        <f t="shared" si="65"/>
        <v>0</v>
      </c>
      <c r="S431" s="37">
        <f t="shared" si="66"/>
        <v>49.05</v>
      </c>
      <c r="T431" s="15">
        <f t="shared" si="67"/>
        <v>0</v>
      </c>
      <c r="U431" s="16">
        <f t="shared" si="67"/>
        <v>0</v>
      </c>
      <c r="V431" s="41"/>
      <c r="W431" s="41"/>
    </row>
    <row r="432" spans="1:23" ht="11.25" customHeight="1" x14ac:dyDescent="0.2">
      <c r="A432" s="41"/>
      <c r="B432" s="20"/>
      <c r="C432" s="51" t="s">
        <v>45</v>
      </c>
      <c r="D432" s="43"/>
      <c r="E432" s="43"/>
      <c r="F432" s="52"/>
      <c r="G432" s="41"/>
      <c r="H432" s="41"/>
      <c r="I432" s="22" t="s">
        <v>43</v>
      </c>
      <c r="J432" s="41">
        <v>21</v>
      </c>
      <c r="K432" s="37">
        <v>49.05</v>
      </c>
      <c r="L432" s="41">
        <f>N432+С2Б!L432</f>
        <v>21</v>
      </c>
      <c r="M432" s="41">
        <f>O432+С2Б!M432</f>
        <v>49.05</v>
      </c>
      <c r="N432" s="41">
        <f>С2Б!T432</f>
        <v>21</v>
      </c>
      <c r="O432" s="41">
        <f>С2Б!U432</f>
        <v>49.05</v>
      </c>
      <c r="P432" s="37">
        <f>M432-K432</f>
        <v>0</v>
      </c>
      <c r="Q432" s="37">
        <f>O432</f>
        <v>49.05</v>
      </c>
      <c r="R432" s="37">
        <f t="shared" si="65"/>
        <v>0</v>
      </c>
      <c r="S432" s="37">
        <f t="shared" si="66"/>
        <v>49.05</v>
      </c>
      <c r="T432" s="15">
        <f t="shared" si="67"/>
        <v>0</v>
      </c>
      <c r="U432" s="16">
        <f t="shared" si="67"/>
        <v>0</v>
      </c>
      <c r="V432" s="41"/>
      <c r="W432" s="41"/>
    </row>
    <row r="433" spans="1:23" ht="23.25" customHeight="1" x14ac:dyDescent="0.2">
      <c r="A433" s="11">
        <v>198</v>
      </c>
      <c r="B433" s="12" t="s">
        <v>116</v>
      </c>
      <c r="C433" s="48" t="s">
        <v>125</v>
      </c>
      <c r="D433" s="49"/>
      <c r="E433" s="49"/>
      <c r="F433" s="50"/>
      <c r="G433" s="11" t="s">
        <v>123</v>
      </c>
      <c r="H433" s="11" t="s">
        <v>124</v>
      </c>
      <c r="I433" s="13" t="s">
        <v>43</v>
      </c>
      <c r="J433" s="41">
        <v>12</v>
      </c>
      <c r="K433" s="37">
        <v>99.84</v>
      </c>
      <c r="L433" s="41">
        <f>N433+С2Б!L433</f>
        <v>12</v>
      </c>
      <c r="M433" s="41">
        <f>O433+С2Б!M433</f>
        <v>99.84</v>
      </c>
      <c r="N433" s="41">
        <f>С2Б!T433</f>
        <v>12</v>
      </c>
      <c r="O433" s="41">
        <f>С2Б!U433</f>
        <v>99.84</v>
      </c>
      <c r="P433" s="41"/>
      <c r="Q433" s="41"/>
      <c r="R433" s="37">
        <f t="shared" si="65"/>
        <v>0</v>
      </c>
      <c r="S433" s="37">
        <f t="shared" si="66"/>
        <v>99.84</v>
      </c>
      <c r="T433" s="15">
        <f t="shared" si="67"/>
        <v>0</v>
      </c>
      <c r="U433" s="16">
        <f t="shared" si="67"/>
        <v>0</v>
      </c>
      <c r="V433" s="41"/>
      <c r="W433" s="41"/>
    </row>
    <row r="434" spans="1:23" ht="11.25" customHeight="1" x14ac:dyDescent="0.2">
      <c r="A434" s="41"/>
      <c r="B434" s="20"/>
      <c r="C434" s="51" t="s">
        <v>45</v>
      </c>
      <c r="D434" s="43"/>
      <c r="E434" s="43"/>
      <c r="F434" s="52"/>
      <c r="G434" s="41"/>
      <c r="H434" s="41"/>
      <c r="I434" s="22" t="s">
        <v>43</v>
      </c>
      <c r="J434" s="41">
        <v>12</v>
      </c>
      <c r="K434" s="37">
        <v>99.84</v>
      </c>
      <c r="L434" s="41">
        <f>N434+С2Б!L434</f>
        <v>12</v>
      </c>
      <c r="M434" s="41">
        <f>O434+С2Б!M434</f>
        <v>99.84</v>
      </c>
      <c r="N434" s="41">
        <f>С2Б!T434</f>
        <v>12</v>
      </c>
      <c r="O434" s="41">
        <f>С2Б!U434</f>
        <v>99.84</v>
      </c>
      <c r="P434" s="37">
        <f>M434-K434</f>
        <v>0</v>
      </c>
      <c r="Q434" s="37">
        <f>O434</f>
        <v>99.84</v>
      </c>
      <c r="R434" s="37">
        <f t="shared" si="65"/>
        <v>0</v>
      </c>
      <c r="S434" s="37">
        <f t="shared" si="66"/>
        <v>99.84</v>
      </c>
      <c r="T434" s="15">
        <f t="shared" si="67"/>
        <v>0</v>
      </c>
      <c r="U434" s="16">
        <f t="shared" si="67"/>
        <v>0</v>
      </c>
      <c r="V434" s="41"/>
      <c r="W434" s="41"/>
    </row>
    <row r="435" spans="1:23" ht="49.95" customHeight="1" x14ac:dyDescent="0.2">
      <c r="A435" s="11">
        <v>199</v>
      </c>
      <c r="B435" s="12" t="s">
        <v>116</v>
      </c>
      <c r="C435" s="48" t="s">
        <v>129</v>
      </c>
      <c r="D435" s="49"/>
      <c r="E435" s="49"/>
      <c r="F435" s="50"/>
      <c r="G435" s="11" t="s">
        <v>126</v>
      </c>
      <c r="H435" s="11" t="s">
        <v>127</v>
      </c>
      <c r="I435" s="13" t="s">
        <v>128</v>
      </c>
      <c r="J435" s="41">
        <v>0.4</v>
      </c>
      <c r="K435" s="37">
        <v>26.17</v>
      </c>
      <c r="L435" s="41">
        <f>N435+С2Б!L435</f>
        <v>0.4</v>
      </c>
      <c r="M435" s="41">
        <f>O435+С2Б!M435</f>
        <v>26.17</v>
      </c>
      <c r="N435" s="41">
        <f>С2Б!T435</f>
        <v>0.4</v>
      </c>
      <c r="O435" s="41">
        <f>С2Б!U435</f>
        <v>26.17</v>
      </c>
      <c r="P435" s="41"/>
      <c r="Q435" s="41"/>
      <c r="R435" s="37">
        <f t="shared" si="65"/>
        <v>0</v>
      </c>
      <c r="S435" s="37">
        <f t="shared" si="66"/>
        <v>26.17</v>
      </c>
      <c r="T435" s="15">
        <f t="shared" si="67"/>
        <v>0</v>
      </c>
      <c r="U435" s="16">
        <f t="shared" si="67"/>
        <v>0</v>
      </c>
      <c r="V435" s="41"/>
      <c r="W435" s="41"/>
    </row>
    <row r="436" spans="1:23" ht="11.25" customHeight="1" x14ac:dyDescent="0.2">
      <c r="A436" s="41"/>
      <c r="B436" s="20"/>
      <c r="C436" s="51" t="s">
        <v>45</v>
      </c>
      <c r="D436" s="43"/>
      <c r="E436" s="43"/>
      <c r="F436" s="52"/>
      <c r="G436" s="41"/>
      <c r="H436" s="41"/>
      <c r="I436" s="22" t="s">
        <v>128</v>
      </c>
      <c r="J436" s="41">
        <v>0.4</v>
      </c>
      <c r="K436" s="37">
        <v>26.17</v>
      </c>
      <c r="L436" s="41">
        <f>N436+С2Б!L436</f>
        <v>0.4</v>
      </c>
      <c r="M436" s="41">
        <f>O436+С2Б!M436</f>
        <v>26.17</v>
      </c>
      <c r="N436" s="41">
        <f>С2Б!T436</f>
        <v>0.4</v>
      </c>
      <c r="O436" s="41">
        <f>С2Б!U436</f>
        <v>26.17</v>
      </c>
      <c r="P436" s="37">
        <f>M436-K436</f>
        <v>0</v>
      </c>
      <c r="Q436" s="37">
        <f>O436</f>
        <v>26.17</v>
      </c>
      <c r="R436" s="37">
        <f t="shared" si="65"/>
        <v>0</v>
      </c>
      <c r="S436" s="37">
        <f t="shared" si="66"/>
        <v>26.17</v>
      </c>
      <c r="T436" s="15">
        <f t="shared" si="67"/>
        <v>0</v>
      </c>
      <c r="U436" s="16">
        <f t="shared" si="67"/>
        <v>0</v>
      </c>
      <c r="V436" s="41"/>
      <c r="W436" s="41"/>
    </row>
    <row r="437" spans="1:23" ht="23.25" customHeight="1" x14ac:dyDescent="0.2">
      <c r="A437" s="11">
        <v>200</v>
      </c>
      <c r="B437" s="12" t="s">
        <v>116</v>
      </c>
      <c r="C437" s="48" t="s">
        <v>133</v>
      </c>
      <c r="D437" s="49"/>
      <c r="E437" s="49"/>
      <c r="F437" s="50"/>
      <c r="G437" s="11" t="s">
        <v>130</v>
      </c>
      <c r="H437" s="11" t="s">
        <v>131</v>
      </c>
      <c r="I437" s="13" t="s">
        <v>132</v>
      </c>
      <c r="J437" s="41">
        <v>3</v>
      </c>
      <c r="K437" s="37">
        <v>36.270000000000003</v>
      </c>
      <c r="L437" s="41">
        <f>N437+С2Б!L437</f>
        <v>3</v>
      </c>
      <c r="M437" s="41">
        <f>O437+С2Б!M437</f>
        <v>36.270000000000003</v>
      </c>
      <c r="N437" s="41">
        <f>С2Б!T437</f>
        <v>3</v>
      </c>
      <c r="O437" s="41">
        <f>С2Б!U437</f>
        <v>36.270000000000003</v>
      </c>
      <c r="P437" s="41"/>
      <c r="Q437" s="41"/>
      <c r="R437" s="37">
        <f t="shared" si="65"/>
        <v>0</v>
      </c>
      <c r="S437" s="37">
        <f t="shared" si="66"/>
        <v>36.270000000000003</v>
      </c>
      <c r="T437" s="15">
        <f t="shared" si="67"/>
        <v>0</v>
      </c>
      <c r="U437" s="16">
        <f t="shared" si="67"/>
        <v>0</v>
      </c>
      <c r="V437" s="41"/>
      <c r="W437" s="41"/>
    </row>
    <row r="438" spans="1:23" ht="11.25" customHeight="1" x14ac:dyDescent="0.2">
      <c r="A438" s="41"/>
      <c r="B438" s="20"/>
      <c r="C438" s="51" t="s">
        <v>45</v>
      </c>
      <c r="D438" s="43"/>
      <c r="E438" s="43"/>
      <c r="F438" s="52"/>
      <c r="G438" s="41"/>
      <c r="H438" s="41"/>
      <c r="I438" s="22" t="s">
        <v>132</v>
      </c>
      <c r="J438" s="41">
        <v>3</v>
      </c>
      <c r="K438" s="37">
        <v>36.270000000000003</v>
      </c>
      <c r="L438" s="41">
        <f>N438+С2Б!L438</f>
        <v>3</v>
      </c>
      <c r="M438" s="41">
        <f>O438+С2Б!M438</f>
        <v>36.270000000000003</v>
      </c>
      <c r="N438" s="41">
        <f>С2Б!T438</f>
        <v>3</v>
      </c>
      <c r="O438" s="41">
        <f>С2Б!U438</f>
        <v>36.270000000000003</v>
      </c>
      <c r="P438" s="37">
        <f>M438-K438</f>
        <v>0</v>
      </c>
      <c r="Q438" s="37">
        <f>O438</f>
        <v>36.270000000000003</v>
      </c>
      <c r="R438" s="37">
        <f t="shared" si="65"/>
        <v>0</v>
      </c>
      <c r="S438" s="37">
        <f t="shared" si="66"/>
        <v>36.270000000000003</v>
      </c>
      <c r="T438" s="15">
        <f t="shared" si="67"/>
        <v>0</v>
      </c>
      <c r="U438" s="16">
        <f t="shared" si="67"/>
        <v>0</v>
      </c>
      <c r="V438" s="41"/>
      <c r="W438" s="41"/>
    </row>
    <row r="439" spans="1:23" ht="11.25" customHeight="1" x14ac:dyDescent="0.2">
      <c r="A439" s="11">
        <v>201</v>
      </c>
      <c r="B439" s="12" t="s">
        <v>116</v>
      </c>
      <c r="C439" s="51" t="s">
        <v>136</v>
      </c>
      <c r="D439" s="43"/>
      <c r="E439" s="43"/>
      <c r="F439" s="52"/>
      <c r="G439" s="11" t="s">
        <v>134</v>
      </c>
      <c r="H439" s="11" t="s">
        <v>135</v>
      </c>
      <c r="I439" s="13" t="s">
        <v>132</v>
      </c>
      <c r="J439" s="41">
        <v>16</v>
      </c>
      <c r="K439" s="37">
        <v>32.840000000000003</v>
      </c>
      <c r="L439" s="41">
        <f>N439+С2Б!L439</f>
        <v>16</v>
      </c>
      <c r="M439" s="41">
        <f>O439+С2Б!M439</f>
        <v>32.840000000000003</v>
      </c>
      <c r="N439" s="41">
        <f>С2Б!T439</f>
        <v>16</v>
      </c>
      <c r="O439" s="41">
        <f>С2Б!U439</f>
        <v>32.840000000000003</v>
      </c>
      <c r="P439" s="41"/>
      <c r="Q439" s="41"/>
      <c r="R439" s="37">
        <f t="shared" si="65"/>
        <v>0</v>
      </c>
      <c r="S439" s="37">
        <f t="shared" si="66"/>
        <v>32.840000000000003</v>
      </c>
      <c r="T439" s="15">
        <f t="shared" si="67"/>
        <v>0</v>
      </c>
      <c r="U439" s="16">
        <f t="shared" si="67"/>
        <v>0</v>
      </c>
      <c r="V439" s="41"/>
      <c r="W439" s="41"/>
    </row>
    <row r="440" spans="1:23" ht="11.25" customHeight="1" x14ac:dyDescent="0.2">
      <c r="A440" s="41"/>
      <c r="B440" s="20"/>
      <c r="C440" s="51" t="s">
        <v>45</v>
      </c>
      <c r="D440" s="43"/>
      <c r="E440" s="43"/>
      <c r="F440" s="52"/>
      <c r="G440" s="41"/>
      <c r="H440" s="41"/>
      <c r="I440" s="22" t="s">
        <v>132</v>
      </c>
      <c r="J440" s="41">
        <v>16</v>
      </c>
      <c r="K440" s="37">
        <v>32.840000000000003</v>
      </c>
      <c r="L440" s="41">
        <f>N440+С2Б!L440</f>
        <v>16</v>
      </c>
      <c r="M440" s="41">
        <f>O440+С2Б!M440</f>
        <v>32.840000000000003</v>
      </c>
      <c r="N440" s="41">
        <f>С2Б!T440</f>
        <v>16</v>
      </c>
      <c r="O440" s="41">
        <f>С2Б!U440</f>
        <v>32.840000000000003</v>
      </c>
      <c r="P440" s="37">
        <f>M440-K440</f>
        <v>0</v>
      </c>
      <c r="Q440" s="37">
        <f>O440</f>
        <v>32.840000000000003</v>
      </c>
      <c r="R440" s="37">
        <f t="shared" si="65"/>
        <v>0</v>
      </c>
      <c r="S440" s="37">
        <f t="shared" si="66"/>
        <v>32.840000000000003</v>
      </c>
      <c r="T440" s="15">
        <f t="shared" si="67"/>
        <v>0</v>
      </c>
      <c r="U440" s="16">
        <f t="shared" si="67"/>
        <v>0</v>
      </c>
      <c r="V440" s="41"/>
      <c r="W440" s="41"/>
    </row>
    <row r="441" spans="1:23" ht="11.25" customHeight="1" x14ac:dyDescent="0.2">
      <c r="A441" s="11">
        <v>202</v>
      </c>
      <c r="B441" s="12" t="s">
        <v>137</v>
      </c>
      <c r="C441" s="51" t="s">
        <v>140</v>
      </c>
      <c r="D441" s="43"/>
      <c r="E441" s="43"/>
      <c r="F441" s="52"/>
      <c r="G441" s="11" t="s">
        <v>138</v>
      </c>
      <c r="H441" s="11" t="s">
        <v>139</v>
      </c>
      <c r="I441" s="13" t="s">
        <v>34</v>
      </c>
      <c r="J441" s="41">
        <v>3</v>
      </c>
      <c r="K441" s="37">
        <v>186.05</v>
      </c>
      <c r="L441" s="41">
        <f>N441+С2Б!L441</f>
        <v>3</v>
      </c>
      <c r="M441" s="41">
        <f>O441+С2Б!M441</f>
        <v>186.05</v>
      </c>
      <c r="N441" s="41">
        <f>С2Б!T441</f>
        <v>3</v>
      </c>
      <c r="O441" s="41">
        <f>С2Б!U441</f>
        <v>186.05</v>
      </c>
      <c r="P441" s="41"/>
      <c r="Q441" s="41"/>
      <c r="R441" s="37">
        <f t="shared" si="65"/>
        <v>0</v>
      </c>
      <c r="S441" s="37">
        <f t="shared" si="66"/>
        <v>186.05</v>
      </c>
      <c r="T441" s="15">
        <f t="shared" si="67"/>
        <v>0</v>
      </c>
      <c r="U441" s="16">
        <f t="shared" si="67"/>
        <v>0</v>
      </c>
      <c r="V441" s="41"/>
      <c r="W441" s="41"/>
    </row>
    <row r="442" spans="1:23" ht="11.25" customHeight="1" x14ac:dyDescent="0.2">
      <c r="A442" s="41"/>
      <c r="B442" s="20"/>
      <c r="C442" s="51" t="s">
        <v>45</v>
      </c>
      <c r="D442" s="43"/>
      <c r="E442" s="43"/>
      <c r="F442" s="52"/>
      <c r="G442" s="41"/>
      <c r="H442" s="41"/>
      <c r="I442" s="22" t="s">
        <v>34</v>
      </c>
      <c r="J442" s="41">
        <v>3</v>
      </c>
      <c r="K442" s="37">
        <v>186.05</v>
      </c>
      <c r="L442" s="41">
        <f>N442+С2Б!L442</f>
        <v>3</v>
      </c>
      <c r="M442" s="41">
        <f>O442+С2Б!M442</f>
        <v>186.05</v>
      </c>
      <c r="N442" s="41">
        <f>С2Б!T442</f>
        <v>3</v>
      </c>
      <c r="O442" s="41">
        <f>С2Б!U442</f>
        <v>186.05</v>
      </c>
      <c r="P442" s="37">
        <f>M442-K442</f>
        <v>0</v>
      </c>
      <c r="Q442" s="37">
        <f>O442</f>
        <v>186.05</v>
      </c>
      <c r="R442" s="37">
        <f t="shared" si="65"/>
        <v>0</v>
      </c>
      <c r="S442" s="37">
        <f t="shared" si="66"/>
        <v>186.05</v>
      </c>
      <c r="T442" s="15">
        <f t="shared" si="67"/>
        <v>0</v>
      </c>
      <c r="U442" s="16">
        <f t="shared" si="67"/>
        <v>0</v>
      </c>
      <c r="V442" s="41"/>
      <c r="W442" s="41"/>
    </row>
    <row r="443" spans="1:23" ht="49.95" customHeight="1" x14ac:dyDescent="0.2">
      <c r="A443" s="11">
        <v>203</v>
      </c>
      <c r="B443" s="12" t="s">
        <v>137</v>
      </c>
      <c r="C443" s="48" t="s">
        <v>143</v>
      </c>
      <c r="D443" s="49"/>
      <c r="E443" s="49"/>
      <c r="F443" s="50"/>
      <c r="G443" s="11" t="s">
        <v>141</v>
      </c>
      <c r="H443" s="11" t="s">
        <v>142</v>
      </c>
      <c r="I443" s="13" t="s">
        <v>128</v>
      </c>
      <c r="J443" s="41">
        <v>3</v>
      </c>
      <c r="K443" s="37">
        <v>5.57</v>
      </c>
      <c r="L443" s="41">
        <f>N443+С2Б!L443</f>
        <v>3</v>
      </c>
      <c r="M443" s="41">
        <f>O443+С2Б!M443</f>
        <v>5.57</v>
      </c>
      <c r="N443" s="41">
        <f>С2Б!T443</f>
        <v>3</v>
      </c>
      <c r="O443" s="41">
        <f>С2Б!U443</f>
        <v>5.57</v>
      </c>
      <c r="P443" s="41"/>
      <c r="Q443" s="41"/>
      <c r="R443" s="37">
        <f t="shared" si="65"/>
        <v>0</v>
      </c>
      <c r="S443" s="37">
        <f t="shared" si="66"/>
        <v>5.57</v>
      </c>
      <c r="T443" s="15">
        <f t="shared" ref="T443:U472" si="68">J443-L443</f>
        <v>0</v>
      </c>
      <c r="U443" s="16">
        <f t="shared" si="68"/>
        <v>0</v>
      </c>
      <c r="V443" s="41"/>
      <c r="W443" s="41"/>
    </row>
    <row r="444" spans="1:23" ht="11.25" customHeight="1" x14ac:dyDescent="0.2">
      <c r="A444" s="41"/>
      <c r="B444" s="20"/>
      <c r="C444" s="51" t="s">
        <v>45</v>
      </c>
      <c r="D444" s="43"/>
      <c r="E444" s="43"/>
      <c r="F444" s="52"/>
      <c r="G444" s="41"/>
      <c r="H444" s="41"/>
      <c r="I444" s="22" t="s">
        <v>128</v>
      </c>
      <c r="J444" s="41">
        <v>3</v>
      </c>
      <c r="K444" s="37">
        <v>5.57</v>
      </c>
      <c r="L444" s="41">
        <f>N444+С2Б!L444</f>
        <v>3</v>
      </c>
      <c r="M444" s="41">
        <f>O444+С2Б!M444</f>
        <v>5.57</v>
      </c>
      <c r="N444" s="41">
        <f>С2Б!T444</f>
        <v>3</v>
      </c>
      <c r="O444" s="41">
        <f>С2Б!U444</f>
        <v>5.57</v>
      </c>
      <c r="P444" s="37">
        <f>M444-K444</f>
        <v>0</v>
      </c>
      <c r="Q444" s="37">
        <f>O444</f>
        <v>5.57</v>
      </c>
      <c r="R444" s="37">
        <f t="shared" si="65"/>
        <v>0</v>
      </c>
      <c r="S444" s="37">
        <f t="shared" si="66"/>
        <v>5.57</v>
      </c>
      <c r="T444" s="15">
        <f t="shared" si="68"/>
        <v>0</v>
      </c>
      <c r="U444" s="16">
        <f t="shared" si="68"/>
        <v>0</v>
      </c>
      <c r="V444" s="41"/>
      <c r="W444" s="41"/>
    </row>
    <row r="445" spans="1:23" ht="23.25" customHeight="1" x14ac:dyDescent="0.2">
      <c r="A445" s="11">
        <v>204</v>
      </c>
      <c r="B445" s="12" t="s">
        <v>137</v>
      </c>
      <c r="C445" s="48" t="s">
        <v>147</v>
      </c>
      <c r="D445" s="49"/>
      <c r="E445" s="49"/>
      <c r="F445" s="50"/>
      <c r="G445" s="11" t="s">
        <v>144</v>
      </c>
      <c r="H445" s="11" t="s">
        <v>145</v>
      </c>
      <c r="I445" s="13" t="s">
        <v>146</v>
      </c>
      <c r="J445" s="41">
        <v>1</v>
      </c>
      <c r="K445" s="37">
        <v>97.02</v>
      </c>
      <c r="L445" s="41">
        <f>N445+С2Б!L445</f>
        <v>1</v>
      </c>
      <c r="M445" s="41">
        <f>O445+С2Б!M445</f>
        <v>97.02</v>
      </c>
      <c r="N445" s="41">
        <f>С2Б!T445</f>
        <v>1</v>
      </c>
      <c r="O445" s="41">
        <f>С2Б!U445</f>
        <v>97.02</v>
      </c>
      <c r="P445" s="41"/>
      <c r="Q445" s="41"/>
      <c r="R445" s="37">
        <f t="shared" si="65"/>
        <v>0</v>
      </c>
      <c r="S445" s="37">
        <f t="shared" si="66"/>
        <v>97.02</v>
      </c>
      <c r="T445" s="15">
        <f t="shared" si="68"/>
        <v>0</v>
      </c>
      <c r="U445" s="16">
        <f t="shared" si="68"/>
        <v>0</v>
      </c>
      <c r="V445" s="41"/>
      <c r="W445" s="41"/>
    </row>
    <row r="446" spans="1:23" ht="11.25" customHeight="1" x14ac:dyDescent="0.2">
      <c r="A446" s="41"/>
      <c r="B446" s="20"/>
      <c r="C446" s="51" t="s">
        <v>45</v>
      </c>
      <c r="D446" s="43"/>
      <c r="E446" s="43"/>
      <c r="F446" s="52"/>
      <c r="G446" s="41"/>
      <c r="H446" s="41"/>
      <c r="I446" s="22" t="s">
        <v>146</v>
      </c>
      <c r="J446" s="41">
        <v>1</v>
      </c>
      <c r="K446" s="37">
        <v>97.02</v>
      </c>
      <c r="L446" s="41">
        <f>N446+С2Б!L446</f>
        <v>1</v>
      </c>
      <c r="M446" s="41">
        <f>O446+С2Б!M446</f>
        <v>97.02</v>
      </c>
      <c r="N446" s="41">
        <f>С2Б!T446</f>
        <v>1</v>
      </c>
      <c r="O446" s="41">
        <f>С2Б!U446</f>
        <v>97.02</v>
      </c>
      <c r="P446" s="37">
        <f>M446-K446</f>
        <v>0</v>
      </c>
      <c r="Q446" s="37">
        <f>O446</f>
        <v>97.02</v>
      </c>
      <c r="R446" s="37">
        <f t="shared" si="65"/>
        <v>0</v>
      </c>
      <c r="S446" s="37">
        <f t="shared" si="66"/>
        <v>97.02</v>
      </c>
      <c r="T446" s="15">
        <f t="shared" si="68"/>
        <v>0</v>
      </c>
      <c r="U446" s="16">
        <f t="shared" si="68"/>
        <v>0</v>
      </c>
      <c r="V446" s="41"/>
      <c r="W446" s="41"/>
    </row>
    <row r="447" spans="1:23" ht="23.25" customHeight="1" x14ac:dyDescent="0.2">
      <c r="A447" s="11">
        <v>205</v>
      </c>
      <c r="B447" s="12" t="s">
        <v>137</v>
      </c>
      <c r="C447" s="48" t="s">
        <v>150</v>
      </c>
      <c r="D447" s="49"/>
      <c r="E447" s="49"/>
      <c r="F447" s="50"/>
      <c r="G447" s="11" t="s">
        <v>148</v>
      </c>
      <c r="H447" s="11" t="s">
        <v>149</v>
      </c>
      <c r="I447" s="13" t="s">
        <v>93</v>
      </c>
      <c r="J447" s="41">
        <v>0.25</v>
      </c>
      <c r="K447" s="37">
        <v>11.72</v>
      </c>
      <c r="L447" s="41">
        <f>N447+С2Б!L447</f>
        <v>0.25</v>
      </c>
      <c r="M447" s="41">
        <f>O447+С2Б!M447</f>
        <v>11.72</v>
      </c>
      <c r="N447" s="41">
        <f>С2Б!T447</f>
        <v>0.25</v>
      </c>
      <c r="O447" s="41">
        <f>С2Б!U447</f>
        <v>11.72</v>
      </c>
      <c r="P447" s="41"/>
      <c r="Q447" s="41"/>
      <c r="R447" s="37">
        <f t="shared" si="65"/>
        <v>0</v>
      </c>
      <c r="S447" s="37">
        <f t="shared" si="66"/>
        <v>11.72</v>
      </c>
      <c r="T447" s="15">
        <f t="shared" si="68"/>
        <v>0</v>
      </c>
      <c r="U447" s="16">
        <f t="shared" si="68"/>
        <v>0</v>
      </c>
      <c r="V447" s="41"/>
      <c r="W447" s="41"/>
    </row>
    <row r="448" spans="1:23" ht="11.25" customHeight="1" x14ac:dyDescent="0.2">
      <c r="A448" s="41"/>
      <c r="B448" s="20"/>
      <c r="C448" s="51" t="s">
        <v>45</v>
      </c>
      <c r="D448" s="43"/>
      <c r="E448" s="43"/>
      <c r="F448" s="52"/>
      <c r="G448" s="41"/>
      <c r="H448" s="41"/>
      <c r="I448" s="22" t="s">
        <v>93</v>
      </c>
      <c r="J448" s="41">
        <v>0.25</v>
      </c>
      <c r="K448" s="37">
        <v>11.72</v>
      </c>
      <c r="L448" s="41">
        <f>N448+С2Б!L448</f>
        <v>0.25</v>
      </c>
      <c r="M448" s="41">
        <f>O448+С2Б!M448</f>
        <v>11.72</v>
      </c>
      <c r="N448" s="41">
        <f>С2Б!T448</f>
        <v>0.25</v>
      </c>
      <c r="O448" s="41">
        <f>С2Б!U448</f>
        <v>11.72</v>
      </c>
      <c r="P448" s="37">
        <f>M448-K448</f>
        <v>0</v>
      </c>
      <c r="Q448" s="37">
        <f>O448</f>
        <v>11.72</v>
      </c>
      <c r="R448" s="37">
        <f t="shared" si="65"/>
        <v>0</v>
      </c>
      <c r="S448" s="37">
        <f t="shared" si="66"/>
        <v>11.72</v>
      </c>
      <c r="T448" s="15">
        <f t="shared" si="68"/>
        <v>0</v>
      </c>
      <c r="U448" s="16">
        <f t="shared" si="68"/>
        <v>0</v>
      </c>
      <c r="V448" s="41"/>
      <c r="W448" s="41"/>
    </row>
    <row r="449" spans="1:23" ht="11.25" customHeight="1" x14ac:dyDescent="0.2">
      <c r="A449" s="11">
        <v>206</v>
      </c>
      <c r="B449" s="12" t="s">
        <v>137</v>
      </c>
      <c r="C449" s="51" t="s">
        <v>154</v>
      </c>
      <c r="D449" s="43"/>
      <c r="E449" s="43"/>
      <c r="F449" s="52"/>
      <c r="G449" s="11" t="s">
        <v>151</v>
      </c>
      <c r="H449" s="11" t="s">
        <v>152</v>
      </c>
      <c r="I449" s="13" t="s">
        <v>153</v>
      </c>
      <c r="J449" s="41">
        <v>0.45</v>
      </c>
      <c r="K449" s="37">
        <v>1.63</v>
      </c>
      <c r="L449" s="41">
        <f>N449+С2Б!L449</f>
        <v>0.45</v>
      </c>
      <c r="M449" s="41">
        <f>O449+С2Б!M449</f>
        <v>1.63</v>
      </c>
      <c r="N449" s="41">
        <f>С2Б!T449</f>
        <v>0.45</v>
      </c>
      <c r="O449" s="41">
        <f>С2Б!U449</f>
        <v>1.63</v>
      </c>
      <c r="P449" s="41"/>
      <c r="Q449" s="41"/>
      <c r="R449" s="37">
        <f t="shared" si="65"/>
        <v>0</v>
      </c>
      <c r="S449" s="37">
        <f t="shared" si="66"/>
        <v>1.63</v>
      </c>
      <c r="T449" s="15">
        <f t="shared" si="68"/>
        <v>0</v>
      </c>
      <c r="U449" s="16">
        <f t="shared" si="68"/>
        <v>0</v>
      </c>
      <c r="V449" s="41"/>
      <c r="W449" s="41"/>
    </row>
    <row r="450" spans="1:23" ht="11.25" customHeight="1" x14ac:dyDescent="0.2">
      <c r="A450" s="41"/>
      <c r="B450" s="20"/>
      <c r="C450" s="51" t="s">
        <v>45</v>
      </c>
      <c r="D450" s="43"/>
      <c r="E450" s="43"/>
      <c r="F450" s="52"/>
      <c r="G450" s="41"/>
      <c r="H450" s="41"/>
      <c r="I450" s="22" t="s">
        <v>153</v>
      </c>
      <c r="J450" s="41">
        <v>0.45</v>
      </c>
      <c r="K450" s="37">
        <v>1.63</v>
      </c>
      <c r="L450" s="41">
        <f>N450+С2Б!L450</f>
        <v>0.45</v>
      </c>
      <c r="M450" s="41">
        <f>O450+С2Б!M450</f>
        <v>1.63</v>
      </c>
      <c r="N450" s="41">
        <f>С2Б!T450</f>
        <v>0.45</v>
      </c>
      <c r="O450" s="41">
        <f>С2Б!U450</f>
        <v>1.63</v>
      </c>
      <c r="P450" s="37">
        <f>M450-K450</f>
        <v>0</v>
      </c>
      <c r="Q450" s="37">
        <f>O450</f>
        <v>1.63</v>
      </c>
      <c r="R450" s="37">
        <f t="shared" si="65"/>
        <v>0</v>
      </c>
      <c r="S450" s="37">
        <f t="shared" si="66"/>
        <v>1.63</v>
      </c>
      <c r="T450" s="15">
        <f t="shared" si="68"/>
        <v>0</v>
      </c>
      <c r="U450" s="16">
        <f t="shared" si="68"/>
        <v>0</v>
      </c>
      <c r="V450" s="41"/>
      <c r="W450" s="41"/>
    </row>
    <row r="451" spans="1:23" ht="36.6" customHeight="1" x14ac:dyDescent="0.2">
      <c r="A451" s="11">
        <v>207</v>
      </c>
      <c r="B451" s="12" t="s">
        <v>137</v>
      </c>
      <c r="C451" s="48" t="s">
        <v>158</v>
      </c>
      <c r="D451" s="49"/>
      <c r="E451" s="49"/>
      <c r="F451" s="50"/>
      <c r="G451" s="11" t="s">
        <v>155</v>
      </c>
      <c r="H451" s="11" t="s">
        <v>156</v>
      </c>
      <c r="I451" s="13" t="s">
        <v>157</v>
      </c>
      <c r="J451" s="41">
        <v>2.18E-2</v>
      </c>
      <c r="K451" s="37">
        <v>166.72</v>
      </c>
      <c r="L451" s="41">
        <f>N451+С2Б!L451</f>
        <v>2.18E-2</v>
      </c>
      <c r="M451" s="41">
        <f>O451+С2Б!M451</f>
        <v>166.72</v>
      </c>
      <c r="N451" s="41">
        <f>С2Б!T451</f>
        <v>2.18E-2</v>
      </c>
      <c r="O451" s="41">
        <f>С2Б!U451</f>
        <v>166.72</v>
      </c>
      <c r="P451" s="41"/>
      <c r="Q451" s="41"/>
      <c r="R451" s="37">
        <f t="shared" si="65"/>
        <v>0</v>
      </c>
      <c r="S451" s="37">
        <f t="shared" si="66"/>
        <v>166.72</v>
      </c>
      <c r="T451" s="15">
        <f t="shared" si="68"/>
        <v>0</v>
      </c>
      <c r="U451" s="16">
        <f t="shared" si="68"/>
        <v>0</v>
      </c>
      <c r="V451" s="41"/>
      <c r="W451" s="41"/>
    </row>
    <row r="452" spans="1:23" ht="11.25" customHeight="1" x14ac:dyDescent="0.2">
      <c r="A452" s="41"/>
      <c r="B452" s="20"/>
      <c r="C452" s="51" t="s">
        <v>45</v>
      </c>
      <c r="D452" s="43"/>
      <c r="E452" s="43"/>
      <c r="F452" s="52"/>
      <c r="G452" s="41"/>
      <c r="H452" s="41"/>
      <c r="I452" s="22" t="s">
        <v>157</v>
      </c>
      <c r="J452" s="41">
        <v>2.18E-2</v>
      </c>
      <c r="K452" s="37">
        <v>166.72</v>
      </c>
      <c r="L452" s="41">
        <f>N452+С2Б!L452</f>
        <v>2.18E-2</v>
      </c>
      <c r="M452" s="41">
        <f>O452+С2Б!M452</f>
        <v>166.72</v>
      </c>
      <c r="N452" s="41">
        <f>С2Б!T452</f>
        <v>2.18E-2</v>
      </c>
      <c r="O452" s="41">
        <f>С2Б!U452</f>
        <v>166.72</v>
      </c>
      <c r="P452" s="37">
        <f>M452-K452</f>
        <v>0</v>
      </c>
      <c r="Q452" s="37">
        <f>O452</f>
        <v>166.72</v>
      </c>
      <c r="R452" s="37">
        <f t="shared" si="65"/>
        <v>0</v>
      </c>
      <c r="S452" s="37">
        <f t="shared" si="66"/>
        <v>166.72</v>
      </c>
      <c r="T452" s="15">
        <f t="shared" si="68"/>
        <v>0</v>
      </c>
      <c r="U452" s="16">
        <f t="shared" si="68"/>
        <v>0</v>
      </c>
      <c r="V452" s="41"/>
      <c r="W452" s="41"/>
    </row>
    <row r="453" spans="1:23" ht="23.25" customHeight="1" x14ac:dyDescent="0.2">
      <c r="A453" s="11">
        <v>208</v>
      </c>
      <c r="B453" s="12" t="s">
        <v>116</v>
      </c>
      <c r="C453" s="48" t="s">
        <v>161</v>
      </c>
      <c r="D453" s="49"/>
      <c r="E453" s="49"/>
      <c r="F453" s="50"/>
      <c r="G453" s="11" t="s">
        <v>159</v>
      </c>
      <c r="H453" s="11" t="s">
        <v>160</v>
      </c>
      <c r="I453" s="13" t="s">
        <v>43</v>
      </c>
      <c r="J453" s="41">
        <v>3</v>
      </c>
      <c r="K453" s="37">
        <v>183.77</v>
      </c>
      <c r="L453" s="41">
        <f>N453+С2Б!L453</f>
        <v>3</v>
      </c>
      <c r="M453" s="41">
        <f>O453+С2Б!M453</f>
        <v>183.77</v>
      </c>
      <c r="N453" s="41">
        <f>С2Б!T453</f>
        <v>3</v>
      </c>
      <c r="O453" s="41">
        <f>С2Б!U453</f>
        <v>183.77</v>
      </c>
      <c r="P453" s="41"/>
      <c r="Q453" s="41"/>
      <c r="R453" s="37">
        <f t="shared" si="65"/>
        <v>0</v>
      </c>
      <c r="S453" s="37">
        <f t="shared" si="66"/>
        <v>183.77</v>
      </c>
      <c r="T453" s="15">
        <f t="shared" si="68"/>
        <v>0</v>
      </c>
      <c r="U453" s="16">
        <f t="shared" si="68"/>
        <v>0</v>
      </c>
      <c r="V453" s="41"/>
      <c r="W453" s="41"/>
    </row>
    <row r="454" spans="1:23" ht="11.25" customHeight="1" x14ac:dyDescent="0.2">
      <c r="A454" s="41"/>
      <c r="B454" s="20"/>
      <c r="C454" s="51" t="s">
        <v>45</v>
      </c>
      <c r="D454" s="43"/>
      <c r="E454" s="43"/>
      <c r="F454" s="52"/>
      <c r="G454" s="41"/>
      <c r="H454" s="41"/>
      <c r="I454" s="22" t="s">
        <v>43</v>
      </c>
      <c r="J454" s="41">
        <v>3</v>
      </c>
      <c r="K454" s="37">
        <v>183.77</v>
      </c>
      <c r="L454" s="41">
        <f>N454+С2Б!L454</f>
        <v>3</v>
      </c>
      <c r="M454" s="41">
        <f>O454+С2Б!M454</f>
        <v>183.77</v>
      </c>
      <c r="N454" s="41">
        <f>С2Б!T454</f>
        <v>3</v>
      </c>
      <c r="O454" s="41">
        <f>С2Б!U454</f>
        <v>183.77</v>
      </c>
      <c r="P454" s="37">
        <f>M454-K454</f>
        <v>0</v>
      </c>
      <c r="Q454" s="37">
        <f>O454</f>
        <v>183.77</v>
      </c>
      <c r="R454" s="37">
        <f t="shared" si="65"/>
        <v>0</v>
      </c>
      <c r="S454" s="37">
        <f t="shared" si="66"/>
        <v>183.77</v>
      </c>
      <c r="T454" s="15">
        <f t="shared" si="68"/>
        <v>0</v>
      </c>
      <c r="U454" s="16">
        <f t="shared" si="68"/>
        <v>0</v>
      </c>
      <c r="V454" s="41"/>
      <c r="W454" s="41"/>
    </row>
    <row r="455" spans="1:23" ht="49.95" customHeight="1" x14ac:dyDescent="0.2">
      <c r="A455" s="11">
        <v>209</v>
      </c>
      <c r="B455" s="12" t="s">
        <v>116</v>
      </c>
      <c r="C455" s="48" t="s">
        <v>143</v>
      </c>
      <c r="D455" s="49"/>
      <c r="E455" s="49"/>
      <c r="F455" s="50"/>
      <c r="G455" s="11" t="s">
        <v>162</v>
      </c>
      <c r="H455" s="11" t="s">
        <v>163</v>
      </c>
      <c r="I455" s="13" t="s">
        <v>128</v>
      </c>
      <c r="J455" s="41">
        <v>3</v>
      </c>
      <c r="K455" s="37">
        <v>5.57</v>
      </c>
      <c r="L455" s="41">
        <f>N455+С2Б!L455</f>
        <v>3</v>
      </c>
      <c r="M455" s="41">
        <f>O455+С2Б!M455</f>
        <v>5.57</v>
      </c>
      <c r="N455" s="41">
        <f>С2Б!T455</f>
        <v>3</v>
      </c>
      <c r="O455" s="41">
        <f>С2Б!U455</f>
        <v>5.57</v>
      </c>
      <c r="P455" s="41"/>
      <c r="Q455" s="41"/>
      <c r="R455" s="37">
        <f t="shared" si="65"/>
        <v>0</v>
      </c>
      <c r="S455" s="37">
        <f t="shared" si="66"/>
        <v>5.57</v>
      </c>
      <c r="T455" s="15">
        <f t="shared" si="68"/>
        <v>0</v>
      </c>
      <c r="U455" s="16">
        <f t="shared" si="68"/>
        <v>0</v>
      </c>
      <c r="V455" s="41"/>
      <c r="W455" s="41"/>
    </row>
    <row r="456" spans="1:23" ht="11.25" customHeight="1" x14ac:dyDescent="0.2">
      <c r="A456" s="41"/>
      <c r="B456" s="20"/>
      <c r="C456" s="51" t="s">
        <v>45</v>
      </c>
      <c r="D456" s="43"/>
      <c r="E456" s="43"/>
      <c r="F456" s="52"/>
      <c r="G456" s="41"/>
      <c r="H456" s="41"/>
      <c r="I456" s="22" t="s">
        <v>128</v>
      </c>
      <c r="J456" s="41">
        <v>3</v>
      </c>
      <c r="K456" s="37">
        <v>5.57</v>
      </c>
      <c r="L456" s="41">
        <f>N456+С2Б!L456</f>
        <v>3</v>
      </c>
      <c r="M456" s="41">
        <f>O456+С2Б!M456</f>
        <v>5.57</v>
      </c>
      <c r="N456" s="41">
        <f>С2Б!T456</f>
        <v>3</v>
      </c>
      <c r="O456" s="41">
        <f>С2Б!U456</f>
        <v>5.57</v>
      </c>
      <c r="P456" s="37">
        <f>M456-K456</f>
        <v>0</v>
      </c>
      <c r="Q456" s="37">
        <f>O456</f>
        <v>5.57</v>
      </c>
      <c r="R456" s="37">
        <f t="shared" si="65"/>
        <v>0</v>
      </c>
      <c r="S456" s="37">
        <f t="shared" si="66"/>
        <v>5.57</v>
      </c>
      <c r="T456" s="15">
        <f t="shared" si="68"/>
        <v>0</v>
      </c>
      <c r="U456" s="16">
        <f t="shared" si="68"/>
        <v>0</v>
      </c>
      <c r="V456" s="41"/>
      <c r="W456" s="41"/>
    </row>
    <row r="457" spans="1:23" ht="36.6" customHeight="1" x14ac:dyDescent="0.2">
      <c r="A457" s="11">
        <v>210</v>
      </c>
      <c r="B457" s="12" t="s">
        <v>164</v>
      </c>
      <c r="C457" s="48" t="s">
        <v>167</v>
      </c>
      <c r="D457" s="49"/>
      <c r="E457" s="49"/>
      <c r="F457" s="50"/>
      <c r="G457" s="11" t="s">
        <v>165</v>
      </c>
      <c r="H457" s="11" t="s">
        <v>166</v>
      </c>
      <c r="I457" s="13" t="s">
        <v>43</v>
      </c>
      <c r="J457" s="41">
        <v>1</v>
      </c>
      <c r="K457" s="37">
        <v>13.18</v>
      </c>
      <c r="L457" s="41">
        <f>N457+С2Б!L457</f>
        <v>1</v>
      </c>
      <c r="M457" s="41">
        <f>O457+С2Б!M457</f>
        <v>13.18</v>
      </c>
      <c r="N457" s="41">
        <f>С2Б!T457</f>
        <v>1</v>
      </c>
      <c r="O457" s="41">
        <f>С2Б!U457</f>
        <v>13.18</v>
      </c>
      <c r="P457" s="41"/>
      <c r="Q457" s="41"/>
      <c r="R457" s="37">
        <f t="shared" si="65"/>
        <v>0</v>
      </c>
      <c r="S457" s="37">
        <f t="shared" si="66"/>
        <v>13.18</v>
      </c>
      <c r="T457" s="15">
        <f t="shared" si="68"/>
        <v>0</v>
      </c>
      <c r="U457" s="16">
        <f t="shared" si="68"/>
        <v>0</v>
      </c>
      <c r="V457" s="41"/>
      <c r="W457" s="41"/>
    </row>
    <row r="458" spans="1:23" ht="11.25" customHeight="1" x14ac:dyDescent="0.2">
      <c r="A458" s="41"/>
      <c r="B458" s="20"/>
      <c r="C458" s="51" t="s">
        <v>45</v>
      </c>
      <c r="D458" s="43"/>
      <c r="E458" s="43"/>
      <c r="F458" s="52"/>
      <c r="G458" s="41"/>
      <c r="H458" s="41"/>
      <c r="I458" s="22" t="s">
        <v>43</v>
      </c>
      <c r="J458" s="41">
        <v>1</v>
      </c>
      <c r="K458" s="37">
        <v>13.18</v>
      </c>
      <c r="L458" s="41">
        <f>N458+С2Б!L458</f>
        <v>1</v>
      </c>
      <c r="M458" s="41">
        <f>O458+С2Б!M458</f>
        <v>13.18</v>
      </c>
      <c r="N458" s="41">
        <f>С2Б!T458</f>
        <v>1</v>
      </c>
      <c r="O458" s="41">
        <f>С2Б!U458</f>
        <v>13.18</v>
      </c>
      <c r="P458" s="37">
        <f>M458-K458</f>
        <v>0</v>
      </c>
      <c r="Q458" s="37">
        <f>O458</f>
        <v>13.18</v>
      </c>
      <c r="R458" s="37">
        <f t="shared" si="65"/>
        <v>0</v>
      </c>
      <c r="S458" s="37">
        <f t="shared" si="66"/>
        <v>13.18</v>
      </c>
      <c r="T458" s="15">
        <f t="shared" si="68"/>
        <v>0</v>
      </c>
      <c r="U458" s="16">
        <f t="shared" si="68"/>
        <v>0</v>
      </c>
      <c r="V458" s="41"/>
      <c r="W458" s="41"/>
    </row>
    <row r="459" spans="1:23" ht="23.25" customHeight="1" x14ac:dyDescent="0.2">
      <c r="A459" s="11">
        <v>211</v>
      </c>
      <c r="B459" s="12" t="s">
        <v>168</v>
      </c>
      <c r="C459" s="48" t="s">
        <v>527</v>
      </c>
      <c r="D459" s="49"/>
      <c r="E459" s="49"/>
      <c r="F459" s="50"/>
      <c r="G459" s="11" t="s">
        <v>169</v>
      </c>
      <c r="H459" s="11" t="s">
        <v>170</v>
      </c>
      <c r="I459" s="13" t="s">
        <v>43</v>
      </c>
      <c r="J459" s="41">
        <v>33</v>
      </c>
      <c r="K459" s="37">
        <v>3918.19</v>
      </c>
      <c r="L459" s="41">
        <f>N459+С2Б!L459</f>
        <v>33</v>
      </c>
      <c r="M459" s="41">
        <f>O459+С2Б!M459</f>
        <v>3918.19</v>
      </c>
      <c r="N459" s="41">
        <f>С2Б!T459</f>
        <v>33</v>
      </c>
      <c r="O459" s="41">
        <f>С2Б!U459</f>
        <v>3918.19</v>
      </c>
      <c r="P459" s="41"/>
      <c r="Q459" s="41"/>
      <c r="R459" s="37">
        <f t="shared" si="65"/>
        <v>0</v>
      </c>
      <c r="S459" s="37">
        <f t="shared" si="66"/>
        <v>3918.19</v>
      </c>
      <c r="T459" s="15">
        <f t="shared" si="68"/>
        <v>0</v>
      </c>
      <c r="U459" s="16">
        <f t="shared" si="68"/>
        <v>0</v>
      </c>
      <c r="V459" s="41"/>
      <c r="W459" s="41"/>
    </row>
    <row r="460" spans="1:23" ht="11.25" customHeight="1" x14ac:dyDescent="0.2">
      <c r="A460" s="41"/>
      <c r="B460" s="20"/>
      <c r="C460" s="51" t="s">
        <v>45</v>
      </c>
      <c r="D460" s="43"/>
      <c r="E460" s="43"/>
      <c r="F460" s="52"/>
      <c r="G460" s="41"/>
      <c r="H460" s="41"/>
      <c r="I460" s="22" t="s">
        <v>43</v>
      </c>
      <c r="J460" s="41">
        <v>33</v>
      </c>
      <c r="K460" s="37">
        <v>3918.19</v>
      </c>
      <c r="L460" s="41">
        <f>N460+С2Б!L460</f>
        <v>33</v>
      </c>
      <c r="M460" s="41">
        <f>O460+С2Б!M460</f>
        <v>3918.19</v>
      </c>
      <c r="N460" s="41">
        <f>С2Б!T460</f>
        <v>33</v>
      </c>
      <c r="O460" s="41">
        <f>С2Б!U460</f>
        <v>3918.19</v>
      </c>
      <c r="P460" s="37">
        <f>M460-K460</f>
        <v>0</v>
      </c>
      <c r="Q460" s="37">
        <f>O460</f>
        <v>3918.19</v>
      </c>
      <c r="R460" s="37">
        <f t="shared" si="65"/>
        <v>0</v>
      </c>
      <c r="S460" s="37">
        <f t="shared" si="66"/>
        <v>3918.19</v>
      </c>
      <c r="T460" s="15">
        <f t="shared" si="68"/>
        <v>0</v>
      </c>
      <c r="U460" s="16">
        <f t="shared" si="68"/>
        <v>0</v>
      </c>
      <c r="V460" s="41"/>
      <c r="W460" s="41"/>
    </row>
    <row r="461" spans="1:23" ht="23.25" customHeight="1" x14ac:dyDescent="0.2">
      <c r="A461" s="11">
        <v>212</v>
      </c>
      <c r="B461" s="12" t="s">
        <v>168</v>
      </c>
      <c r="C461" s="48" t="s">
        <v>174</v>
      </c>
      <c r="D461" s="49"/>
      <c r="E461" s="49"/>
      <c r="F461" s="50"/>
      <c r="G461" s="11" t="s">
        <v>172</v>
      </c>
      <c r="H461" s="11" t="s">
        <v>173</v>
      </c>
      <c r="I461" s="13" t="s">
        <v>132</v>
      </c>
      <c r="J461" s="41">
        <v>1</v>
      </c>
      <c r="K461" s="37">
        <v>87.35</v>
      </c>
      <c r="L461" s="41">
        <f>N461+С2Б!L461</f>
        <v>1</v>
      </c>
      <c r="M461" s="41">
        <f>O461+С2Б!M461</f>
        <v>87.35</v>
      </c>
      <c r="N461" s="41">
        <f>С2Б!T461</f>
        <v>1</v>
      </c>
      <c r="O461" s="41">
        <f>С2Б!U461</f>
        <v>87.35</v>
      </c>
      <c r="P461" s="41"/>
      <c r="Q461" s="41"/>
      <c r="R461" s="37">
        <f t="shared" si="65"/>
        <v>0</v>
      </c>
      <c r="S461" s="37">
        <f t="shared" si="66"/>
        <v>87.35</v>
      </c>
      <c r="T461" s="15">
        <f t="shared" si="68"/>
        <v>0</v>
      </c>
      <c r="U461" s="16">
        <f t="shared" si="68"/>
        <v>0</v>
      </c>
      <c r="V461" s="41"/>
      <c r="W461" s="41"/>
    </row>
    <row r="462" spans="1:23" ht="11.25" customHeight="1" x14ac:dyDescent="0.2">
      <c r="A462" s="41"/>
      <c r="B462" s="20"/>
      <c r="C462" s="51" t="s">
        <v>45</v>
      </c>
      <c r="D462" s="43"/>
      <c r="E462" s="43"/>
      <c r="F462" s="52"/>
      <c r="G462" s="41"/>
      <c r="H462" s="41"/>
      <c r="I462" s="22" t="s">
        <v>132</v>
      </c>
      <c r="J462" s="41">
        <v>1</v>
      </c>
      <c r="K462" s="37">
        <v>87.35</v>
      </c>
      <c r="L462" s="41">
        <f>N462+С2Б!L462</f>
        <v>1</v>
      </c>
      <c r="M462" s="41">
        <f>O462+С2Б!M462</f>
        <v>87.35</v>
      </c>
      <c r="N462" s="41">
        <f>С2Б!T462</f>
        <v>1</v>
      </c>
      <c r="O462" s="41">
        <f>С2Б!U462</f>
        <v>87.35</v>
      </c>
      <c r="P462" s="37">
        <f>M462-K462</f>
        <v>0</v>
      </c>
      <c r="Q462" s="37">
        <f>O462</f>
        <v>87.35</v>
      </c>
      <c r="R462" s="37">
        <f t="shared" si="65"/>
        <v>0</v>
      </c>
      <c r="S462" s="37">
        <f t="shared" si="66"/>
        <v>87.35</v>
      </c>
      <c r="T462" s="15">
        <f t="shared" si="68"/>
        <v>0</v>
      </c>
      <c r="U462" s="16">
        <f t="shared" si="68"/>
        <v>0</v>
      </c>
      <c r="V462" s="41"/>
      <c r="W462" s="41"/>
    </row>
    <row r="463" spans="1:23" ht="11.25" customHeight="1" x14ac:dyDescent="0.2">
      <c r="A463" s="11">
        <v>213</v>
      </c>
      <c r="B463" s="12" t="s">
        <v>168</v>
      </c>
      <c r="C463" s="51" t="s">
        <v>177</v>
      </c>
      <c r="D463" s="43"/>
      <c r="E463" s="43"/>
      <c r="F463" s="52"/>
      <c r="G463" s="11" t="s">
        <v>175</v>
      </c>
      <c r="H463" s="11" t="s">
        <v>176</v>
      </c>
      <c r="I463" s="13" t="s">
        <v>132</v>
      </c>
      <c r="J463" s="41">
        <v>10</v>
      </c>
      <c r="K463" s="37">
        <v>53.43</v>
      </c>
      <c r="L463" s="41">
        <f>N463+С2Б!L463</f>
        <v>10</v>
      </c>
      <c r="M463" s="41">
        <f>O463+С2Б!M463</f>
        <v>53.43</v>
      </c>
      <c r="N463" s="41">
        <f>С2Б!T463</f>
        <v>10</v>
      </c>
      <c r="O463" s="41">
        <f>С2Б!U463</f>
        <v>53.43</v>
      </c>
      <c r="P463" s="41"/>
      <c r="Q463" s="41"/>
      <c r="R463" s="37">
        <f t="shared" si="65"/>
        <v>0</v>
      </c>
      <c r="S463" s="37">
        <f t="shared" si="66"/>
        <v>53.43</v>
      </c>
      <c r="T463" s="15">
        <f t="shared" si="68"/>
        <v>0</v>
      </c>
      <c r="U463" s="16">
        <f t="shared" si="68"/>
        <v>0</v>
      </c>
      <c r="V463" s="41"/>
      <c r="W463" s="41"/>
    </row>
    <row r="464" spans="1:23" ht="11.25" customHeight="1" x14ac:dyDescent="0.2">
      <c r="A464" s="41"/>
      <c r="B464" s="20"/>
      <c r="C464" s="51" t="s">
        <v>45</v>
      </c>
      <c r="D464" s="43"/>
      <c r="E464" s="43"/>
      <c r="F464" s="52"/>
      <c r="G464" s="41"/>
      <c r="H464" s="41"/>
      <c r="I464" s="22" t="s">
        <v>132</v>
      </c>
      <c r="J464" s="41">
        <v>10</v>
      </c>
      <c r="K464" s="37">
        <v>53.43</v>
      </c>
      <c r="L464" s="41">
        <f>N464+С2Б!L464</f>
        <v>10</v>
      </c>
      <c r="M464" s="41">
        <f>O464+С2Б!M464</f>
        <v>53.43</v>
      </c>
      <c r="N464" s="41">
        <f>С2Б!T464</f>
        <v>10</v>
      </c>
      <c r="O464" s="41">
        <f>С2Б!U464</f>
        <v>53.43</v>
      </c>
      <c r="P464" s="37">
        <f>M464-K464</f>
        <v>0</v>
      </c>
      <c r="Q464" s="37">
        <f>O464</f>
        <v>53.43</v>
      </c>
      <c r="R464" s="37">
        <f t="shared" si="65"/>
        <v>0</v>
      </c>
      <c r="S464" s="37">
        <f t="shared" si="66"/>
        <v>53.43</v>
      </c>
      <c r="T464" s="15">
        <f t="shared" si="68"/>
        <v>0</v>
      </c>
      <c r="U464" s="16">
        <f t="shared" si="68"/>
        <v>0</v>
      </c>
      <c r="V464" s="41"/>
      <c r="W464" s="41"/>
    </row>
    <row r="465" spans="1:23" ht="23.25" customHeight="1" x14ac:dyDescent="0.2">
      <c r="A465" s="11">
        <v>214</v>
      </c>
      <c r="B465" s="12" t="s">
        <v>168</v>
      </c>
      <c r="C465" s="48" t="s">
        <v>527</v>
      </c>
      <c r="D465" s="49"/>
      <c r="E465" s="49"/>
      <c r="F465" s="50"/>
      <c r="G465" s="11" t="s">
        <v>178</v>
      </c>
      <c r="H465" s="11" t="s">
        <v>179</v>
      </c>
      <c r="I465" s="13" t="s">
        <v>43</v>
      </c>
      <c r="J465" s="41">
        <v>1</v>
      </c>
      <c r="K465" s="37">
        <v>239.17</v>
      </c>
      <c r="L465" s="41">
        <f>N465+С2Б!L465</f>
        <v>1</v>
      </c>
      <c r="M465" s="41">
        <f>O465+С2Б!M465</f>
        <v>239.17</v>
      </c>
      <c r="N465" s="41">
        <f>С2Б!T465</f>
        <v>1</v>
      </c>
      <c r="O465" s="41">
        <f>С2Б!U465</f>
        <v>239.17</v>
      </c>
      <c r="P465" s="41"/>
      <c r="Q465" s="41"/>
      <c r="R465" s="37">
        <f t="shared" si="65"/>
        <v>0</v>
      </c>
      <c r="S465" s="37">
        <f t="shared" si="66"/>
        <v>239.17</v>
      </c>
      <c r="T465" s="15">
        <f t="shared" si="68"/>
        <v>0</v>
      </c>
      <c r="U465" s="16">
        <f t="shared" si="68"/>
        <v>0</v>
      </c>
      <c r="V465" s="41"/>
      <c r="W465" s="41"/>
    </row>
    <row r="466" spans="1:23" ht="11.25" customHeight="1" x14ac:dyDescent="0.2">
      <c r="A466" s="41"/>
      <c r="B466" s="20"/>
      <c r="C466" s="51" t="s">
        <v>45</v>
      </c>
      <c r="D466" s="43"/>
      <c r="E466" s="43"/>
      <c r="F466" s="52"/>
      <c r="G466" s="41"/>
      <c r="H466" s="41"/>
      <c r="I466" s="22" t="s">
        <v>43</v>
      </c>
      <c r="J466" s="41">
        <v>1</v>
      </c>
      <c r="K466" s="37">
        <v>239.17</v>
      </c>
      <c r="L466" s="41">
        <f>N466+С2Б!L466</f>
        <v>1</v>
      </c>
      <c r="M466" s="41">
        <f>O466+С2Б!M466</f>
        <v>239.17</v>
      </c>
      <c r="N466" s="41">
        <f>С2Б!T466</f>
        <v>1</v>
      </c>
      <c r="O466" s="41">
        <f>С2Б!U466</f>
        <v>239.17</v>
      </c>
      <c r="P466" s="37">
        <f>M466-K466</f>
        <v>0</v>
      </c>
      <c r="Q466" s="37">
        <f>O466</f>
        <v>239.17</v>
      </c>
      <c r="R466" s="37">
        <f t="shared" si="65"/>
        <v>0</v>
      </c>
      <c r="S466" s="37">
        <f t="shared" si="66"/>
        <v>239.17</v>
      </c>
      <c r="T466" s="15">
        <f t="shared" si="68"/>
        <v>0</v>
      </c>
      <c r="U466" s="16">
        <f t="shared" si="68"/>
        <v>0</v>
      </c>
      <c r="V466" s="41"/>
      <c r="W466" s="41"/>
    </row>
    <row r="467" spans="1:23" ht="49.95" customHeight="1" x14ac:dyDescent="0.2">
      <c r="A467" s="11">
        <v>215</v>
      </c>
      <c r="B467" s="12" t="s">
        <v>168</v>
      </c>
      <c r="C467" s="48" t="s">
        <v>352</v>
      </c>
      <c r="D467" s="49"/>
      <c r="E467" s="49"/>
      <c r="F467" s="50"/>
      <c r="G467" s="11" t="s">
        <v>181</v>
      </c>
      <c r="H467" s="11" t="s">
        <v>182</v>
      </c>
      <c r="I467" s="13" t="s">
        <v>97</v>
      </c>
      <c r="J467" s="41">
        <v>1</v>
      </c>
      <c r="K467" s="37">
        <v>280.06</v>
      </c>
      <c r="L467" s="41">
        <f>N467+С2Б!L467</f>
        <v>1</v>
      </c>
      <c r="M467" s="41">
        <f>O467+С2Б!M467</f>
        <v>280.06</v>
      </c>
      <c r="N467" s="41">
        <f>С2Б!T467</f>
        <v>1</v>
      </c>
      <c r="O467" s="41">
        <f>С2Б!U467</f>
        <v>280.06</v>
      </c>
      <c r="P467" s="41"/>
      <c r="Q467" s="41"/>
      <c r="R467" s="37">
        <f t="shared" si="65"/>
        <v>0</v>
      </c>
      <c r="S467" s="37">
        <f t="shared" si="66"/>
        <v>280.06</v>
      </c>
      <c r="T467" s="15">
        <f t="shared" si="68"/>
        <v>0</v>
      </c>
      <c r="U467" s="16">
        <f t="shared" si="68"/>
        <v>0</v>
      </c>
      <c r="V467" s="41"/>
      <c r="W467" s="41"/>
    </row>
    <row r="468" spans="1:23" ht="11.25" customHeight="1" x14ac:dyDescent="0.2">
      <c r="A468" s="41"/>
      <c r="B468" s="20"/>
      <c r="C468" s="51" t="s">
        <v>45</v>
      </c>
      <c r="D468" s="43"/>
      <c r="E468" s="43"/>
      <c r="F468" s="52"/>
      <c r="G468" s="41"/>
      <c r="H468" s="41"/>
      <c r="I468" s="22" t="s">
        <v>97</v>
      </c>
      <c r="J468" s="41">
        <v>1</v>
      </c>
      <c r="K468" s="37">
        <v>280.06</v>
      </c>
      <c r="L468" s="41">
        <f>N468+С2Б!L468</f>
        <v>1</v>
      </c>
      <c r="M468" s="41">
        <f>O468+С2Б!M468</f>
        <v>280.06</v>
      </c>
      <c r="N468" s="41">
        <f>С2Б!T468</f>
        <v>1</v>
      </c>
      <c r="O468" s="41">
        <f>С2Б!U468</f>
        <v>280.06</v>
      </c>
      <c r="P468" s="37">
        <f>M468-K468</f>
        <v>0</v>
      </c>
      <c r="Q468" s="37">
        <f>O468</f>
        <v>280.06</v>
      </c>
      <c r="R468" s="37">
        <f t="shared" si="65"/>
        <v>0</v>
      </c>
      <c r="S468" s="37">
        <f t="shared" si="66"/>
        <v>280.06</v>
      </c>
      <c r="T468" s="15">
        <f t="shared" si="68"/>
        <v>0</v>
      </c>
      <c r="U468" s="16">
        <f t="shared" si="68"/>
        <v>0</v>
      </c>
      <c r="V468" s="41"/>
      <c r="W468" s="41"/>
    </row>
    <row r="469" spans="1:23" ht="11.25" customHeight="1" x14ac:dyDescent="0.2">
      <c r="A469" s="11">
        <v>216</v>
      </c>
      <c r="B469" s="12" t="s">
        <v>168</v>
      </c>
      <c r="C469" s="51" t="s">
        <v>186</v>
      </c>
      <c r="D469" s="43"/>
      <c r="E469" s="43"/>
      <c r="F469" s="52"/>
      <c r="G469" s="11" t="s">
        <v>184</v>
      </c>
      <c r="H469" s="11" t="s">
        <v>185</v>
      </c>
      <c r="I469" s="13" t="s">
        <v>97</v>
      </c>
      <c r="J469" s="41">
        <v>1</v>
      </c>
      <c r="K469" s="37">
        <v>315.19</v>
      </c>
      <c r="L469" s="41">
        <f>N469+С2Б!L469</f>
        <v>1</v>
      </c>
      <c r="M469" s="41">
        <f>O469+С2Б!M469</f>
        <v>315.19</v>
      </c>
      <c r="N469" s="41">
        <f>С2Б!T469</f>
        <v>1</v>
      </c>
      <c r="O469" s="41">
        <f>С2Б!U469</f>
        <v>315.19</v>
      </c>
      <c r="P469" s="41"/>
      <c r="Q469" s="41"/>
      <c r="R469" s="37">
        <f t="shared" si="65"/>
        <v>0</v>
      </c>
      <c r="S469" s="37">
        <f t="shared" si="66"/>
        <v>315.19</v>
      </c>
      <c r="T469" s="15">
        <f t="shared" si="68"/>
        <v>0</v>
      </c>
      <c r="U469" s="16">
        <f t="shared" si="68"/>
        <v>0</v>
      </c>
      <c r="V469" s="41"/>
      <c r="W469" s="41"/>
    </row>
    <row r="470" spans="1:23" ht="11.25" customHeight="1" x14ac:dyDescent="0.2">
      <c r="A470" s="41"/>
      <c r="B470" s="20"/>
      <c r="C470" s="51" t="s">
        <v>45</v>
      </c>
      <c r="D470" s="43"/>
      <c r="E470" s="43"/>
      <c r="F470" s="52"/>
      <c r="G470" s="41"/>
      <c r="H470" s="41"/>
      <c r="I470" s="22" t="s">
        <v>97</v>
      </c>
      <c r="J470" s="41">
        <v>1</v>
      </c>
      <c r="K470" s="37">
        <v>315.19</v>
      </c>
      <c r="L470" s="41">
        <f>N470+С2Б!L470</f>
        <v>1</v>
      </c>
      <c r="M470" s="41">
        <f>O470+С2Б!M470</f>
        <v>315.19</v>
      </c>
      <c r="N470" s="41">
        <f>С2Б!T470</f>
        <v>1</v>
      </c>
      <c r="O470" s="41">
        <f>С2Б!U470</f>
        <v>315.19</v>
      </c>
      <c r="P470" s="37">
        <f>M470-K470</f>
        <v>0</v>
      </c>
      <c r="Q470" s="37">
        <f>O470</f>
        <v>315.19</v>
      </c>
      <c r="R470" s="37">
        <f t="shared" si="65"/>
        <v>0</v>
      </c>
      <c r="S470" s="37">
        <f t="shared" si="66"/>
        <v>315.19</v>
      </c>
      <c r="T470" s="15">
        <f t="shared" si="68"/>
        <v>0</v>
      </c>
      <c r="U470" s="16">
        <f t="shared" si="68"/>
        <v>0</v>
      </c>
      <c r="V470" s="41"/>
      <c r="W470" s="41"/>
    </row>
    <row r="471" spans="1:23" ht="23.25" customHeight="1" x14ac:dyDescent="0.2">
      <c r="A471" s="11">
        <v>217</v>
      </c>
      <c r="B471" s="12" t="s">
        <v>168</v>
      </c>
      <c r="C471" s="48" t="s">
        <v>189</v>
      </c>
      <c r="D471" s="49"/>
      <c r="E471" s="49"/>
      <c r="F471" s="50"/>
      <c r="G471" s="11" t="s">
        <v>187</v>
      </c>
      <c r="H471" s="11" t="s">
        <v>188</v>
      </c>
      <c r="I471" s="13" t="s">
        <v>97</v>
      </c>
      <c r="J471" s="41">
        <v>1</v>
      </c>
      <c r="K471" s="37">
        <v>138.91</v>
      </c>
      <c r="L471" s="41">
        <f>N471+С2Б!L471</f>
        <v>1</v>
      </c>
      <c r="M471" s="41">
        <f>O471+С2Б!M471</f>
        <v>138.91</v>
      </c>
      <c r="N471" s="41">
        <f>С2Б!T471</f>
        <v>1</v>
      </c>
      <c r="O471" s="41">
        <f>С2Б!U471</f>
        <v>138.91</v>
      </c>
      <c r="P471" s="41"/>
      <c r="Q471" s="41"/>
      <c r="R471" s="37">
        <f t="shared" si="65"/>
        <v>0</v>
      </c>
      <c r="S471" s="37">
        <f t="shared" si="66"/>
        <v>138.91</v>
      </c>
      <c r="T471" s="15">
        <f t="shared" si="68"/>
        <v>0</v>
      </c>
      <c r="U471" s="16">
        <f t="shared" si="68"/>
        <v>0</v>
      </c>
      <c r="V471" s="41"/>
      <c r="W471" s="41"/>
    </row>
    <row r="472" spans="1:23" ht="11.25" customHeight="1" x14ac:dyDescent="0.2">
      <c r="A472" s="41"/>
      <c r="B472" s="20"/>
      <c r="C472" s="54" t="s">
        <v>45</v>
      </c>
      <c r="D472" s="54"/>
      <c r="E472" s="54"/>
      <c r="F472" s="54"/>
      <c r="G472" s="41"/>
      <c r="H472" s="41"/>
      <c r="I472" s="22" t="s">
        <v>97</v>
      </c>
      <c r="J472" s="41">
        <v>1</v>
      </c>
      <c r="K472" s="37">
        <v>138.91</v>
      </c>
      <c r="L472" s="41">
        <f>N472+С2Б!L472</f>
        <v>1</v>
      </c>
      <c r="M472" s="41">
        <f>O472+С2Б!M472</f>
        <v>138.91</v>
      </c>
      <c r="N472" s="41">
        <f>С2Б!T472</f>
        <v>1</v>
      </c>
      <c r="O472" s="41">
        <f>С2Б!U472</f>
        <v>138.91</v>
      </c>
      <c r="P472" s="37">
        <f>M472-K472</f>
        <v>0</v>
      </c>
      <c r="Q472" s="37">
        <f>O472</f>
        <v>138.91</v>
      </c>
      <c r="R472" s="37">
        <f t="shared" si="65"/>
        <v>0</v>
      </c>
      <c r="S472" s="37">
        <f t="shared" si="66"/>
        <v>138.91</v>
      </c>
      <c r="T472" s="15">
        <f t="shared" si="68"/>
        <v>0</v>
      </c>
      <c r="U472" s="16">
        <f t="shared" si="68"/>
        <v>0</v>
      </c>
      <c r="V472" s="41"/>
      <c r="W472" s="41"/>
    </row>
    <row r="473" spans="1:23" ht="11.25" customHeight="1" x14ac:dyDescent="0.2">
      <c r="A473" s="36"/>
      <c r="B473" s="10" t="s">
        <v>30</v>
      </c>
      <c r="C473" s="55" t="s">
        <v>528</v>
      </c>
      <c r="D473" s="55"/>
      <c r="E473" s="55"/>
      <c r="F473" s="55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41"/>
      <c r="W473" s="41"/>
    </row>
    <row r="474" spans="1:23" ht="63.15" customHeight="1" x14ac:dyDescent="0.2">
      <c r="A474" s="11">
        <v>218</v>
      </c>
      <c r="B474" s="12" t="s">
        <v>191</v>
      </c>
      <c r="C474" s="48" t="s">
        <v>195</v>
      </c>
      <c r="D474" s="49"/>
      <c r="E474" s="49"/>
      <c r="F474" s="50"/>
      <c r="G474" s="11" t="s">
        <v>192</v>
      </c>
      <c r="H474" s="11" t="s">
        <v>193</v>
      </c>
      <c r="I474" s="13" t="s">
        <v>97</v>
      </c>
      <c r="J474" s="41">
        <v>12</v>
      </c>
      <c r="K474" s="37">
        <v>3842.58</v>
      </c>
      <c r="L474" s="41">
        <f>N474+С2Б!L474</f>
        <v>0</v>
      </c>
      <c r="M474" s="41">
        <f>O474+С2Б!M474</f>
        <v>0</v>
      </c>
      <c r="N474" s="41"/>
      <c r="O474" s="41"/>
      <c r="P474" s="41"/>
      <c r="Q474" s="41"/>
      <c r="R474" s="37">
        <f t="shared" ref="R474:R511" si="69">M474-K474</f>
        <v>-3842.58</v>
      </c>
      <c r="S474" s="37">
        <f t="shared" ref="S474:S511" si="70">O474</f>
        <v>0</v>
      </c>
      <c r="T474" s="15">
        <f t="shared" ref="T474:U489" si="71">J474-L474</f>
        <v>12</v>
      </c>
      <c r="U474" s="16">
        <f t="shared" si="71"/>
        <v>3842.58</v>
      </c>
      <c r="V474" s="41"/>
      <c r="W474" s="41"/>
    </row>
    <row r="475" spans="1:23" ht="11.25" customHeight="1" x14ac:dyDescent="0.2">
      <c r="A475" s="41"/>
      <c r="B475" s="20"/>
      <c r="C475" s="51" t="s">
        <v>45</v>
      </c>
      <c r="D475" s="43"/>
      <c r="E475" s="43"/>
      <c r="F475" s="52"/>
      <c r="G475" s="41"/>
      <c r="H475" s="41"/>
      <c r="I475" s="22" t="s">
        <v>97</v>
      </c>
      <c r="J475" s="41">
        <v>12</v>
      </c>
      <c r="K475" s="37">
        <v>3842.58</v>
      </c>
      <c r="L475" s="41">
        <f>N475+С2Б!L475</f>
        <v>0</v>
      </c>
      <c r="M475" s="41">
        <f>O475+С2Б!M475</f>
        <v>0</v>
      </c>
      <c r="N475" s="41"/>
      <c r="O475" s="41"/>
      <c r="P475" s="37">
        <f>M475-K475</f>
        <v>-3842.58</v>
      </c>
      <c r="Q475" s="37">
        <f>O475</f>
        <v>0</v>
      </c>
      <c r="R475" s="37">
        <f t="shared" si="69"/>
        <v>-3842.58</v>
      </c>
      <c r="S475" s="37">
        <f t="shared" si="70"/>
        <v>0</v>
      </c>
      <c r="T475" s="15">
        <f t="shared" si="71"/>
        <v>12</v>
      </c>
      <c r="U475" s="16">
        <f t="shared" si="71"/>
        <v>3842.58</v>
      </c>
      <c r="V475" s="41"/>
      <c r="W475" s="41"/>
    </row>
    <row r="476" spans="1:23" ht="49.95" customHeight="1" x14ac:dyDescent="0.2">
      <c r="A476" s="11">
        <v>219</v>
      </c>
      <c r="B476" s="12" t="s">
        <v>191</v>
      </c>
      <c r="C476" s="48" t="s">
        <v>198</v>
      </c>
      <c r="D476" s="49"/>
      <c r="E476" s="49"/>
      <c r="F476" s="50"/>
      <c r="G476" s="11" t="s">
        <v>529</v>
      </c>
      <c r="H476" s="11" t="s">
        <v>530</v>
      </c>
      <c r="I476" s="13" t="s">
        <v>43</v>
      </c>
      <c r="J476" s="41">
        <v>105</v>
      </c>
      <c r="K476" s="37">
        <v>3561.83</v>
      </c>
      <c r="L476" s="41">
        <f>N476+С2Б!L476</f>
        <v>0</v>
      </c>
      <c r="M476" s="41">
        <f>O476+С2Б!M476</f>
        <v>0</v>
      </c>
      <c r="N476" s="41"/>
      <c r="O476" s="41"/>
      <c r="P476" s="41"/>
      <c r="Q476" s="41"/>
      <c r="R476" s="37">
        <f t="shared" si="69"/>
        <v>-3561.83</v>
      </c>
      <c r="S476" s="37">
        <f t="shared" si="70"/>
        <v>0</v>
      </c>
      <c r="T476" s="15">
        <f t="shared" si="71"/>
        <v>105</v>
      </c>
      <c r="U476" s="16">
        <f t="shared" si="71"/>
        <v>3561.83</v>
      </c>
      <c r="V476" s="41"/>
      <c r="W476" s="41"/>
    </row>
    <row r="477" spans="1:23" ht="11.25" customHeight="1" x14ac:dyDescent="0.2">
      <c r="A477" s="41"/>
      <c r="B477" s="20"/>
      <c r="C477" s="51" t="s">
        <v>45</v>
      </c>
      <c r="D477" s="43"/>
      <c r="E477" s="43"/>
      <c r="F477" s="52"/>
      <c r="G477" s="41"/>
      <c r="H477" s="41"/>
      <c r="I477" s="22" t="s">
        <v>43</v>
      </c>
      <c r="J477" s="41">
        <v>105</v>
      </c>
      <c r="K477" s="37">
        <v>3561.83</v>
      </c>
      <c r="L477" s="41">
        <f>N477+С2Б!L477</f>
        <v>0</v>
      </c>
      <c r="M477" s="41">
        <f>O477+С2Б!M477</f>
        <v>0</v>
      </c>
      <c r="N477" s="41"/>
      <c r="O477" s="41"/>
      <c r="P477" s="37">
        <f>M477-K477</f>
        <v>-3561.83</v>
      </c>
      <c r="Q477" s="37">
        <f>O477</f>
        <v>0</v>
      </c>
      <c r="R477" s="37">
        <f t="shared" si="69"/>
        <v>-3561.83</v>
      </c>
      <c r="S477" s="37">
        <f t="shared" si="70"/>
        <v>0</v>
      </c>
      <c r="T477" s="15">
        <f t="shared" si="71"/>
        <v>105</v>
      </c>
      <c r="U477" s="16">
        <f t="shared" si="71"/>
        <v>3561.83</v>
      </c>
      <c r="V477" s="41"/>
      <c r="W477" s="41"/>
    </row>
    <row r="478" spans="1:23" ht="49.95" customHeight="1" x14ac:dyDescent="0.2">
      <c r="A478" s="11">
        <v>220</v>
      </c>
      <c r="B478" s="12" t="s">
        <v>191</v>
      </c>
      <c r="C478" s="48" t="s">
        <v>203</v>
      </c>
      <c r="D478" s="49"/>
      <c r="E478" s="49"/>
      <c r="F478" s="50"/>
      <c r="G478" s="11" t="s">
        <v>155</v>
      </c>
      <c r="H478" s="11" t="s">
        <v>156</v>
      </c>
      <c r="I478" s="13" t="s">
        <v>97</v>
      </c>
      <c r="J478" s="41">
        <v>1</v>
      </c>
      <c r="K478" s="37">
        <v>1568.62</v>
      </c>
      <c r="L478" s="41">
        <f>N478+С2Б!L478</f>
        <v>0</v>
      </c>
      <c r="M478" s="41">
        <f>O478+С2Б!M478</f>
        <v>0</v>
      </c>
      <c r="N478" s="41"/>
      <c r="O478" s="41"/>
      <c r="P478" s="41"/>
      <c r="Q478" s="41"/>
      <c r="R478" s="37">
        <f t="shared" si="69"/>
        <v>-1568.62</v>
      </c>
      <c r="S478" s="37">
        <f t="shared" si="70"/>
        <v>0</v>
      </c>
      <c r="T478" s="15">
        <f t="shared" si="71"/>
        <v>1</v>
      </c>
      <c r="U478" s="16">
        <f t="shared" si="71"/>
        <v>1568.62</v>
      </c>
      <c r="V478" s="41"/>
      <c r="W478" s="41"/>
    </row>
    <row r="479" spans="1:23" ht="11.25" customHeight="1" x14ac:dyDescent="0.2">
      <c r="A479" s="41"/>
      <c r="B479" s="20"/>
      <c r="C479" s="51" t="s">
        <v>45</v>
      </c>
      <c r="D479" s="43"/>
      <c r="E479" s="43"/>
      <c r="F479" s="52"/>
      <c r="G479" s="41"/>
      <c r="H479" s="41"/>
      <c r="I479" s="22" t="s">
        <v>97</v>
      </c>
      <c r="J479" s="41">
        <v>1</v>
      </c>
      <c r="K479" s="37">
        <v>1568.62</v>
      </c>
      <c r="L479" s="41">
        <f>N479+С2Б!L479</f>
        <v>0</v>
      </c>
      <c r="M479" s="41">
        <f>O479+С2Б!M479</f>
        <v>0</v>
      </c>
      <c r="N479" s="41"/>
      <c r="O479" s="41"/>
      <c r="P479" s="37">
        <f>M479-K479</f>
        <v>-1568.62</v>
      </c>
      <c r="Q479" s="37">
        <f>O479</f>
        <v>0</v>
      </c>
      <c r="R479" s="37">
        <f t="shared" si="69"/>
        <v>-1568.62</v>
      </c>
      <c r="S479" s="37">
        <f t="shared" si="70"/>
        <v>0</v>
      </c>
      <c r="T479" s="15">
        <f t="shared" si="71"/>
        <v>1</v>
      </c>
      <c r="U479" s="16">
        <f t="shared" si="71"/>
        <v>1568.62</v>
      </c>
      <c r="V479" s="41"/>
      <c r="W479" s="41"/>
    </row>
    <row r="480" spans="1:23" ht="23.25" customHeight="1" x14ac:dyDescent="0.2">
      <c r="A480" s="11">
        <v>221</v>
      </c>
      <c r="B480" s="12" t="s">
        <v>191</v>
      </c>
      <c r="C480" s="48" t="s">
        <v>206</v>
      </c>
      <c r="D480" s="49"/>
      <c r="E480" s="49"/>
      <c r="F480" s="50"/>
      <c r="G480" s="11" t="s">
        <v>204</v>
      </c>
      <c r="H480" s="11" t="s">
        <v>205</v>
      </c>
      <c r="I480" s="13" t="s">
        <v>132</v>
      </c>
      <c r="J480" s="41">
        <v>3</v>
      </c>
      <c r="K480" s="37">
        <v>204.05</v>
      </c>
      <c r="L480" s="41">
        <f>N480+С2Б!L480</f>
        <v>0</v>
      </c>
      <c r="M480" s="41">
        <f>O480+С2Б!M480</f>
        <v>0</v>
      </c>
      <c r="N480" s="41"/>
      <c r="O480" s="41"/>
      <c r="P480" s="41"/>
      <c r="Q480" s="41"/>
      <c r="R480" s="37">
        <f t="shared" si="69"/>
        <v>-204.05</v>
      </c>
      <c r="S480" s="37">
        <f t="shared" si="70"/>
        <v>0</v>
      </c>
      <c r="T480" s="15">
        <f t="shared" si="71"/>
        <v>3</v>
      </c>
      <c r="U480" s="16">
        <f t="shared" si="71"/>
        <v>204.05</v>
      </c>
      <c r="V480" s="41"/>
      <c r="W480" s="41"/>
    </row>
    <row r="481" spans="1:23" ht="11.25" customHeight="1" x14ac:dyDescent="0.2">
      <c r="A481" s="41"/>
      <c r="B481" s="20"/>
      <c r="C481" s="51" t="s">
        <v>45</v>
      </c>
      <c r="D481" s="43"/>
      <c r="E481" s="43"/>
      <c r="F481" s="52"/>
      <c r="G481" s="41"/>
      <c r="H481" s="41"/>
      <c r="I481" s="22" t="s">
        <v>132</v>
      </c>
      <c r="J481" s="41">
        <v>3</v>
      </c>
      <c r="K481" s="37">
        <v>204.05</v>
      </c>
      <c r="L481" s="41">
        <f>N481+С2Б!L481</f>
        <v>0</v>
      </c>
      <c r="M481" s="41">
        <f>O481+С2Б!M481</f>
        <v>0</v>
      </c>
      <c r="N481" s="41"/>
      <c r="O481" s="41"/>
      <c r="P481" s="37">
        <f>M481-K481</f>
        <v>-204.05</v>
      </c>
      <c r="Q481" s="37">
        <f>O481</f>
        <v>0</v>
      </c>
      <c r="R481" s="37">
        <f t="shared" si="69"/>
        <v>-204.05</v>
      </c>
      <c r="S481" s="37">
        <f t="shared" si="70"/>
        <v>0</v>
      </c>
      <c r="T481" s="15">
        <f t="shared" si="71"/>
        <v>3</v>
      </c>
      <c r="U481" s="16">
        <f t="shared" si="71"/>
        <v>204.05</v>
      </c>
      <c r="V481" s="41"/>
      <c r="W481" s="41"/>
    </row>
    <row r="482" spans="1:23" ht="36.6" customHeight="1" x14ac:dyDescent="0.2">
      <c r="A482" s="11">
        <v>222</v>
      </c>
      <c r="B482" s="12" t="s">
        <v>191</v>
      </c>
      <c r="C482" s="48" t="s">
        <v>208</v>
      </c>
      <c r="D482" s="49"/>
      <c r="E482" s="49"/>
      <c r="F482" s="50"/>
      <c r="G482" s="11" t="s">
        <v>84</v>
      </c>
      <c r="H482" s="11" t="s">
        <v>85</v>
      </c>
      <c r="I482" s="13" t="s">
        <v>207</v>
      </c>
      <c r="J482" s="41">
        <v>1</v>
      </c>
      <c r="K482" s="37">
        <v>258.92</v>
      </c>
      <c r="L482" s="41">
        <f>N482+С2Б!L482</f>
        <v>0</v>
      </c>
      <c r="M482" s="41">
        <f>O482+С2Б!M482</f>
        <v>0</v>
      </c>
      <c r="N482" s="41"/>
      <c r="O482" s="41"/>
      <c r="P482" s="41"/>
      <c r="Q482" s="41"/>
      <c r="R482" s="37">
        <f t="shared" si="69"/>
        <v>-258.92</v>
      </c>
      <c r="S482" s="37">
        <f t="shared" si="70"/>
        <v>0</v>
      </c>
      <c r="T482" s="15">
        <f t="shared" si="71"/>
        <v>1</v>
      </c>
      <c r="U482" s="16">
        <f t="shared" si="71"/>
        <v>258.92</v>
      </c>
      <c r="V482" s="41"/>
      <c r="W482" s="41"/>
    </row>
    <row r="483" spans="1:23" ht="11.25" customHeight="1" x14ac:dyDescent="0.2">
      <c r="A483" s="41"/>
      <c r="B483" s="20"/>
      <c r="C483" s="51" t="s">
        <v>45</v>
      </c>
      <c r="D483" s="43"/>
      <c r="E483" s="43"/>
      <c r="F483" s="52"/>
      <c r="G483" s="41"/>
      <c r="H483" s="41"/>
      <c r="I483" s="22" t="s">
        <v>207</v>
      </c>
      <c r="J483" s="41">
        <v>1</v>
      </c>
      <c r="K483" s="37">
        <v>258.92</v>
      </c>
      <c r="L483" s="41">
        <f>N483+С2Б!L483</f>
        <v>0</v>
      </c>
      <c r="M483" s="41">
        <f>O483+С2Б!M483</f>
        <v>0</v>
      </c>
      <c r="N483" s="41"/>
      <c r="O483" s="41"/>
      <c r="P483" s="37">
        <f>M483-K483</f>
        <v>-258.92</v>
      </c>
      <c r="Q483" s="37">
        <f>O483</f>
        <v>0</v>
      </c>
      <c r="R483" s="37">
        <f t="shared" si="69"/>
        <v>-258.92</v>
      </c>
      <c r="S483" s="37">
        <f t="shared" si="70"/>
        <v>0</v>
      </c>
      <c r="T483" s="15">
        <f t="shared" si="71"/>
        <v>1</v>
      </c>
      <c r="U483" s="16">
        <f t="shared" si="71"/>
        <v>258.92</v>
      </c>
      <c r="V483" s="41"/>
      <c r="W483" s="41"/>
    </row>
    <row r="484" spans="1:23" ht="23.25" customHeight="1" x14ac:dyDescent="0.2">
      <c r="A484" s="11">
        <v>223</v>
      </c>
      <c r="B484" s="12" t="s">
        <v>191</v>
      </c>
      <c r="C484" s="48" t="s">
        <v>212</v>
      </c>
      <c r="D484" s="49"/>
      <c r="E484" s="49"/>
      <c r="F484" s="50"/>
      <c r="G484" s="11" t="s">
        <v>209</v>
      </c>
      <c r="H484" s="11" t="s">
        <v>210</v>
      </c>
      <c r="I484" s="13" t="s">
        <v>211</v>
      </c>
      <c r="J484" s="41">
        <v>5</v>
      </c>
      <c r="K484" s="37">
        <v>543.94000000000005</v>
      </c>
      <c r="L484" s="41">
        <f>N484+С2Б!L484</f>
        <v>0</v>
      </c>
      <c r="M484" s="41">
        <f>O484+С2Б!M484</f>
        <v>0</v>
      </c>
      <c r="N484" s="41"/>
      <c r="O484" s="41"/>
      <c r="P484" s="41"/>
      <c r="Q484" s="41"/>
      <c r="R484" s="37">
        <f t="shared" si="69"/>
        <v>-543.94000000000005</v>
      </c>
      <c r="S484" s="37">
        <f t="shared" si="70"/>
        <v>0</v>
      </c>
      <c r="T484" s="15">
        <f t="shared" si="71"/>
        <v>5</v>
      </c>
      <c r="U484" s="16">
        <f t="shared" si="71"/>
        <v>543.94000000000005</v>
      </c>
      <c r="V484" s="41"/>
      <c r="W484" s="41"/>
    </row>
    <row r="485" spans="1:23" ht="11.25" customHeight="1" x14ac:dyDescent="0.2">
      <c r="A485" s="41"/>
      <c r="B485" s="20"/>
      <c r="C485" s="51" t="s">
        <v>45</v>
      </c>
      <c r="D485" s="43"/>
      <c r="E485" s="43"/>
      <c r="F485" s="52"/>
      <c r="G485" s="41"/>
      <c r="H485" s="41"/>
      <c r="I485" s="22" t="s">
        <v>211</v>
      </c>
      <c r="J485" s="41">
        <v>5</v>
      </c>
      <c r="K485" s="37">
        <v>543.94000000000005</v>
      </c>
      <c r="L485" s="41">
        <f>N485+С2Б!L485</f>
        <v>0</v>
      </c>
      <c r="M485" s="41">
        <f>O485+С2Б!M485</f>
        <v>0</v>
      </c>
      <c r="N485" s="41"/>
      <c r="O485" s="41"/>
      <c r="P485" s="37">
        <f>M485-K485</f>
        <v>-543.94000000000005</v>
      </c>
      <c r="Q485" s="37">
        <f>O485</f>
        <v>0</v>
      </c>
      <c r="R485" s="37">
        <f t="shared" si="69"/>
        <v>-543.94000000000005</v>
      </c>
      <c r="S485" s="37">
        <f t="shared" si="70"/>
        <v>0</v>
      </c>
      <c r="T485" s="15">
        <f t="shared" si="71"/>
        <v>5</v>
      </c>
      <c r="U485" s="16">
        <f t="shared" si="71"/>
        <v>543.94000000000005</v>
      </c>
      <c r="V485" s="41"/>
      <c r="W485" s="41"/>
    </row>
    <row r="486" spans="1:23" ht="23.25" customHeight="1" x14ac:dyDescent="0.2">
      <c r="A486" s="11">
        <v>224</v>
      </c>
      <c r="B486" s="12" t="s">
        <v>191</v>
      </c>
      <c r="C486" s="48" t="s">
        <v>215</v>
      </c>
      <c r="D486" s="49"/>
      <c r="E486" s="49"/>
      <c r="F486" s="50"/>
      <c r="G486" s="11" t="s">
        <v>213</v>
      </c>
      <c r="H486" s="11" t="s">
        <v>214</v>
      </c>
      <c r="I486" s="13" t="s">
        <v>132</v>
      </c>
      <c r="J486" s="41">
        <v>1</v>
      </c>
      <c r="K486" s="37">
        <v>52.37</v>
      </c>
      <c r="L486" s="41">
        <f>N486+С2Б!L486</f>
        <v>0</v>
      </c>
      <c r="M486" s="41">
        <f>O486+С2Б!M486</f>
        <v>0</v>
      </c>
      <c r="N486" s="41"/>
      <c r="O486" s="41"/>
      <c r="P486" s="41"/>
      <c r="Q486" s="41"/>
      <c r="R486" s="37">
        <f t="shared" si="69"/>
        <v>-52.37</v>
      </c>
      <c r="S486" s="37">
        <f t="shared" si="70"/>
        <v>0</v>
      </c>
      <c r="T486" s="15">
        <f t="shared" si="71"/>
        <v>1</v>
      </c>
      <c r="U486" s="16">
        <f t="shared" si="71"/>
        <v>52.37</v>
      </c>
      <c r="V486" s="41"/>
      <c r="W486" s="41"/>
    </row>
    <row r="487" spans="1:23" ht="11.25" customHeight="1" x14ac:dyDescent="0.2">
      <c r="A487" s="41"/>
      <c r="B487" s="20"/>
      <c r="C487" s="51" t="s">
        <v>45</v>
      </c>
      <c r="D487" s="43"/>
      <c r="E487" s="43"/>
      <c r="F487" s="52"/>
      <c r="G487" s="41"/>
      <c r="H487" s="41"/>
      <c r="I487" s="22" t="s">
        <v>132</v>
      </c>
      <c r="J487" s="41">
        <v>1</v>
      </c>
      <c r="K487" s="37">
        <v>52.37</v>
      </c>
      <c r="L487" s="41">
        <f>N487+С2Б!L487</f>
        <v>0</v>
      </c>
      <c r="M487" s="41">
        <f>O487+С2Б!M487</f>
        <v>0</v>
      </c>
      <c r="N487" s="41"/>
      <c r="O487" s="41"/>
      <c r="P487" s="37">
        <f>M487-K487</f>
        <v>-52.37</v>
      </c>
      <c r="Q487" s="37">
        <f>O487</f>
        <v>0</v>
      </c>
      <c r="R487" s="37">
        <f t="shared" si="69"/>
        <v>-52.37</v>
      </c>
      <c r="S487" s="37">
        <f t="shared" si="70"/>
        <v>0</v>
      </c>
      <c r="T487" s="15">
        <f t="shared" si="71"/>
        <v>1</v>
      </c>
      <c r="U487" s="16">
        <f t="shared" si="71"/>
        <v>52.37</v>
      </c>
      <c r="V487" s="41"/>
      <c r="W487" s="41"/>
    </row>
    <row r="488" spans="1:23" ht="36.6" customHeight="1" x14ac:dyDescent="0.2">
      <c r="A488" s="11">
        <v>225</v>
      </c>
      <c r="B488" s="12" t="s">
        <v>191</v>
      </c>
      <c r="C488" s="48" t="s">
        <v>218</v>
      </c>
      <c r="D488" s="49"/>
      <c r="E488" s="49"/>
      <c r="F488" s="50"/>
      <c r="G488" s="11" t="s">
        <v>216</v>
      </c>
      <c r="H488" s="11" t="s">
        <v>217</v>
      </c>
      <c r="I488" s="13" t="s">
        <v>132</v>
      </c>
      <c r="J488" s="41">
        <v>2</v>
      </c>
      <c r="K488" s="37">
        <v>351.11</v>
      </c>
      <c r="L488" s="41">
        <f>N488+С2Б!L488</f>
        <v>0</v>
      </c>
      <c r="M488" s="41">
        <f>O488+С2Б!M488</f>
        <v>0</v>
      </c>
      <c r="N488" s="41"/>
      <c r="O488" s="41"/>
      <c r="P488" s="41"/>
      <c r="Q488" s="41"/>
      <c r="R488" s="37">
        <f t="shared" si="69"/>
        <v>-351.11</v>
      </c>
      <c r="S488" s="37">
        <f t="shared" si="70"/>
        <v>0</v>
      </c>
      <c r="T488" s="15">
        <f t="shared" si="71"/>
        <v>2</v>
      </c>
      <c r="U488" s="16">
        <f t="shared" si="71"/>
        <v>351.11</v>
      </c>
      <c r="V488" s="41"/>
      <c r="W488" s="41"/>
    </row>
    <row r="489" spans="1:23" ht="11.25" customHeight="1" x14ac:dyDescent="0.2">
      <c r="A489" s="41"/>
      <c r="B489" s="20"/>
      <c r="C489" s="51" t="s">
        <v>45</v>
      </c>
      <c r="D489" s="43"/>
      <c r="E489" s="43"/>
      <c r="F489" s="52"/>
      <c r="G489" s="41"/>
      <c r="H489" s="41"/>
      <c r="I489" s="22" t="s">
        <v>132</v>
      </c>
      <c r="J489" s="41">
        <v>2</v>
      </c>
      <c r="K489" s="37">
        <v>351.11</v>
      </c>
      <c r="L489" s="41">
        <f>N489+С2Б!L489</f>
        <v>0</v>
      </c>
      <c r="M489" s="41">
        <f>O489+С2Б!M489</f>
        <v>0</v>
      </c>
      <c r="N489" s="41"/>
      <c r="O489" s="41"/>
      <c r="P489" s="37">
        <f>M489-K489</f>
        <v>-351.11</v>
      </c>
      <c r="Q489" s="37">
        <f>O489</f>
        <v>0</v>
      </c>
      <c r="R489" s="37">
        <f t="shared" si="69"/>
        <v>-351.11</v>
      </c>
      <c r="S489" s="37">
        <f t="shared" si="70"/>
        <v>0</v>
      </c>
      <c r="T489" s="15">
        <f t="shared" si="71"/>
        <v>2</v>
      </c>
      <c r="U489" s="16">
        <f t="shared" si="71"/>
        <v>351.11</v>
      </c>
      <c r="V489" s="41"/>
      <c r="W489" s="41"/>
    </row>
    <row r="490" spans="1:23" ht="23.25" customHeight="1" x14ac:dyDescent="0.2">
      <c r="A490" s="11">
        <v>226</v>
      </c>
      <c r="B490" s="12" t="s">
        <v>219</v>
      </c>
      <c r="C490" s="48" t="s">
        <v>222</v>
      </c>
      <c r="D490" s="49"/>
      <c r="E490" s="49"/>
      <c r="F490" s="50"/>
      <c r="G490" s="11" t="s">
        <v>220</v>
      </c>
      <c r="H490" s="11" t="s">
        <v>221</v>
      </c>
      <c r="I490" s="13" t="s">
        <v>97</v>
      </c>
      <c r="J490" s="41">
        <v>1</v>
      </c>
      <c r="K490" s="37">
        <v>75.38</v>
      </c>
      <c r="L490" s="41">
        <f>N490+С2Б!L490</f>
        <v>0</v>
      </c>
      <c r="M490" s="41">
        <f>O490+С2Б!M490</f>
        <v>0</v>
      </c>
      <c r="N490" s="41"/>
      <c r="O490" s="41"/>
      <c r="P490" s="41"/>
      <c r="Q490" s="41"/>
      <c r="R490" s="37">
        <f t="shared" si="69"/>
        <v>-75.38</v>
      </c>
      <c r="S490" s="37">
        <f t="shared" si="70"/>
        <v>0</v>
      </c>
      <c r="T490" s="15">
        <f t="shared" ref="T490:U511" si="72">J490-L490</f>
        <v>1</v>
      </c>
      <c r="U490" s="16">
        <f t="shared" si="72"/>
        <v>75.38</v>
      </c>
      <c r="V490" s="41"/>
      <c r="W490" s="41"/>
    </row>
    <row r="491" spans="1:23" ht="11.25" customHeight="1" x14ac:dyDescent="0.2">
      <c r="A491" s="41"/>
      <c r="B491" s="20"/>
      <c r="C491" s="51" t="s">
        <v>45</v>
      </c>
      <c r="D491" s="43"/>
      <c r="E491" s="43"/>
      <c r="F491" s="52"/>
      <c r="G491" s="41"/>
      <c r="H491" s="41"/>
      <c r="I491" s="22" t="s">
        <v>97</v>
      </c>
      <c r="J491" s="41">
        <v>1</v>
      </c>
      <c r="K491" s="37">
        <v>75.38</v>
      </c>
      <c r="L491" s="41">
        <f>N491+С2Б!L491</f>
        <v>0</v>
      </c>
      <c r="M491" s="41">
        <f>O491+С2Б!M491</f>
        <v>0</v>
      </c>
      <c r="N491" s="41"/>
      <c r="O491" s="41"/>
      <c r="P491" s="37">
        <f>M491-K491</f>
        <v>-75.38</v>
      </c>
      <c r="Q491" s="37">
        <f>O491</f>
        <v>0</v>
      </c>
      <c r="R491" s="37">
        <f t="shared" si="69"/>
        <v>-75.38</v>
      </c>
      <c r="S491" s="37">
        <f t="shared" si="70"/>
        <v>0</v>
      </c>
      <c r="T491" s="15">
        <f t="shared" si="72"/>
        <v>1</v>
      </c>
      <c r="U491" s="16">
        <f t="shared" si="72"/>
        <v>75.38</v>
      </c>
      <c r="V491" s="41"/>
      <c r="W491" s="41"/>
    </row>
    <row r="492" spans="1:23" ht="36.6" customHeight="1" x14ac:dyDescent="0.2">
      <c r="A492" s="11">
        <v>227</v>
      </c>
      <c r="B492" s="12" t="s">
        <v>219</v>
      </c>
      <c r="C492" s="48" t="s">
        <v>226</v>
      </c>
      <c r="D492" s="49"/>
      <c r="E492" s="49"/>
      <c r="F492" s="50"/>
      <c r="G492" s="11" t="s">
        <v>223</v>
      </c>
      <c r="H492" s="11" t="s">
        <v>224</v>
      </c>
      <c r="I492" s="13" t="s">
        <v>225</v>
      </c>
      <c r="J492" s="41">
        <v>2</v>
      </c>
      <c r="K492" s="37">
        <v>102.58</v>
      </c>
      <c r="L492" s="41">
        <f>N492+С2Б!L492</f>
        <v>0</v>
      </c>
      <c r="M492" s="41">
        <f>O492+С2Б!M492</f>
        <v>0</v>
      </c>
      <c r="N492" s="41"/>
      <c r="O492" s="41"/>
      <c r="P492" s="41"/>
      <c r="Q492" s="41"/>
      <c r="R492" s="37">
        <f t="shared" si="69"/>
        <v>-102.58</v>
      </c>
      <c r="S492" s="37">
        <f t="shared" si="70"/>
        <v>0</v>
      </c>
      <c r="T492" s="15">
        <f t="shared" si="72"/>
        <v>2</v>
      </c>
      <c r="U492" s="16">
        <f t="shared" si="72"/>
        <v>102.58</v>
      </c>
      <c r="V492" s="41"/>
      <c r="W492" s="41"/>
    </row>
    <row r="493" spans="1:23" ht="11.25" customHeight="1" x14ac:dyDescent="0.2">
      <c r="A493" s="41"/>
      <c r="B493" s="20"/>
      <c r="C493" s="51" t="s">
        <v>45</v>
      </c>
      <c r="D493" s="43"/>
      <c r="E493" s="43"/>
      <c r="F493" s="52"/>
      <c r="G493" s="41"/>
      <c r="H493" s="41"/>
      <c r="I493" s="22" t="s">
        <v>225</v>
      </c>
      <c r="J493" s="41">
        <v>2</v>
      </c>
      <c r="K493" s="37">
        <v>102.58</v>
      </c>
      <c r="L493" s="41">
        <f>N493+С2Б!L493</f>
        <v>0</v>
      </c>
      <c r="M493" s="41">
        <f>O493+С2Б!M493</f>
        <v>0</v>
      </c>
      <c r="N493" s="41"/>
      <c r="O493" s="41"/>
      <c r="P493" s="37">
        <f>M493-K493</f>
        <v>-102.58</v>
      </c>
      <c r="Q493" s="37">
        <f>O493</f>
        <v>0</v>
      </c>
      <c r="R493" s="37">
        <f t="shared" si="69"/>
        <v>-102.58</v>
      </c>
      <c r="S493" s="37">
        <f t="shared" si="70"/>
        <v>0</v>
      </c>
      <c r="T493" s="15">
        <f t="shared" si="72"/>
        <v>2</v>
      </c>
      <c r="U493" s="16">
        <f t="shared" si="72"/>
        <v>102.58</v>
      </c>
      <c r="V493" s="41"/>
      <c r="W493" s="41"/>
    </row>
    <row r="494" spans="1:23" ht="23.25" customHeight="1" x14ac:dyDescent="0.2">
      <c r="A494" s="11">
        <v>228</v>
      </c>
      <c r="B494" s="12" t="s">
        <v>219</v>
      </c>
      <c r="C494" s="48" t="s">
        <v>229</v>
      </c>
      <c r="D494" s="49"/>
      <c r="E494" s="49"/>
      <c r="F494" s="50"/>
      <c r="G494" s="11" t="s">
        <v>227</v>
      </c>
      <c r="H494" s="11" t="s">
        <v>228</v>
      </c>
      <c r="I494" s="13" t="s">
        <v>132</v>
      </c>
      <c r="J494" s="41">
        <v>1</v>
      </c>
      <c r="K494" s="37">
        <v>157.61000000000001</v>
      </c>
      <c r="L494" s="41">
        <f>N494+С2Б!L494</f>
        <v>0</v>
      </c>
      <c r="M494" s="41">
        <f>O494+С2Б!M494</f>
        <v>0</v>
      </c>
      <c r="N494" s="41"/>
      <c r="O494" s="41"/>
      <c r="P494" s="41"/>
      <c r="Q494" s="41"/>
      <c r="R494" s="37">
        <f t="shared" si="69"/>
        <v>-157.61000000000001</v>
      </c>
      <c r="S494" s="37">
        <f t="shared" si="70"/>
        <v>0</v>
      </c>
      <c r="T494" s="15">
        <f t="shared" si="72"/>
        <v>1</v>
      </c>
      <c r="U494" s="16">
        <f t="shared" si="72"/>
        <v>157.61000000000001</v>
      </c>
      <c r="V494" s="41"/>
      <c r="W494" s="41"/>
    </row>
    <row r="495" spans="1:23" ht="11.25" customHeight="1" x14ac:dyDescent="0.2">
      <c r="A495" s="41"/>
      <c r="B495" s="20"/>
      <c r="C495" s="51" t="s">
        <v>45</v>
      </c>
      <c r="D495" s="43"/>
      <c r="E495" s="43"/>
      <c r="F495" s="52"/>
      <c r="G495" s="41"/>
      <c r="H495" s="41"/>
      <c r="I495" s="22" t="s">
        <v>132</v>
      </c>
      <c r="J495" s="41">
        <v>1</v>
      </c>
      <c r="K495" s="37">
        <v>157.61000000000001</v>
      </c>
      <c r="L495" s="41">
        <f>N495+С2Б!L495</f>
        <v>0</v>
      </c>
      <c r="M495" s="41">
        <f>O495+С2Б!M495</f>
        <v>0</v>
      </c>
      <c r="N495" s="41"/>
      <c r="O495" s="41"/>
      <c r="P495" s="37">
        <f>M495-K495</f>
        <v>-157.61000000000001</v>
      </c>
      <c r="Q495" s="37">
        <f>O495</f>
        <v>0</v>
      </c>
      <c r="R495" s="37">
        <f t="shared" si="69"/>
        <v>-157.61000000000001</v>
      </c>
      <c r="S495" s="37">
        <f t="shared" si="70"/>
        <v>0</v>
      </c>
      <c r="T495" s="15">
        <f t="shared" si="72"/>
        <v>1</v>
      </c>
      <c r="U495" s="16">
        <f t="shared" si="72"/>
        <v>157.61000000000001</v>
      </c>
      <c r="V495" s="41"/>
      <c r="W495" s="41"/>
    </row>
    <row r="496" spans="1:23" ht="36.6" customHeight="1" x14ac:dyDescent="0.2">
      <c r="A496" s="11">
        <v>229</v>
      </c>
      <c r="B496" s="12" t="s">
        <v>219</v>
      </c>
      <c r="C496" s="48" t="s">
        <v>233</v>
      </c>
      <c r="D496" s="49"/>
      <c r="E496" s="49"/>
      <c r="F496" s="50"/>
      <c r="G496" s="11" t="s">
        <v>230</v>
      </c>
      <c r="H496" s="11" t="s">
        <v>231</v>
      </c>
      <c r="I496" s="13" t="s">
        <v>232</v>
      </c>
      <c r="J496" s="41">
        <v>2</v>
      </c>
      <c r="K496" s="37">
        <v>273.81</v>
      </c>
      <c r="L496" s="41">
        <f>N496+С2Б!L496</f>
        <v>0</v>
      </c>
      <c r="M496" s="41">
        <f>O496+С2Б!M496</f>
        <v>0</v>
      </c>
      <c r="N496" s="41"/>
      <c r="O496" s="41"/>
      <c r="P496" s="41"/>
      <c r="Q496" s="41"/>
      <c r="R496" s="37">
        <f t="shared" si="69"/>
        <v>-273.81</v>
      </c>
      <c r="S496" s="37">
        <f t="shared" si="70"/>
        <v>0</v>
      </c>
      <c r="T496" s="15">
        <f t="shared" si="72"/>
        <v>2</v>
      </c>
      <c r="U496" s="16">
        <f t="shared" si="72"/>
        <v>273.81</v>
      </c>
      <c r="V496" s="41"/>
      <c r="W496" s="41"/>
    </row>
    <row r="497" spans="1:23" ht="11.25" customHeight="1" x14ac:dyDescent="0.2">
      <c r="A497" s="41"/>
      <c r="B497" s="20"/>
      <c r="C497" s="51" t="s">
        <v>45</v>
      </c>
      <c r="D497" s="43"/>
      <c r="E497" s="43"/>
      <c r="F497" s="52"/>
      <c r="G497" s="41"/>
      <c r="H497" s="41"/>
      <c r="I497" s="22" t="s">
        <v>232</v>
      </c>
      <c r="J497" s="41">
        <v>2</v>
      </c>
      <c r="K497" s="37">
        <v>273.81</v>
      </c>
      <c r="L497" s="41">
        <f>N497+С2Б!L497</f>
        <v>0</v>
      </c>
      <c r="M497" s="41">
        <f>O497+С2Б!M497</f>
        <v>0</v>
      </c>
      <c r="N497" s="41"/>
      <c r="O497" s="41"/>
      <c r="P497" s="37">
        <f>M497-K497</f>
        <v>-273.81</v>
      </c>
      <c r="Q497" s="37">
        <f>O497</f>
        <v>0</v>
      </c>
      <c r="R497" s="37">
        <f t="shared" si="69"/>
        <v>-273.81</v>
      </c>
      <c r="S497" s="37">
        <f t="shared" si="70"/>
        <v>0</v>
      </c>
      <c r="T497" s="15">
        <f t="shared" si="72"/>
        <v>2</v>
      </c>
      <c r="U497" s="16">
        <f t="shared" si="72"/>
        <v>273.81</v>
      </c>
      <c r="V497" s="41"/>
      <c r="W497" s="41"/>
    </row>
    <row r="498" spans="1:23" ht="76.5" customHeight="1" x14ac:dyDescent="0.2">
      <c r="A498" s="11">
        <v>230</v>
      </c>
      <c r="B498" s="12" t="s">
        <v>219</v>
      </c>
      <c r="C498" s="48" t="s">
        <v>237</v>
      </c>
      <c r="D498" s="49"/>
      <c r="E498" s="49"/>
      <c r="F498" s="50"/>
      <c r="G498" s="11" t="s">
        <v>234</v>
      </c>
      <c r="H498" s="11" t="s">
        <v>235</v>
      </c>
      <c r="I498" s="13" t="s">
        <v>236</v>
      </c>
      <c r="J498" s="41">
        <v>6.5</v>
      </c>
      <c r="K498" s="37">
        <v>589.61</v>
      </c>
      <c r="L498" s="41">
        <f>N498+С2Б!L498</f>
        <v>0</v>
      </c>
      <c r="M498" s="41">
        <f>O498+С2Б!M498</f>
        <v>0</v>
      </c>
      <c r="N498" s="41"/>
      <c r="O498" s="41"/>
      <c r="P498" s="41"/>
      <c r="Q498" s="41"/>
      <c r="R498" s="37">
        <f t="shared" si="69"/>
        <v>-589.61</v>
      </c>
      <c r="S498" s="37">
        <f t="shared" si="70"/>
        <v>0</v>
      </c>
      <c r="T498" s="15">
        <f t="shared" si="72"/>
        <v>6.5</v>
      </c>
      <c r="U498" s="16">
        <f t="shared" si="72"/>
        <v>589.61</v>
      </c>
      <c r="V498" s="41"/>
      <c r="W498" s="41"/>
    </row>
    <row r="499" spans="1:23" ht="11.25" customHeight="1" x14ac:dyDescent="0.2">
      <c r="A499" s="41"/>
      <c r="B499" s="20"/>
      <c r="C499" s="51" t="s">
        <v>45</v>
      </c>
      <c r="D499" s="43"/>
      <c r="E499" s="43"/>
      <c r="F499" s="52"/>
      <c r="G499" s="41"/>
      <c r="H499" s="41"/>
      <c r="I499" s="22" t="s">
        <v>236</v>
      </c>
      <c r="J499" s="41">
        <v>6.5</v>
      </c>
      <c r="K499" s="37">
        <v>589.61</v>
      </c>
      <c r="L499" s="41">
        <f>N499+С2Б!L499</f>
        <v>0</v>
      </c>
      <c r="M499" s="41">
        <f>O499+С2Б!M499</f>
        <v>0</v>
      </c>
      <c r="N499" s="41"/>
      <c r="O499" s="41"/>
      <c r="P499" s="37">
        <f>M499-K499</f>
        <v>-589.61</v>
      </c>
      <c r="Q499" s="37">
        <f>O499</f>
        <v>0</v>
      </c>
      <c r="R499" s="37">
        <f t="shared" si="69"/>
        <v>-589.61</v>
      </c>
      <c r="S499" s="37">
        <f t="shared" si="70"/>
        <v>0</v>
      </c>
      <c r="T499" s="15">
        <f t="shared" si="72"/>
        <v>6.5</v>
      </c>
      <c r="U499" s="16">
        <f t="shared" si="72"/>
        <v>589.61</v>
      </c>
      <c r="V499" s="41"/>
      <c r="W499" s="41"/>
    </row>
    <row r="500" spans="1:23" ht="36.6" customHeight="1" x14ac:dyDescent="0.2">
      <c r="A500" s="11">
        <v>231</v>
      </c>
      <c r="B500" s="12" t="s">
        <v>219</v>
      </c>
      <c r="C500" s="48" t="s">
        <v>240</v>
      </c>
      <c r="D500" s="49"/>
      <c r="E500" s="49"/>
      <c r="F500" s="50"/>
      <c r="G500" s="11" t="s">
        <v>238</v>
      </c>
      <c r="H500" s="11" t="s">
        <v>239</v>
      </c>
      <c r="I500" s="13" t="s">
        <v>97</v>
      </c>
      <c r="J500" s="41">
        <v>1</v>
      </c>
      <c r="K500" s="37">
        <v>361.87</v>
      </c>
      <c r="L500" s="41">
        <f>N500+С2Б!L500</f>
        <v>0</v>
      </c>
      <c r="M500" s="41">
        <f>O500+С2Б!M500</f>
        <v>0</v>
      </c>
      <c r="N500" s="41"/>
      <c r="O500" s="41"/>
      <c r="P500" s="41"/>
      <c r="Q500" s="41"/>
      <c r="R500" s="37">
        <f t="shared" si="69"/>
        <v>-361.87</v>
      </c>
      <c r="S500" s="37">
        <f t="shared" si="70"/>
        <v>0</v>
      </c>
      <c r="T500" s="15">
        <f t="shared" si="72"/>
        <v>1</v>
      </c>
      <c r="U500" s="16">
        <f t="shared" si="72"/>
        <v>361.87</v>
      </c>
      <c r="V500" s="41"/>
      <c r="W500" s="41"/>
    </row>
    <row r="501" spans="1:23" ht="11.25" customHeight="1" x14ac:dyDescent="0.2">
      <c r="A501" s="41"/>
      <c r="B501" s="20"/>
      <c r="C501" s="51" t="s">
        <v>45</v>
      </c>
      <c r="D501" s="43"/>
      <c r="E501" s="43"/>
      <c r="F501" s="52"/>
      <c r="G501" s="41"/>
      <c r="H501" s="41"/>
      <c r="I501" s="22" t="s">
        <v>97</v>
      </c>
      <c r="J501" s="41">
        <v>1</v>
      </c>
      <c r="K501" s="37">
        <v>361.87</v>
      </c>
      <c r="L501" s="41">
        <f>N501+С2Б!L501</f>
        <v>0</v>
      </c>
      <c r="M501" s="41">
        <f>O501+С2Б!M501</f>
        <v>0</v>
      </c>
      <c r="N501" s="41"/>
      <c r="O501" s="41"/>
      <c r="P501" s="37">
        <f>M501-K501</f>
        <v>-361.87</v>
      </c>
      <c r="Q501" s="37">
        <f>O501</f>
        <v>0</v>
      </c>
      <c r="R501" s="37">
        <f t="shared" si="69"/>
        <v>-361.87</v>
      </c>
      <c r="S501" s="37">
        <f t="shared" si="70"/>
        <v>0</v>
      </c>
      <c r="T501" s="15">
        <f t="shared" si="72"/>
        <v>1</v>
      </c>
      <c r="U501" s="16">
        <f t="shared" si="72"/>
        <v>361.87</v>
      </c>
      <c r="V501" s="41"/>
      <c r="W501" s="41"/>
    </row>
    <row r="502" spans="1:23" ht="36.6" customHeight="1" x14ac:dyDescent="0.2">
      <c r="A502" s="11">
        <v>232</v>
      </c>
      <c r="B502" s="12" t="s">
        <v>219</v>
      </c>
      <c r="C502" s="48" t="s">
        <v>208</v>
      </c>
      <c r="D502" s="49"/>
      <c r="E502" s="49"/>
      <c r="F502" s="50"/>
      <c r="G502" s="11" t="s">
        <v>178</v>
      </c>
      <c r="H502" s="11" t="s">
        <v>179</v>
      </c>
      <c r="I502" s="13" t="s">
        <v>207</v>
      </c>
      <c r="J502" s="41">
        <v>1</v>
      </c>
      <c r="K502" s="37">
        <v>188.24</v>
      </c>
      <c r="L502" s="41">
        <f>N502+С2Б!L502</f>
        <v>0</v>
      </c>
      <c r="M502" s="41">
        <f>O502+С2Б!M502</f>
        <v>0</v>
      </c>
      <c r="N502" s="41"/>
      <c r="O502" s="41"/>
      <c r="P502" s="41"/>
      <c r="Q502" s="41"/>
      <c r="R502" s="37">
        <f t="shared" si="69"/>
        <v>-188.24</v>
      </c>
      <c r="S502" s="37">
        <f t="shared" si="70"/>
        <v>0</v>
      </c>
      <c r="T502" s="15">
        <f t="shared" si="72"/>
        <v>1</v>
      </c>
      <c r="U502" s="16">
        <f t="shared" si="72"/>
        <v>188.24</v>
      </c>
      <c r="V502" s="41"/>
      <c r="W502" s="41"/>
    </row>
    <row r="503" spans="1:23" ht="11.25" customHeight="1" x14ac:dyDescent="0.2">
      <c r="A503" s="41"/>
      <c r="B503" s="20"/>
      <c r="C503" s="51" t="s">
        <v>45</v>
      </c>
      <c r="D503" s="43"/>
      <c r="E503" s="43"/>
      <c r="F503" s="52"/>
      <c r="G503" s="41"/>
      <c r="H503" s="41"/>
      <c r="I503" s="22" t="s">
        <v>207</v>
      </c>
      <c r="J503" s="41">
        <v>1</v>
      </c>
      <c r="K503" s="37">
        <v>188.24</v>
      </c>
      <c r="L503" s="41">
        <f>N503+С2Б!L503</f>
        <v>0</v>
      </c>
      <c r="M503" s="41">
        <f>O503+С2Б!M503</f>
        <v>0</v>
      </c>
      <c r="N503" s="41"/>
      <c r="O503" s="41"/>
      <c r="P503" s="37">
        <f>M503-K503</f>
        <v>-188.24</v>
      </c>
      <c r="Q503" s="37">
        <f>O503</f>
        <v>0</v>
      </c>
      <c r="R503" s="37">
        <f t="shared" si="69"/>
        <v>-188.24</v>
      </c>
      <c r="S503" s="37">
        <f t="shared" si="70"/>
        <v>0</v>
      </c>
      <c r="T503" s="15">
        <f t="shared" si="72"/>
        <v>1</v>
      </c>
      <c r="U503" s="16">
        <f t="shared" si="72"/>
        <v>188.24</v>
      </c>
      <c r="V503" s="41"/>
      <c r="W503" s="41"/>
    </row>
    <row r="504" spans="1:23" ht="23.25" customHeight="1" x14ac:dyDescent="0.2">
      <c r="A504" s="11">
        <v>233</v>
      </c>
      <c r="B504" s="12" t="s">
        <v>219</v>
      </c>
      <c r="C504" s="48" t="s">
        <v>242</v>
      </c>
      <c r="D504" s="49"/>
      <c r="E504" s="49"/>
      <c r="F504" s="50"/>
      <c r="G504" s="11" t="s">
        <v>181</v>
      </c>
      <c r="H504" s="11" t="s">
        <v>182</v>
      </c>
      <c r="I504" s="13" t="s">
        <v>241</v>
      </c>
      <c r="J504" s="41">
        <v>3</v>
      </c>
      <c r="K504" s="37">
        <v>52.66</v>
      </c>
      <c r="L504" s="41">
        <f>N504+С2Б!L504</f>
        <v>0</v>
      </c>
      <c r="M504" s="41">
        <f>O504+С2Б!M504</f>
        <v>0</v>
      </c>
      <c r="N504" s="41"/>
      <c r="O504" s="41"/>
      <c r="P504" s="41"/>
      <c r="Q504" s="41"/>
      <c r="R504" s="37">
        <f t="shared" si="69"/>
        <v>-52.66</v>
      </c>
      <c r="S504" s="37">
        <f t="shared" si="70"/>
        <v>0</v>
      </c>
      <c r="T504" s="15">
        <f t="shared" si="72"/>
        <v>3</v>
      </c>
      <c r="U504" s="16">
        <f t="shared" si="72"/>
        <v>52.66</v>
      </c>
      <c r="V504" s="41"/>
      <c r="W504" s="41"/>
    </row>
    <row r="505" spans="1:23" ht="11.25" customHeight="1" x14ac:dyDescent="0.2">
      <c r="A505" s="41"/>
      <c r="B505" s="20"/>
      <c r="C505" s="51" t="s">
        <v>45</v>
      </c>
      <c r="D505" s="43"/>
      <c r="E505" s="43"/>
      <c r="F505" s="52"/>
      <c r="G505" s="41"/>
      <c r="H505" s="41"/>
      <c r="I505" s="22" t="s">
        <v>241</v>
      </c>
      <c r="J505" s="41">
        <v>3</v>
      </c>
      <c r="K505" s="37">
        <v>52.66</v>
      </c>
      <c r="L505" s="41">
        <f>N505+С2Б!L505</f>
        <v>0</v>
      </c>
      <c r="M505" s="41">
        <f>O505+С2Б!M505</f>
        <v>0</v>
      </c>
      <c r="N505" s="41"/>
      <c r="O505" s="41"/>
      <c r="P505" s="37">
        <f>M505-K505</f>
        <v>-52.66</v>
      </c>
      <c r="Q505" s="37">
        <f>O505</f>
        <v>0</v>
      </c>
      <c r="R505" s="37">
        <f t="shared" si="69"/>
        <v>-52.66</v>
      </c>
      <c r="S505" s="37">
        <f t="shared" si="70"/>
        <v>0</v>
      </c>
      <c r="T505" s="15">
        <f t="shared" si="72"/>
        <v>3</v>
      </c>
      <c r="U505" s="16">
        <f t="shared" si="72"/>
        <v>52.66</v>
      </c>
      <c r="V505" s="41"/>
      <c r="W505" s="41"/>
    </row>
    <row r="506" spans="1:23" ht="36.6" customHeight="1" x14ac:dyDescent="0.2">
      <c r="A506" s="11">
        <v>234</v>
      </c>
      <c r="B506" s="12" t="s">
        <v>219</v>
      </c>
      <c r="C506" s="48" t="s">
        <v>246</v>
      </c>
      <c r="D506" s="49"/>
      <c r="E506" s="49"/>
      <c r="F506" s="50"/>
      <c r="G506" s="11" t="s">
        <v>243</v>
      </c>
      <c r="H506" s="11" t="s">
        <v>244</v>
      </c>
      <c r="I506" s="13" t="s">
        <v>245</v>
      </c>
      <c r="J506" s="41">
        <v>3.2000000000000001E-2</v>
      </c>
      <c r="K506" s="37">
        <v>458.5</v>
      </c>
      <c r="L506" s="41">
        <f>N506+С2Б!L506</f>
        <v>0</v>
      </c>
      <c r="M506" s="41">
        <f>O506+С2Б!M506</f>
        <v>0</v>
      </c>
      <c r="N506" s="41"/>
      <c r="O506" s="41"/>
      <c r="P506" s="41"/>
      <c r="Q506" s="41"/>
      <c r="R506" s="37">
        <f t="shared" si="69"/>
        <v>-458.5</v>
      </c>
      <c r="S506" s="37">
        <f t="shared" si="70"/>
        <v>0</v>
      </c>
      <c r="T506" s="15">
        <f t="shared" si="72"/>
        <v>3.2000000000000001E-2</v>
      </c>
      <c r="U506" s="16">
        <f t="shared" si="72"/>
        <v>458.5</v>
      </c>
      <c r="V506" s="41"/>
      <c r="W506" s="41"/>
    </row>
    <row r="507" spans="1:23" ht="11.25" customHeight="1" x14ac:dyDescent="0.2">
      <c r="A507" s="41"/>
      <c r="B507" s="20"/>
      <c r="C507" s="51" t="s">
        <v>45</v>
      </c>
      <c r="D507" s="43"/>
      <c r="E507" s="43"/>
      <c r="F507" s="52"/>
      <c r="G507" s="41"/>
      <c r="H507" s="41"/>
      <c r="I507" s="22" t="s">
        <v>245</v>
      </c>
      <c r="J507" s="41">
        <v>3.2000000000000001E-2</v>
      </c>
      <c r="K507" s="37">
        <v>458.5</v>
      </c>
      <c r="L507" s="41">
        <f>N507+С2Б!L507</f>
        <v>0</v>
      </c>
      <c r="M507" s="41">
        <f>O507+С2Б!M507</f>
        <v>0</v>
      </c>
      <c r="N507" s="41"/>
      <c r="O507" s="41"/>
      <c r="P507" s="37">
        <f>M507-K507</f>
        <v>-458.5</v>
      </c>
      <c r="Q507" s="37">
        <f>O507</f>
        <v>0</v>
      </c>
      <c r="R507" s="37">
        <f t="shared" si="69"/>
        <v>-458.5</v>
      </c>
      <c r="S507" s="37">
        <f t="shared" si="70"/>
        <v>0</v>
      </c>
      <c r="T507" s="15">
        <f t="shared" si="72"/>
        <v>3.2000000000000001E-2</v>
      </c>
      <c r="U507" s="16">
        <f t="shared" si="72"/>
        <v>458.5</v>
      </c>
      <c r="V507" s="41"/>
      <c r="W507" s="41"/>
    </row>
    <row r="508" spans="1:23" ht="23.25" customHeight="1" x14ac:dyDescent="0.2">
      <c r="A508" s="11">
        <v>235</v>
      </c>
      <c r="B508" s="12" t="s">
        <v>219</v>
      </c>
      <c r="C508" s="48" t="s">
        <v>174</v>
      </c>
      <c r="D508" s="49"/>
      <c r="E508" s="49"/>
      <c r="F508" s="50"/>
      <c r="G508" s="11" t="s">
        <v>247</v>
      </c>
      <c r="H508" s="11" t="s">
        <v>248</v>
      </c>
      <c r="I508" s="13" t="s">
        <v>132</v>
      </c>
      <c r="J508" s="41">
        <v>1</v>
      </c>
      <c r="K508" s="37">
        <v>56.47</v>
      </c>
      <c r="L508" s="41">
        <f>N508+С2Б!L508</f>
        <v>0</v>
      </c>
      <c r="M508" s="41">
        <f>O508+С2Б!M508</f>
        <v>0</v>
      </c>
      <c r="N508" s="41"/>
      <c r="O508" s="41"/>
      <c r="P508" s="41"/>
      <c r="Q508" s="41"/>
      <c r="R508" s="37">
        <f t="shared" si="69"/>
        <v>-56.47</v>
      </c>
      <c r="S508" s="37">
        <f t="shared" si="70"/>
        <v>0</v>
      </c>
      <c r="T508" s="15">
        <f t="shared" si="72"/>
        <v>1</v>
      </c>
      <c r="U508" s="16">
        <f t="shared" si="72"/>
        <v>56.47</v>
      </c>
      <c r="V508" s="41"/>
      <c r="W508" s="41"/>
    </row>
    <row r="509" spans="1:23" ht="11.25" customHeight="1" x14ac:dyDescent="0.2">
      <c r="A509" s="41"/>
      <c r="B509" s="20"/>
      <c r="C509" s="51" t="s">
        <v>45</v>
      </c>
      <c r="D509" s="43"/>
      <c r="E509" s="43"/>
      <c r="F509" s="52"/>
      <c r="G509" s="41"/>
      <c r="H509" s="41"/>
      <c r="I509" s="22" t="s">
        <v>132</v>
      </c>
      <c r="J509" s="41">
        <v>1</v>
      </c>
      <c r="K509" s="37">
        <v>56.47</v>
      </c>
      <c r="L509" s="41">
        <f>N509+С2Б!L509</f>
        <v>0</v>
      </c>
      <c r="M509" s="41">
        <f>O509+С2Б!M509</f>
        <v>0</v>
      </c>
      <c r="N509" s="41"/>
      <c r="O509" s="41"/>
      <c r="P509" s="37">
        <f>M509-K509</f>
        <v>-56.47</v>
      </c>
      <c r="Q509" s="37">
        <f>O509</f>
        <v>0</v>
      </c>
      <c r="R509" s="37">
        <f t="shared" si="69"/>
        <v>-56.47</v>
      </c>
      <c r="S509" s="37">
        <f t="shared" si="70"/>
        <v>0</v>
      </c>
      <c r="T509" s="15">
        <f t="shared" si="72"/>
        <v>1</v>
      </c>
      <c r="U509" s="16">
        <f t="shared" si="72"/>
        <v>56.47</v>
      </c>
      <c r="V509" s="41"/>
      <c r="W509" s="41"/>
    </row>
    <row r="510" spans="1:23" ht="11.25" customHeight="1" x14ac:dyDescent="0.2">
      <c r="A510" s="11">
        <v>236</v>
      </c>
      <c r="B510" s="12" t="s">
        <v>219</v>
      </c>
      <c r="C510" s="51" t="s">
        <v>251</v>
      </c>
      <c r="D510" s="43"/>
      <c r="E510" s="43"/>
      <c r="F510" s="52"/>
      <c r="G510" s="11" t="s">
        <v>249</v>
      </c>
      <c r="H510" s="11" t="s">
        <v>250</v>
      </c>
      <c r="I510" s="13" t="s">
        <v>132</v>
      </c>
      <c r="J510" s="41">
        <v>2</v>
      </c>
      <c r="K510" s="37">
        <v>299.48</v>
      </c>
      <c r="L510" s="41">
        <f>N510+С2Б!L510</f>
        <v>0</v>
      </c>
      <c r="M510" s="41">
        <f>O510+С2Б!M510</f>
        <v>0</v>
      </c>
      <c r="N510" s="41"/>
      <c r="O510" s="41"/>
      <c r="P510" s="41"/>
      <c r="Q510" s="41"/>
      <c r="R510" s="37">
        <f t="shared" si="69"/>
        <v>-299.48</v>
      </c>
      <c r="S510" s="37">
        <f t="shared" si="70"/>
        <v>0</v>
      </c>
      <c r="T510" s="15">
        <f t="shared" si="72"/>
        <v>2</v>
      </c>
      <c r="U510" s="16">
        <f t="shared" si="72"/>
        <v>299.48</v>
      </c>
      <c r="V510" s="41"/>
      <c r="W510" s="41"/>
    </row>
    <row r="511" spans="1:23" ht="11.25" customHeight="1" x14ac:dyDescent="0.2">
      <c r="A511" s="41"/>
      <c r="B511" s="20"/>
      <c r="C511" s="54" t="s">
        <v>45</v>
      </c>
      <c r="D511" s="54"/>
      <c r="E511" s="54"/>
      <c r="F511" s="54"/>
      <c r="G511" s="41"/>
      <c r="H511" s="41"/>
      <c r="I511" s="22" t="s">
        <v>132</v>
      </c>
      <c r="J511" s="41">
        <v>2</v>
      </c>
      <c r="K511" s="37">
        <v>299.48</v>
      </c>
      <c r="L511" s="41">
        <f>N511+С2Б!L511</f>
        <v>0</v>
      </c>
      <c r="M511" s="41">
        <f>O511+С2Б!M511</f>
        <v>0</v>
      </c>
      <c r="N511" s="41"/>
      <c r="O511" s="41"/>
      <c r="P511" s="37">
        <f>M511-K511</f>
        <v>-299.48</v>
      </c>
      <c r="Q511" s="37">
        <f>O511</f>
        <v>0</v>
      </c>
      <c r="R511" s="37">
        <f t="shared" si="69"/>
        <v>-299.48</v>
      </c>
      <c r="S511" s="37">
        <f t="shared" si="70"/>
        <v>0</v>
      </c>
      <c r="T511" s="15">
        <f t="shared" si="72"/>
        <v>2</v>
      </c>
      <c r="U511" s="16">
        <f t="shared" si="72"/>
        <v>299.48</v>
      </c>
      <c r="V511" s="41"/>
      <c r="W511" s="41"/>
    </row>
    <row r="512" spans="1:23" ht="23.25" customHeight="1" x14ac:dyDescent="0.2">
      <c r="A512" s="36"/>
      <c r="B512" s="10" t="s">
        <v>30</v>
      </c>
      <c r="C512" s="53" t="s">
        <v>531</v>
      </c>
      <c r="D512" s="53"/>
      <c r="E512" s="53"/>
      <c r="F512" s="53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41"/>
      <c r="W512" s="41"/>
    </row>
    <row r="513" spans="1:23" ht="23.25" customHeight="1" x14ac:dyDescent="0.2">
      <c r="A513" s="11">
        <v>237</v>
      </c>
      <c r="B513" s="12" t="s">
        <v>191</v>
      </c>
      <c r="C513" s="48" t="s">
        <v>255</v>
      </c>
      <c r="D513" s="49"/>
      <c r="E513" s="49"/>
      <c r="F513" s="50"/>
      <c r="G513" s="11" t="s">
        <v>253</v>
      </c>
      <c r="H513" s="11" t="s">
        <v>254</v>
      </c>
      <c r="I513" s="13" t="s">
        <v>34</v>
      </c>
      <c r="J513" s="41">
        <v>1</v>
      </c>
      <c r="K513" s="37">
        <v>656.4</v>
      </c>
      <c r="L513" s="41">
        <f>N513+С2Б!L513</f>
        <v>0</v>
      </c>
      <c r="M513" s="41">
        <f>O513+С2Б!M513</f>
        <v>0</v>
      </c>
      <c r="N513" s="41"/>
      <c r="O513" s="41"/>
      <c r="P513" s="41"/>
      <c r="Q513" s="41"/>
      <c r="R513" s="37">
        <f t="shared" ref="R513:R530" si="73">M513-K513</f>
        <v>-656.4</v>
      </c>
      <c r="S513" s="37">
        <f t="shared" ref="S513:S530" si="74">O513</f>
        <v>0</v>
      </c>
      <c r="T513" s="15">
        <f t="shared" ref="T513:U528" si="75">J513-L513</f>
        <v>1</v>
      </c>
      <c r="U513" s="16">
        <f t="shared" si="75"/>
        <v>656.4</v>
      </c>
      <c r="V513" s="41"/>
      <c r="W513" s="41"/>
    </row>
    <row r="514" spans="1:23" ht="11.25" customHeight="1" x14ac:dyDescent="0.2">
      <c r="A514" s="41"/>
      <c r="B514" s="20"/>
      <c r="C514" s="51" t="s">
        <v>256</v>
      </c>
      <c r="D514" s="43"/>
      <c r="E514" s="43"/>
      <c r="F514" s="52"/>
      <c r="G514" s="41"/>
      <c r="H514" s="41"/>
      <c r="I514" s="22" t="s">
        <v>34</v>
      </c>
      <c r="J514" s="41">
        <v>1</v>
      </c>
      <c r="K514" s="37">
        <v>656.4</v>
      </c>
      <c r="L514" s="41">
        <f>N514+С2Б!L514</f>
        <v>0</v>
      </c>
      <c r="M514" s="41">
        <f>O514+С2Б!M514</f>
        <v>0</v>
      </c>
      <c r="N514" s="41"/>
      <c r="O514" s="41"/>
      <c r="P514" s="37">
        <f>M514-K514</f>
        <v>-656.4</v>
      </c>
      <c r="Q514" s="37">
        <f>O514</f>
        <v>0</v>
      </c>
      <c r="R514" s="37">
        <f t="shared" si="73"/>
        <v>-656.4</v>
      </c>
      <c r="S514" s="37">
        <f t="shared" si="74"/>
        <v>0</v>
      </c>
      <c r="T514" s="15">
        <f t="shared" si="75"/>
        <v>1</v>
      </c>
      <c r="U514" s="16">
        <f t="shared" si="75"/>
        <v>656.4</v>
      </c>
      <c r="V514" s="41"/>
      <c r="W514" s="41"/>
    </row>
    <row r="515" spans="1:23" ht="36.6" customHeight="1" x14ac:dyDescent="0.2">
      <c r="A515" s="11">
        <v>238</v>
      </c>
      <c r="B515" s="12" t="s">
        <v>191</v>
      </c>
      <c r="C515" s="48" t="s">
        <v>260</v>
      </c>
      <c r="D515" s="49"/>
      <c r="E515" s="49"/>
      <c r="F515" s="50"/>
      <c r="G515" s="11" t="s">
        <v>257</v>
      </c>
      <c r="H515" s="11" t="s">
        <v>258</v>
      </c>
      <c r="I515" s="13" t="s">
        <v>259</v>
      </c>
      <c r="J515" s="41">
        <v>10</v>
      </c>
      <c r="K515" s="37">
        <v>1893.12</v>
      </c>
      <c r="L515" s="41">
        <f>N515+С2Б!L515</f>
        <v>0</v>
      </c>
      <c r="M515" s="41">
        <f>O515+С2Б!M515</f>
        <v>0</v>
      </c>
      <c r="N515" s="41"/>
      <c r="O515" s="41"/>
      <c r="P515" s="41"/>
      <c r="Q515" s="41"/>
      <c r="R515" s="37">
        <f t="shared" si="73"/>
        <v>-1893.12</v>
      </c>
      <c r="S515" s="37">
        <f t="shared" si="74"/>
        <v>0</v>
      </c>
      <c r="T515" s="15">
        <f t="shared" si="75"/>
        <v>10</v>
      </c>
      <c r="U515" s="16">
        <f t="shared" si="75"/>
        <v>1893.12</v>
      </c>
      <c r="V515" s="41"/>
      <c r="W515" s="41"/>
    </row>
    <row r="516" spans="1:23" ht="11.25" customHeight="1" x14ac:dyDescent="0.2">
      <c r="A516" s="41"/>
      <c r="B516" s="20"/>
      <c r="C516" s="51" t="s">
        <v>256</v>
      </c>
      <c r="D516" s="43"/>
      <c r="E516" s="43"/>
      <c r="F516" s="52"/>
      <c r="G516" s="41"/>
      <c r="H516" s="41"/>
      <c r="I516" s="22" t="s">
        <v>259</v>
      </c>
      <c r="J516" s="41">
        <v>10</v>
      </c>
      <c r="K516" s="37">
        <v>1893.12</v>
      </c>
      <c r="L516" s="41">
        <f>N516+С2Б!L516</f>
        <v>0</v>
      </c>
      <c r="M516" s="41">
        <f>O516+С2Б!M516</f>
        <v>0</v>
      </c>
      <c r="N516" s="41"/>
      <c r="O516" s="41"/>
      <c r="P516" s="37">
        <f>M516-K516</f>
        <v>-1893.12</v>
      </c>
      <c r="Q516" s="37">
        <f>O516</f>
        <v>0</v>
      </c>
      <c r="R516" s="37">
        <f t="shared" si="73"/>
        <v>-1893.12</v>
      </c>
      <c r="S516" s="37">
        <f t="shared" si="74"/>
        <v>0</v>
      </c>
      <c r="T516" s="15">
        <f t="shared" si="75"/>
        <v>10</v>
      </c>
      <c r="U516" s="16">
        <f t="shared" si="75"/>
        <v>1893.12</v>
      </c>
      <c r="V516" s="41"/>
      <c r="W516" s="41"/>
    </row>
    <row r="517" spans="1:23" ht="49.95" customHeight="1" x14ac:dyDescent="0.2">
      <c r="A517" s="11">
        <v>239</v>
      </c>
      <c r="B517" s="12" t="s">
        <v>191</v>
      </c>
      <c r="C517" s="48" t="s">
        <v>263</v>
      </c>
      <c r="D517" s="49"/>
      <c r="E517" s="49"/>
      <c r="F517" s="50"/>
      <c r="G517" s="11" t="s">
        <v>261</v>
      </c>
      <c r="H517" s="11" t="s">
        <v>262</v>
      </c>
      <c r="I517" s="13" t="s">
        <v>128</v>
      </c>
      <c r="J517" s="41">
        <v>30</v>
      </c>
      <c r="K517" s="37">
        <v>732.12</v>
      </c>
      <c r="L517" s="41">
        <f>N517+С2Б!L517</f>
        <v>0</v>
      </c>
      <c r="M517" s="41">
        <f>O517+С2Б!M517</f>
        <v>0</v>
      </c>
      <c r="N517" s="41"/>
      <c r="O517" s="41"/>
      <c r="P517" s="41"/>
      <c r="Q517" s="41"/>
      <c r="R517" s="37">
        <f t="shared" si="73"/>
        <v>-732.12</v>
      </c>
      <c r="S517" s="37">
        <f t="shared" si="74"/>
        <v>0</v>
      </c>
      <c r="T517" s="15">
        <f t="shared" si="75"/>
        <v>30</v>
      </c>
      <c r="U517" s="16">
        <f t="shared" si="75"/>
        <v>732.12</v>
      </c>
      <c r="V517" s="41"/>
      <c r="W517" s="41"/>
    </row>
    <row r="518" spans="1:23" ht="11.25" customHeight="1" x14ac:dyDescent="0.2">
      <c r="A518" s="41"/>
      <c r="B518" s="20"/>
      <c r="C518" s="51" t="s">
        <v>256</v>
      </c>
      <c r="D518" s="43"/>
      <c r="E518" s="43"/>
      <c r="F518" s="52"/>
      <c r="G518" s="41"/>
      <c r="H518" s="41"/>
      <c r="I518" s="22" t="s">
        <v>128</v>
      </c>
      <c r="J518" s="41">
        <v>30</v>
      </c>
      <c r="K518" s="37">
        <v>732.12</v>
      </c>
      <c r="L518" s="41">
        <f>N518+С2Б!L518</f>
        <v>0</v>
      </c>
      <c r="M518" s="41">
        <f>O518+С2Б!M518</f>
        <v>0</v>
      </c>
      <c r="N518" s="41"/>
      <c r="O518" s="41"/>
      <c r="P518" s="37">
        <f>M518-K518</f>
        <v>-732.12</v>
      </c>
      <c r="Q518" s="37">
        <f>O518</f>
        <v>0</v>
      </c>
      <c r="R518" s="37">
        <f t="shared" si="73"/>
        <v>-732.12</v>
      </c>
      <c r="S518" s="37">
        <f t="shared" si="74"/>
        <v>0</v>
      </c>
      <c r="T518" s="15">
        <f t="shared" si="75"/>
        <v>30</v>
      </c>
      <c r="U518" s="16">
        <f t="shared" si="75"/>
        <v>732.12</v>
      </c>
      <c r="V518" s="41"/>
      <c r="W518" s="41"/>
    </row>
    <row r="519" spans="1:23" ht="23.25" customHeight="1" x14ac:dyDescent="0.2">
      <c r="A519" s="11">
        <v>240</v>
      </c>
      <c r="B519" s="12" t="s">
        <v>191</v>
      </c>
      <c r="C519" s="48" t="s">
        <v>267</v>
      </c>
      <c r="D519" s="49"/>
      <c r="E519" s="49"/>
      <c r="F519" s="50"/>
      <c r="G519" s="11" t="s">
        <v>264</v>
      </c>
      <c r="H519" s="11" t="s">
        <v>265</v>
      </c>
      <c r="I519" s="13" t="s">
        <v>266</v>
      </c>
      <c r="J519" s="41">
        <v>60</v>
      </c>
      <c r="K519" s="37">
        <v>726.97</v>
      </c>
      <c r="L519" s="41">
        <f>N519+С2Б!L519</f>
        <v>0</v>
      </c>
      <c r="M519" s="41">
        <f>O519+С2Б!M519</f>
        <v>0</v>
      </c>
      <c r="N519" s="41"/>
      <c r="O519" s="41"/>
      <c r="P519" s="41"/>
      <c r="Q519" s="41"/>
      <c r="R519" s="37">
        <f t="shared" si="73"/>
        <v>-726.97</v>
      </c>
      <c r="S519" s="37">
        <f t="shared" si="74"/>
        <v>0</v>
      </c>
      <c r="T519" s="15">
        <f t="shared" si="75"/>
        <v>60</v>
      </c>
      <c r="U519" s="16">
        <f t="shared" si="75"/>
        <v>726.97</v>
      </c>
      <c r="V519" s="41"/>
      <c r="W519" s="41"/>
    </row>
    <row r="520" spans="1:23" ht="11.25" customHeight="1" x14ac:dyDescent="0.2">
      <c r="A520" s="41"/>
      <c r="B520" s="20"/>
      <c r="C520" s="51" t="s">
        <v>256</v>
      </c>
      <c r="D520" s="43"/>
      <c r="E520" s="43"/>
      <c r="F520" s="52"/>
      <c r="G520" s="41"/>
      <c r="H520" s="41"/>
      <c r="I520" s="22" t="s">
        <v>266</v>
      </c>
      <c r="J520" s="41">
        <v>60</v>
      </c>
      <c r="K520" s="37">
        <v>726.97</v>
      </c>
      <c r="L520" s="41">
        <f>N520+С2Б!L520</f>
        <v>0</v>
      </c>
      <c r="M520" s="41">
        <f>O520+С2Б!M520</f>
        <v>0</v>
      </c>
      <c r="N520" s="41"/>
      <c r="O520" s="41"/>
      <c r="P520" s="37">
        <f>M520-K520</f>
        <v>-726.97</v>
      </c>
      <c r="Q520" s="37">
        <f>O520</f>
        <v>0</v>
      </c>
      <c r="R520" s="37">
        <f t="shared" si="73"/>
        <v>-726.97</v>
      </c>
      <c r="S520" s="37">
        <f t="shared" si="74"/>
        <v>0</v>
      </c>
      <c r="T520" s="15">
        <f t="shared" si="75"/>
        <v>60</v>
      </c>
      <c r="U520" s="16">
        <f t="shared" si="75"/>
        <v>726.97</v>
      </c>
      <c r="V520" s="41"/>
      <c r="W520" s="41"/>
    </row>
    <row r="521" spans="1:23" ht="23.25" customHeight="1" x14ac:dyDescent="0.2">
      <c r="A521" s="11">
        <v>241</v>
      </c>
      <c r="B521" s="12" t="s">
        <v>191</v>
      </c>
      <c r="C521" s="48" t="s">
        <v>270</v>
      </c>
      <c r="D521" s="49"/>
      <c r="E521" s="49"/>
      <c r="F521" s="50"/>
      <c r="G521" s="11" t="s">
        <v>268</v>
      </c>
      <c r="H521" s="11" t="s">
        <v>269</v>
      </c>
      <c r="I521" s="13" t="s">
        <v>132</v>
      </c>
      <c r="J521" s="41">
        <v>1</v>
      </c>
      <c r="K521" s="37">
        <v>16.55</v>
      </c>
      <c r="L521" s="41">
        <f>N521+С2Б!L521</f>
        <v>0</v>
      </c>
      <c r="M521" s="41">
        <f>O521+С2Б!M521</f>
        <v>0</v>
      </c>
      <c r="N521" s="41"/>
      <c r="O521" s="41"/>
      <c r="P521" s="41"/>
      <c r="Q521" s="41"/>
      <c r="R521" s="37">
        <f t="shared" si="73"/>
        <v>-16.55</v>
      </c>
      <c r="S521" s="37">
        <f t="shared" si="74"/>
        <v>0</v>
      </c>
      <c r="T521" s="15">
        <f t="shared" si="75"/>
        <v>1</v>
      </c>
      <c r="U521" s="16">
        <f t="shared" si="75"/>
        <v>16.55</v>
      </c>
      <c r="V521" s="41"/>
      <c r="W521" s="41"/>
    </row>
    <row r="522" spans="1:23" ht="11.25" customHeight="1" x14ac:dyDescent="0.2">
      <c r="A522" s="41"/>
      <c r="B522" s="20"/>
      <c r="C522" s="51" t="s">
        <v>256</v>
      </c>
      <c r="D522" s="43"/>
      <c r="E522" s="43"/>
      <c r="F522" s="52"/>
      <c r="G522" s="41"/>
      <c r="H522" s="41"/>
      <c r="I522" s="22" t="s">
        <v>132</v>
      </c>
      <c r="J522" s="41">
        <v>1</v>
      </c>
      <c r="K522" s="37">
        <v>16.55</v>
      </c>
      <c r="L522" s="41">
        <f>N522+С2Б!L522</f>
        <v>0</v>
      </c>
      <c r="M522" s="41">
        <f>O522+С2Б!M522</f>
        <v>0</v>
      </c>
      <c r="N522" s="41"/>
      <c r="O522" s="41"/>
      <c r="P522" s="37">
        <f>M522-K522</f>
        <v>-16.55</v>
      </c>
      <c r="Q522" s="37">
        <f>O522</f>
        <v>0</v>
      </c>
      <c r="R522" s="37">
        <f t="shared" si="73"/>
        <v>-16.55</v>
      </c>
      <c r="S522" s="37">
        <f t="shared" si="74"/>
        <v>0</v>
      </c>
      <c r="T522" s="15">
        <f t="shared" si="75"/>
        <v>1</v>
      </c>
      <c r="U522" s="16">
        <f t="shared" si="75"/>
        <v>16.55</v>
      </c>
      <c r="V522" s="41"/>
      <c r="W522" s="41"/>
    </row>
    <row r="523" spans="1:23" ht="23.25" customHeight="1" x14ac:dyDescent="0.2">
      <c r="A523" s="11">
        <v>242</v>
      </c>
      <c r="B523" s="12" t="s">
        <v>191</v>
      </c>
      <c r="C523" s="48" t="s">
        <v>133</v>
      </c>
      <c r="D523" s="49"/>
      <c r="E523" s="49"/>
      <c r="F523" s="50"/>
      <c r="G523" s="11" t="s">
        <v>271</v>
      </c>
      <c r="H523" s="11" t="s">
        <v>272</v>
      </c>
      <c r="I523" s="13" t="s">
        <v>132</v>
      </c>
      <c r="J523" s="41">
        <v>1</v>
      </c>
      <c r="K523" s="37">
        <v>14.1</v>
      </c>
      <c r="L523" s="41">
        <f>N523+С2Б!L523</f>
        <v>0</v>
      </c>
      <c r="M523" s="41">
        <f>O523+С2Б!M523</f>
        <v>0</v>
      </c>
      <c r="N523" s="41"/>
      <c r="O523" s="41"/>
      <c r="P523" s="41"/>
      <c r="Q523" s="41"/>
      <c r="R523" s="37">
        <f t="shared" si="73"/>
        <v>-14.1</v>
      </c>
      <c r="S523" s="37">
        <f t="shared" si="74"/>
        <v>0</v>
      </c>
      <c r="T523" s="15">
        <f t="shared" si="75"/>
        <v>1</v>
      </c>
      <c r="U523" s="16">
        <f t="shared" si="75"/>
        <v>14.1</v>
      </c>
      <c r="V523" s="41"/>
      <c r="W523" s="41"/>
    </row>
    <row r="524" spans="1:23" ht="11.25" customHeight="1" x14ac:dyDescent="0.2">
      <c r="A524" s="41"/>
      <c r="B524" s="20"/>
      <c r="C524" s="51" t="s">
        <v>256</v>
      </c>
      <c r="D524" s="43"/>
      <c r="E524" s="43"/>
      <c r="F524" s="52"/>
      <c r="G524" s="41"/>
      <c r="H524" s="41"/>
      <c r="I524" s="22" t="s">
        <v>132</v>
      </c>
      <c r="J524" s="41">
        <v>1</v>
      </c>
      <c r="K524" s="37">
        <v>14.1</v>
      </c>
      <c r="L524" s="41">
        <f>N524+С2Б!L524</f>
        <v>0</v>
      </c>
      <c r="M524" s="41">
        <f>O524+С2Б!M524</f>
        <v>0</v>
      </c>
      <c r="N524" s="41"/>
      <c r="O524" s="41"/>
      <c r="P524" s="37">
        <f>M524-K524</f>
        <v>-14.1</v>
      </c>
      <c r="Q524" s="37">
        <f>O524</f>
        <v>0</v>
      </c>
      <c r="R524" s="37">
        <f t="shared" si="73"/>
        <v>-14.1</v>
      </c>
      <c r="S524" s="37">
        <f t="shared" si="74"/>
        <v>0</v>
      </c>
      <c r="T524" s="15">
        <f t="shared" si="75"/>
        <v>1</v>
      </c>
      <c r="U524" s="16">
        <f t="shared" si="75"/>
        <v>14.1</v>
      </c>
      <c r="V524" s="41"/>
      <c r="W524" s="41"/>
    </row>
    <row r="525" spans="1:23" ht="49.95" customHeight="1" x14ac:dyDescent="0.2">
      <c r="A525" s="11">
        <v>243</v>
      </c>
      <c r="B525" s="12" t="s">
        <v>191</v>
      </c>
      <c r="C525" s="48" t="s">
        <v>276</v>
      </c>
      <c r="D525" s="49"/>
      <c r="E525" s="49"/>
      <c r="F525" s="50"/>
      <c r="G525" s="11" t="s">
        <v>273</v>
      </c>
      <c r="H525" s="11" t="s">
        <v>274</v>
      </c>
      <c r="I525" s="13" t="s">
        <v>275</v>
      </c>
      <c r="J525" s="41">
        <v>2</v>
      </c>
      <c r="K525" s="37">
        <v>69.55</v>
      </c>
      <c r="L525" s="41">
        <f>N525+С2Б!L525</f>
        <v>0</v>
      </c>
      <c r="M525" s="41">
        <f>O525+С2Б!M525</f>
        <v>0</v>
      </c>
      <c r="N525" s="41"/>
      <c r="O525" s="41"/>
      <c r="P525" s="41"/>
      <c r="Q525" s="41"/>
      <c r="R525" s="37">
        <f t="shared" si="73"/>
        <v>-69.55</v>
      </c>
      <c r="S525" s="37">
        <f t="shared" si="74"/>
        <v>0</v>
      </c>
      <c r="T525" s="15">
        <f t="shared" si="75"/>
        <v>2</v>
      </c>
      <c r="U525" s="16">
        <f t="shared" si="75"/>
        <v>69.55</v>
      </c>
      <c r="V525" s="41"/>
      <c r="W525" s="41"/>
    </row>
    <row r="526" spans="1:23" ht="11.25" customHeight="1" x14ac:dyDescent="0.2">
      <c r="A526" s="41"/>
      <c r="B526" s="20"/>
      <c r="C526" s="51" t="s">
        <v>256</v>
      </c>
      <c r="D526" s="43"/>
      <c r="E526" s="43"/>
      <c r="F526" s="52"/>
      <c r="G526" s="41"/>
      <c r="H526" s="41"/>
      <c r="I526" s="22" t="s">
        <v>275</v>
      </c>
      <c r="J526" s="41">
        <v>2</v>
      </c>
      <c r="K526" s="37">
        <v>69.55</v>
      </c>
      <c r="L526" s="41">
        <f>N526+С2Б!L526</f>
        <v>0</v>
      </c>
      <c r="M526" s="41">
        <f>O526+С2Б!M526</f>
        <v>0</v>
      </c>
      <c r="N526" s="41"/>
      <c r="O526" s="41"/>
      <c r="P526" s="37">
        <f>M526-K526</f>
        <v>-69.55</v>
      </c>
      <c r="Q526" s="37">
        <f>O526</f>
        <v>0</v>
      </c>
      <c r="R526" s="37">
        <f t="shared" si="73"/>
        <v>-69.55</v>
      </c>
      <c r="S526" s="37">
        <f t="shared" si="74"/>
        <v>0</v>
      </c>
      <c r="T526" s="15">
        <f t="shared" si="75"/>
        <v>2</v>
      </c>
      <c r="U526" s="16">
        <f t="shared" si="75"/>
        <v>69.55</v>
      </c>
      <c r="V526" s="41"/>
      <c r="W526" s="41"/>
    </row>
    <row r="527" spans="1:23" ht="23.25" customHeight="1" x14ac:dyDescent="0.2">
      <c r="A527" s="11">
        <v>244</v>
      </c>
      <c r="B527" s="12" t="s">
        <v>191</v>
      </c>
      <c r="C527" s="48" t="s">
        <v>280</v>
      </c>
      <c r="D527" s="49"/>
      <c r="E527" s="49"/>
      <c r="F527" s="50"/>
      <c r="G527" s="11" t="s">
        <v>277</v>
      </c>
      <c r="H527" s="11" t="s">
        <v>278</v>
      </c>
      <c r="I527" s="13" t="s">
        <v>279</v>
      </c>
      <c r="J527" s="41">
        <v>15</v>
      </c>
      <c r="K527" s="37">
        <v>3160.25</v>
      </c>
      <c r="L527" s="41">
        <f>N527+С2Б!L527</f>
        <v>0</v>
      </c>
      <c r="M527" s="41">
        <f>O527+С2Б!M527</f>
        <v>0</v>
      </c>
      <c r="N527" s="41"/>
      <c r="O527" s="41"/>
      <c r="P527" s="41"/>
      <c r="Q527" s="41"/>
      <c r="R527" s="37">
        <f t="shared" si="73"/>
        <v>-3160.25</v>
      </c>
      <c r="S527" s="37">
        <f t="shared" si="74"/>
        <v>0</v>
      </c>
      <c r="T527" s="15">
        <f t="shared" si="75"/>
        <v>15</v>
      </c>
      <c r="U527" s="16">
        <f t="shared" si="75"/>
        <v>3160.25</v>
      </c>
      <c r="V527" s="41"/>
      <c r="W527" s="41"/>
    </row>
    <row r="528" spans="1:23" ht="11.25" customHeight="1" x14ac:dyDescent="0.2">
      <c r="A528" s="41"/>
      <c r="B528" s="20"/>
      <c r="C528" s="51" t="s">
        <v>256</v>
      </c>
      <c r="D528" s="43"/>
      <c r="E528" s="43"/>
      <c r="F528" s="52"/>
      <c r="G528" s="41"/>
      <c r="H528" s="41"/>
      <c r="I528" s="22" t="s">
        <v>279</v>
      </c>
      <c r="J528" s="41">
        <v>15</v>
      </c>
      <c r="K528" s="37">
        <v>3160.25</v>
      </c>
      <c r="L528" s="41">
        <f>N528+С2Б!L528</f>
        <v>0</v>
      </c>
      <c r="M528" s="41">
        <f>O528+С2Б!M528</f>
        <v>0</v>
      </c>
      <c r="N528" s="41"/>
      <c r="O528" s="41"/>
      <c r="P528" s="37">
        <f>M528-K528</f>
        <v>-3160.25</v>
      </c>
      <c r="Q528" s="37">
        <f>O528</f>
        <v>0</v>
      </c>
      <c r="R528" s="37">
        <f t="shared" si="73"/>
        <v>-3160.25</v>
      </c>
      <c r="S528" s="37">
        <f t="shared" si="74"/>
        <v>0</v>
      </c>
      <c r="T528" s="15">
        <f t="shared" si="75"/>
        <v>15</v>
      </c>
      <c r="U528" s="16">
        <f t="shared" si="75"/>
        <v>3160.25</v>
      </c>
      <c r="V528" s="41"/>
      <c r="W528" s="41"/>
    </row>
    <row r="529" spans="1:23" ht="23.25" customHeight="1" x14ac:dyDescent="0.2">
      <c r="A529" s="11">
        <v>245</v>
      </c>
      <c r="B529" s="12" t="s">
        <v>191</v>
      </c>
      <c r="C529" s="48" t="s">
        <v>508</v>
      </c>
      <c r="D529" s="49"/>
      <c r="E529" s="49"/>
      <c r="F529" s="50"/>
      <c r="G529" s="11" t="s">
        <v>57</v>
      </c>
      <c r="H529" s="11" t="s">
        <v>58</v>
      </c>
      <c r="I529" s="13" t="s">
        <v>34</v>
      </c>
      <c r="J529" s="41">
        <v>3.2</v>
      </c>
      <c r="K529" s="37">
        <v>21.62</v>
      </c>
      <c r="L529" s="41">
        <f>N529+С2Б!L529</f>
        <v>0</v>
      </c>
      <c r="M529" s="41">
        <f>O529+С2Б!M529</f>
        <v>0</v>
      </c>
      <c r="N529" s="41"/>
      <c r="O529" s="41"/>
      <c r="P529" s="41"/>
      <c r="Q529" s="41"/>
      <c r="R529" s="37">
        <f t="shared" si="73"/>
        <v>-21.62</v>
      </c>
      <c r="S529" s="37">
        <f t="shared" si="74"/>
        <v>0</v>
      </c>
      <c r="T529" s="15">
        <f t="shared" ref="T529:U530" si="76">J529-L529</f>
        <v>3.2</v>
      </c>
      <c r="U529" s="16">
        <f t="shared" si="76"/>
        <v>21.62</v>
      </c>
      <c r="V529" s="41"/>
      <c r="W529" s="41"/>
    </row>
    <row r="530" spans="1:23" ht="11.25" customHeight="1" x14ac:dyDescent="0.2">
      <c r="A530" s="41"/>
      <c r="B530" s="20"/>
      <c r="C530" s="54" t="s">
        <v>256</v>
      </c>
      <c r="D530" s="54"/>
      <c r="E530" s="54"/>
      <c r="F530" s="54"/>
      <c r="G530" s="41"/>
      <c r="H530" s="41"/>
      <c r="I530" s="22" t="s">
        <v>34</v>
      </c>
      <c r="J530" s="41">
        <v>3.2</v>
      </c>
      <c r="K530" s="37">
        <v>21.62</v>
      </c>
      <c r="L530" s="41">
        <f>N530+С2Б!L530</f>
        <v>0</v>
      </c>
      <c r="M530" s="41">
        <f>O530+С2Б!M530</f>
        <v>0</v>
      </c>
      <c r="N530" s="41"/>
      <c r="O530" s="41"/>
      <c r="P530" s="37">
        <f>M530-K530</f>
        <v>-21.62</v>
      </c>
      <c r="Q530" s="37">
        <f>O530</f>
        <v>0</v>
      </c>
      <c r="R530" s="37">
        <f t="shared" si="73"/>
        <v>-21.62</v>
      </c>
      <c r="S530" s="37">
        <f t="shared" si="74"/>
        <v>0</v>
      </c>
      <c r="T530" s="15">
        <f t="shared" si="76"/>
        <v>3.2</v>
      </c>
      <c r="U530" s="16">
        <f t="shared" si="76"/>
        <v>21.62</v>
      </c>
      <c r="V530" s="41"/>
      <c r="W530" s="41"/>
    </row>
    <row r="531" spans="1:23" ht="11.25" customHeight="1" x14ac:dyDescent="0.2">
      <c r="A531" s="36"/>
      <c r="B531" s="10" t="s">
        <v>30</v>
      </c>
      <c r="C531" s="55" t="s">
        <v>532</v>
      </c>
      <c r="D531" s="55"/>
      <c r="E531" s="55"/>
      <c r="F531" s="55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41"/>
      <c r="W531" s="41"/>
    </row>
    <row r="532" spans="1:23" ht="23.25" customHeight="1" x14ac:dyDescent="0.2">
      <c r="A532" s="11">
        <v>246</v>
      </c>
      <c r="B532" s="12" t="s">
        <v>283</v>
      </c>
      <c r="C532" s="48" t="s">
        <v>286</v>
      </c>
      <c r="D532" s="49"/>
      <c r="E532" s="49"/>
      <c r="F532" s="50"/>
      <c r="G532" s="11" t="s">
        <v>284</v>
      </c>
      <c r="H532" s="11" t="s">
        <v>285</v>
      </c>
      <c r="I532" s="13" t="s">
        <v>132</v>
      </c>
      <c r="J532" s="41">
        <v>1</v>
      </c>
      <c r="K532" s="37">
        <v>530.52</v>
      </c>
      <c r="L532" s="41">
        <f>N532+С2Б!L532</f>
        <v>0</v>
      </c>
      <c r="M532" s="41">
        <f>O532+С2Б!M532</f>
        <v>0</v>
      </c>
      <c r="N532" s="41"/>
      <c r="O532" s="41"/>
      <c r="P532" s="41"/>
      <c r="Q532" s="41"/>
      <c r="R532" s="37">
        <f t="shared" ref="R532:R557" si="77">M532-K532</f>
        <v>-530.52</v>
      </c>
      <c r="S532" s="37">
        <f t="shared" ref="S532:S557" si="78">O532</f>
        <v>0</v>
      </c>
      <c r="T532" s="15">
        <f t="shared" ref="T532:U547" si="79">J532-L532</f>
        <v>1</v>
      </c>
      <c r="U532" s="16">
        <f t="shared" si="79"/>
        <v>530.52</v>
      </c>
      <c r="V532" s="41"/>
      <c r="W532" s="41"/>
    </row>
    <row r="533" spans="1:23" ht="11.25" customHeight="1" x14ac:dyDescent="0.2">
      <c r="A533" s="41"/>
      <c r="B533" s="20"/>
      <c r="C533" s="51" t="s">
        <v>45</v>
      </c>
      <c r="D533" s="43"/>
      <c r="E533" s="43"/>
      <c r="F533" s="52"/>
      <c r="G533" s="41"/>
      <c r="H533" s="41"/>
      <c r="I533" s="22" t="s">
        <v>132</v>
      </c>
      <c r="J533" s="41">
        <v>1</v>
      </c>
      <c r="K533" s="37">
        <v>530.52</v>
      </c>
      <c r="L533" s="41">
        <f>N533+С2Б!L533</f>
        <v>0</v>
      </c>
      <c r="M533" s="41">
        <f>O533+С2Б!M533</f>
        <v>0</v>
      </c>
      <c r="N533" s="41"/>
      <c r="O533" s="41"/>
      <c r="P533" s="37">
        <f>M533-K533</f>
        <v>-530.52</v>
      </c>
      <c r="Q533" s="37">
        <f>O533</f>
        <v>0</v>
      </c>
      <c r="R533" s="37">
        <f t="shared" si="77"/>
        <v>-530.52</v>
      </c>
      <c r="S533" s="37">
        <f t="shared" si="78"/>
        <v>0</v>
      </c>
      <c r="T533" s="15">
        <f t="shared" si="79"/>
        <v>1</v>
      </c>
      <c r="U533" s="16">
        <f t="shared" si="79"/>
        <v>530.52</v>
      </c>
      <c r="V533" s="41"/>
      <c r="W533" s="41"/>
    </row>
    <row r="534" spans="1:23" ht="49.95" customHeight="1" x14ac:dyDescent="0.2">
      <c r="A534" s="11">
        <v>247</v>
      </c>
      <c r="B534" s="12" t="s">
        <v>283</v>
      </c>
      <c r="C534" s="48" t="s">
        <v>289</v>
      </c>
      <c r="D534" s="49"/>
      <c r="E534" s="49"/>
      <c r="F534" s="50"/>
      <c r="G534" s="11" t="s">
        <v>287</v>
      </c>
      <c r="H534" s="11" t="s">
        <v>288</v>
      </c>
      <c r="I534" s="13" t="s">
        <v>43</v>
      </c>
      <c r="J534" s="41">
        <v>181</v>
      </c>
      <c r="K534" s="37">
        <v>2260.31</v>
      </c>
      <c r="L534" s="41">
        <f>N534+С2Б!L534</f>
        <v>0</v>
      </c>
      <c r="M534" s="41">
        <f>O534+С2Б!M534</f>
        <v>0</v>
      </c>
      <c r="N534" s="41"/>
      <c r="O534" s="41"/>
      <c r="P534" s="41"/>
      <c r="Q534" s="41"/>
      <c r="R534" s="37">
        <f t="shared" si="77"/>
        <v>-2260.31</v>
      </c>
      <c r="S534" s="37">
        <f t="shared" si="78"/>
        <v>0</v>
      </c>
      <c r="T534" s="15">
        <f t="shared" si="79"/>
        <v>181</v>
      </c>
      <c r="U534" s="16">
        <f t="shared" si="79"/>
        <v>2260.31</v>
      </c>
      <c r="V534" s="41"/>
      <c r="W534" s="41"/>
    </row>
    <row r="535" spans="1:23" ht="11.25" customHeight="1" x14ac:dyDescent="0.2">
      <c r="A535" s="41"/>
      <c r="B535" s="20"/>
      <c r="C535" s="51" t="s">
        <v>45</v>
      </c>
      <c r="D535" s="43"/>
      <c r="E535" s="43"/>
      <c r="F535" s="52"/>
      <c r="G535" s="41"/>
      <c r="H535" s="41"/>
      <c r="I535" s="22" t="s">
        <v>43</v>
      </c>
      <c r="J535" s="41">
        <v>181</v>
      </c>
      <c r="K535" s="37">
        <v>2260.31</v>
      </c>
      <c r="L535" s="41">
        <f>N535+С2Б!L535</f>
        <v>0</v>
      </c>
      <c r="M535" s="41">
        <f>O535+С2Б!M535</f>
        <v>0</v>
      </c>
      <c r="N535" s="41"/>
      <c r="O535" s="41"/>
      <c r="P535" s="37">
        <f>M535-K535</f>
        <v>-2260.31</v>
      </c>
      <c r="Q535" s="37">
        <f>O535</f>
        <v>0</v>
      </c>
      <c r="R535" s="37">
        <f t="shared" si="77"/>
        <v>-2260.31</v>
      </c>
      <c r="S535" s="37">
        <f t="shared" si="78"/>
        <v>0</v>
      </c>
      <c r="T535" s="15">
        <f t="shared" si="79"/>
        <v>181</v>
      </c>
      <c r="U535" s="16">
        <f t="shared" si="79"/>
        <v>2260.31</v>
      </c>
      <c r="V535" s="41"/>
      <c r="W535" s="41"/>
    </row>
    <row r="536" spans="1:23" ht="36.6" customHeight="1" x14ac:dyDescent="0.2">
      <c r="A536" s="11">
        <v>248</v>
      </c>
      <c r="B536" s="12" t="s">
        <v>283</v>
      </c>
      <c r="C536" s="48" t="s">
        <v>292</v>
      </c>
      <c r="D536" s="49"/>
      <c r="E536" s="49"/>
      <c r="F536" s="50"/>
      <c r="G536" s="11" t="s">
        <v>290</v>
      </c>
      <c r="H536" s="11" t="s">
        <v>291</v>
      </c>
      <c r="I536" s="13" t="s">
        <v>132</v>
      </c>
      <c r="J536" s="41">
        <v>1</v>
      </c>
      <c r="K536" s="37">
        <v>16.579999999999998</v>
      </c>
      <c r="L536" s="41">
        <f>N536+С2Б!L536</f>
        <v>0</v>
      </c>
      <c r="M536" s="41">
        <f>O536+С2Б!M536</f>
        <v>0</v>
      </c>
      <c r="N536" s="41"/>
      <c r="O536" s="41"/>
      <c r="P536" s="41"/>
      <c r="Q536" s="41"/>
      <c r="R536" s="37">
        <f t="shared" si="77"/>
        <v>-16.579999999999998</v>
      </c>
      <c r="S536" s="37">
        <f t="shared" si="78"/>
        <v>0</v>
      </c>
      <c r="T536" s="15">
        <f t="shared" si="79"/>
        <v>1</v>
      </c>
      <c r="U536" s="16">
        <f t="shared" si="79"/>
        <v>16.579999999999998</v>
      </c>
      <c r="V536" s="41"/>
      <c r="W536" s="41"/>
    </row>
    <row r="537" spans="1:23" ht="11.25" customHeight="1" x14ac:dyDescent="0.2">
      <c r="A537" s="41"/>
      <c r="B537" s="20"/>
      <c r="C537" s="51" t="s">
        <v>45</v>
      </c>
      <c r="D537" s="43"/>
      <c r="E537" s="43"/>
      <c r="F537" s="52"/>
      <c r="G537" s="41"/>
      <c r="H537" s="41"/>
      <c r="I537" s="22" t="s">
        <v>132</v>
      </c>
      <c r="J537" s="41">
        <v>1</v>
      </c>
      <c r="K537" s="37">
        <v>16.579999999999998</v>
      </c>
      <c r="L537" s="41">
        <f>N537+С2Б!L537</f>
        <v>0</v>
      </c>
      <c r="M537" s="41">
        <f>O537+С2Б!M537</f>
        <v>0</v>
      </c>
      <c r="N537" s="41"/>
      <c r="O537" s="41"/>
      <c r="P537" s="37">
        <f>M537-K537</f>
        <v>-16.579999999999998</v>
      </c>
      <c r="Q537" s="37">
        <f>O537</f>
        <v>0</v>
      </c>
      <c r="R537" s="37">
        <f t="shared" si="77"/>
        <v>-16.579999999999998</v>
      </c>
      <c r="S537" s="37">
        <f t="shared" si="78"/>
        <v>0</v>
      </c>
      <c r="T537" s="15">
        <f t="shared" si="79"/>
        <v>1</v>
      </c>
      <c r="U537" s="16">
        <f t="shared" si="79"/>
        <v>16.579999999999998</v>
      </c>
      <c r="V537" s="41"/>
      <c r="W537" s="41"/>
    </row>
    <row r="538" spans="1:23" ht="23.25" customHeight="1" x14ac:dyDescent="0.2">
      <c r="A538" s="11">
        <v>249</v>
      </c>
      <c r="B538" s="12" t="s">
        <v>283</v>
      </c>
      <c r="C538" s="48" t="s">
        <v>296</v>
      </c>
      <c r="D538" s="49"/>
      <c r="E538" s="49"/>
      <c r="F538" s="50"/>
      <c r="G538" s="11" t="s">
        <v>293</v>
      </c>
      <c r="H538" s="11" t="s">
        <v>294</v>
      </c>
      <c r="I538" s="13" t="s">
        <v>295</v>
      </c>
      <c r="J538" s="41">
        <v>274</v>
      </c>
      <c r="K538" s="37">
        <v>1478.11</v>
      </c>
      <c r="L538" s="41">
        <f>N538+С2Б!L538</f>
        <v>0</v>
      </c>
      <c r="M538" s="41">
        <f>O538+С2Б!M538</f>
        <v>0</v>
      </c>
      <c r="N538" s="41"/>
      <c r="O538" s="41"/>
      <c r="P538" s="41"/>
      <c r="Q538" s="41"/>
      <c r="R538" s="37">
        <f t="shared" si="77"/>
        <v>-1478.11</v>
      </c>
      <c r="S538" s="37">
        <f t="shared" si="78"/>
        <v>0</v>
      </c>
      <c r="T538" s="15">
        <f t="shared" si="79"/>
        <v>274</v>
      </c>
      <c r="U538" s="16">
        <f t="shared" si="79"/>
        <v>1478.11</v>
      </c>
      <c r="V538" s="41"/>
      <c r="W538" s="41"/>
    </row>
    <row r="539" spans="1:23" ht="11.25" customHeight="1" x14ac:dyDescent="0.2">
      <c r="A539" s="41"/>
      <c r="B539" s="20"/>
      <c r="C539" s="51" t="s">
        <v>45</v>
      </c>
      <c r="D539" s="43"/>
      <c r="E539" s="43"/>
      <c r="F539" s="52"/>
      <c r="G539" s="41"/>
      <c r="H539" s="41"/>
      <c r="I539" s="22" t="s">
        <v>295</v>
      </c>
      <c r="J539" s="41">
        <v>274</v>
      </c>
      <c r="K539" s="37">
        <v>1478.11</v>
      </c>
      <c r="L539" s="41">
        <f>N539+С2Б!L539</f>
        <v>0</v>
      </c>
      <c r="M539" s="41">
        <f>O539+С2Б!M539</f>
        <v>0</v>
      </c>
      <c r="N539" s="41"/>
      <c r="O539" s="41"/>
      <c r="P539" s="37">
        <f>M539-K539</f>
        <v>-1478.11</v>
      </c>
      <c r="Q539" s="37">
        <f>O539</f>
        <v>0</v>
      </c>
      <c r="R539" s="37">
        <f t="shared" si="77"/>
        <v>-1478.11</v>
      </c>
      <c r="S539" s="37">
        <f t="shared" si="78"/>
        <v>0</v>
      </c>
      <c r="T539" s="15">
        <f t="shared" si="79"/>
        <v>274</v>
      </c>
      <c r="U539" s="16">
        <f t="shared" si="79"/>
        <v>1478.11</v>
      </c>
      <c r="V539" s="41"/>
      <c r="W539" s="41"/>
    </row>
    <row r="540" spans="1:23" ht="36.6" customHeight="1" x14ac:dyDescent="0.2">
      <c r="A540" s="11">
        <v>250</v>
      </c>
      <c r="B540" s="12" t="s">
        <v>283</v>
      </c>
      <c r="C540" s="48" t="s">
        <v>299</v>
      </c>
      <c r="D540" s="49"/>
      <c r="E540" s="49"/>
      <c r="F540" s="50"/>
      <c r="G540" s="11" t="s">
        <v>297</v>
      </c>
      <c r="H540" s="11" t="s">
        <v>298</v>
      </c>
      <c r="I540" s="13" t="s">
        <v>43</v>
      </c>
      <c r="J540" s="41">
        <v>2.5</v>
      </c>
      <c r="K540" s="37">
        <v>79.28</v>
      </c>
      <c r="L540" s="41">
        <f>N540+С2Б!L540</f>
        <v>0</v>
      </c>
      <c r="M540" s="41">
        <f>O540+С2Б!M540</f>
        <v>0</v>
      </c>
      <c r="N540" s="41"/>
      <c r="O540" s="41"/>
      <c r="P540" s="41"/>
      <c r="Q540" s="41"/>
      <c r="R540" s="37">
        <f t="shared" si="77"/>
        <v>-79.28</v>
      </c>
      <c r="S540" s="37">
        <f t="shared" si="78"/>
        <v>0</v>
      </c>
      <c r="T540" s="15">
        <f t="shared" si="79"/>
        <v>2.5</v>
      </c>
      <c r="U540" s="16">
        <f t="shared" si="79"/>
        <v>79.28</v>
      </c>
      <c r="V540" s="41"/>
      <c r="W540" s="41"/>
    </row>
    <row r="541" spans="1:23" ht="11.25" customHeight="1" x14ac:dyDescent="0.2">
      <c r="A541" s="41"/>
      <c r="B541" s="20"/>
      <c r="C541" s="51" t="s">
        <v>45</v>
      </c>
      <c r="D541" s="43"/>
      <c r="E541" s="43"/>
      <c r="F541" s="52"/>
      <c r="G541" s="41"/>
      <c r="H541" s="41"/>
      <c r="I541" s="22" t="s">
        <v>43</v>
      </c>
      <c r="J541" s="41">
        <v>2.5</v>
      </c>
      <c r="K541" s="37">
        <v>79.28</v>
      </c>
      <c r="L541" s="41">
        <f>N541+С2Б!L541</f>
        <v>0</v>
      </c>
      <c r="M541" s="41">
        <f>O541+С2Б!M541</f>
        <v>0</v>
      </c>
      <c r="N541" s="41"/>
      <c r="O541" s="41"/>
      <c r="P541" s="37">
        <f>M541-K541</f>
        <v>-79.28</v>
      </c>
      <c r="Q541" s="37">
        <f>O541</f>
        <v>0</v>
      </c>
      <c r="R541" s="37">
        <f t="shared" si="77"/>
        <v>-79.28</v>
      </c>
      <c r="S541" s="37">
        <f t="shared" si="78"/>
        <v>0</v>
      </c>
      <c r="T541" s="15">
        <f t="shared" si="79"/>
        <v>2.5</v>
      </c>
      <c r="U541" s="16">
        <f t="shared" si="79"/>
        <v>79.28</v>
      </c>
      <c r="V541" s="41"/>
      <c r="W541" s="41"/>
    </row>
    <row r="542" spans="1:23" ht="11.25" customHeight="1" x14ac:dyDescent="0.2">
      <c r="A542" s="11">
        <v>251</v>
      </c>
      <c r="B542" s="12" t="s">
        <v>283</v>
      </c>
      <c r="C542" s="51" t="s">
        <v>302</v>
      </c>
      <c r="D542" s="43"/>
      <c r="E542" s="43"/>
      <c r="F542" s="52"/>
      <c r="G542" s="11" t="s">
        <v>300</v>
      </c>
      <c r="H542" s="11" t="s">
        <v>301</v>
      </c>
      <c r="I542" s="13" t="s">
        <v>132</v>
      </c>
      <c r="J542" s="41">
        <v>1</v>
      </c>
      <c r="K542" s="37">
        <v>58.51</v>
      </c>
      <c r="L542" s="41">
        <f>N542+С2Б!L542</f>
        <v>0</v>
      </c>
      <c r="M542" s="41">
        <f>O542+С2Б!M542</f>
        <v>0</v>
      </c>
      <c r="N542" s="41"/>
      <c r="O542" s="41"/>
      <c r="P542" s="41"/>
      <c r="Q542" s="41"/>
      <c r="R542" s="37">
        <f t="shared" si="77"/>
        <v>-58.51</v>
      </c>
      <c r="S542" s="37">
        <f t="shared" si="78"/>
        <v>0</v>
      </c>
      <c r="T542" s="15">
        <f t="shared" si="79"/>
        <v>1</v>
      </c>
      <c r="U542" s="16">
        <f t="shared" si="79"/>
        <v>58.51</v>
      </c>
      <c r="V542" s="41"/>
      <c r="W542" s="41"/>
    </row>
    <row r="543" spans="1:23" ht="11.25" customHeight="1" x14ac:dyDescent="0.2">
      <c r="A543" s="41"/>
      <c r="B543" s="20"/>
      <c r="C543" s="51" t="s">
        <v>45</v>
      </c>
      <c r="D543" s="43"/>
      <c r="E543" s="43"/>
      <c r="F543" s="52"/>
      <c r="G543" s="41"/>
      <c r="H543" s="41"/>
      <c r="I543" s="22" t="s">
        <v>132</v>
      </c>
      <c r="J543" s="41">
        <v>1</v>
      </c>
      <c r="K543" s="37">
        <v>58.51</v>
      </c>
      <c r="L543" s="41">
        <f>N543+С2Б!L543</f>
        <v>0</v>
      </c>
      <c r="M543" s="41">
        <f>O543+С2Б!M543</f>
        <v>0</v>
      </c>
      <c r="N543" s="41"/>
      <c r="O543" s="41"/>
      <c r="P543" s="37">
        <f>M543-K543</f>
        <v>-58.51</v>
      </c>
      <c r="Q543" s="37">
        <f>O543</f>
        <v>0</v>
      </c>
      <c r="R543" s="37">
        <f t="shared" si="77"/>
        <v>-58.51</v>
      </c>
      <c r="S543" s="37">
        <f t="shared" si="78"/>
        <v>0</v>
      </c>
      <c r="T543" s="15">
        <f t="shared" si="79"/>
        <v>1</v>
      </c>
      <c r="U543" s="16">
        <f t="shared" si="79"/>
        <v>58.51</v>
      </c>
      <c r="V543" s="41"/>
      <c r="W543" s="41"/>
    </row>
    <row r="544" spans="1:23" ht="23.25" customHeight="1" x14ac:dyDescent="0.2">
      <c r="A544" s="11">
        <v>252</v>
      </c>
      <c r="B544" s="12" t="s">
        <v>283</v>
      </c>
      <c r="C544" s="48" t="s">
        <v>305</v>
      </c>
      <c r="D544" s="49"/>
      <c r="E544" s="49"/>
      <c r="F544" s="50"/>
      <c r="G544" s="11" t="s">
        <v>303</v>
      </c>
      <c r="H544" s="11" t="s">
        <v>304</v>
      </c>
      <c r="I544" s="13" t="s">
        <v>132</v>
      </c>
      <c r="J544" s="41">
        <v>18</v>
      </c>
      <c r="K544" s="37">
        <v>237.32</v>
      </c>
      <c r="L544" s="41">
        <f>N544+С2Б!L544</f>
        <v>0</v>
      </c>
      <c r="M544" s="41">
        <f>O544+С2Б!M544</f>
        <v>0</v>
      </c>
      <c r="N544" s="41"/>
      <c r="O544" s="41"/>
      <c r="P544" s="41"/>
      <c r="Q544" s="41"/>
      <c r="R544" s="37">
        <f t="shared" si="77"/>
        <v>-237.32</v>
      </c>
      <c r="S544" s="37">
        <f t="shared" si="78"/>
        <v>0</v>
      </c>
      <c r="T544" s="15">
        <f t="shared" si="79"/>
        <v>18</v>
      </c>
      <c r="U544" s="16">
        <f t="shared" si="79"/>
        <v>237.32</v>
      </c>
      <c r="V544" s="41"/>
      <c r="W544" s="41"/>
    </row>
    <row r="545" spans="1:23" ht="11.25" customHeight="1" x14ac:dyDescent="0.2">
      <c r="A545" s="41"/>
      <c r="B545" s="20"/>
      <c r="C545" s="51" t="s">
        <v>45</v>
      </c>
      <c r="D545" s="43"/>
      <c r="E545" s="43"/>
      <c r="F545" s="52"/>
      <c r="G545" s="41"/>
      <c r="H545" s="41"/>
      <c r="I545" s="22" t="s">
        <v>132</v>
      </c>
      <c r="J545" s="41">
        <v>18</v>
      </c>
      <c r="K545" s="37">
        <v>237.32</v>
      </c>
      <c r="L545" s="41">
        <f>N545+С2Б!L545</f>
        <v>0</v>
      </c>
      <c r="M545" s="41">
        <f>O545+С2Б!M545</f>
        <v>0</v>
      </c>
      <c r="N545" s="41"/>
      <c r="O545" s="41"/>
      <c r="P545" s="37">
        <f>M545-K545</f>
        <v>-237.32</v>
      </c>
      <c r="Q545" s="37">
        <f>O545</f>
        <v>0</v>
      </c>
      <c r="R545" s="37">
        <f t="shared" si="77"/>
        <v>-237.32</v>
      </c>
      <c r="S545" s="37">
        <f t="shared" si="78"/>
        <v>0</v>
      </c>
      <c r="T545" s="15">
        <f t="shared" si="79"/>
        <v>18</v>
      </c>
      <c r="U545" s="16">
        <f t="shared" si="79"/>
        <v>237.32</v>
      </c>
      <c r="V545" s="41"/>
      <c r="W545" s="41"/>
    </row>
    <row r="546" spans="1:23" ht="23.25" customHeight="1" x14ac:dyDescent="0.2">
      <c r="A546" s="11">
        <v>253</v>
      </c>
      <c r="B546" s="12" t="s">
        <v>283</v>
      </c>
      <c r="C546" s="48" t="s">
        <v>306</v>
      </c>
      <c r="D546" s="49"/>
      <c r="E546" s="49"/>
      <c r="F546" s="50"/>
      <c r="G546" s="11" t="s">
        <v>533</v>
      </c>
      <c r="H546" s="11" t="s">
        <v>534</v>
      </c>
      <c r="I546" s="13" t="s">
        <v>132</v>
      </c>
      <c r="J546" s="41">
        <v>4</v>
      </c>
      <c r="K546" s="37">
        <v>52.97</v>
      </c>
      <c r="L546" s="41">
        <f>N546+С2Б!L546</f>
        <v>0</v>
      </c>
      <c r="M546" s="41">
        <f>O546+С2Б!M546</f>
        <v>0</v>
      </c>
      <c r="N546" s="41"/>
      <c r="O546" s="41"/>
      <c r="P546" s="41"/>
      <c r="Q546" s="41"/>
      <c r="R546" s="37">
        <f t="shared" si="77"/>
        <v>-52.97</v>
      </c>
      <c r="S546" s="37">
        <f t="shared" si="78"/>
        <v>0</v>
      </c>
      <c r="T546" s="15">
        <f t="shared" si="79"/>
        <v>4</v>
      </c>
      <c r="U546" s="16">
        <f t="shared" si="79"/>
        <v>52.97</v>
      </c>
      <c r="V546" s="41"/>
      <c r="W546" s="41"/>
    </row>
    <row r="547" spans="1:23" ht="11.25" customHeight="1" x14ac:dyDescent="0.2">
      <c r="A547" s="41"/>
      <c r="B547" s="20"/>
      <c r="C547" s="51" t="s">
        <v>45</v>
      </c>
      <c r="D547" s="43"/>
      <c r="E547" s="43"/>
      <c r="F547" s="52"/>
      <c r="G547" s="41"/>
      <c r="H547" s="41"/>
      <c r="I547" s="22" t="s">
        <v>132</v>
      </c>
      <c r="J547" s="41">
        <v>4</v>
      </c>
      <c r="K547" s="37">
        <v>52.97</v>
      </c>
      <c r="L547" s="41">
        <f>N547+С2Б!L547</f>
        <v>0</v>
      </c>
      <c r="M547" s="41">
        <f>O547+С2Б!M547</f>
        <v>0</v>
      </c>
      <c r="N547" s="41"/>
      <c r="O547" s="41"/>
      <c r="P547" s="37">
        <f>M547-K547</f>
        <v>-52.97</v>
      </c>
      <c r="Q547" s="37">
        <f>O547</f>
        <v>0</v>
      </c>
      <c r="R547" s="37">
        <f t="shared" si="77"/>
        <v>-52.97</v>
      </c>
      <c r="S547" s="37">
        <f t="shared" si="78"/>
        <v>0</v>
      </c>
      <c r="T547" s="15">
        <f t="shared" si="79"/>
        <v>4</v>
      </c>
      <c r="U547" s="16">
        <f t="shared" si="79"/>
        <v>52.97</v>
      </c>
      <c r="V547" s="41"/>
      <c r="W547" s="41"/>
    </row>
    <row r="548" spans="1:23" ht="36.6" customHeight="1" x14ac:dyDescent="0.2">
      <c r="A548" s="11">
        <v>254</v>
      </c>
      <c r="B548" s="12" t="s">
        <v>283</v>
      </c>
      <c r="C548" s="48" t="s">
        <v>311</v>
      </c>
      <c r="D548" s="49"/>
      <c r="E548" s="49"/>
      <c r="F548" s="50"/>
      <c r="G548" s="11" t="s">
        <v>309</v>
      </c>
      <c r="H548" s="11" t="s">
        <v>310</v>
      </c>
      <c r="I548" s="13" t="s">
        <v>132</v>
      </c>
      <c r="J548" s="41">
        <v>5</v>
      </c>
      <c r="K548" s="37">
        <v>65.38</v>
      </c>
      <c r="L548" s="41">
        <f>N548+С2Б!L548</f>
        <v>0</v>
      </c>
      <c r="M548" s="41">
        <f>O548+С2Б!M548</f>
        <v>0</v>
      </c>
      <c r="N548" s="41"/>
      <c r="O548" s="41"/>
      <c r="P548" s="41"/>
      <c r="Q548" s="41"/>
      <c r="R548" s="37">
        <f t="shared" si="77"/>
        <v>-65.38</v>
      </c>
      <c r="S548" s="37">
        <f t="shared" si="78"/>
        <v>0</v>
      </c>
      <c r="T548" s="15">
        <f t="shared" ref="T548:U557" si="80">J548-L548</f>
        <v>5</v>
      </c>
      <c r="U548" s="16">
        <f t="shared" si="80"/>
        <v>65.38</v>
      </c>
      <c r="V548" s="41"/>
      <c r="W548" s="41"/>
    </row>
    <row r="549" spans="1:23" ht="11.25" customHeight="1" x14ac:dyDescent="0.2">
      <c r="A549" s="41"/>
      <c r="B549" s="20"/>
      <c r="C549" s="51" t="s">
        <v>45</v>
      </c>
      <c r="D549" s="43"/>
      <c r="E549" s="43"/>
      <c r="F549" s="52"/>
      <c r="G549" s="41"/>
      <c r="H549" s="41"/>
      <c r="I549" s="22" t="s">
        <v>132</v>
      </c>
      <c r="J549" s="41">
        <v>5</v>
      </c>
      <c r="K549" s="37">
        <v>65.38</v>
      </c>
      <c r="L549" s="41">
        <f>N549+С2Б!L549</f>
        <v>0</v>
      </c>
      <c r="M549" s="41">
        <f>O549+С2Б!M549</f>
        <v>0</v>
      </c>
      <c r="N549" s="41"/>
      <c r="O549" s="41"/>
      <c r="P549" s="37">
        <f>M549-K549</f>
        <v>-65.38</v>
      </c>
      <c r="Q549" s="37">
        <f>O549</f>
        <v>0</v>
      </c>
      <c r="R549" s="37">
        <f t="shared" si="77"/>
        <v>-65.38</v>
      </c>
      <c r="S549" s="37">
        <f t="shared" si="78"/>
        <v>0</v>
      </c>
      <c r="T549" s="15">
        <f t="shared" si="80"/>
        <v>5</v>
      </c>
      <c r="U549" s="16">
        <f t="shared" si="80"/>
        <v>65.38</v>
      </c>
      <c r="V549" s="41"/>
      <c r="W549" s="41"/>
    </row>
    <row r="550" spans="1:23" ht="11.25" customHeight="1" x14ac:dyDescent="0.2">
      <c r="A550" s="11">
        <v>255</v>
      </c>
      <c r="B550" s="12" t="s">
        <v>283</v>
      </c>
      <c r="C550" s="51" t="s">
        <v>315</v>
      </c>
      <c r="D550" s="43"/>
      <c r="E550" s="43"/>
      <c r="F550" s="52"/>
      <c r="G550" s="11" t="s">
        <v>312</v>
      </c>
      <c r="H550" s="11" t="s">
        <v>313</v>
      </c>
      <c r="I550" s="13" t="s">
        <v>314</v>
      </c>
      <c r="J550" s="41">
        <v>1</v>
      </c>
      <c r="K550" s="37">
        <v>28.85</v>
      </c>
      <c r="L550" s="41">
        <f>N550+С2Б!L550</f>
        <v>0</v>
      </c>
      <c r="M550" s="41">
        <f>O550+С2Б!M550</f>
        <v>0</v>
      </c>
      <c r="N550" s="41"/>
      <c r="O550" s="41"/>
      <c r="P550" s="41"/>
      <c r="Q550" s="41"/>
      <c r="R550" s="37">
        <f t="shared" si="77"/>
        <v>-28.85</v>
      </c>
      <c r="S550" s="37">
        <f t="shared" si="78"/>
        <v>0</v>
      </c>
      <c r="T550" s="15">
        <f t="shared" si="80"/>
        <v>1</v>
      </c>
      <c r="U550" s="16">
        <f t="shared" si="80"/>
        <v>28.85</v>
      </c>
      <c r="V550" s="41"/>
      <c r="W550" s="41"/>
    </row>
    <row r="551" spans="1:23" ht="11.25" customHeight="1" x14ac:dyDescent="0.2">
      <c r="A551" s="41"/>
      <c r="B551" s="20"/>
      <c r="C551" s="51" t="s">
        <v>45</v>
      </c>
      <c r="D551" s="43"/>
      <c r="E551" s="43"/>
      <c r="F551" s="52"/>
      <c r="G551" s="41"/>
      <c r="H551" s="41"/>
      <c r="I551" s="22" t="s">
        <v>314</v>
      </c>
      <c r="J551" s="41">
        <v>1</v>
      </c>
      <c r="K551" s="37">
        <v>28.85</v>
      </c>
      <c r="L551" s="41">
        <f>N551+С2Б!L551</f>
        <v>0</v>
      </c>
      <c r="M551" s="41">
        <f>O551+С2Б!M551</f>
        <v>0</v>
      </c>
      <c r="N551" s="41"/>
      <c r="O551" s="41"/>
      <c r="P551" s="37">
        <f>M551-K551</f>
        <v>-28.85</v>
      </c>
      <c r="Q551" s="37">
        <f>O551</f>
        <v>0</v>
      </c>
      <c r="R551" s="37">
        <f t="shared" si="77"/>
        <v>-28.85</v>
      </c>
      <c r="S551" s="37">
        <f t="shared" si="78"/>
        <v>0</v>
      </c>
      <c r="T551" s="15">
        <f t="shared" si="80"/>
        <v>1</v>
      </c>
      <c r="U551" s="16">
        <f t="shared" si="80"/>
        <v>28.85</v>
      </c>
      <c r="V551" s="41"/>
      <c r="W551" s="41"/>
    </row>
    <row r="552" spans="1:23" ht="11.25" customHeight="1" x14ac:dyDescent="0.2">
      <c r="A552" s="11">
        <v>256</v>
      </c>
      <c r="B552" s="12" t="s">
        <v>283</v>
      </c>
      <c r="C552" s="51" t="s">
        <v>318</v>
      </c>
      <c r="D552" s="43"/>
      <c r="E552" s="43"/>
      <c r="F552" s="52"/>
      <c r="G552" s="11" t="s">
        <v>316</v>
      </c>
      <c r="H552" s="11" t="s">
        <v>317</v>
      </c>
      <c r="I552" s="13" t="s">
        <v>132</v>
      </c>
      <c r="J552" s="41">
        <v>6</v>
      </c>
      <c r="K552" s="37">
        <v>761.69</v>
      </c>
      <c r="L552" s="41">
        <f>N552+С2Б!L552</f>
        <v>0</v>
      </c>
      <c r="M552" s="41">
        <f>O552+С2Б!M552</f>
        <v>0</v>
      </c>
      <c r="N552" s="41"/>
      <c r="O552" s="41"/>
      <c r="P552" s="41"/>
      <c r="Q552" s="41"/>
      <c r="R552" s="37">
        <f t="shared" si="77"/>
        <v>-761.69</v>
      </c>
      <c r="S552" s="37">
        <f t="shared" si="78"/>
        <v>0</v>
      </c>
      <c r="T552" s="15">
        <f t="shared" si="80"/>
        <v>6</v>
      </c>
      <c r="U552" s="16">
        <f t="shared" si="80"/>
        <v>761.69</v>
      </c>
      <c r="V552" s="41"/>
      <c r="W552" s="41"/>
    </row>
    <row r="553" spans="1:23" ht="11.25" customHeight="1" x14ac:dyDescent="0.2">
      <c r="A553" s="41"/>
      <c r="B553" s="20"/>
      <c r="C553" s="51" t="s">
        <v>45</v>
      </c>
      <c r="D553" s="43"/>
      <c r="E553" s="43"/>
      <c r="F553" s="52"/>
      <c r="G553" s="41"/>
      <c r="H553" s="41"/>
      <c r="I553" s="22" t="s">
        <v>132</v>
      </c>
      <c r="J553" s="41">
        <v>6</v>
      </c>
      <c r="K553" s="37">
        <v>761.69</v>
      </c>
      <c r="L553" s="41">
        <f>N553+С2Б!L553</f>
        <v>0</v>
      </c>
      <c r="M553" s="41">
        <f>O553+С2Б!M553</f>
        <v>0</v>
      </c>
      <c r="N553" s="41"/>
      <c r="O553" s="41"/>
      <c r="P553" s="37">
        <f>M553-K553</f>
        <v>-761.69</v>
      </c>
      <c r="Q553" s="37">
        <f>O553</f>
        <v>0</v>
      </c>
      <c r="R553" s="37">
        <f t="shared" si="77"/>
        <v>-761.69</v>
      </c>
      <c r="S553" s="37">
        <f t="shared" si="78"/>
        <v>0</v>
      </c>
      <c r="T553" s="15">
        <f t="shared" si="80"/>
        <v>6</v>
      </c>
      <c r="U553" s="16">
        <f t="shared" si="80"/>
        <v>761.69</v>
      </c>
      <c r="V553" s="41"/>
      <c r="W553" s="41"/>
    </row>
    <row r="554" spans="1:23" ht="11.25" customHeight="1" x14ac:dyDescent="0.2">
      <c r="A554" s="11">
        <v>257</v>
      </c>
      <c r="B554" s="12" t="s">
        <v>283</v>
      </c>
      <c r="C554" s="51" t="s">
        <v>321</v>
      </c>
      <c r="D554" s="43"/>
      <c r="E554" s="43"/>
      <c r="F554" s="52"/>
      <c r="G554" s="11" t="s">
        <v>319</v>
      </c>
      <c r="H554" s="11" t="s">
        <v>320</v>
      </c>
      <c r="I554" s="13" t="s">
        <v>132</v>
      </c>
      <c r="J554" s="41">
        <v>6</v>
      </c>
      <c r="K554" s="37">
        <v>106.87</v>
      </c>
      <c r="L554" s="41">
        <f>N554+С2Б!L554</f>
        <v>0</v>
      </c>
      <c r="M554" s="41">
        <f>O554+С2Б!M554</f>
        <v>0</v>
      </c>
      <c r="N554" s="41"/>
      <c r="O554" s="41"/>
      <c r="P554" s="41"/>
      <c r="Q554" s="41"/>
      <c r="R554" s="37">
        <f t="shared" si="77"/>
        <v>-106.87</v>
      </c>
      <c r="S554" s="37">
        <f t="shared" si="78"/>
        <v>0</v>
      </c>
      <c r="T554" s="15">
        <f t="shared" si="80"/>
        <v>6</v>
      </c>
      <c r="U554" s="16">
        <f t="shared" si="80"/>
        <v>106.87</v>
      </c>
      <c r="V554" s="41"/>
      <c r="W554" s="41"/>
    </row>
    <row r="555" spans="1:23" ht="11.25" customHeight="1" x14ac:dyDescent="0.2">
      <c r="A555" s="41"/>
      <c r="B555" s="20"/>
      <c r="C555" s="51" t="s">
        <v>45</v>
      </c>
      <c r="D555" s="43"/>
      <c r="E555" s="43"/>
      <c r="F555" s="52"/>
      <c r="G555" s="41"/>
      <c r="H555" s="41"/>
      <c r="I555" s="22" t="s">
        <v>132</v>
      </c>
      <c r="J555" s="41">
        <v>6</v>
      </c>
      <c r="K555" s="37">
        <v>106.87</v>
      </c>
      <c r="L555" s="41">
        <f>N555+С2Б!L555</f>
        <v>0</v>
      </c>
      <c r="M555" s="41">
        <f>O555+С2Б!M555</f>
        <v>0</v>
      </c>
      <c r="N555" s="41"/>
      <c r="O555" s="41"/>
      <c r="P555" s="37">
        <f>M555-K555</f>
        <v>-106.87</v>
      </c>
      <c r="Q555" s="37">
        <f>O555</f>
        <v>0</v>
      </c>
      <c r="R555" s="37">
        <f t="shared" si="77"/>
        <v>-106.87</v>
      </c>
      <c r="S555" s="37">
        <f t="shared" si="78"/>
        <v>0</v>
      </c>
      <c r="T555" s="15">
        <f t="shared" si="80"/>
        <v>6</v>
      </c>
      <c r="U555" s="16">
        <f t="shared" si="80"/>
        <v>106.87</v>
      </c>
      <c r="V555" s="41"/>
      <c r="W555" s="41"/>
    </row>
    <row r="556" spans="1:23" ht="36.6" customHeight="1" x14ac:dyDescent="0.2">
      <c r="A556" s="11">
        <v>258</v>
      </c>
      <c r="B556" s="12" t="s">
        <v>283</v>
      </c>
      <c r="C556" s="48" t="s">
        <v>324</v>
      </c>
      <c r="D556" s="49"/>
      <c r="E556" s="49"/>
      <c r="F556" s="50"/>
      <c r="G556" s="11" t="s">
        <v>322</v>
      </c>
      <c r="H556" s="11" t="s">
        <v>323</v>
      </c>
      <c r="I556" s="13" t="s">
        <v>132</v>
      </c>
      <c r="J556" s="41">
        <v>4</v>
      </c>
      <c r="K556" s="37">
        <v>669.75</v>
      </c>
      <c r="L556" s="41">
        <f>N556+С2Б!L556</f>
        <v>0</v>
      </c>
      <c r="M556" s="41">
        <f>O556+С2Б!M556</f>
        <v>0</v>
      </c>
      <c r="N556" s="41"/>
      <c r="O556" s="41"/>
      <c r="P556" s="41"/>
      <c r="Q556" s="41"/>
      <c r="R556" s="37">
        <f t="shared" si="77"/>
        <v>-669.75</v>
      </c>
      <c r="S556" s="37">
        <f t="shared" si="78"/>
        <v>0</v>
      </c>
      <c r="T556" s="15">
        <f t="shared" si="80"/>
        <v>4</v>
      </c>
      <c r="U556" s="16">
        <f t="shared" si="80"/>
        <v>669.75</v>
      </c>
      <c r="V556" s="41"/>
      <c r="W556" s="41"/>
    </row>
    <row r="557" spans="1:23" ht="11.25" customHeight="1" x14ac:dyDescent="0.2">
      <c r="A557" s="41"/>
      <c r="B557" s="20"/>
      <c r="C557" s="54" t="s">
        <v>45</v>
      </c>
      <c r="D557" s="54"/>
      <c r="E557" s="54"/>
      <c r="F557" s="54"/>
      <c r="G557" s="41"/>
      <c r="H557" s="41"/>
      <c r="I557" s="22" t="s">
        <v>132</v>
      </c>
      <c r="J557" s="41">
        <v>4</v>
      </c>
      <c r="K557" s="37">
        <v>669.75</v>
      </c>
      <c r="L557" s="41">
        <f>N557+С2Б!L557</f>
        <v>0</v>
      </c>
      <c r="M557" s="41">
        <f>O557+С2Б!M557</f>
        <v>0</v>
      </c>
      <c r="N557" s="41"/>
      <c r="O557" s="41"/>
      <c r="P557" s="37">
        <f>M557-K557</f>
        <v>-669.75</v>
      </c>
      <c r="Q557" s="37">
        <f>O557</f>
        <v>0</v>
      </c>
      <c r="R557" s="37">
        <f t="shared" si="77"/>
        <v>-669.75</v>
      </c>
      <c r="S557" s="37">
        <f t="shared" si="78"/>
        <v>0</v>
      </c>
      <c r="T557" s="15">
        <f t="shared" si="80"/>
        <v>4</v>
      </c>
      <c r="U557" s="16">
        <f t="shared" si="80"/>
        <v>669.75</v>
      </c>
      <c r="V557" s="41"/>
      <c r="W557" s="41"/>
    </row>
    <row r="558" spans="1:23" ht="23.25" customHeight="1" x14ac:dyDescent="0.2">
      <c r="A558" s="36"/>
      <c r="B558" s="10" t="s">
        <v>30</v>
      </c>
      <c r="C558" s="53" t="s">
        <v>535</v>
      </c>
      <c r="D558" s="53"/>
      <c r="E558" s="53"/>
      <c r="F558" s="53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41"/>
      <c r="W558" s="41"/>
    </row>
    <row r="559" spans="1:23" ht="23.25" customHeight="1" x14ac:dyDescent="0.2">
      <c r="A559" s="11">
        <v>259</v>
      </c>
      <c r="B559" s="12" t="s">
        <v>52</v>
      </c>
      <c r="C559" s="48" t="s">
        <v>326</v>
      </c>
      <c r="D559" s="49"/>
      <c r="E559" s="49"/>
      <c r="F559" s="50"/>
      <c r="G559" s="11" t="s">
        <v>253</v>
      </c>
      <c r="H559" s="11" t="s">
        <v>254</v>
      </c>
      <c r="I559" s="13" t="s">
        <v>97</v>
      </c>
      <c r="J559" s="41">
        <v>83</v>
      </c>
      <c r="K559" s="37">
        <v>1235.94</v>
      </c>
      <c r="L559" s="41">
        <f>N559+С2Б!L559</f>
        <v>83</v>
      </c>
      <c r="M559" s="41">
        <f>O559+С2Б!M559</f>
        <v>1235.94</v>
      </c>
      <c r="N559" s="41">
        <f>С2Б!T559</f>
        <v>83</v>
      </c>
      <c r="O559" s="41">
        <f>С2Б!U559</f>
        <v>1235.94</v>
      </c>
      <c r="P559" s="41"/>
      <c r="Q559" s="41"/>
      <c r="R559" s="37">
        <f t="shared" ref="R559:R566" si="81">M559-K559</f>
        <v>0</v>
      </c>
      <c r="S559" s="37">
        <f t="shared" ref="S559:S566" si="82">O559</f>
        <v>1235.94</v>
      </c>
      <c r="T559" s="15">
        <f t="shared" ref="T559:U566" si="83">J559-L559</f>
        <v>0</v>
      </c>
      <c r="U559" s="16">
        <f t="shared" si="83"/>
        <v>0</v>
      </c>
      <c r="V559" s="41"/>
      <c r="W559" s="41"/>
    </row>
    <row r="560" spans="1:23" ht="11.25" customHeight="1" x14ac:dyDescent="0.2">
      <c r="A560" s="41"/>
      <c r="B560" s="20"/>
      <c r="C560" s="51" t="s">
        <v>36</v>
      </c>
      <c r="D560" s="43"/>
      <c r="E560" s="43"/>
      <c r="F560" s="52"/>
      <c r="G560" s="41"/>
      <c r="H560" s="41"/>
      <c r="I560" s="22" t="s">
        <v>97</v>
      </c>
      <c r="J560" s="41">
        <v>83</v>
      </c>
      <c r="K560" s="37">
        <v>1235.94</v>
      </c>
      <c r="L560" s="41">
        <f>N560+С2Б!L560</f>
        <v>83</v>
      </c>
      <c r="M560" s="41">
        <f>O560+С2Б!M560</f>
        <v>1235.94</v>
      </c>
      <c r="N560" s="41">
        <f>С2Б!T560</f>
        <v>83</v>
      </c>
      <c r="O560" s="41">
        <f>С2Б!U560</f>
        <v>1235.94</v>
      </c>
      <c r="P560" s="37">
        <f>M560-K560</f>
        <v>0</v>
      </c>
      <c r="Q560" s="37">
        <f>O560</f>
        <v>1235.94</v>
      </c>
      <c r="R560" s="37">
        <f t="shared" si="81"/>
        <v>0</v>
      </c>
      <c r="S560" s="37">
        <f t="shared" si="82"/>
        <v>1235.94</v>
      </c>
      <c r="T560" s="15">
        <f t="shared" si="83"/>
        <v>0</v>
      </c>
      <c r="U560" s="16">
        <f t="shared" si="83"/>
        <v>0</v>
      </c>
      <c r="V560" s="41"/>
      <c r="W560" s="41"/>
    </row>
    <row r="561" spans="1:23" ht="23.25" customHeight="1" x14ac:dyDescent="0.2">
      <c r="A561" s="11">
        <v>260</v>
      </c>
      <c r="B561" s="12" t="s">
        <v>52</v>
      </c>
      <c r="C561" s="48" t="s">
        <v>60</v>
      </c>
      <c r="D561" s="49"/>
      <c r="E561" s="49"/>
      <c r="F561" s="50"/>
      <c r="G561" s="11" t="s">
        <v>327</v>
      </c>
      <c r="H561" s="11" t="s">
        <v>328</v>
      </c>
      <c r="I561" s="13" t="s">
        <v>59</v>
      </c>
      <c r="J561" s="41">
        <v>128.30000000000001</v>
      </c>
      <c r="K561" s="37">
        <v>38936.019999999997</v>
      </c>
      <c r="L561" s="41">
        <f>N561+С2Б!L561</f>
        <v>128.30000000000001</v>
      </c>
      <c r="M561" s="41">
        <f>O561+С2Б!M561</f>
        <v>38936.019999999997</v>
      </c>
      <c r="N561" s="41">
        <f>С2Б!T561</f>
        <v>25.659999999999997</v>
      </c>
      <c r="O561" s="41">
        <f>С2Б!U561</f>
        <v>7787.1999999999971</v>
      </c>
      <c r="P561" s="41"/>
      <c r="Q561" s="41"/>
      <c r="R561" s="37">
        <f t="shared" si="81"/>
        <v>0</v>
      </c>
      <c r="S561" s="37">
        <f t="shared" si="82"/>
        <v>7787.1999999999971</v>
      </c>
      <c r="T561" s="15">
        <f t="shared" si="83"/>
        <v>0</v>
      </c>
      <c r="U561" s="16">
        <f t="shared" si="83"/>
        <v>0</v>
      </c>
      <c r="V561" s="41"/>
      <c r="W561" s="41"/>
    </row>
    <row r="562" spans="1:23" ht="11.25" customHeight="1" x14ac:dyDescent="0.2">
      <c r="A562" s="41"/>
      <c r="B562" s="20"/>
      <c r="C562" s="51" t="s">
        <v>36</v>
      </c>
      <c r="D562" s="43"/>
      <c r="E562" s="43"/>
      <c r="F562" s="52"/>
      <c r="G562" s="41"/>
      <c r="H562" s="41"/>
      <c r="I562" s="22" t="s">
        <v>59</v>
      </c>
      <c r="J562" s="41">
        <v>128.30000000000001</v>
      </c>
      <c r="K562" s="37">
        <v>38936.019999999997</v>
      </c>
      <c r="L562" s="41">
        <f>N562+С2Б!L562</f>
        <v>128.30000000000001</v>
      </c>
      <c r="M562" s="41">
        <f>O562+С2Б!M562</f>
        <v>38936.019999999997</v>
      </c>
      <c r="N562" s="41">
        <f>С2Б!T562</f>
        <v>25.659999999999997</v>
      </c>
      <c r="O562" s="41">
        <f>С2Б!U562</f>
        <v>7787.1999999999971</v>
      </c>
      <c r="P562" s="37">
        <f>M562-K562</f>
        <v>0</v>
      </c>
      <c r="Q562" s="37">
        <f>O562</f>
        <v>7787.1999999999971</v>
      </c>
      <c r="R562" s="37">
        <f t="shared" si="81"/>
        <v>0</v>
      </c>
      <c r="S562" s="37">
        <f t="shared" si="82"/>
        <v>7787.1999999999971</v>
      </c>
      <c r="T562" s="15">
        <f t="shared" si="83"/>
        <v>0</v>
      </c>
      <c r="U562" s="16">
        <f t="shared" si="83"/>
        <v>0</v>
      </c>
      <c r="V562" s="41"/>
      <c r="W562" s="41"/>
    </row>
    <row r="563" spans="1:23" ht="63.15" customHeight="1" x14ac:dyDescent="0.2">
      <c r="A563" s="11">
        <v>261</v>
      </c>
      <c r="B563" s="12" t="s">
        <v>52</v>
      </c>
      <c r="C563" s="48" t="s">
        <v>332</v>
      </c>
      <c r="D563" s="49"/>
      <c r="E563" s="49"/>
      <c r="F563" s="50"/>
      <c r="G563" s="11" t="s">
        <v>329</v>
      </c>
      <c r="H563" s="11" t="s">
        <v>330</v>
      </c>
      <c r="I563" s="13" t="s">
        <v>331</v>
      </c>
      <c r="J563" s="41">
        <v>128.30000000000001</v>
      </c>
      <c r="K563" s="37">
        <v>523.29</v>
      </c>
      <c r="L563" s="41">
        <f>N563+С2Б!L563</f>
        <v>128.30000000000001</v>
      </c>
      <c r="M563" s="41">
        <f>O563+С2Б!M563</f>
        <v>523.29</v>
      </c>
      <c r="N563" s="41">
        <f>С2Б!T563</f>
        <v>12.829999999999998</v>
      </c>
      <c r="O563" s="41">
        <f>С2Б!U563</f>
        <v>52.329999999999984</v>
      </c>
      <c r="P563" s="41"/>
      <c r="Q563" s="41"/>
      <c r="R563" s="37">
        <f t="shared" si="81"/>
        <v>0</v>
      </c>
      <c r="S563" s="37">
        <f t="shared" si="82"/>
        <v>52.329999999999984</v>
      </c>
      <c r="T563" s="15">
        <f t="shared" si="83"/>
        <v>0</v>
      </c>
      <c r="U563" s="16">
        <f t="shared" si="83"/>
        <v>0</v>
      </c>
      <c r="V563" s="41"/>
      <c r="W563" s="41"/>
    </row>
    <row r="564" spans="1:23" ht="11.25" customHeight="1" x14ac:dyDescent="0.2">
      <c r="A564" s="41"/>
      <c r="B564" s="20"/>
      <c r="C564" s="51" t="s">
        <v>36</v>
      </c>
      <c r="D564" s="43"/>
      <c r="E564" s="43"/>
      <c r="F564" s="52"/>
      <c r="G564" s="41"/>
      <c r="H564" s="41"/>
      <c r="I564" s="22" t="s">
        <v>331</v>
      </c>
      <c r="J564" s="41">
        <v>128.30000000000001</v>
      </c>
      <c r="K564" s="37">
        <v>523.29</v>
      </c>
      <c r="L564" s="41">
        <f>N564+С2Б!L564</f>
        <v>128.30000000000001</v>
      </c>
      <c r="M564" s="41">
        <f>O564+С2Б!M564</f>
        <v>523.29</v>
      </c>
      <c r="N564" s="41">
        <f>С2Б!T564</f>
        <v>12.829999999999998</v>
      </c>
      <c r="O564" s="41">
        <f>С2Б!U564</f>
        <v>52.329999999999984</v>
      </c>
      <c r="P564" s="37">
        <f>M564-K564</f>
        <v>0</v>
      </c>
      <c r="Q564" s="37">
        <f>O564</f>
        <v>52.329999999999984</v>
      </c>
      <c r="R564" s="37">
        <f t="shared" si="81"/>
        <v>0</v>
      </c>
      <c r="S564" s="37">
        <f t="shared" si="82"/>
        <v>52.329999999999984</v>
      </c>
      <c r="T564" s="15">
        <f t="shared" si="83"/>
        <v>0</v>
      </c>
      <c r="U564" s="16">
        <f t="shared" si="83"/>
        <v>0</v>
      </c>
      <c r="V564" s="41"/>
      <c r="W564" s="41"/>
    </row>
    <row r="565" spans="1:23" ht="36.6" customHeight="1" x14ac:dyDescent="0.2">
      <c r="A565" s="11">
        <v>262</v>
      </c>
      <c r="B565" s="12" t="s">
        <v>52</v>
      </c>
      <c r="C565" s="48" t="s">
        <v>335</v>
      </c>
      <c r="D565" s="49"/>
      <c r="E565" s="49"/>
      <c r="F565" s="50"/>
      <c r="G565" s="11" t="s">
        <v>333</v>
      </c>
      <c r="H565" s="11" t="s">
        <v>334</v>
      </c>
      <c r="I565" s="13" t="s">
        <v>55</v>
      </c>
      <c r="J565" s="41">
        <v>135.68</v>
      </c>
      <c r="K565" s="37">
        <v>10047.1</v>
      </c>
      <c r="L565" s="41">
        <f>N565+С2Б!L565</f>
        <v>135.68</v>
      </c>
      <c r="M565" s="41">
        <f>O565+С2Б!M565</f>
        <v>10047.1</v>
      </c>
      <c r="N565" s="41">
        <f>С2Б!T565</f>
        <v>27.135999999999996</v>
      </c>
      <c r="O565" s="41">
        <f>С2Б!U565</f>
        <v>2009.42</v>
      </c>
      <c r="P565" s="41"/>
      <c r="Q565" s="41"/>
      <c r="R565" s="37">
        <f t="shared" si="81"/>
        <v>0</v>
      </c>
      <c r="S565" s="37">
        <f t="shared" si="82"/>
        <v>2009.42</v>
      </c>
      <c r="T565" s="15">
        <f t="shared" si="83"/>
        <v>0</v>
      </c>
      <c r="U565" s="16">
        <f t="shared" si="83"/>
        <v>0</v>
      </c>
      <c r="V565" s="41"/>
      <c r="W565" s="41"/>
    </row>
    <row r="566" spans="1:23" ht="11.25" customHeight="1" x14ac:dyDescent="0.2">
      <c r="A566" s="41"/>
      <c r="B566" s="20"/>
      <c r="C566" s="54" t="s">
        <v>36</v>
      </c>
      <c r="D566" s="54"/>
      <c r="E566" s="54"/>
      <c r="F566" s="54"/>
      <c r="G566" s="41"/>
      <c r="H566" s="41"/>
      <c r="I566" s="22" t="s">
        <v>55</v>
      </c>
      <c r="J566" s="41">
        <v>135.68</v>
      </c>
      <c r="K566" s="37">
        <v>10047.1</v>
      </c>
      <c r="L566" s="41">
        <f>N566+С2Б!L566</f>
        <v>135.68</v>
      </c>
      <c r="M566" s="41">
        <f>O566+С2Б!M566</f>
        <v>10047.1</v>
      </c>
      <c r="N566" s="41">
        <f>С2Б!T566</f>
        <v>27.135999999999996</v>
      </c>
      <c r="O566" s="41">
        <f>С2Б!U566</f>
        <v>2009.42</v>
      </c>
      <c r="P566" s="37">
        <f>M566-K566</f>
        <v>0</v>
      </c>
      <c r="Q566" s="37">
        <f>O566</f>
        <v>2009.42</v>
      </c>
      <c r="R566" s="37">
        <f t="shared" si="81"/>
        <v>0</v>
      </c>
      <c r="S566" s="37">
        <f t="shared" si="82"/>
        <v>2009.42</v>
      </c>
      <c r="T566" s="15">
        <f t="shared" si="83"/>
        <v>0</v>
      </c>
      <c r="U566" s="16">
        <f t="shared" si="83"/>
        <v>0</v>
      </c>
      <c r="V566" s="41"/>
      <c r="W566" s="41"/>
    </row>
    <row r="567" spans="1:23" ht="23.25" customHeight="1" x14ac:dyDescent="0.2">
      <c r="A567" s="36"/>
      <c r="B567" s="10" t="s">
        <v>30</v>
      </c>
      <c r="C567" s="53" t="s">
        <v>536</v>
      </c>
      <c r="D567" s="53"/>
      <c r="E567" s="53"/>
      <c r="F567" s="53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41"/>
      <c r="W567" s="41"/>
    </row>
    <row r="568" spans="1:23" ht="11.25" customHeight="1" x14ac:dyDescent="0.2">
      <c r="A568" s="11">
        <v>263</v>
      </c>
      <c r="B568" s="12" t="s">
        <v>116</v>
      </c>
      <c r="C568" s="51" t="s">
        <v>370</v>
      </c>
      <c r="D568" s="43"/>
      <c r="E568" s="43"/>
      <c r="F568" s="52"/>
      <c r="G568" s="11" t="s">
        <v>537</v>
      </c>
      <c r="H568" s="11" t="s">
        <v>538</v>
      </c>
      <c r="I568" s="13" t="s">
        <v>43</v>
      </c>
      <c r="J568" s="41">
        <v>-2.4</v>
      </c>
      <c r="K568" s="37">
        <v>-8.58</v>
      </c>
      <c r="L568" s="41">
        <f>N568+С2Б!L568</f>
        <v>-2.4</v>
      </c>
      <c r="M568" s="41">
        <f>O568+С2Б!M568</f>
        <v>-8.58</v>
      </c>
      <c r="N568" s="41">
        <f>С2Б!T568</f>
        <v>-2.4</v>
      </c>
      <c r="O568" s="41">
        <f>С2Б!U568</f>
        <v>-8.58</v>
      </c>
      <c r="P568" s="41"/>
      <c r="Q568" s="41"/>
      <c r="R568" s="37">
        <f t="shared" ref="R568:R573" si="84">M568-K568</f>
        <v>0</v>
      </c>
      <c r="S568" s="37">
        <f t="shared" ref="S568:S573" si="85">O568</f>
        <v>-8.58</v>
      </c>
      <c r="T568" s="15">
        <f t="shared" ref="T568:U573" si="86">J568-L568</f>
        <v>0</v>
      </c>
      <c r="U568" s="16">
        <f t="shared" si="86"/>
        <v>0</v>
      </c>
      <c r="V568" s="41"/>
      <c r="W568" s="41"/>
    </row>
    <row r="569" spans="1:23" ht="11.25" customHeight="1" x14ac:dyDescent="0.2">
      <c r="A569" s="41"/>
      <c r="B569" s="20"/>
      <c r="C569" s="51" t="s">
        <v>45</v>
      </c>
      <c r="D569" s="43"/>
      <c r="E569" s="43"/>
      <c r="F569" s="52"/>
      <c r="G569" s="41"/>
      <c r="H569" s="41"/>
      <c r="I569" s="22" t="s">
        <v>43</v>
      </c>
      <c r="J569" s="41">
        <v>-2.4</v>
      </c>
      <c r="K569" s="37">
        <v>-8.58</v>
      </c>
      <c r="L569" s="41">
        <f>N569+С2Б!L569</f>
        <v>-2.4</v>
      </c>
      <c r="M569" s="41">
        <f>O569+С2Б!M569</f>
        <v>-8.58</v>
      </c>
      <c r="N569" s="41">
        <f>С2Б!T569</f>
        <v>-2.4</v>
      </c>
      <c r="O569" s="41">
        <f>С2Б!U569</f>
        <v>-8.58</v>
      </c>
      <c r="P569" s="37">
        <f>M569-K569</f>
        <v>0</v>
      </c>
      <c r="Q569" s="37">
        <f>O569</f>
        <v>-8.58</v>
      </c>
      <c r="R569" s="37">
        <f t="shared" si="84"/>
        <v>0</v>
      </c>
      <c r="S569" s="37">
        <f t="shared" si="85"/>
        <v>-8.58</v>
      </c>
      <c r="T569" s="15">
        <f t="shared" si="86"/>
        <v>0</v>
      </c>
      <c r="U569" s="16">
        <f t="shared" si="86"/>
        <v>0</v>
      </c>
      <c r="V569" s="41"/>
      <c r="W569" s="41"/>
    </row>
    <row r="570" spans="1:23" ht="49.95" customHeight="1" x14ac:dyDescent="0.2">
      <c r="A570" s="11">
        <v>264</v>
      </c>
      <c r="B570" s="12" t="s">
        <v>168</v>
      </c>
      <c r="C570" s="48" t="s">
        <v>373</v>
      </c>
      <c r="D570" s="49"/>
      <c r="E570" s="49"/>
      <c r="F570" s="50"/>
      <c r="G570" s="11" t="s">
        <v>371</v>
      </c>
      <c r="H570" s="11" t="s">
        <v>372</v>
      </c>
      <c r="I570" s="13" t="s">
        <v>194</v>
      </c>
      <c r="J570" s="41">
        <v>-1998</v>
      </c>
      <c r="K570" s="37">
        <v>-1442.44</v>
      </c>
      <c r="L570" s="41">
        <f>N570+С2Б!L570</f>
        <v>-1998</v>
      </c>
      <c r="M570" s="41">
        <f>O570+С2Б!M570</f>
        <v>-1442.44</v>
      </c>
      <c r="N570" s="41">
        <f>С2Б!T570</f>
        <v>-1998</v>
      </c>
      <c r="O570" s="41">
        <f>С2Б!U570</f>
        <v>-1442.44</v>
      </c>
      <c r="P570" s="41"/>
      <c r="Q570" s="41"/>
      <c r="R570" s="37">
        <f t="shared" si="84"/>
        <v>0</v>
      </c>
      <c r="S570" s="37">
        <f t="shared" si="85"/>
        <v>-1442.44</v>
      </c>
      <c r="T570" s="15">
        <f t="shared" si="86"/>
        <v>0</v>
      </c>
      <c r="U570" s="16">
        <f t="shared" si="86"/>
        <v>0</v>
      </c>
      <c r="V570" s="41"/>
      <c r="W570" s="41"/>
    </row>
    <row r="571" spans="1:23" ht="11.25" customHeight="1" x14ac:dyDescent="0.2">
      <c r="A571" s="41"/>
      <c r="B571" s="20"/>
      <c r="C571" s="51" t="s">
        <v>45</v>
      </c>
      <c r="D571" s="43"/>
      <c r="E571" s="43"/>
      <c r="F571" s="52"/>
      <c r="G571" s="41"/>
      <c r="H571" s="41"/>
      <c r="I571" s="22" t="s">
        <v>194</v>
      </c>
      <c r="J571" s="41">
        <v>-1998</v>
      </c>
      <c r="K571" s="37">
        <v>-1442.44</v>
      </c>
      <c r="L571" s="41">
        <f>N571+С2Б!L571</f>
        <v>-1998</v>
      </c>
      <c r="M571" s="41">
        <f>O571+С2Б!M571</f>
        <v>-1442.44</v>
      </c>
      <c r="N571" s="41">
        <f>С2Б!T571</f>
        <v>-1998</v>
      </c>
      <c r="O571" s="41">
        <f>С2Б!U571</f>
        <v>-1442.44</v>
      </c>
      <c r="P571" s="37">
        <f>M571-K571</f>
        <v>0</v>
      </c>
      <c r="Q571" s="37">
        <f>O571</f>
        <v>-1442.44</v>
      </c>
      <c r="R571" s="37">
        <f t="shared" si="84"/>
        <v>0</v>
      </c>
      <c r="S571" s="37">
        <f t="shared" si="85"/>
        <v>-1442.44</v>
      </c>
      <c r="T571" s="15">
        <f t="shared" si="86"/>
        <v>0</v>
      </c>
      <c r="U571" s="16">
        <f t="shared" si="86"/>
        <v>0</v>
      </c>
      <c r="V571" s="41"/>
      <c r="W571" s="41"/>
    </row>
    <row r="572" spans="1:23" ht="11.25" customHeight="1" x14ac:dyDescent="0.2">
      <c r="A572" s="11">
        <v>265</v>
      </c>
      <c r="B572" s="12" t="s">
        <v>168</v>
      </c>
      <c r="C572" s="51" t="s">
        <v>370</v>
      </c>
      <c r="D572" s="43"/>
      <c r="E572" s="43"/>
      <c r="F572" s="52"/>
      <c r="G572" s="11" t="s">
        <v>374</v>
      </c>
      <c r="H572" s="11" t="s">
        <v>375</v>
      </c>
      <c r="I572" s="13" t="s">
        <v>43</v>
      </c>
      <c r="J572" s="41">
        <v>-3</v>
      </c>
      <c r="K572" s="37">
        <v>-8.0299999999999994</v>
      </c>
      <c r="L572" s="41">
        <f>N572+С2Б!L572</f>
        <v>-3</v>
      </c>
      <c r="M572" s="41">
        <f>O572+С2Б!M572</f>
        <v>-8.0299999999999994</v>
      </c>
      <c r="N572" s="41">
        <f>С2Б!T572</f>
        <v>-3</v>
      </c>
      <c r="O572" s="41">
        <f>С2Б!U572</f>
        <v>-8.0299999999999994</v>
      </c>
      <c r="P572" s="41"/>
      <c r="Q572" s="41"/>
      <c r="R572" s="37">
        <f t="shared" si="84"/>
        <v>0</v>
      </c>
      <c r="S572" s="37">
        <f t="shared" si="85"/>
        <v>-8.0299999999999994</v>
      </c>
      <c r="T572" s="15">
        <f t="shared" si="86"/>
        <v>0</v>
      </c>
      <c r="U572" s="16">
        <f t="shared" si="86"/>
        <v>0</v>
      </c>
      <c r="V572" s="41"/>
      <c r="W572" s="41"/>
    </row>
    <row r="573" spans="1:23" ht="11.25" customHeight="1" x14ac:dyDescent="0.2">
      <c r="A573" s="41"/>
      <c r="B573" s="20"/>
      <c r="C573" s="54" t="s">
        <v>45</v>
      </c>
      <c r="D573" s="54"/>
      <c r="E573" s="54"/>
      <c r="F573" s="54"/>
      <c r="G573" s="41"/>
      <c r="H573" s="41"/>
      <c r="I573" s="22" t="s">
        <v>43</v>
      </c>
      <c r="J573" s="41">
        <v>-3</v>
      </c>
      <c r="K573" s="37">
        <v>-8.0299999999999994</v>
      </c>
      <c r="L573" s="41">
        <f>N573+С2Б!L573</f>
        <v>-3</v>
      </c>
      <c r="M573" s="41">
        <f>O573+С2Б!M573</f>
        <v>-8.0299999999999994</v>
      </c>
      <c r="N573" s="41">
        <f>С2Б!T573</f>
        <v>-3</v>
      </c>
      <c r="O573" s="41">
        <f>С2Б!U573</f>
        <v>-8.0299999999999994</v>
      </c>
      <c r="P573" s="37">
        <f>M573-K573</f>
        <v>0</v>
      </c>
      <c r="Q573" s="37">
        <f>O573</f>
        <v>-8.0299999999999994</v>
      </c>
      <c r="R573" s="37">
        <f t="shared" si="84"/>
        <v>0</v>
      </c>
      <c r="S573" s="37">
        <f t="shared" si="85"/>
        <v>-8.0299999999999994</v>
      </c>
      <c r="T573" s="15">
        <f t="shared" si="86"/>
        <v>0</v>
      </c>
      <c r="U573" s="16">
        <f t="shared" si="86"/>
        <v>0</v>
      </c>
      <c r="V573" s="41"/>
      <c r="W573" s="41"/>
    </row>
    <row r="574" spans="1:23" ht="23.25" customHeight="1" x14ac:dyDescent="0.2">
      <c r="A574" s="36"/>
      <c r="B574" s="10" t="s">
        <v>30</v>
      </c>
      <c r="C574" s="53" t="s">
        <v>539</v>
      </c>
      <c r="D574" s="53"/>
      <c r="E574" s="53"/>
      <c r="F574" s="53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41"/>
      <c r="W574" s="41"/>
    </row>
    <row r="575" spans="1:23" ht="11.25" customHeight="1" x14ac:dyDescent="0.2">
      <c r="A575" s="11">
        <v>266</v>
      </c>
      <c r="B575" s="12" t="s">
        <v>31</v>
      </c>
      <c r="C575" s="51" t="s">
        <v>358</v>
      </c>
      <c r="D575" s="43"/>
      <c r="E575" s="43"/>
      <c r="F575" s="52"/>
      <c r="G575" s="11" t="s">
        <v>357</v>
      </c>
      <c r="H575" s="41"/>
      <c r="I575" s="13" t="s">
        <v>34</v>
      </c>
      <c r="J575" s="41"/>
      <c r="K575" s="37"/>
      <c r="L575" s="41">
        <f>N575+С2Б!L575</f>
        <v>0</v>
      </c>
      <c r="M575" s="41">
        <f>O575+С2Б!M575</f>
        <v>0</v>
      </c>
      <c r="N575" s="41">
        <f>С2Б!T575</f>
        <v>0</v>
      </c>
      <c r="O575" s="41">
        <f>С2Б!U575</f>
        <v>0</v>
      </c>
      <c r="P575" s="41"/>
      <c r="Q575" s="41"/>
      <c r="R575" s="37">
        <f t="shared" ref="R575:R583" si="87">M575-K575</f>
        <v>0</v>
      </c>
      <c r="S575" s="37">
        <f t="shared" ref="S575:S583" si="88">O575</f>
        <v>0</v>
      </c>
      <c r="T575" s="15">
        <f t="shared" ref="T575:U583" si="89">J575-L575</f>
        <v>0</v>
      </c>
      <c r="U575" s="16">
        <f t="shared" si="89"/>
        <v>0</v>
      </c>
      <c r="V575" s="41"/>
      <c r="W575" s="41"/>
    </row>
    <row r="576" spans="1:23" ht="49.95" customHeight="1" x14ac:dyDescent="0.2">
      <c r="A576" s="11">
        <v>267</v>
      </c>
      <c r="B576" s="12" t="s">
        <v>52</v>
      </c>
      <c r="C576" s="48" t="s">
        <v>361</v>
      </c>
      <c r="D576" s="49"/>
      <c r="E576" s="49"/>
      <c r="F576" s="50"/>
      <c r="G576" s="11" t="s">
        <v>359</v>
      </c>
      <c r="H576" s="11" t="s">
        <v>360</v>
      </c>
      <c r="I576" s="13" t="s">
        <v>34</v>
      </c>
      <c r="J576" s="41">
        <v>14.54</v>
      </c>
      <c r="K576" s="37">
        <v>109.05</v>
      </c>
      <c r="L576" s="41">
        <f>N576+С2Б!L576</f>
        <v>14.54</v>
      </c>
      <c r="M576" s="41">
        <f>O576+С2Б!M576</f>
        <v>109.05</v>
      </c>
      <c r="N576" s="41">
        <f>С2Б!T576</f>
        <v>14.54</v>
      </c>
      <c r="O576" s="41">
        <f>С2Б!U576</f>
        <v>109.05</v>
      </c>
      <c r="P576" s="41"/>
      <c r="Q576" s="41"/>
      <c r="R576" s="37">
        <f t="shared" si="87"/>
        <v>0</v>
      </c>
      <c r="S576" s="37">
        <f t="shared" si="88"/>
        <v>109.05</v>
      </c>
      <c r="T576" s="15">
        <f t="shared" si="89"/>
        <v>0</v>
      </c>
      <c r="U576" s="16">
        <f t="shared" si="89"/>
        <v>0</v>
      </c>
      <c r="V576" s="41"/>
      <c r="W576" s="41"/>
    </row>
    <row r="577" spans="1:23" ht="11.25" customHeight="1" x14ac:dyDescent="0.2">
      <c r="A577" s="41"/>
      <c r="B577" s="20"/>
      <c r="C577" s="51" t="s">
        <v>45</v>
      </c>
      <c r="D577" s="43"/>
      <c r="E577" s="43"/>
      <c r="F577" s="52"/>
      <c r="G577" s="41"/>
      <c r="H577" s="41"/>
      <c r="I577" s="22" t="s">
        <v>34</v>
      </c>
      <c r="J577" s="41">
        <v>14.54</v>
      </c>
      <c r="K577" s="37">
        <v>109.05</v>
      </c>
      <c r="L577" s="41">
        <f>N577+С2Б!L577</f>
        <v>14.54</v>
      </c>
      <c r="M577" s="41">
        <f>O577+С2Б!M577</f>
        <v>109.05</v>
      </c>
      <c r="N577" s="41">
        <f>С2Б!T577</f>
        <v>14.54</v>
      </c>
      <c r="O577" s="41">
        <f>С2Б!U577</f>
        <v>109.05</v>
      </c>
      <c r="P577" s="37">
        <f>M577-K577</f>
        <v>0</v>
      </c>
      <c r="Q577" s="37">
        <f>O577</f>
        <v>109.05</v>
      </c>
      <c r="R577" s="37">
        <f t="shared" si="87"/>
        <v>0</v>
      </c>
      <c r="S577" s="37">
        <f t="shared" si="88"/>
        <v>109.05</v>
      </c>
      <c r="T577" s="15">
        <f t="shared" si="89"/>
        <v>0</v>
      </c>
      <c r="U577" s="16">
        <f t="shared" si="89"/>
        <v>0</v>
      </c>
      <c r="V577" s="41"/>
      <c r="W577" s="41"/>
    </row>
    <row r="578" spans="1:23" ht="23.25" customHeight="1" x14ac:dyDescent="0.2">
      <c r="A578" s="11">
        <v>268</v>
      </c>
      <c r="B578" s="12" t="s">
        <v>52</v>
      </c>
      <c r="C578" s="48" t="s">
        <v>83</v>
      </c>
      <c r="D578" s="49"/>
      <c r="E578" s="49"/>
      <c r="F578" s="50"/>
      <c r="G578" s="11" t="s">
        <v>81</v>
      </c>
      <c r="H578" s="11" t="s">
        <v>82</v>
      </c>
      <c r="I578" s="13" t="s">
        <v>80</v>
      </c>
      <c r="J578" s="41">
        <v>-135.68</v>
      </c>
      <c r="K578" s="37">
        <v>-13378.94</v>
      </c>
      <c r="L578" s="41">
        <f>N578+С2Б!L578</f>
        <v>0</v>
      </c>
      <c r="M578" s="41">
        <f>O578+С2Б!M578</f>
        <v>0</v>
      </c>
      <c r="N578" s="41"/>
      <c r="O578" s="41"/>
      <c r="P578" s="41"/>
      <c r="Q578" s="41"/>
      <c r="R578" s="37">
        <f t="shared" si="87"/>
        <v>13378.94</v>
      </c>
      <c r="S578" s="37">
        <f t="shared" si="88"/>
        <v>0</v>
      </c>
      <c r="T578" s="15">
        <f t="shared" si="89"/>
        <v>-135.68</v>
      </c>
      <c r="U578" s="16">
        <f t="shared" si="89"/>
        <v>-13378.94</v>
      </c>
      <c r="V578" s="41"/>
      <c r="W578" s="41"/>
    </row>
    <row r="579" spans="1:23" ht="11.25" customHeight="1" x14ac:dyDescent="0.2">
      <c r="A579" s="41"/>
      <c r="B579" s="20"/>
      <c r="C579" s="51" t="s">
        <v>36</v>
      </c>
      <c r="D579" s="43"/>
      <c r="E579" s="43"/>
      <c r="F579" s="52"/>
      <c r="G579" s="41"/>
      <c r="H579" s="41"/>
      <c r="I579" s="22" t="s">
        <v>80</v>
      </c>
      <c r="J579" s="41">
        <v>-135.68</v>
      </c>
      <c r="K579" s="37">
        <v>-13378.94</v>
      </c>
      <c r="L579" s="41">
        <f>N579+С2Б!L579</f>
        <v>0</v>
      </c>
      <c r="M579" s="41">
        <f>O579+С2Б!M579</f>
        <v>0</v>
      </c>
      <c r="N579" s="41"/>
      <c r="O579" s="41"/>
      <c r="P579" s="37">
        <f>M579-K579</f>
        <v>13378.94</v>
      </c>
      <c r="Q579" s="37">
        <f>O579</f>
        <v>0</v>
      </c>
      <c r="R579" s="37">
        <f t="shared" si="87"/>
        <v>13378.94</v>
      </c>
      <c r="S579" s="37">
        <f t="shared" si="88"/>
        <v>0</v>
      </c>
      <c r="T579" s="15">
        <f t="shared" si="89"/>
        <v>-135.68</v>
      </c>
      <c r="U579" s="16">
        <f t="shared" si="89"/>
        <v>-13378.94</v>
      </c>
      <c r="V579" s="41"/>
      <c r="W579" s="41"/>
    </row>
    <row r="580" spans="1:23" ht="23.25" customHeight="1" x14ac:dyDescent="0.2">
      <c r="A580" s="11">
        <v>269</v>
      </c>
      <c r="B580" s="12" t="s">
        <v>90</v>
      </c>
      <c r="C580" s="48" t="s">
        <v>106</v>
      </c>
      <c r="D580" s="49"/>
      <c r="E580" s="49"/>
      <c r="F580" s="50"/>
      <c r="G580" s="11" t="s">
        <v>362</v>
      </c>
      <c r="H580" s="11" t="s">
        <v>363</v>
      </c>
      <c r="I580" s="13" t="s">
        <v>34</v>
      </c>
      <c r="J580" s="41">
        <v>-15</v>
      </c>
      <c r="K580" s="37">
        <v>-11618.58</v>
      </c>
      <c r="L580" s="41">
        <f>N580+С2Б!L580</f>
        <v>0</v>
      </c>
      <c r="M580" s="41">
        <f>O580+С2Б!M580</f>
        <v>0</v>
      </c>
      <c r="N580" s="41"/>
      <c r="O580" s="41"/>
      <c r="P580" s="41"/>
      <c r="Q580" s="41"/>
      <c r="R580" s="37">
        <f t="shared" si="87"/>
        <v>11618.58</v>
      </c>
      <c r="S580" s="37">
        <f t="shared" si="88"/>
        <v>0</v>
      </c>
      <c r="T580" s="15">
        <f t="shared" si="89"/>
        <v>-15</v>
      </c>
      <c r="U580" s="16">
        <f t="shared" si="89"/>
        <v>-11618.58</v>
      </c>
      <c r="V580" s="41"/>
      <c r="W580" s="41"/>
    </row>
    <row r="581" spans="1:23" ht="11.25" customHeight="1" x14ac:dyDescent="0.2">
      <c r="A581" s="41"/>
      <c r="B581" s="20"/>
      <c r="C581" s="51" t="s">
        <v>36</v>
      </c>
      <c r="D581" s="43"/>
      <c r="E581" s="43"/>
      <c r="F581" s="52"/>
      <c r="G581" s="41"/>
      <c r="H581" s="41"/>
      <c r="I581" s="22" t="s">
        <v>34</v>
      </c>
      <c r="J581" s="41">
        <v>-15</v>
      </c>
      <c r="K581" s="37">
        <v>-11618.58</v>
      </c>
      <c r="L581" s="41">
        <f>N581+С2Б!L581</f>
        <v>0</v>
      </c>
      <c r="M581" s="41">
        <f>O581+С2Б!M581</f>
        <v>0</v>
      </c>
      <c r="N581" s="41"/>
      <c r="O581" s="41"/>
      <c r="P581" s="37">
        <f>M581-K581</f>
        <v>11618.58</v>
      </c>
      <c r="Q581" s="37">
        <f>O581</f>
        <v>0</v>
      </c>
      <c r="R581" s="37">
        <f t="shared" si="87"/>
        <v>11618.58</v>
      </c>
      <c r="S581" s="37">
        <f t="shared" si="88"/>
        <v>0</v>
      </c>
      <c r="T581" s="15">
        <f t="shared" si="89"/>
        <v>-15</v>
      </c>
      <c r="U581" s="16">
        <f t="shared" si="89"/>
        <v>-11618.58</v>
      </c>
      <c r="V581" s="41"/>
      <c r="W581" s="41"/>
    </row>
    <row r="582" spans="1:23" ht="36.6" customHeight="1" x14ac:dyDescent="0.2">
      <c r="A582" s="11">
        <v>270</v>
      </c>
      <c r="B582" s="12" t="s">
        <v>90</v>
      </c>
      <c r="C582" s="48" t="s">
        <v>366</v>
      </c>
      <c r="D582" s="49"/>
      <c r="E582" s="49"/>
      <c r="F582" s="50"/>
      <c r="G582" s="11" t="s">
        <v>364</v>
      </c>
      <c r="H582" s="11" t="s">
        <v>365</v>
      </c>
      <c r="I582" s="13" t="s">
        <v>34</v>
      </c>
      <c r="J582" s="41">
        <v>15</v>
      </c>
      <c r="K582" s="37">
        <v>3204.42</v>
      </c>
      <c r="L582" s="41">
        <f>N582+С2Б!L582</f>
        <v>15</v>
      </c>
      <c r="M582" s="41">
        <f>O582+С2Б!M582</f>
        <v>3204.42</v>
      </c>
      <c r="N582" s="41">
        <f>С2Б!T582</f>
        <v>15</v>
      </c>
      <c r="O582" s="41">
        <f>С2Б!U582</f>
        <v>3204.42</v>
      </c>
      <c r="P582" s="41"/>
      <c r="Q582" s="41"/>
      <c r="R582" s="37">
        <f t="shared" si="87"/>
        <v>0</v>
      </c>
      <c r="S582" s="37">
        <f t="shared" si="88"/>
        <v>3204.42</v>
      </c>
      <c r="T582" s="15">
        <f t="shared" si="89"/>
        <v>0</v>
      </c>
      <c r="U582" s="16">
        <f t="shared" si="89"/>
        <v>0</v>
      </c>
      <c r="V582" s="41"/>
      <c r="W582" s="41"/>
    </row>
    <row r="583" spans="1:23" ht="11.25" customHeight="1" x14ac:dyDescent="0.2">
      <c r="A583" s="41"/>
      <c r="B583" s="20"/>
      <c r="C583" s="54" t="s">
        <v>36</v>
      </c>
      <c r="D583" s="54"/>
      <c r="E583" s="54"/>
      <c r="F583" s="54"/>
      <c r="G583" s="41"/>
      <c r="H583" s="41"/>
      <c r="I583" s="22" t="s">
        <v>34</v>
      </c>
      <c r="J583" s="41">
        <v>15</v>
      </c>
      <c r="K583" s="37">
        <v>3204.42</v>
      </c>
      <c r="L583" s="41">
        <f>N583+С2Б!L583</f>
        <v>15</v>
      </c>
      <c r="M583" s="41">
        <f>O583+С2Б!M583</f>
        <v>3204.42</v>
      </c>
      <c r="N583" s="41">
        <f>С2Б!T583</f>
        <v>15</v>
      </c>
      <c r="O583" s="41">
        <f>С2Б!U583</f>
        <v>3204.42</v>
      </c>
      <c r="P583" s="37">
        <f>M583-K583</f>
        <v>0</v>
      </c>
      <c r="Q583" s="37">
        <f>O583</f>
        <v>3204.42</v>
      </c>
      <c r="R583" s="37">
        <f t="shared" si="87"/>
        <v>0</v>
      </c>
      <c r="S583" s="37">
        <f t="shared" si="88"/>
        <v>3204.42</v>
      </c>
      <c r="T583" s="15">
        <f t="shared" si="89"/>
        <v>0</v>
      </c>
      <c r="U583" s="16">
        <f t="shared" si="89"/>
        <v>0</v>
      </c>
      <c r="V583" s="41"/>
      <c r="W583" s="41"/>
    </row>
    <row r="584" spans="1:23" ht="23.25" customHeight="1" x14ac:dyDescent="0.2">
      <c r="A584" s="36"/>
      <c r="B584" s="10" t="s">
        <v>30</v>
      </c>
      <c r="C584" s="53" t="s">
        <v>540</v>
      </c>
      <c r="D584" s="53"/>
      <c r="E584" s="53"/>
      <c r="F584" s="53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41"/>
      <c r="W584" s="41"/>
    </row>
    <row r="585" spans="1:23" ht="36.6" customHeight="1" x14ac:dyDescent="0.2">
      <c r="A585" s="11">
        <v>271</v>
      </c>
      <c r="B585" s="12" t="s">
        <v>191</v>
      </c>
      <c r="C585" s="48" t="s">
        <v>541</v>
      </c>
      <c r="D585" s="49"/>
      <c r="E585" s="49"/>
      <c r="F585" s="50"/>
      <c r="G585" s="11" t="s">
        <v>377</v>
      </c>
      <c r="H585" s="11" t="s">
        <v>378</v>
      </c>
      <c r="I585" s="13" t="s">
        <v>379</v>
      </c>
      <c r="J585" s="41">
        <v>-1</v>
      </c>
      <c r="K585" s="37">
        <v>-2031.59</v>
      </c>
      <c r="L585" s="41"/>
      <c r="M585" s="37"/>
      <c r="N585" s="41"/>
      <c r="O585" s="41"/>
      <c r="P585" s="41"/>
      <c r="Q585" s="41"/>
      <c r="R585" s="37">
        <f t="shared" ref="R585:R586" si="90">M585-K585</f>
        <v>2031.59</v>
      </c>
      <c r="S585" s="37">
        <f t="shared" ref="S585:S586" si="91">O585</f>
        <v>0</v>
      </c>
      <c r="T585" s="15">
        <f t="shared" ref="T585:U586" si="92">J585-L585</f>
        <v>-1</v>
      </c>
      <c r="U585" s="16">
        <f t="shared" si="92"/>
        <v>-2031.59</v>
      </c>
      <c r="V585" s="41"/>
      <c r="W585" s="41"/>
    </row>
    <row r="586" spans="1:23" ht="11.25" customHeight="1" x14ac:dyDescent="0.2">
      <c r="A586" s="41"/>
      <c r="B586" s="20"/>
      <c r="C586" s="54" t="s">
        <v>45</v>
      </c>
      <c r="D586" s="54"/>
      <c r="E586" s="54"/>
      <c r="F586" s="54"/>
      <c r="G586" s="41"/>
      <c r="H586" s="41"/>
      <c r="I586" s="22" t="s">
        <v>379</v>
      </c>
      <c r="J586" s="41">
        <v>-1</v>
      </c>
      <c r="K586" s="37">
        <v>-2031.59</v>
      </c>
      <c r="L586" s="41"/>
      <c r="M586" s="37"/>
      <c r="N586" s="41"/>
      <c r="O586" s="41"/>
      <c r="P586" s="37">
        <f>M586-K586</f>
        <v>2031.59</v>
      </c>
      <c r="Q586" s="37">
        <f>O586</f>
        <v>0</v>
      </c>
      <c r="R586" s="37">
        <f t="shared" si="90"/>
        <v>2031.59</v>
      </c>
      <c r="S586" s="37">
        <f t="shared" si="91"/>
        <v>0</v>
      </c>
      <c r="T586" s="15">
        <f t="shared" si="92"/>
        <v>-1</v>
      </c>
      <c r="U586" s="16">
        <f t="shared" si="92"/>
        <v>-2031.59</v>
      </c>
      <c r="V586" s="41"/>
      <c r="W586" s="41"/>
    </row>
    <row r="587" spans="1:23" ht="23.25" customHeight="1" x14ac:dyDescent="0.2">
      <c r="A587" s="36"/>
      <c r="B587" s="10" t="s">
        <v>30</v>
      </c>
      <c r="C587" s="53" t="s">
        <v>542</v>
      </c>
      <c r="D587" s="53"/>
      <c r="E587" s="53"/>
      <c r="F587" s="53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41"/>
      <c r="W587" s="41"/>
    </row>
    <row r="588" spans="1:23" ht="36.6" customHeight="1" x14ac:dyDescent="0.2">
      <c r="A588" s="11">
        <v>272</v>
      </c>
      <c r="B588" s="12" t="s">
        <v>191</v>
      </c>
      <c r="C588" s="48" t="s">
        <v>543</v>
      </c>
      <c r="D588" s="49"/>
      <c r="E588" s="49"/>
      <c r="F588" s="50"/>
      <c r="G588" s="11" t="s">
        <v>381</v>
      </c>
      <c r="H588" s="11" t="s">
        <v>382</v>
      </c>
      <c r="I588" s="13" t="s">
        <v>383</v>
      </c>
      <c r="J588" s="41">
        <v>-9</v>
      </c>
      <c r="K588" s="37">
        <v>-3782.72</v>
      </c>
      <c r="L588" s="41">
        <f>N588+С2Б!L588</f>
        <v>0</v>
      </c>
      <c r="M588" s="41">
        <f>O588+С2Б!M588</f>
        <v>0</v>
      </c>
      <c r="N588" s="41"/>
      <c r="O588" s="41"/>
      <c r="P588" s="41"/>
      <c r="Q588" s="41"/>
      <c r="R588" s="37">
        <f t="shared" ref="R588:R589" si="93">M588-K588</f>
        <v>3782.72</v>
      </c>
      <c r="S588" s="37">
        <f t="shared" ref="S588:S589" si="94">O588</f>
        <v>0</v>
      </c>
      <c r="T588" s="15">
        <f t="shared" ref="T588:U589" si="95">J588-L588</f>
        <v>-9</v>
      </c>
      <c r="U588" s="16">
        <f t="shared" si="95"/>
        <v>-3782.72</v>
      </c>
      <c r="V588" s="41"/>
      <c r="W588" s="41"/>
    </row>
    <row r="589" spans="1:23" ht="11.25" customHeight="1" x14ac:dyDescent="0.2">
      <c r="A589" s="41"/>
      <c r="B589" s="20"/>
      <c r="C589" s="54" t="s">
        <v>256</v>
      </c>
      <c r="D589" s="54"/>
      <c r="E589" s="54"/>
      <c r="F589" s="54"/>
      <c r="G589" s="41"/>
      <c r="H589" s="41"/>
      <c r="I589" s="22" t="s">
        <v>383</v>
      </c>
      <c r="J589" s="41">
        <v>-9</v>
      </c>
      <c r="K589" s="37">
        <v>-3782.72</v>
      </c>
      <c r="L589" s="41">
        <f>N589+С2Б!L589</f>
        <v>0</v>
      </c>
      <c r="M589" s="41">
        <f>O589+С2Б!M589</f>
        <v>0</v>
      </c>
      <c r="N589" s="41"/>
      <c r="O589" s="41"/>
      <c r="P589" s="37">
        <f>M589-K589</f>
        <v>3782.72</v>
      </c>
      <c r="Q589" s="37">
        <f>O589</f>
        <v>0</v>
      </c>
      <c r="R589" s="37">
        <f t="shared" si="93"/>
        <v>3782.72</v>
      </c>
      <c r="S589" s="37">
        <f t="shared" si="94"/>
        <v>0</v>
      </c>
      <c r="T589" s="15">
        <f t="shared" si="95"/>
        <v>-9</v>
      </c>
      <c r="U589" s="16">
        <f t="shared" si="95"/>
        <v>-3782.72</v>
      </c>
      <c r="V589" s="41"/>
      <c r="W589" s="41"/>
    </row>
    <row r="590" spans="1:23" ht="11.25" customHeight="1" x14ac:dyDescent="0.2">
      <c r="A590" s="36"/>
      <c r="B590" s="10" t="s">
        <v>30</v>
      </c>
      <c r="C590" s="55" t="s">
        <v>544</v>
      </c>
      <c r="D590" s="55"/>
      <c r="E590" s="55"/>
      <c r="F590" s="55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41"/>
      <c r="W590" s="41"/>
    </row>
    <row r="591" spans="1:23" ht="36.6" customHeight="1" x14ac:dyDescent="0.2">
      <c r="A591" s="11">
        <v>273</v>
      </c>
      <c r="B591" s="12" t="s">
        <v>283</v>
      </c>
      <c r="C591" s="48" t="s">
        <v>387</v>
      </c>
      <c r="D591" s="49"/>
      <c r="E591" s="49"/>
      <c r="F591" s="50"/>
      <c r="G591" s="11" t="s">
        <v>385</v>
      </c>
      <c r="H591" s="11" t="s">
        <v>386</v>
      </c>
      <c r="I591" s="13" t="s">
        <v>132</v>
      </c>
      <c r="J591" s="41">
        <v>-7</v>
      </c>
      <c r="K591" s="37">
        <v>-463.23</v>
      </c>
      <c r="L591" s="41">
        <f>N591+С2Б!L591</f>
        <v>0</v>
      </c>
      <c r="M591" s="41">
        <f>O591+С2Б!M591</f>
        <v>0</v>
      </c>
      <c r="N591" s="41"/>
      <c r="O591" s="41"/>
      <c r="P591" s="41"/>
      <c r="Q591" s="41"/>
      <c r="R591" s="37">
        <f t="shared" ref="R591:R594" si="96">M591-K591</f>
        <v>463.23</v>
      </c>
      <c r="S591" s="37">
        <f t="shared" ref="S591:S594" si="97">O591</f>
        <v>0</v>
      </c>
      <c r="T591" s="15">
        <f t="shared" ref="T591:U594" si="98">J591-L591</f>
        <v>-7</v>
      </c>
      <c r="U591" s="16">
        <f t="shared" si="98"/>
        <v>-463.23</v>
      </c>
      <c r="V591" s="41"/>
      <c r="W591" s="41"/>
    </row>
    <row r="592" spans="1:23" ht="11.25" customHeight="1" x14ac:dyDescent="0.2">
      <c r="A592" s="41"/>
      <c r="B592" s="20"/>
      <c r="C592" s="51" t="s">
        <v>45</v>
      </c>
      <c r="D592" s="43"/>
      <c r="E592" s="43"/>
      <c r="F592" s="52"/>
      <c r="G592" s="41"/>
      <c r="H592" s="41"/>
      <c r="I592" s="22" t="s">
        <v>132</v>
      </c>
      <c r="J592" s="41">
        <v>-7</v>
      </c>
      <c r="K592" s="37">
        <v>-463.23</v>
      </c>
      <c r="L592" s="41">
        <f>N592+С2Б!L592</f>
        <v>0</v>
      </c>
      <c r="M592" s="41">
        <f>O592+С2Б!M592</f>
        <v>0</v>
      </c>
      <c r="N592" s="41"/>
      <c r="O592" s="41"/>
      <c r="P592" s="37">
        <f>M592-K592</f>
        <v>463.23</v>
      </c>
      <c r="Q592" s="37">
        <f>O592</f>
        <v>0</v>
      </c>
      <c r="R592" s="37">
        <f t="shared" si="96"/>
        <v>463.23</v>
      </c>
      <c r="S592" s="37">
        <f t="shared" si="97"/>
        <v>0</v>
      </c>
      <c r="T592" s="15">
        <f t="shared" si="98"/>
        <v>-7</v>
      </c>
      <c r="U592" s="16">
        <f t="shared" si="98"/>
        <v>-463.23</v>
      </c>
      <c r="V592" s="41"/>
      <c r="W592" s="41"/>
    </row>
    <row r="593" spans="1:23" ht="11.25" customHeight="1" x14ac:dyDescent="0.2">
      <c r="A593" s="11">
        <v>274</v>
      </c>
      <c r="B593" s="12" t="s">
        <v>283</v>
      </c>
      <c r="C593" s="51" t="s">
        <v>390</v>
      </c>
      <c r="D593" s="43"/>
      <c r="E593" s="43"/>
      <c r="F593" s="52"/>
      <c r="G593" s="11" t="s">
        <v>388</v>
      </c>
      <c r="H593" s="11" t="s">
        <v>389</v>
      </c>
      <c r="I593" s="13" t="s">
        <v>132</v>
      </c>
      <c r="J593" s="41">
        <v>-864</v>
      </c>
      <c r="K593" s="37">
        <v>-116.4</v>
      </c>
      <c r="L593" s="41">
        <f>N593+С2Б!L593</f>
        <v>0</v>
      </c>
      <c r="M593" s="41">
        <f>O593+С2Б!M593</f>
        <v>0</v>
      </c>
      <c r="N593" s="41"/>
      <c r="O593" s="41"/>
      <c r="P593" s="41"/>
      <c r="Q593" s="41"/>
      <c r="R593" s="37">
        <f t="shared" si="96"/>
        <v>116.4</v>
      </c>
      <c r="S593" s="37">
        <f t="shared" si="97"/>
        <v>0</v>
      </c>
      <c r="T593" s="15">
        <f t="shared" si="98"/>
        <v>-864</v>
      </c>
      <c r="U593" s="16">
        <f t="shared" si="98"/>
        <v>-116.4</v>
      </c>
      <c r="V593" s="41"/>
      <c r="W593" s="41"/>
    </row>
    <row r="594" spans="1:23" ht="11.25" customHeight="1" x14ac:dyDescent="0.2">
      <c r="A594" s="41"/>
      <c r="B594" s="20"/>
      <c r="C594" s="54" t="s">
        <v>45</v>
      </c>
      <c r="D594" s="54"/>
      <c r="E594" s="54"/>
      <c r="F594" s="54"/>
      <c r="G594" s="41"/>
      <c r="H594" s="41"/>
      <c r="I594" s="22" t="s">
        <v>132</v>
      </c>
      <c r="J594" s="41">
        <v>-864</v>
      </c>
      <c r="K594" s="37">
        <v>-116.4</v>
      </c>
      <c r="L594" s="41">
        <f>N594+С2Б!L594</f>
        <v>0</v>
      </c>
      <c r="M594" s="41">
        <f>O594+С2Б!M594</f>
        <v>0</v>
      </c>
      <c r="N594" s="41"/>
      <c r="O594" s="41"/>
      <c r="P594" s="37">
        <f>M594-K594</f>
        <v>116.4</v>
      </c>
      <c r="Q594" s="37">
        <f>O594</f>
        <v>0</v>
      </c>
      <c r="R594" s="37">
        <f t="shared" si="96"/>
        <v>116.4</v>
      </c>
      <c r="S594" s="37">
        <f t="shared" si="97"/>
        <v>0</v>
      </c>
      <c r="T594" s="15">
        <f t="shared" si="98"/>
        <v>-864</v>
      </c>
      <c r="U594" s="16">
        <f t="shared" si="98"/>
        <v>-116.4</v>
      </c>
      <c r="V594" s="41"/>
      <c r="W594" s="41"/>
    </row>
    <row r="595" spans="1:23" ht="23.25" customHeight="1" x14ac:dyDescent="0.2">
      <c r="A595" s="36"/>
      <c r="B595" s="10" t="s">
        <v>30</v>
      </c>
      <c r="C595" s="53" t="s">
        <v>545</v>
      </c>
      <c r="D595" s="53"/>
      <c r="E595" s="53"/>
      <c r="F595" s="53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41"/>
      <c r="W595" s="41"/>
    </row>
    <row r="596" spans="1:23" ht="36.6" customHeight="1" x14ac:dyDescent="0.2">
      <c r="A596" s="11">
        <v>275</v>
      </c>
      <c r="B596" s="12" t="s">
        <v>52</v>
      </c>
      <c r="C596" s="48" t="s">
        <v>394</v>
      </c>
      <c r="D596" s="49"/>
      <c r="E596" s="49"/>
      <c r="F596" s="50"/>
      <c r="G596" s="11" t="s">
        <v>392</v>
      </c>
      <c r="H596" s="11" t="s">
        <v>393</v>
      </c>
      <c r="I596" s="13" t="s">
        <v>34</v>
      </c>
      <c r="J596" s="41">
        <v>-25.248999999999999</v>
      </c>
      <c r="K596" s="37">
        <v>-15293.87</v>
      </c>
      <c r="L596" s="41">
        <f>N596+С2Б!L596</f>
        <v>-25.248999999999999</v>
      </c>
      <c r="M596" s="41">
        <f>O596+С2Б!M596</f>
        <v>-15293.87</v>
      </c>
      <c r="N596" s="41">
        <f>С2Б!T596</f>
        <v>-25.248999999999999</v>
      </c>
      <c r="O596" s="41">
        <f>С2Б!U596</f>
        <v>-15293.87</v>
      </c>
      <c r="P596" s="41"/>
      <c r="Q596" s="41"/>
      <c r="R596" s="37">
        <f t="shared" ref="R596:R597" si="99">M596-K596</f>
        <v>0</v>
      </c>
      <c r="S596" s="37">
        <f t="shared" ref="S596:S597" si="100">O596</f>
        <v>-15293.87</v>
      </c>
      <c r="T596" s="15">
        <f t="shared" ref="T596:U597" si="101">J596-L596</f>
        <v>0</v>
      </c>
      <c r="U596" s="16">
        <f t="shared" si="101"/>
        <v>0</v>
      </c>
      <c r="V596" s="41"/>
      <c r="W596" s="41"/>
    </row>
    <row r="597" spans="1:23" ht="11.25" customHeight="1" x14ac:dyDescent="0.2">
      <c r="A597" s="41"/>
      <c r="B597" s="20"/>
      <c r="C597" s="54" t="s">
        <v>36</v>
      </c>
      <c r="D597" s="54"/>
      <c r="E597" s="54"/>
      <c r="F597" s="54"/>
      <c r="G597" s="41"/>
      <c r="H597" s="41"/>
      <c r="I597" s="22" t="s">
        <v>34</v>
      </c>
      <c r="J597" s="41">
        <v>-25.248999999999999</v>
      </c>
      <c r="K597" s="37">
        <v>-15293.87</v>
      </c>
      <c r="L597" s="41">
        <f>N597+С2Б!L597</f>
        <v>-25.248999999999999</v>
      </c>
      <c r="M597" s="41">
        <f>O597+С2Б!M597</f>
        <v>-15293.87</v>
      </c>
      <c r="N597" s="41">
        <f>С2Б!T597</f>
        <v>-25.248999999999999</v>
      </c>
      <c r="O597" s="41">
        <f>С2Б!U597</f>
        <v>-15293.87</v>
      </c>
      <c r="P597" s="37">
        <f>M597-K597</f>
        <v>0</v>
      </c>
      <c r="Q597" s="37">
        <f>O597</f>
        <v>-15293.87</v>
      </c>
      <c r="R597" s="37">
        <f t="shared" si="99"/>
        <v>0</v>
      </c>
      <c r="S597" s="37">
        <f t="shared" si="100"/>
        <v>-15293.87</v>
      </c>
      <c r="T597" s="15">
        <f t="shared" si="101"/>
        <v>0</v>
      </c>
      <c r="U597" s="16">
        <f t="shared" si="101"/>
        <v>0</v>
      </c>
      <c r="V597" s="41"/>
      <c r="W597" s="41"/>
    </row>
    <row r="598" spans="1:23" ht="23.25" customHeight="1" x14ac:dyDescent="0.2">
      <c r="A598" s="36"/>
      <c r="B598" s="10" t="s">
        <v>30</v>
      </c>
      <c r="C598" s="53" t="s">
        <v>546</v>
      </c>
      <c r="D598" s="53"/>
      <c r="E598" s="53"/>
      <c r="F598" s="53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41"/>
      <c r="W598" s="41"/>
    </row>
    <row r="599" spans="1:23" ht="23.25" customHeight="1" x14ac:dyDescent="0.2">
      <c r="A599" s="11">
        <v>276</v>
      </c>
      <c r="B599" s="12" t="s">
        <v>396</v>
      </c>
      <c r="C599" s="48" t="s">
        <v>398</v>
      </c>
      <c r="D599" s="49"/>
      <c r="E599" s="49"/>
      <c r="F599" s="50"/>
      <c r="G599" s="11" t="s">
        <v>284</v>
      </c>
      <c r="H599" s="11" t="s">
        <v>285</v>
      </c>
      <c r="I599" s="13" t="s">
        <v>397</v>
      </c>
      <c r="J599" s="41">
        <v>5.0999999999999996</v>
      </c>
      <c r="K599" s="37">
        <v>191.2</v>
      </c>
      <c r="L599" s="41">
        <f>N599+С2Б!L599</f>
        <v>5.0999999999999996</v>
      </c>
      <c r="M599" s="41">
        <f>O599+С2Б!M599</f>
        <v>191.2</v>
      </c>
      <c r="N599" s="41">
        <f>С2Б!T599</f>
        <v>5.0999999999999996</v>
      </c>
      <c r="O599" s="41">
        <f>С2Б!U599</f>
        <v>191.2</v>
      </c>
      <c r="P599" s="41"/>
      <c r="Q599" s="41"/>
      <c r="R599" s="37">
        <f t="shared" ref="R599:R630" si="102">M599-K599</f>
        <v>0</v>
      </c>
      <c r="S599" s="37">
        <f t="shared" ref="S599:S630" si="103">O599</f>
        <v>191.2</v>
      </c>
      <c r="T599" s="15">
        <f t="shared" ref="T599:U614" si="104">J599-L599</f>
        <v>0</v>
      </c>
      <c r="U599" s="16">
        <f t="shared" si="104"/>
        <v>0</v>
      </c>
      <c r="V599" s="41"/>
      <c r="W599" s="41"/>
    </row>
    <row r="600" spans="1:23" ht="11.25" customHeight="1" x14ac:dyDescent="0.2">
      <c r="A600" s="41"/>
      <c r="B600" s="20"/>
      <c r="C600" s="51" t="s">
        <v>45</v>
      </c>
      <c r="D600" s="43"/>
      <c r="E600" s="43"/>
      <c r="F600" s="52"/>
      <c r="G600" s="41"/>
      <c r="H600" s="41"/>
      <c r="I600" s="22" t="s">
        <v>397</v>
      </c>
      <c r="J600" s="41">
        <v>5.0999999999999996</v>
      </c>
      <c r="K600" s="37">
        <v>191.2</v>
      </c>
      <c r="L600" s="41">
        <f>N600+С2Б!L600</f>
        <v>5.0999999999999996</v>
      </c>
      <c r="M600" s="41">
        <f>O600+С2Б!M600</f>
        <v>191.2</v>
      </c>
      <c r="N600" s="41">
        <f>С2Б!T600</f>
        <v>5.0999999999999996</v>
      </c>
      <c r="O600" s="41">
        <f>С2Б!U600</f>
        <v>191.2</v>
      </c>
      <c r="P600" s="37">
        <f>M600-K600</f>
        <v>0</v>
      </c>
      <c r="Q600" s="37">
        <f>O600</f>
        <v>191.2</v>
      </c>
      <c r="R600" s="37">
        <f t="shared" si="102"/>
        <v>0</v>
      </c>
      <c r="S600" s="37">
        <f t="shared" si="103"/>
        <v>191.2</v>
      </c>
      <c r="T600" s="15">
        <f t="shared" si="104"/>
        <v>0</v>
      </c>
      <c r="U600" s="16">
        <f t="shared" si="104"/>
        <v>0</v>
      </c>
      <c r="V600" s="41"/>
      <c r="W600" s="41"/>
    </row>
    <row r="601" spans="1:23" ht="23.25" customHeight="1" x14ac:dyDescent="0.2">
      <c r="A601" s="11">
        <v>277</v>
      </c>
      <c r="B601" s="12" t="s">
        <v>396</v>
      </c>
      <c r="C601" s="48" t="s">
        <v>399</v>
      </c>
      <c r="D601" s="49"/>
      <c r="E601" s="49"/>
      <c r="F601" s="50"/>
      <c r="G601" s="11" t="s">
        <v>547</v>
      </c>
      <c r="H601" s="11" t="s">
        <v>548</v>
      </c>
      <c r="I601" s="13" t="s">
        <v>43</v>
      </c>
      <c r="J601" s="41">
        <v>16</v>
      </c>
      <c r="K601" s="37">
        <v>57.17</v>
      </c>
      <c r="L601" s="41">
        <f>N601+С2Б!L601</f>
        <v>16</v>
      </c>
      <c r="M601" s="41">
        <f>O601+С2Б!M601</f>
        <v>57.17</v>
      </c>
      <c r="N601" s="41">
        <f>С2Б!T601</f>
        <v>16</v>
      </c>
      <c r="O601" s="41">
        <f>С2Б!U601</f>
        <v>57.17</v>
      </c>
      <c r="P601" s="41"/>
      <c r="Q601" s="41"/>
      <c r="R601" s="37">
        <f t="shared" si="102"/>
        <v>0</v>
      </c>
      <c r="S601" s="37">
        <f t="shared" si="103"/>
        <v>57.17</v>
      </c>
      <c r="T601" s="15">
        <f t="shared" si="104"/>
        <v>0</v>
      </c>
      <c r="U601" s="16">
        <f t="shared" si="104"/>
        <v>0</v>
      </c>
      <c r="V601" s="41"/>
      <c r="W601" s="41"/>
    </row>
    <row r="602" spans="1:23" ht="11.25" customHeight="1" x14ac:dyDescent="0.2">
      <c r="A602" s="41"/>
      <c r="B602" s="20"/>
      <c r="C602" s="51" t="s">
        <v>45</v>
      </c>
      <c r="D602" s="43"/>
      <c r="E602" s="43"/>
      <c r="F602" s="52"/>
      <c r="G602" s="41"/>
      <c r="H602" s="41"/>
      <c r="I602" s="22" t="s">
        <v>43</v>
      </c>
      <c r="J602" s="41">
        <v>16</v>
      </c>
      <c r="K602" s="37">
        <v>57.17</v>
      </c>
      <c r="L602" s="41">
        <f>N602+С2Б!L602</f>
        <v>16</v>
      </c>
      <c r="M602" s="41">
        <f>O602+С2Б!M602</f>
        <v>57.17</v>
      </c>
      <c r="N602" s="41">
        <f>С2Б!T602</f>
        <v>16</v>
      </c>
      <c r="O602" s="41">
        <f>С2Б!U602</f>
        <v>57.17</v>
      </c>
      <c r="P602" s="37">
        <f>M602-K602</f>
        <v>0</v>
      </c>
      <c r="Q602" s="37">
        <f>O602</f>
        <v>57.17</v>
      </c>
      <c r="R602" s="37">
        <f t="shared" si="102"/>
        <v>0</v>
      </c>
      <c r="S602" s="37">
        <f t="shared" si="103"/>
        <v>57.17</v>
      </c>
      <c r="T602" s="15">
        <f t="shared" si="104"/>
        <v>0</v>
      </c>
      <c r="U602" s="16">
        <f t="shared" si="104"/>
        <v>0</v>
      </c>
      <c r="V602" s="41"/>
      <c r="W602" s="41"/>
    </row>
    <row r="603" spans="1:23" ht="23.25" customHeight="1" x14ac:dyDescent="0.2">
      <c r="A603" s="11">
        <v>278</v>
      </c>
      <c r="B603" s="12" t="s">
        <v>396</v>
      </c>
      <c r="C603" s="48" t="s">
        <v>407</v>
      </c>
      <c r="D603" s="49"/>
      <c r="E603" s="49"/>
      <c r="F603" s="50"/>
      <c r="G603" s="11" t="s">
        <v>404</v>
      </c>
      <c r="H603" s="11" t="s">
        <v>405</v>
      </c>
      <c r="I603" s="13" t="s">
        <v>406</v>
      </c>
      <c r="J603" s="41">
        <v>8.9999999999999993E-3</v>
      </c>
      <c r="K603" s="37">
        <v>78.569999999999993</v>
      </c>
      <c r="L603" s="41">
        <f>N603+С2Б!L603</f>
        <v>8.9999999999999993E-3</v>
      </c>
      <c r="M603" s="41">
        <f>O603+С2Б!M603</f>
        <v>78.569999999999993</v>
      </c>
      <c r="N603" s="41">
        <f>С2Б!T603</f>
        <v>8.9999999999999993E-3</v>
      </c>
      <c r="O603" s="41">
        <f>С2Б!U603</f>
        <v>78.569999999999993</v>
      </c>
      <c r="P603" s="41"/>
      <c r="Q603" s="41"/>
      <c r="R603" s="37">
        <f t="shared" si="102"/>
        <v>0</v>
      </c>
      <c r="S603" s="37">
        <f t="shared" si="103"/>
        <v>78.569999999999993</v>
      </c>
      <c r="T603" s="15">
        <f t="shared" si="104"/>
        <v>0</v>
      </c>
      <c r="U603" s="16">
        <f t="shared" si="104"/>
        <v>0</v>
      </c>
      <c r="V603" s="41"/>
      <c r="W603" s="41"/>
    </row>
    <row r="604" spans="1:23" ht="11.25" customHeight="1" x14ac:dyDescent="0.2">
      <c r="A604" s="41"/>
      <c r="B604" s="20"/>
      <c r="C604" s="51" t="s">
        <v>45</v>
      </c>
      <c r="D604" s="43"/>
      <c r="E604" s="43"/>
      <c r="F604" s="52"/>
      <c r="G604" s="41"/>
      <c r="H604" s="41"/>
      <c r="I604" s="22" t="s">
        <v>406</v>
      </c>
      <c r="J604" s="41">
        <v>8.9999999999999993E-3</v>
      </c>
      <c r="K604" s="37">
        <v>78.569999999999993</v>
      </c>
      <c r="L604" s="41">
        <f>N604+С2Б!L604</f>
        <v>8.9999999999999993E-3</v>
      </c>
      <c r="M604" s="41">
        <f>O604+С2Б!M604</f>
        <v>78.569999999999993</v>
      </c>
      <c r="N604" s="41">
        <f>С2Б!T604</f>
        <v>8.9999999999999993E-3</v>
      </c>
      <c r="O604" s="41">
        <f>С2Б!U604</f>
        <v>78.569999999999993</v>
      </c>
      <c r="P604" s="37">
        <f>M604-K604</f>
        <v>0</v>
      </c>
      <c r="Q604" s="37">
        <f>O604</f>
        <v>78.569999999999993</v>
      </c>
      <c r="R604" s="37">
        <f t="shared" si="102"/>
        <v>0</v>
      </c>
      <c r="S604" s="37">
        <f t="shared" si="103"/>
        <v>78.569999999999993</v>
      </c>
      <c r="T604" s="15">
        <f t="shared" si="104"/>
        <v>0</v>
      </c>
      <c r="U604" s="16">
        <f t="shared" si="104"/>
        <v>0</v>
      </c>
      <c r="V604" s="41"/>
      <c r="W604" s="41"/>
    </row>
    <row r="605" spans="1:23" ht="23.25" customHeight="1" x14ac:dyDescent="0.2">
      <c r="A605" s="11">
        <v>279</v>
      </c>
      <c r="B605" s="12" t="s">
        <v>396</v>
      </c>
      <c r="C605" s="48" t="s">
        <v>411</v>
      </c>
      <c r="D605" s="49"/>
      <c r="E605" s="49"/>
      <c r="F605" s="50"/>
      <c r="G605" s="11" t="s">
        <v>408</v>
      </c>
      <c r="H605" s="11" t="s">
        <v>409</v>
      </c>
      <c r="I605" s="13" t="s">
        <v>410</v>
      </c>
      <c r="J605" s="41">
        <v>4.59</v>
      </c>
      <c r="K605" s="37">
        <v>89.83</v>
      </c>
      <c r="L605" s="41">
        <f>N605+С2Б!L605</f>
        <v>4.59</v>
      </c>
      <c r="M605" s="41">
        <f>O605+С2Б!M605</f>
        <v>89.83</v>
      </c>
      <c r="N605" s="41">
        <f>С2Б!T605</f>
        <v>4.59</v>
      </c>
      <c r="O605" s="41">
        <f>С2Б!U605</f>
        <v>89.83</v>
      </c>
      <c r="P605" s="41"/>
      <c r="Q605" s="41"/>
      <c r="R605" s="37">
        <f t="shared" si="102"/>
        <v>0</v>
      </c>
      <c r="S605" s="37">
        <f t="shared" si="103"/>
        <v>89.83</v>
      </c>
      <c r="T605" s="15">
        <f t="shared" si="104"/>
        <v>0</v>
      </c>
      <c r="U605" s="16">
        <f t="shared" si="104"/>
        <v>0</v>
      </c>
      <c r="V605" s="41"/>
      <c r="W605" s="41"/>
    </row>
    <row r="606" spans="1:23" ht="11.25" customHeight="1" x14ac:dyDescent="0.2">
      <c r="A606" s="41"/>
      <c r="B606" s="20"/>
      <c r="C606" s="51" t="s">
        <v>45</v>
      </c>
      <c r="D606" s="43"/>
      <c r="E606" s="43"/>
      <c r="F606" s="52"/>
      <c r="G606" s="41"/>
      <c r="H606" s="41"/>
      <c r="I606" s="22" t="s">
        <v>410</v>
      </c>
      <c r="J606" s="41">
        <v>4.59</v>
      </c>
      <c r="K606" s="37">
        <v>89.83</v>
      </c>
      <c r="L606" s="41">
        <f>N606+С2Б!L606</f>
        <v>4.59</v>
      </c>
      <c r="M606" s="41">
        <f>O606+С2Б!M606</f>
        <v>89.83</v>
      </c>
      <c r="N606" s="41">
        <f>С2Б!T606</f>
        <v>4.59</v>
      </c>
      <c r="O606" s="41">
        <f>С2Б!U606</f>
        <v>89.83</v>
      </c>
      <c r="P606" s="37">
        <f>M606-K606</f>
        <v>0</v>
      </c>
      <c r="Q606" s="37">
        <f>O606</f>
        <v>89.83</v>
      </c>
      <c r="R606" s="37">
        <f t="shared" si="102"/>
        <v>0</v>
      </c>
      <c r="S606" s="37">
        <f t="shared" si="103"/>
        <v>89.83</v>
      </c>
      <c r="T606" s="15">
        <f t="shared" si="104"/>
        <v>0</v>
      </c>
      <c r="U606" s="16">
        <f t="shared" si="104"/>
        <v>0</v>
      </c>
      <c r="V606" s="41"/>
      <c r="W606" s="41"/>
    </row>
    <row r="607" spans="1:23" ht="23.25" customHeight="1" x14ac:dyDescent="0.2">
      <c r="A607" s="11">
        <v>280</v>
      </c>
      <c r="B607" s="12" t="s">
        <v>396</v>
      </c>
      <c r="C607" s="48" t="s">
        <v>414</v>
      </c>
      <c r="D607" s="49"/>
      <c r="E607" s="49"/>
      <c r="F607" s="50"/>
      <c r="G607" s="11" t="s">
        <v>412</v>
      </c>
      <c r="H607" s="11" t="s">
        <v>413</v>
      </c>
      <c r="I607" s="13" t="s">
        <v>132</v>
      </c>
      <c r="J607" s="41">
        <v>1</v>
      </c>
      <c r="K607" s="37">
        <v>26.62</v>
      </c>
      <c r="L607" s="41">
        <f>N607+С2Б!L607</f>
        <v>1</v>
      </c>
      <c r="M607" s="41">
        <f>O607+С2Б!M607</f>
        <v>26.62</v>
      </c>
      <c r="N607" s="41">
        <f>С2Б!T607</f>
        <v>1</v>
      </c>
      <c r="O607" s="41">
        <f>С2Б!U607</f>
        <v>26.62</v>
      </c>
      <c r="P607" s="41"/>
      <c r="Q607" s="41"/>
      <c r="R607" s="37">
        <f t="shared" si="102"/>
        <v>0</v>
      </c>
      <c r="S607" s="37">
        <f t="shared" si="103"/>
        <v>26.62</v>
      </c>
      <c r="T607" s="15">
        <f t="shared" si="104"/>
        <v>0</v>
      </c>
      <c r="U607" s="16">
        <f t="shared" si="104"/>
        <v>0</v>
      </c>
      <c r="V607" s="41"/>
      <c r="W607" s="41"/>
    </row>
    <row r="608" spans="1:23" ht="11.25" customHeight="1" x14ac:dyDescent="0.2">
      <c r="A608" s="41"/>
      <c r="B608" s="20"/>
      <c r="C608" s="51" t="s">
        <v>45</v>
      </c>
      <c r="D608" s="43"/>
      <c r="E608" s="43"/>
      <c r="F608" s="52"/>
      <c r="G608" s="41"/>
      <c r="H608" s="41"/>
      <c r="I608" s="22" t="s">
        <v>132</v>
      </c>
      <c r="J608" s="41">
        <v>1</v>
      </c>
      <c r="K608" s="37">
        <v>26.62</v>
      </c>
      <c r="L608" s="41">
        <f>N608+С2Б!L608</f>
        <v>1</v>
      </c>
      <c r="M608" s="41">
        <f>O608+С2Б!M608</f>
        <v>26.62</v>
      </c>
      <c r="N608" s="41">
        <f>С2Б!T608</f>
        <v>1</v>
      </c>
      <c r="O608" s="41">
        <f>С2Б!U608</f>
        <v>26.62</v>
      </c>
      <c r="P608" s="37">
        <f>M608-K608</f>
        <v>0</v>
      </c>
      <c r="Q608" s="37">
        <f>O608</f>
        <v>26.62</v>
      </c>
      <c r="R608" s="37">
        <f t="shared" si="102"/>
        <v>0</v>
      </c>
      <c r="S608" s="37">
        <f t="shared" si="103"/>
        <v>26.62</v>
      </c>
      <c r="T608" s="15">
        <f t="shared" si="104"/>
        <v>0</v>
      </c>
      <c r="U608" s="16">
        <f t="shared" si="104"/>
        <v>0</v>
      </c>
      <c r="V608" s="41"/>
      <c r="W608" s="41"/>
    </row>
    <row r="609" spans="1:23" ht="23.25" customHeight="1" x14ac:dyDescent="0.2">
      <c r="A609" s="11">
        <v>281</v>
      </c>
      <c r="B609" s="12" t="s">
        <v>415</v>
      </c>
      <c r="C609" s="48" t="s">
        <v>416</v>
      </c>
      <c r="D609" s="49"/>
      <c r="E609" s="49"/>
      <c r="F609" s="50"/>
      <c r="G609" s="11" t="s">
        <v>261</v>
      </c>
      <c r="H609" s="11" t="s">
        <v>262</v>
      </c>
      <c r="I609" s="13" t="s">
        <v>43</v>
      </c>
      <c r="J609" s="41">
        <v>36.270000000000003</v>
      </c>
      <c r="K609" s="37">
        <v>403.88</v>
      </c>
      <c r="L609" s="41">
        <f>N609+С2Б!L609</f>
        <v>36.270000000000003</v>
      </c>
      <c r="M609" s="41">
        <f>O609+С2Б!M609</f>
        <v>403.88</v>
      </c>
      <c r="N609" s="41">
        <f>С2Б!T609</f>
        <v>36.270000000000003</v>
      </c>
      <c r="O609" s="41">
        <f>С2Б!U609</f>
        <v>403.88</v>
      </c>
      <c r="P609" s="41"/>
      <c r="Q609" s="41"/>
      <c r="R609" s="37">
        <f t="shared" si="102"/>
        <v>0</v>
      </c>
      <c r="S609" s="37">
        <f t="shared" si="103"/>
        <v>403.88</v>
      </c>
      <c r="T609" s="15">
        <f t="shared" si="104"/>
        <v>0</v>
      </c>
      <c r="U609" s="16">
        <f t="shared" si="104"/>
        <v>0</v>
      </c>
      <c r="V609" s="41"/>
      <c r="W609" s="41"/>
    </row>
    <row r="610" spans="1:23" ht="11.25" customHeight="1" x14ac:dyDescent="0.2">
      <c r="A610" s="41"/>
      <c r="B610" s="20"/>
      <c r="C610" s="51" t="s">
        <v>45</v>
      </c>
      <c r="D610" s="43"/>
      <c r="E610" s="43"/>
      <c r="F610" s="52"/>
      <c r="G610" s="41"/>
      <c r="H610" s="41"/>
      <c r="I610" s="22" t="s">
        <v>43</v>
      </c>
      <c r="J610" s="41">
        <v>36.270000000000003</v>
      </c>
      <c r="K610" s="37">
        <v>403.88</v>
      </c>
      <c r="L610" s="41">
        <f>N610+С2Б!L610</f>
        <v>36.270000000000003</v>
      </c>
      <c r="M610" s="41">
        <f>O610+С2Б!M610</f>
        <v>403.88</v>
      </c>
      <c r="N610" s="41">
        <f>С2Б!T610</f>
        <v>36.270000000000003</v>
      </c>
      <c r="O610" s="41">
        <f>С2Б!U610</f>
        <v>403.88</v>
      </c>
      <c r="P610" s="37">
        <f>M610-K610</f>
        <v>0</v>
      </c>
      <c r="Q610" s="37">
        <f>O610</f>
        <v>403.88</v>
      </c>
      <c r="R610" s="37">
        <f t="shared" si="102"/>
        <v>0</v>
      </c>
      <c r="S610" s="37">
        <f t="shared" si="103"/>
        <v>403.88</v>
      </c>
      <c r="T610" s="15">
        <f t="shared" si="104"/>
        <v>0</v>
      </c>
      <c r="U610" s="16">
        <f t="shared" si="104"/>
        <v>0</v>
      </c>
      <c r="V610" s="41"/>
      <c r="W610" s="41"/>
    </row>
    <row r="611" spans="1:23" ht="11.25" customHeight="1" x14ac:dyDescent="0.2">
      <c r="A611" s="11">
        <v>282</v>
      </c>
      <c r="B611" s="12" t="s">
        <v>417</v>
      </c>
      <c r="C611" s="51" t="s">
        <v>418</v>
      </c>
      <c r="D611" s="43"/>
      <c r="E611" s="43"/>
      <c r="F611" s="52"/>
      <c r="G611" s="11" t="s">
        <v>264</v>
      </c>
      <c r="H611" s="11" t="s">
        <v>265</v>
      </c>
      <c r="I611" s="13" t="s">
        <v>132</v>
      </c>
      <c r="J611" s="41">
        <v>1</v>
      </c>
      <c r="K611" s="37">
        <v>37.340000000000003</v>
      </c>
      <c r="L611" s="41">
        <f>N611+С2Б!L611</f>
        <v>0</v>
      </c>
      <c r="M611" s="41">
        <f>O611+С2Б!M611</f>
        <v>0</v>
      </c>
      <c r="N611" s="41"/>
      <c r="O611" s="41"/>
      <c r="P611" s="41"/>
      <c r="Q611" s="41"/>
      <c r="R611" s="37">
        <f t="shared" si="102"/>
        <v>-37.340000000000003</v>
      </c>
      <c r="S611" s="37">
        <f t="shared" si="103"/>
        <v>0</v>
      </c>
      <c r="T611" s="15">
        <f t="shared" si="104"/>
        <v>1</v>
      </c>
      <c r="U611" s="16">
        <f t="shared" si="104"/>
        <v>37.340000000000003</v>
      </c>
      <c r="V611" s="41"/>
      <c r="W611" s="41"/>
    </row>
    <row r="612" spans="1:23" ht="11.25" customHeight="1" x14ac:dyDescent="0.2">
      <c r="A612" s="41"/>
      <c r="B612" s="20"/>
      <c r="C612" s="51" t="s">
        <v>45</v>
      </c>
      <c r="D612" s="43"/>
      <c r="E612" s="43"/>
      <c r="F612" s="52"/>
      <c r="G612" s="41"/>
      <c r="H612" s="41"/>
      <c r="I612" s="22" t="s">
        <v>132</v>
      </c>
      <c r="J612" s="41">
        <v>1</v>
      </c>
      <c r="K612" s="37">
        <v>37.340000000000003</v>
      </c>
      <c r="L612" s="41">
        <f>N612+С2Б!L612</f>
        <v>0</v>
      </c>
      <c r="M612" s="41">
        <f>O612+С2Б!M612</f>
        <v>0</v>
      </c>
      <c r="N612" s="41"/>
      <c r="O612" s="41"/>
      <c r="P612" s="37">
        <f>M612-K612</f>
        <v>-37.340000000000003</v>
      </c>
      <c r="Q612" s="37">
        <f>O612</f>
        <v>0</v>
      </c>
      <c r="R612" s="37">
        <f t="shared" si="102"/>
        <v>-37.340000000000003</v>
      </c>
      <c r="S612" s="37">
        <f t="shared" si="103"/>
        <v>0</v>
      </c>
      <c r="T612" s="15">
        <f t="shared" si="104"/>
        <v>1</v>
      </c>
      <c r="U612" s="16">
        <f t="shared" si="104"/>
        <v>37.340000000000003</v>
      </c>
      <c r="V612" s="41"/>
      <c r="W612" s="41"/>
    </row>
    <row r="613" spans="1:23" ht="23.25" customHeight="1" x14ac:dyDescent="0.2">
      <c r="A613" s="11">
        <v>283</v>
      </c>
      <c r="B613" s="12" t="s">
        <v>417</v>
      </c>
      <c r="C613" s="48" t="s">
        <v>419</v>
      </c>
      <c r="D613" s="49"/>
      <c r="E613" s="49"/>
      <c r="F613" s="50"/>
      <c r="G613" s="11" t="s">
        <v>268</v>
      </c>
      <c r="H613" s="11" t="s">
        <v>269</v>
      </c>
      <c r="I613" s="13" t="s">
        <v>132</v>
      </c>
      <c r="J613" s="41">
        <v>1</v>
      </c>
      <c r="K613" s="37">
        <v>483.55</v>
      </c>
      <c r="L613" s="41">
        <f>N613+С2Б!L613</f>
        <v>0</v>
      </c>
      <c r="M613" s="41">
        <f>O613+С2Б!M613</f>
        <v>0</v>
      </c>
      <c r="N613" s="41"/>
      <c r="O613" s="41"/>
      <c r="P613" s="41"/>
      <c r="Q613" s="41"/>
      <c r="R613" s="37">
        <f t="shared" si="102"/>
        <v>-483.55</v>
      </c>
      <c r="S613" s="37">
        <f t="shared" si="103"/>
        <v>0</v>
      </c>
      <c r="T613" s="15">
        <f t="shared" si="104"/>
        <v>1</v>
      </c>
      <c r="U613" s="16">
        <f t="shared" si="104"/>
        <v>483.55</v>
      </c>
      <c r="V613" s="41"/>
      <c r="W613" s="41"/>
    </row>
    <row r="614" spans="1:23" ht="11.25" customHeight="1" x14ac:dyDescent="0.2">
      <c r="A614" s="41"/>
      <c r="B614" s="20"/>
      <c r="C614" s="51" t="s">
        <v>45</v>
      </c>
      <c r="D614" s="43"/>
      <c r="E614" s="43"/>
      <c r="F614" s="52"/>
      <c r="G614" s="41"/>
      <c r="H614" s="41"/>
      <c r="I614" s="22" t="s">
        <v>132</v>
      </c>
      <c r="J614" s="41">
        <v>1</v>
      </c>
      <c r="K614" s="37">
        <v>483.55</v>
      </c>
      <c r="L614" s="41">
        <f>N614+С2Б!L614</f>
        <v>0</v>
      </c>
      <c r="M614" s="41">
        <f>O614+С2Б!M614</f>
        <v>0</v>
      </c>
      <c r="N614" s="41"/>
      <c r="O614" s="41"/>
      <c r="P614" s="37">
        <f>M614-K614</f>
        <v>-483.55</v>
      </c>
      <c r="Q614" s="37">
        <f>O614</f>
        <v>0</v>
      </c>
      <c r="R614" s="37">
        <f t="shared" si="102"/>
        <v>-483.55</v>
      </c>
      <c r="S614" s="37">
        <f t="shared" si="103"/>
        <v>0</v>
      </c>
      <c r="T614" s="15">
        <f t="shared" si="104"/>
        <v>1</v>
      </c>
      <c r="U614" s="16">
        <f t="shared" si="104"/>
        <v>483.55</v>
      </c>
      <c r="V614" s="41"/>
      <c r="W614" s="41"/>
    </row>
    <row r="615" spans="1:23" ht="36.6" customHeight="1" x14ac:dyDescent="0.2">
      <c r="A615" s="11">
        <v>284</v>
      </c>
      <c r="B615" s="12" t="s">
        <v>417</v>
      </c>
      <c r="C615" s="48" t="s">
        <v>422</v>
      </c>
      <c r="D615" s="49"/>
      <c r="E615" s="49"/>
      <c r="F615" s="50"/>
      <c r="G615" s="11" t="s">
        <v>420</v>
      </c>
      <c r="H615" s="11" t="s">
        <v>421</v>
      </c>
      <c r="I615" s="13" t="s">
        <v>43</v>
      </c>
      <c r="J615" s="41">
        <v>10.69</v>
      </c>
      <c r="K615" s="37">
        <v>225.71</v>
      </c>
      <c r="L615" s="41">
        <f>N615+С2Б!L615</f>
        <v>10.69</v>
      </c>
      <c r="M615" s="41">
        <f>O615+С2Б!M615</f>
        <v>225.71</v>
      </c>
      <c r="N615" s="41">
        <f>С2Б!T615</f>
        <v>10.69</v>
      </c>
      <c r="O615" s="41">
        <f>С2Б!U615</f>
        <v>225.71</v>
      </c>
      <c r="P615" s="41"/>
      <c r="Q615" s="41"/>
      <c r="R615" s="37">
        <f t="shared" si="102"/>
        <v>0</v>
      </c>
      <c r="S615" s="37">
        <f t="shared" si="103"/>
        <v>225.71</v>
      </c>
      <c r="T615" s="15">
        <f t="shared" ref="T615:U630" si="105">J615-L615</f>
        <v>0</v>
      </c>
      <c r="U615" s="16">
        <f t="shared" si="105"/>
        <v>0</v>
      </c>
      <c r="V615" s="41"/>
      <c r="W615" s="41"/>
    </row>
    <row r="616" spans="1:23" ht="11.25" customHeight="1" x14ac:dyDescent="0.2">
      <c r="A616" s="41"/>
      <c r="B616" s="20"/>
      <c r="C616" s="51" t="s">
        <v>45</v>
      </c>
      <c r="D616" s="43"/>
      <c r="E616" s="43"/>
      <c r="F616" s="52"/>
      <c r="G616" s="41"/>
      <c r="H616" s="41"/>
      <c r="I616" s="22" t="s">
        <v>43</v>
      </c>
      <c r="J616" s="41">
        <v>10.69</v>
      </c>
      <c r="K616" s="37">
        <v>225.71</v>
      </c>
      <c r="L616" s="41">
        <f>N616+С2Б!L616</f>
        <v>10.69</v>
      </c>
      <c r="M616" s="41">
        <f>O616+С2Б!M616</f>
        <v>225.71</v>
      </c>
      <c r="N616" s="41">
        <f>С2Б!T616</f>
        <v>10.69</v>
      </c>
      <c r="O616" s="41">
        <f>С2Б!U616</f>
        <v>225.71</v>
      </c>
      <c r="P616" s="37">
        <f>M616-K616</f>
        <v>0</v>
      </c>
      <c r="Q616" s="37">
        <f>O616</f>
        <v>225.71</v>
      </c>
      <c r="R616" s="37">
        <f t="shared" si="102"/>
        <v>0</v>
      </c>
      <c r="S616" s="37">
        <f t="shared" si="103"/>
        <v>225.71</v>
      </c>
      <c r="T616" s="15">
        <f t="shared" si="105"/>
        <v>0</v>
      </c>
      <c r="U616" s="16">
        <f t="shared" si="105"/>
        <v>0</v>
      </c>
      <c r="V616" s="41"/>
      <c r="W616" s="41"/>
    </row>
    <row r="617" spans="1:23" ht="36.6" customHeight="1" x14ac:dyDescent="0.2">
      <c r="A617" s="11">
        <v>285</v>
      </c>
      <c r="B617" s="12" t="s">
        <v>417</v>
      </c>
      <c r="C617" s="48" t="s">
        <v>425</v>
      </c>
      <c r="D617" s="49"/>
      <c r="E617" s="49"/>
      <c r="F617" s="50"/>
      <c r="G617" s="11" t="s">
        <v>423</v>
      </c>
      <c r="H617" s="11" t="s">
        <v>424</v>
      </c>
      <c r="I617" s="13" t="s">
        <v>43</v>
      </c>
      <c r="J617" s="41">
        <v>13.5</v>
      </c>
      <c r="K617" s="37">
        <v>198.48</v>
      </c>
      <c r="L617" s="41">
        <f>N617+С2Б!L617</f>
        <v>13.5</v>
      </c>
      <c r="M617" s="41">
        <f>O617+С2Б!M617</f>
        <v>198.48</v>
      </c>
      <c r="N617" s="41">
        <f>С2Б!T617</f>
        <v>13.5</v>
      </c>
      <c r="O617" s="41">
        <f>С2Б!U617</f>
        <v>198.48</v>
      </c>
      <c r="P617" s="41"/>
      <c r="Q617" s="41"/>
      <c r="R617" s="37">
        <f t="shared" si="102"/>
        <v>0</v>
      </c>
      <c r="S617" s="37">
        <f t="shared" si="103"/>
        <v>198.48</v>
      </c>
      <c r="T617" s="15">
        <f t="shared" si="105"/>
        <v>0</v>
      </c>
      <c r="U617" s="16">
        <f t="shared" si="105"/>
        <v>0</v>
      </c>
      <c r="V617" s="41"/>
      <c r="W617" s="41"/>
    </row>
    <row r="618" spans="1:23" ht="11.25" customHeight="1" x14ac:dyDescent="0.2">
      <c r="A618" s="41"/>
      <c r="B618" s="20"/>
      <c r="C618" s="51" t="s">
        <v>45</v>
      </c>
      <c r="D618" s="43"/>
      <c r="E618" s="43"/>
      <c r="F618" s="52"/>
      <c r="G618" s="41"/>
      <c r="H618" s="41"/>
      <c r="I618" s="22" t="s">
        <v>43</v>
      </c>
      <c r="J618" s="41">
        <v>13.5</v>
      </c>
      <c r="K618" s="37">
        <v>198.48</v>
      </c>
      <c r="L618" s="41">
        <f>N618+С2Б!L618</f>
        <v>13.5</v>
      </c>
      <c r="M618" s="41">
        <f>O618+С2Б!M618</f>
        <v>198.48</v>
      </c>
      <c r="N618" s="41">
        <f>С2Б!T618</f>
        <v>13.5</v>
      </c>
      <c r="O618" s="41">
        <f>С2Б!U618</f>
        <v>198.48</v>
      </c>
      <c r="P618" s="37">
        <f>M618-K618</f>
        <v>0</v>
      </c>
      <c r="Q618" s="37">
        <f>O618</f>
        <v>198.48</v>
      </c>
      <c r="R618" s="37">
        <f t="shared" si="102"/>
        <v>0</v>
      </c>
      <c r="S618" s="37">
        <f t="shared" si="103"/>
        <v>198.48</v>
      </c>
      <c r="T618" s="15">
        <f t="shared" si="105"/>
        <v>0</v>
      </c>
      <c r="U618" s="16">
        <f t="shared" si="105"/>
        <v>0</v>
      </c>
      <c r="V618" s="41"/>
      <c r="W618" s="41"/>
    </row>
    <row r="619" spans="1:23" ht="23.25" customHeight="1" x14ac:dyDescent="0.2">
      <c r="A619" s="11">
        <v>286</v>
      </c>
      <c r="B619" s="12" t="s">
        <v>417</v>
      </c>
      <c r="C619" s="48" t="s">
        <v>429</v>
      </c>
      <c r="D619" s="49"/>
      <c r="E619" s="49"/>
      <c r="F619" s="50"/>
      <c r="G619" s="11" t="s">
        <v>426</v>
      </c>
      <c r="H619" s="11" t="s">
        <v>427</v>
      </c>
      <c r="I619" s="13" t="s">
        <v>428</v>
      </c>
      <c r="J619" s="41">
        <v>1.6</v>
      </c>
      <c r="K619" s="37">
        <v>51.44</v>
      </c>
      <c r="L619" s="41">
        <f>N619+С2Б!L619</f>
        <v>1.6</v>
      </c>
      <c r="M619" s="41">
        <f>O619+С2Б!M619</f>
        <v>51.44</v>
      </c>
      <c r="N619" s="41">
        <f>С2Б!T619</f>
        <v>1.6</v>
      </c>
      <c r="O619" s="41">
        <f>С2Б!U619</f>
        <v>51.44</v>
      </c>
      <c r="P619" s="41"/>
      <c r="Q619" s="41"/>
      <c r="R619" s="37">
        <f t="shared" si="102"/>
        <v>0</v>
      </c>
      <c r="S619" s="37">
        <f t="shared" si="103"/>
        <v>51.44</v>
      </c>
      <c r="T619" s="15">
        <f t="shared" si="105"/>
        <v>0</v>
      </c>
      <c r="U619" s="16">
        <f t="shared" si="105"/>
        <v>0</v>
      </c>
      <c r="V619" s="41"/>
      <c r="W619" s="41"/>
    </row>
    <row r="620" spans="1:23" ht="11.25" customHeight="1" x14ac:dyDescent="0.2">
      <c r="A620" s="41"/>
      <c r="B620" s="20"/>
      <c r="C620" s="51" t="s">
        <v>45</v>
      </c>
      <c r="D620" s="43"/>
      <c r="E620" s="43"/>
      <c r="F620" s="52"/>
      <c r="G620" s="41"/>
      <c r="H620" s="41"/>
      <c r="I620" s="22" t="s">
        <v>428</v>
      </c>
      <c r="J620" s="41">
        <v>1.6</v>
      </c>
      <c r="K620" s="37">
        <v>51.44</v>
      </c>
      <c r="L620" s="41">
        <f>N620+С2Б!L620</f>
        <v>1.6</v>
      </c>
      <c r="M620" s="41">
        <f>O620+С2Б!M620</f>
        <v>51.44</v>
      </c>
      <c r="N620" s="41">
        <f>С2Б!T620</f>
        <v>1.6</v>
      </c>
      <c r="O620" s="41">
        <f>С2Б!U620</f>
        <v>51.44</v>
      </c>
      <c r="P620" s="37">
        <f>M620-K620</f>
        <v>0</v>
      </c>
      <c r="Q620" s="37">
        <f>O620</f>
        <v>51.44</v>
      </c>
      <c r="R620" s="37">
        <f t="shared" si="102"/>
        <v>0</v>
      </c>
      <c r="S620" s="37">
        <f t="shared" si="103"/>
        <v>51.44</v>
      </c>
      <c r="T620" s="15">
        <f t="shared" si="105"/>
        <v>0</v>
      </c>
      <c r="U620" s="16">
        <f t="shared" si="105"/>
        <v>0</v>
      </c>
      <c r="V620" s="41"/>
      <c r="W620" s="41"/>
    </row>
    <row r="621" spans="1:23" ht="23.25" customHeight="1" x14ac:dyDescent="0.2">
      <c r="A621" s="11">
        <v>287</v>
      </c>
      <c r="B621" s="12" t="s">
        <v>417</v>
      </c>
      <c r="C621" s="48" t="s">
        <v>432</v>
      </c>
      <c r="D621" s="49"/>
      <c r="E621" s="49"/>
      <c r="F621" s="50"/>
      <c r="G621" s="11" t="s">
        <v>430</v>
      </c>
      <c r="H621" s="11" t="s">
        <v>431</v>
      </c>
      <c r="I621" s="13" t="s">
        <v>43</v>
      </c>
      <c r="J621" s="41">
        <v>7.5</v>
      </c>
      <c r="K621" s="37">
        <v>132.9</v>
      </c>
      <c r="L621" s="41">
        <f>N621+С2Б!L621</f>
        <v>7.5</v>
      </c>
      <c r="M621" s="41">
        <f>O621+С2Б!M621</f>
        <v>132.9</v>
      </c>
      <c r="N621" s="41">
        <f>С2Б!T621</f>
        <v>7.5</v>
      </c>
      <c r="O621" s="41">
        <f>С2Б!U621</f>
        <v>132.9</v>
      </c>
      <c r="P621" s="41"/>
      <c r="Q621" s="41"/>
      <c r="R621" s="37">
        <f t="shared" si="102"/>
        <v>0</v>
      </c>
      <c r="S621" s="37">
        <f t="shared" si="103"/>
        <v>132.9</v>
      </c>
      <c r="T621" s="15">
        <f t="shared" si="105"/>
        <v>0</v>
      </c>
      <c r="U621" s="16">
        <f t="shared" si="105"/>
        <v>0</v>
      </c>
      <c r="V621" s="41"/>
      <c r="W621" s="41"/>
    </row>
    <row r="622" spans="1:23" ht="11.25" customHeight="1" x14ac:dyDescent="0.2">
      <c r="A622" s="41"/>
      <c r="B622" s="20"/>
      <c r="C622" s="51" t="s">
        <v>45</v>
      </c>
      <c r="D622" s="43"/>
      <c r="E622" s="43"/>
      <c r="F622" s="52"/>
      <c r="G622" s="41"/>
      <c r="H622" s="41"/>
      <c r="I622" s="22" t="s">
        <v>43</v>
      </c>
      <c r="J622" s="41">
        <v>7.5</v>
      </c>
      <c r="K622" s="37">
        <v>132.9</v>
      </c>
      <c r="L622" s="41">
        <f>N622+С2Б!L622</f>
        <v>7.5</v>
      </c>
      <c r="M622" s="41">
        <f>O622+С2Б!M622</f>
        <v>132.9</v>
      </c>
      <c r="N622" s="41">
        <f>С2Б!T622</f>
        <v>7.5</v>
      </c>
      <c r="O622" s="41">
        <f>С2Б!U622</f>
        <v>132.9</v>
      </c>
      <c r="P622" s="37">
        <f>M622-K622</f>
        <v>0</v>
      </c>
      <c r="Q622" s="37">
        <f>O622</f>
        <v>132.9</v>
      </c>
      <c r="R622" s="37">
        <f t="shared" si="102"/>
        <v>0</v>
      </c>
      <c r="S622" s="37">
        <f t="shared" si="103"/>
        <v>132.9</v>
      </c>
      <c r="T622" s="15">
        <f t="shared" si="105"/>
        <v>0</v>
      </c>
      <c r="U622" s="16">
        <f t="shared" si="105"/>
        <v>0</v>
      </c>
      <c r="V622" s="41"/>
      <c r="W622" s="41"/>
    </row>
    <row r="623" spans="1:23" ht="23.25" customHeight="1" x14ac:dyDescent="0.2">
      <c r="A623" s="11">
        <v>288</v>
      </c>
      <c r="B623" s="12" t="s">
        <v>417</v>
      </c>
      <c r="C623" s="48" t="s">
        <v>429</v>
      </c>
      <c r="D623" s="49"/>
      <c r="E623" s="49"/>
      <c r="F623" s="50"/>
      <c r="G623" s="11" t="s">
        <v>337</v>
      </c>
      <c r="H623" s="11" t="s">
        <v>433</v>
      </c>
      <c r="I623" s="13" t="s">
        <v>43</v>
      </c>
      <c r="J623" s="41">
        <v>75</v>
      </c>
      <c r="K623" s="37">
        <v>268.88</v>
      </c>
      <c r="L623" s="41">
        <f>N623+С2Б!L623</f>
        <v>75</v>
      </c>
      <c r="M623" s="41">
        <f>O623+С2Б!M623</f>
        <v>268.88</v>
      </c>
      <c r="N623" s="41">
        <f>С2Б!T623</f>
        <v>75</v>
      </c>
      <c r="O623" s="41">
        <f>С2Б!U623</f>
        <v>268.88</v>
      </c>
      <c r="P623" s="41"/>
      <c r="Q623" s="41"/>
      <c r="R623" s="37">
        <f t="shared" si="102"/>
        <v>0</v>
      </c>
      <c r="S623" s="37">
        <f t="shared" si="103"/>
        <v>268.88</v>
      </c>
      <c r="T623" s="15">
        <f t="shared" si="105"/>
        <v>0</v>
      </c>
      <c r="U623" s="16">
        <f t="shared" si="105"/>
        <v>0</v>
      </c>
      <c r="V623" s="41"/>
      <c r="W623" s="41"/>
    </row>
    <row r="624" spans="1:23" ht="11.25" customHeight="1" x14ac:dyDescent="0.2">
      <c r="A624" s="41"/>
      <c r="B624" s="20"/>
      <c r="C624" s="51" t="s">
        <v>45</v>
      </c>
      <c r="D624" s="43"/>
      <c r="E624" s="43"/>
      <c r="F624" s="52"/>
      <c r="G624" s="41"/>
      <c r="H624" s="41"/>
      <c r="I624" s="22" t="s">
        <v>43</v>
      </c>
      <c r="J624" s="41">
        <v>75</v>
      </c>
      <c r="K624" s="37">
        <v>268.88</v>
      </c>
      <c r="L624" s="41">
        <f>N624+С2Б!L624</f>
        <v>75</v>
      </c>
      <c r="M624" s="41">
        <f>O624+С2Б!M624</f>
        <v>268.88</v>
      </c>
      <c r="N624" s="41">
        <f>С2Б!T624</f>
        <v>75</v>
      </c>
      <c r="O624" s="41">
        <f>С2Б!U624</f>
        <v>268.88</v>
      </c>
      <c r="P624" s="37">
        <f>M624-K624</f>
        <v>0</v>
      </c>
      <c r="Q624" s="37">
        <f>O624</f>
        <v>268.88</v>
      </c>
      <c r="R624" s="37">
        <f t="shared" si="102"/>
        <v>0</v>
      </c>
      <c r="S624" s="37">
        <f t="shared" si="103"/>
        <v>268.88</v>
      </c>
      <c r="T624" s="15">
        <f t="shared" si="105"/>
        <v>0</v>
      </c>
      <c r="U624" s="16">
        <f t="shared" si="105"/>
        <v>0</v>
      </c>
      <c r="V624" s="41"/>
      <c r="W624" s="41"/>
    </row>
    <row r="625" spans="1:23" ht="23.25" customHeight="1" x14ac:dyDescent="0.2">
      <c r="A625" s="11">
        <v>289</v>
      </c>
      <c r="B625" s="12" t="s">
        <v>417</v>
      </c>
      <c r="C625" s="48" t="s">
        <v>438</v>
      </c>
      <c r="D625" s="49"/>
      <c r="E625" s="49"/>
      <c r="F625" s="50"/>
      <c r="G625" s="11" t="s">
        <v>435</v>
      </c>
      <c r="H625" s="11" t="s">
        <v>436</v>
      </c>
      <c r="I625" s="13" t="s">
        <v>437</v>
      </c>
      <c r="J625" s="41">
        <v>43</v>
      </c>
      <c r="K625" s="37">
        <v>328.05</v>
      </c>
      <c r="L625" s="41">
        <f>N625+С2Б!L625</f>
        <v>43</v>
      </c>
      <c r="M625" s="41">
        <f>O625+С2Б!M625</f>
        <v>328.05</v>
      </c>
      <c r="N625" s="41">
        <f>С2Б!T625</f>
        <v>43</v>
      </c>
      <c r="O625" s="41">
        <f>С2Б!U625</f>
        <v>328.05</v>
      </c>
      <c r="P625" s="41"/>
      <c r="Q625" s="41"/>
      <c r="R625" s="37">
        <f t="shared" si="102"/>
        <v>0</v>
      </c>
      <c r="S625" s="37">
        <f t="shared" si="103"/>
        <v>328.05</v>
      </c>
      <c r="T625" s="15">
        <f t="shared" si="105"/>
        <v>0</v>
      </c>
      <c r="U625" s="16">
        <f t="shared" si="105"/>
        <v>0</v>
      </c>
      <c r="V625" s="41"/>
      <c r="W625" s="41"/>
    </row>
    <row r="626" spans="1:23" ht="11.25" customHeight="1" x14ac:dyDescent="0.2">
      <c r="A626" s="41"/>
      <c r="B626" s="20"/>
      <c r="C626" s="51" t="s">
        <v>45</v>
      </c>
      <c r="D626" s="43"/>
      <c r="E626" s="43"/>
      <c r="F626" s="52"/>
      <c r="G626" s="41"/>
      <c r="H626" s="41"/>
      <c r="I626" s="22" t="s">
        <v>437</v>
      </c>
      <c r="J626" s="41">
        <v>43</v>
      </c>
      <c r="K626" s="37">
        <v>328.05</v>
      </c>
      <c r="L626" s="41">
        <f>N626+С2Б!L626</f>
        <v>43</v>
      </c>
      <c r="M626" s="41">
        <f>O626+С2Б!M626</f>
        <v>328.05</v>
      </c>
      <c r="N626" s="41">
        <f>С2Б!T626</f>
        <v>43</v>
      </c>
      <c r="O626" s="41">
        <f>С2Б!U626</f>
        <v>328.05</v>
      </c>
      <c r="P626" s="37">
        <f>M626-K626</f>
        <v>0</v>
      </c>
      <c r="Q626" s="37">
        <f>O626</f>
        <v>328.05</v>
      </c>
      <c r="R626" s="37">
        <f t="shared" si="102"/>
        <v>0</v>
      </c>
      <c r="S626" s="37">
        <f t="shared" si="103"/>
        <v>328.05</v>
      </c>
      <c r="T626" s="15">
        <f t="shared" si="105"/>
        <v>0</v>
      </c>
      <c r="U626" s="16">
        <f t="shared" si="105"/>
        <v>0</v>
      </c>
      <c r="V626" s="41"/>
      <c r="W626" s="41"/>
    </row>
    <row r="627" spans="1:23" ht="36.6" customHeight="1" x14ac:dyDescent="0.2">
      <c r="A627" s="11">
        <v>290</v>
      </c>
      <c r="B627" s="12" t="s">
        <v>417</v>
      </c>
      <c r="C627" s="48" t="s">
        <v>439</v>
      </c>
      <c r="D627" s="49"/>
      <c r="E627" s="49"/>
      <c r="F627" s="50"/>
      <c r="G627" s="11" t="s">
        <v>148</v>
      </c>
      <c r="H627" s="11" t="s">
        <v>149</v>
      </c>
      <c r="I627" s="13" t="s">
        <v>132</v>
      </c>
      <c r="J627" s="41">
        <v>20</v>
      </c>
      <c r="K627" s="37">
        <v>616.25</v>
      </c>
      <c r="L627" s="41">
        <f>N627+С2Б!L627</f>
        <v>20</v>
      </c>
      <c r="M627" s="41">
        <f>O627+С2Б!M627</f>
        <v>616.25</v>
      </c>
      <c r="N627" s="41">
        <f>С2Б!T627</f>
        <v>20</v>
      </c>
      <c r="O627" s="41">
        <f>С2Б!U627</f>
        <v>616.25</v>
      </c>
      <c r="P627" s="41"/>
      <c r="Q627" s="41"/>
      <c r="R627" s="37">
        <f t="shared" si="102"/>
        <v>0</v>
      </c>
      <c r="S627" s="37">
        <f t="shared" si="103"/>
        <v>616.25</v>
      </c>
      <c r="T627" s="15">
        <f t="shared" si="105"/>
        <v>0</v>
      </c>
      <c r="U627" s="16">
        <f t="shared" si="105"/>
        <v>0</v>
      </c>
      <c r="V627" s="41"/>
      <c r="W627" s="41"/>
    </row>
    <row r="628" spans="1:23" ht="11.25" customHeight="1" x14ac:dyDescent="0.2">
      <c r="A628" s="41"/>
      <c r="B628" s="20"/>
      <c r="C628" s="51" t="s">
        <v>45</v>
      </c>
      <c r="D628" s="43"/>
      <c r="E628" s="43"/>
      <c r="F628" s="52"/>
      <c r="G628" s="41"/>
      <c r="H628" s="41"/>
      <c r="I628" s="22" t="s">
        <v>132</v>
      </c>
      <c r="J628" s="41">
        <v>20</v>
      </c>
      <c r="K628" s="37">
        <v>616.25</v>
      </c>
      <c r="L628" s="41">
        <f>N628+С2Б!L628</f>
        <v>20</v>
      </c>
      <c r="M628" s="41">
        <f>O628+С2Б!M628</f>
        <v>616.25</v>
      </c>
      <c r="N628" s="41">
        <f>С2Б!T628</f>
        <v>20</v>
      </c>
      <c r="O628" s="41">
        <f>С2Б!U628</f>
        <v>616.25</v>
      </c>
      <c r="P628" s="37">
        <f>M628-K628</f>
        <v>0</v>
      </c>
      <c r="Q628" s="37">
        <f>O628</f>
        <v>616.25</v>
      </c>
      <c r="R628" s="37">
        <f t="shared" si="102"/>
        <v>0</v>
      </c>
      <c r="S628" s="37">
        <f t="shared" si="103"/>
        <v>616.25</v>
      </c>
      <c r="T628" s="15">
        <f t="shared" si="105"/>
        <v>0</v>
      </c>
      <c r="U628" s="16">
        <f t="shared" si="105"/>
        <v>0</v>
      </c>
      <c r="V628" s="41"/>
      <c r="W628" s="41"/>
    </row>
    <row r="629" spans="1:23" ht="36.6" customHeight="1" x14ac:dyDescent="0.2">
      <c r="A629" s="11">
        <v>291</v>
      </c>
      <c r="B629" s="12" t="s">
        <v>417</v>
      </c>
      <c r="C629" s="48" t="s">
        <v>442</v>
      </c>
      <c r="D629" s="49"/>
      <c r="E629" s="49"/>
      <c r="F629" s="50"/>
      <c r="G629" s="11" t="s">
        <v>440</v>
      </c>
      <c r="H629" s="11" t="s">
        <v>441</v>
      </c>
      <c r="I629" s="13" t="s">
        <v>275</v>
      </c>
      <c r="J629" s="41">
        <v>2</v>
      </c>
      <c r="K629" s="37">
        <v>26.66</v>
      </c>
      <c r="L629" s="41">
        <f>N629+С2Б!L629</f>
        <v>2</v>
      </c>
      <c r="M629" s="41">
        <f>O629+С2Б!M629</f>
        <v>26.66</v>
      </c>
      <c r="N629" s="41">
        <f>С2Б!T629</f>
        <v>2</v>
      </c>
      <c r="O629" s="41">
        <f>С2Б!U629</f>
        <v>26.66</v>
      </c>
      <c r="P629" s="41"/>
      <c r="Q629" s="41"/>
      <c r="R629" s="37">
        <f t="shared" si="102"/>
        <v>0</v>
      </c>
      <c r="S629" s="37">
        <f t="shared" si="103"/>
        <v>26.66</v>
      </c>
      <c r="T629" s="15">
        <f t="shared" si="105"/>
        <v>0</v>
      </c>
      <c r="U629" s="16">
        <f t="shared" si="105"/>
        <v>0</v>
      </c>
      <c r="V629" s="41"/>
      <c r="W629" s="41"/>
    </row>
    <row r="630" spans="1:23" ht="11.25" customHeight="1" x14ac:dyDescent="0.2">
      <c r="A630" s="41"/>
      <c r="B630" s="20"/>
      <c r="C630" s="54" t="s">
        <v>45</v>
      </c>
      <c r="D630" s="54"/>
      <c r="E630" s="54"/>
      <c r="F630" s="54"/>
      <c r="G630" s="41"/>
      <c r="H630" s="41"/>
      <c r="I630" s="22" t="s">
        <v>275</v>
      </c>
      <c r="J630" s="41">
        <v>2</v>
      </c>
      <c r="K630" s="37">
        <v>26.66</v>
      </c>
      <c r="L630" s="41">
        <f>N630+С2Б!L630</f>
        <v>2</v>
      </c>
      <c r="M630" s="41">
        <f>O630+С2Б!M630</f>
        <v>26.66</v>
      </c>
      <c r="N630" s="41">
        <f>С2Б!T630</f>
        <v>2</v>
      </c>
      <c r="O630" s="41">
        <f>С2Б!U630</f>
        <v>26.66</v>
      </c>
      <c r="P630" s="37">
        <f>M630-K630</f>
        <v>0</v>
      </c>
      <c r="Q630" s="37">
        <f>O630</f>
        <v>26.66</v>
      </c>
      <c r="R630" s="37">
        <f t="shared" si="102"/>
        <v>0</v>
      </c>
      <c r="S630" s="37">
        <f t="shared" si="103"/>
        <v>26.66</v>
      </c>
      <c r="T630" s="15">
        <f t="shared" si="105"/>
        <v>0</v>
      </c>
      <c r="U630" s="16">
        <f t="shared" si="105"/>
        <v>0</v>
      </c>
      <c r="V630" s="41"/>
      <c r="W630" s="41"/>
    </row>
    <row r="631" spans="1:23" ht="23.25" customHeight="1" x14ac:dyDescent="0.2">
      <c r="A631" s="36"/>
      <c r="B631" s="10" t="s">
        <v>30</v>
      </c>
      <c r="C631" s="53" t="s">
        <v>549</v>
      </c>
      <c r="D631" s="53"/>
      <c r="E631" s="53"/>
      <c r="F631" s="53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41"/>
      <c r="W631" s="41"/>
    </row>
    <row r="632" spans="1:23" ht="23.25" customHeight="1" x14ac:dyDescent="0.2">
      <c r="A632" s="11">
        <v>292</v>
      </c>
      <c r="B632" s="12" t="s">
        <v>444</v>
      </c>
      <c r="C632" s="48" t="s">
        <v>448</v>
      </c>
      <c r="D632" s="49"/>
      <c r="E632" s="49"/>
      <c r="F632" s="50"/>
      <c r="G632" s="11" t="s">
        <v>445</v>
      </c>
      <c r="H632" s="11" t="s">
        <v>446</v>
      </c>
      <c r="I632" s="13" t="s">
        <v>447</v>
      </c>
      <c r="J632" s="41">
        <v>39.200000000000003</v>
      </c>
      <c r="K632" s="37">
        <v>408.34</v>
      </c>
      <c r="L632" s="41">
        <f>N632+С2Б!L632</f>
        <v>39.200000000000003</v>
      </c>
      <c r="M632" s="41">
        <f>O632+С2Б!M632</f>
        <v>408.34</v>
      </c>
      <c r="N632" s="41">
        <f>С2Б!T632</f>
        <v>39.200000000000003</v>
      </c>
      <c r="O632" s="41">
        <f>С2Б!U632</f>
        <v>408.34</v>
      </c>
      <c r="P632" s="41"/>
      <c r="Q632" s="41"/>
      <c r="R632" s="37">
        <f t="shared" ref="R632:R663" si="106">M632-K632</f>
        <v>0</v>
      </c>
      <c r="S632" s="37">
        <f t="shared" ref="S632:S663" si="107">O632</f>
        <v>408.34</v>
      </c>
      <c r="T632" s="15">
        <f t="shared" ref="T632:U647" si="108">J632-L632</f>
        <v>0</v>
      </c>
      <c r="U632" s="16">
        <f t="shared" si="108"/>
        <v>0</v>
      </c>
      <c r="V632" s="41"/>
      <c r="W632" s="41"/>
    </row>
    <row r="633" spans="1:23" ht="11.25" customHeight="1" x14ac:dyDescent="0.2">
      <c r="A633" s="41"/>
      <c r="B633" s="20"/>
      <c r="C633" s="51" t="s">
        <v>256</v>
      </c>
      <c r="D633" s="43"/>
      <c r="E633" s="43"/>
      <c r="F633" s="52"/>
      <c r="G633" s="41"/>
      <c r="H633" s="41"/>
      <c r="I633" s="22" t="s">
        <v>447</v>
      </c>
      <c r="J633" s="41">
        <v>39.200000000000003</v>
      </c>
      <c r="K633" s="37">
        <v>408.34</v>
      </c>
      <c r="L633" s="41">
        <f>N633+С2Б!L633</f>
        <v>39.200000000000003</v>
      </c>
      <c r="M633" s="41">
        <f>O633+С2Б!M633</f>
        <v>408.34</v>
      </c>
      <c r="N633" s="41">
        <f>С2Б!T633</f>
        <v>39.200000000000003</v>
      </c>
      <c r="O633" s="41">
        <f>С2Б!U633</f>
        <v>408.34</v>
      </c>
      <c r="P633" s="37">
        <f>M633-K633</f>
        <v>0</v>
      </c>
      <c r="Q633" s="37">
        <f>O633</f>
        <v>408.34</v>
      </c>
      <c r="R633" s="37">
        <f t="shared" si="106"/>
        <v>0</v>
      </c>
      <c r="S633" s="37">
        <f t="shared" si="107"/>
        <v>408.34</v>
      </c>
      <c r="T633" s="15">
        <f t="shared" si="108"/>
        <v>0</v>
      </c>
      <c r="U633" s="16">
        <f t="shared" si="108"/>
        <v>0</v>
      </c>
      <c r="V633" s="41"/>
      <c r="W633" s="41"/>
    </row>
    <row r="634" spans="1:23" ht="23.25" customHeight="1" x14ac:dyDescent="0.2">
      <c r="A634" s="11">
        <v>293</v>
      </c>
      <c r="B634" s="12" t="s">
        <v>444</v>
      </c>
      <c r="C634" s="48" t="s">
        <v>449</v>
      </c>
      <c r="D634" s="49"/>
      <c r="E634" s="49"/>
      <c r="F634" s="50"/>
      <c r="G634" s="11" t="s">
        <v>408</v>
      </c>
      <c r="H634" s="11" t="s">
        <v>409</v>
      </c>
      <c r="I634" s="13" t="s">
        <v>447</v>
      </c>
      <c r="J634" s="41">
        <v>0.6</v>
      </c>
      <c r="K634" s="37">
        <v>36.619999999999997</v>
      </c>
      <c r="L634" s="41">
        <f>N634+С2Б!L634</f>
        <v>0.6</v>
      </c>
      <c r="M634" s="41">
        <f>O634+С2Б!M634</f>
        <v>36.619999999999997</v>
      </c>
      <c r="N634" s="41">
        <f>С2Б!T634</f>
        <v>0.6</v>
      </c>
      <c r="O634" s="41">
        <f>С2Б!U634</f>
        <v>36.619999999999997</v>
      </c>
      <c r="P634" s="41"/>
      <c r="Q634" s="41"/>
      <c r="R634" s="37">
        <f t="shared" si="106"/>
        <v>0</v>
      </c>
      <c r="S634" s="37">
        <f t="shared" si="107"/>
        <v>36.619999999999997</v>
      </c>
      <c r="T634" s="15">
        <f t="shared" si="108"/>
        <v>0</v>
      </c>
      <c r="U634" s="16">
        <f t="shared" si="108"/>
        <v>0</v>
      </c>
      <c r="V634" s="41"/>
      <c r="W634" s="41"/>
    </row>
    <row r="635" spans="1:23" ht="11.25" customHeight="1" x14ac:dyDescent="0.2">
      <c r="A635" s="41"/>
      <c r="B635" s="20"/>
      <c r="C635" s="51" t="s">
        <v>256</v>
      </c>
      <c r="D635" s="43"/>
      <c r="E635" s="43"/>
      <c r="F635" s="52"/>
      <c r="G635" s="41"/>
      <c r="H635" s="41"/>
      <c r="I635" s="22" t="s">
        <v>447</v>
      </c>
      <c r="J635" s="41">
        <v>0.6</v>
      </c>
      <c r="K635" s="37">
        <v>36.619999999999997</v>
      </c>
      <c r="L635" s="41">
        <f>N635+С2Б!L635</f>
        <v>0.6</v>
      </c>
      <c r="M635" s="41">
        <f>O635+С2Б!M635</f>
        <v>36.619999999999997</v>
      </c>
      <c r="N635" s="41">
        <f>С2Б!T635</f>
        <v>0.6</v>
      </c>
      <c r="O635" s="41">
        <f>С2Б!U635</f>
        <v>36.619999999999997</v>
      </c>
      <c r="P635" s="37">
        <f>M635-K635</f>
        <v>0</v>
      </c>
      <c r="Q635" s="37">
        <f>O635</f>
        <v>36.619999999999997</v>
      </c>
      <c r="R635" s="37">
        <f t="shared" si="106"/>
        <v>0</v>
      </c>
      <c r="S635" s="37">
        <f t="shared" si="107"/>
        <v>36.619999999999997</v>
      </c>
      <c r="T635" s="15">
        <f t="shared" si="108"/>
        <v>0</v>
      </c>
      <c r="U635" s="16">
        <f t="shared" si="108"/>
        <v>0</v>
      </c>
      <c r="V635" s="41"/>
      <c r="W635" s="41"/>
    </row>
    <row r="636" spans="1:23" ht="36.6" customHeight="1" x14ac:dyDescent="0.2">
      <c r="A636" s="11">
        <v>294</v>
      </c>
      <c r="B636" s="12" t="s">
        <v>444</v>
      </c>
      <c r="C636" s="48" t="s">
        <v>403</v>
      </c>
      <c r="D636" s="49"/>
      <c r="E636" s="49"/>
      <c r="F636" s="50"/>
      <c r="G636" s="11" t="s">
        <v>412</v>
      </c>
      <c r="H636" s="11" t="s">
        <v>413</v>
      </c>
      <c r="I636" s="13" t="s">
        <v>402</v>
      </c>
      <c r="J636" s="41">
        <v>11</v>
      </c>
      <c r="K636" s="37">
        <v>64.3</v>
      </c>
      <c r="L636" s="41">
        <f>N636+С2Б!L636</f>
        <v>11</v>
      </c>
      <c r="M636" s="41">
        <f>O636+С2Б!M636</f>
        <v>64.3</v>
      </c>
      <c r="N636" s="41">
        <f>С2Б!T636</f>
        <v>11</v>
      </c>
      <c r="O636" s="41">
        <f>С2Б!U636</f>
        <v>64.3</v>
      </c>
      <c r="P636" s="41"/>
      <c r="Q636" s="41"/>
      <c r="R636" s="37">
        <f t="shared" si="106"/>
        <v>0</v>
      </c>
      <c r="S636" s="37">
        <f t="shared" si="107"/>
        <v>64.3</v>
      </c>
      <c r="T636" s="15">
        <f t="shared" si="108"/>
        <v>0</v>
      </c>
      <c r="U636" s="16">
        <f t="shared" si="108"/>
        <v>0</v>
      </c>
      <c r="V636" s="41"/>
      <c r="W636" s="41"/>
    </row>
    <row r="637" spans="1:23" ht="11.25" customHeight="1" x14ac:dyDescent="0.2">
      <c r="A637" s="41"/>
      <c r="B637" s="20"/>
      <c r="C637" s="51" t="s">
        <v>256</v>
      </c>
      <c r="D637" s="43"/>
      <c r="E637" s="43"/>
      <c r="F637" s="52"/>
      <c r="G637" s="41"/>
      <c r="H637" s="41"/>
      <c r="I637" s="22" t="s">
        <v>402</v>
      </c>
      <c r="J637" s="41">
        <v>11</v>
      </c>
      <c r="K637" s="37">
        <v>64.3</v>
      </c>
      <c r="L637" s="41">
        <f>N637+С2Б!L637</f>
        <v>11</v>
      </c>
      <c r="M637" s="41">
        <f>O637+С2Б!M637</f>
        <v>64.3</v>
      </c>
      <c r="N637" s="41">
        <f>С2Б!T637</f>
        <v>11</v>
      </c>
      <c r="O637" s="41">
        <f>С2Б!U637</f>
        <v>64.3</v>
      </c>
      <c r="P637" s="37">
        <f>M637-K637</f>
        <v>0</v>
      </c>
      <c r="Q637" s="37">
        <f>O637</f>
        <v>64.3</v>
      </c>
      <c r="R637" s="37">
        <f t="shared" si="106"/>
        <v>0</v>
      </c>
      <c r="S637" s="37">
        <f t="shared" si="107"/>
        <v>64.3</v>
      </c>
      <c r="T637" s="15">
        <f t="shared" si="108"/>
        <v>0</v>
      </c>
      <c r="U637" s="16">
        <f t="shared" si="108"/>
        <v>0</v>
      </c>
      <c r="V637" s="41"/>
      <c r="W637" s="41"/>
    </row>
    <row r="638" spans="1:23" ht="23.25" customHeight="1" x14ac:dyDescent="0.2">
      <c r="A638" s="11">
        <v>295</v>
      </c>
      <c r="B638" s="12" t="s">
        <v>450</v>
      </c>
      <c r="C638" s="48" t="s">
        <v>460</v>
      </c>
      <c r="D638" s="49"/>
      <c r="E638" s="49"/>
      <c r="F638" s="50"/>
      <c r="G638" s="11" t="s">
        <v>550</v>
      </c>
      <c r="H638" s="11" t="s">
        <v>551</v>
      </c>
      <c r="I638" s="13" t="s">
        <v>97</v>
      </c>
      <c r="J638" s="41">
        <v>4</v>
      </c>
      <c r="K638" s="37">
        <v>273.83</v>
      </c>
      <c r="L638" s="41">
        <f>N638+С2Б!L638</f>
        <v>4</v>
      </c>
      <c r="M638" s="41">
        <f>O638+С2Б!M638</f>
        <v>273.83</v>
      </c>
      <c r="N638" s="41">
        <f>С2Б!T638</f>
        <v>4</v>
      </c>
      <c r="O638" s="41">
        <f>С2Б!U638</f>
        <v>273.83</v>
      </c>
      <c r="P638" s="41"/>
      <c r="Q638" s="41"/>
      <c r="R638" s="37">
        <f t="shared" si="106"/>
        <v>0</v>
      </c>
      <c r="S638" s="37">
        <f t="shared" si="107"/>
        <v>273.83</v>
      </c>
      <c r="T638" s="15">
        <f t="shared" si="108"/>
        <v>0</v>
      </c>
      <c r="U638" s="16">
        <f t="shared" si="108"/>
        <v>0</v>
      </c>
      <c r="V638" s="41"/>
      <c r="W638" s="41"/>
    </row>
    <row r="639" spans="1:23" ht="11.25" customHeight="1" x14ac:dyDescent="0.2">
      <c r="A639" s="41"/>
      <c r="B639" s="20"/>
      <c r="C639" s="51" t="s">
        <v>256</v>
      </c>
      <c r="D639" s="43"/>
      <c r="E639" s="43"/>
      <c r="F639" s="52"/>
      <c r="G639" s="41"/>
      <c r="H639" s="41"/>
      <c r="I639" s="22" t="s">
        <v>97</v>
      </c>
      <c r="J639" s="41">
        <v>4</v>
      </c>
      <c r="K639" s="37">
        <v>273.83</v>
      </c>
      <c r="L639" s="41">
        <f>N639+С2Б!L639</f>
        <v>4</v>
      </c>
      <c r="M639" s="41">
        <f>O639+С2Б!M639</f>
        <v>273.83</v>
      </c>
      <c r="N639" s="41">
        <f>С2Б!T639</f>
        <v>4</v>
      </c>
      <c r="O639" s="41">
        <f>С2Б!U639</f>
        <v>273.83</v>
      </c>
      <c r="P639" s="37">
        <f>M639-K639</f>
        <v>0</v>
      </c>
      <c r="Q639" s="37">
        <f>O639</f>
        <v>273.83</v>
      </c>
      <c r="R639" s="37">
        <f t="shared" si="106"/>
        <v>0</v>
      </c>
      <c r="S639" s="37">
        <f t="shared" si="107"/>
        <v>273.83</v>
      </c>
      <c r="T639" s="15">
        <f t="shared" si="108"/>
        <v>0</v>
      </c>
      <c r="U639" s="16">
        <f t="shared" si="108"/>
        <v>0</v>
      </c>
      <c r="V639" s="41"/>
      <c r="W639" s="41"/>
    </row>
    <row r="640" spans="1:23" ht="23.25" customHeight="1" x14ac:dyDescent="0.2">
      <c r="A640" s="11">
        <v>296</v>
      </c>
      <c r="B640" s="12" t="s">
        <v>450</v>
      </c>
      <c r="C640" s="48" t="s">
        <v>460</v>
      </c>
      <c r="D640" s="49"/>
      <c r="E640" s="49"/>
      <c r="F640" s="50"/>
      <c r="G640" s="11" t="s">
        <v>552</v>
      </c>
      <c r="H640" s="11" t="s">
        <v>553</v>
      </c>
      <c r="I640" s="13" t="s">
        <v>459</v>
      </c>
      <c r="J640" s="41">
        <v>1.2500000000000001E-2</v>
      </c>
      <c r="K640" s="37">
        <v>123</v>
      </c>
      <c r="L640" s="41">
        <f>N640+С2Б!L640</f>
        <v>1.2500000000000001E-2</v>
      </c>
      <c r="M640" s="41">
        <f>O640+С2Б!M640</f>
        <v>123</v>
      </c>
      <c r="N640" s="41">
        <f>С2Б!T640</f>
        <v>1.2500000000000001E-2</v>
      </c>
      <c r="O640" s="41">
        <f>С2Б!U640</f>
        <v>123</v>
      </c>
      <c r="P640" s="41"/>
      <c r="Q640" s="41"/>
      <c r="R640" s="37">
        <f t="shared" si="106"/>
        <v>0</v>
      </c>
      <c r="S640" s="37">
        <f t="shared" si="107"/>
        <v>123</v>
      </c>
      <c r="T640" s="15">
        <f t="shared" si="108"/>
        <v>0</v>
      </c>
      <c r="U640" s="16">
        <f t="shared" si="108"/>
        <v>0</v>
      </c>
      <c r="V640" s="41"/>
      <c r="W640" s="41"/>
    </row>
    <row r="641" spans="1:23" ht="11.25" customHeight="1" x14ac:dyDescent="0.2">
      <c r="A641" s="41"/>
      <c r="B641" s="20"/>
      <c r="C641" s="51" t="s">
        <v>256</v>
      </c>
      <c r="D641" s="43"/>
      <c r="E641" s="43"/>
      <c r="F641" s="52"/>
      <c r="G641" s="41"/>
      <c r="H641" s="41"/>
      <c r="I641" s="22" t="s">
        <v>459</v>
      </c>
      <c r="J641" s="41">
        <v>1.2500000000000001E-2</v>
      </c>
      <c r="K641" s="37">
        <v>123</v>
      </c>
      <c r="L641" s="41">
        <f>N641+С2Б!L641</f>
        <v>1.2500000000000001E-2</v>
      </c>
      <c r="M641" s="41">
        <f>O641+С2Б!M641</f>
        <v>123</v>
      </c>
      <c r="N641" s="41">
        <f>С2Б!T641</f>
        <v>1.2500000000000001E-2</v>
      </c>
      <c r="O641" s="41">
        <f>С2Б!U641</f>
        <v>123</v>
      </c>
      <c r="P641" s="37">
        <f>M641-K641</f>
        <v>0</v>
      </c>
      <c r="Q641" s="37">
        <f>O641</f>
        <v>123</v>
      </c>
      <c r="R641" s="37">
        <f t="shared" si="106"/>
        <v>0</v>
      </c>
      <c r="S641" s="37">
        <f t="shared" si="107"/>
        <v>123</v>
      </c>
      <c r="T641" s="15">
        <f t="shared" si="108"/>
        <v>0</v>
      </c>
      <c r="U641" s="16">
        <f t="shared" si="108"/>
        <v>0</v>
      </c>
      <c r="V641" s="41"/>
      <c r="W641" s="41"/>
    </row>
    <row r="642" spans="1:23" ht="36.6" customHeight="1" x14ac:dyDescent="0.2">
      <c r="A642" s="11">
        <v>297</v>
      </c>
      <c r="B642" s="12" t="s">
        <v>450</v>
      </c>
      <c r="C642" s="48" t="s">
        <v>556</v>
      </c>
      <c r="D642" s="49"/>
      <c r="E642" s="49"/>
      <c r="F642" s="50"/>
      <c r="G642" s="11" t="s">
        <v>554</v>
      </c>
      <c r="H642" s="11" t="s">
        <v>555</v>
      </c>
      <c r="I642" s="13" t="s">
        <v>43</v>
      </c>
      <c r="J642" s="41">
        <v>126.25</v>
      </c>
      <c r="K642" s="37">
        <v>317.83999999999997</v>
      </c>
      <c r="L642" s="41">
        <f>N642+С2Б!L642</f>
        <v>126.25</v>
      </c>
      <c r="M642" s="41">
        <f>O642+С2Б!M642</f>
        <v>317.83999999999997</v>
      </c>
      <c r="N642" s="41">
        <f>С2Б!T642</f>
        <v>126.25</v>
      </c>
      <c r="O642" s="41">
        <f>С2Б!U642</f>
        <v>317.83999999999997</v>
      </c>
      <c r="P642" s="41"/>
      <c r="Q642" s="41"/>
      <c r="R642" s="37">
        <f t="shared" si="106"/>
        <v>0</v>
      </c>
      <c r="S642" s="37">
        <f t="shared" si="107"/>
        <v>317.83999999999997</v>
      </c>
      <c r="T642" s="15">
        <f t="shared" si="108"/>
        <v>0</v>
      </c>
      <c r="U642" s="16">
        <f t="shared" si="108"/>
        <v>0</v>
      </c>
      <c r="V642" s="41"/>
      <c r="W642" s="41"/>
    </row>
    <row r="643" spans="1:23" ht="11.25" customHeight="1" x14ac:dyDescent="0.2">
      <c r="A643" s="41"/>
      <c r="B643" s="20"/>
      <c r="C643" s="51" t="s">
        <v>256</v>
      </c>
      <c r="D643" s="43"/>
      <c r="E643" s="43"/>
      <c r="F643" s="52"/>
      <c r="G643" s="41"/>
      <c r="H643" s="41"/>
      <c r="I643" s="22" t="s">
        <v>43</v>
      </c>
      <c r="J643" s="41">
        <v>126.25</v>
      </c>
      <c r="K643" s="37">
        <v>317.83999999999997</v>
      </c>
      <c r="L643" s="41">
        <f>N643+С2Б!L643</f>
        <v>126.25</v>
      </c>
      <c r="M643" s="41">
        <f>O643+С2Б!M643</f>
        <v>317.83999999999997</v>
      </c>
      <c r="N643" s="41">
        <f>С2Б!T643</f>
        <v>126.25</v>
      </c>
      <c r="O643" s="41">
        <f>С2Б!U643</f>
        <v>317.83999999999997</v>
      </c>
      <c r="P643" s="37">
        <f>M643-K643</f>
        <v>0</v>
      </c>
      <c r="Q643" s="37">
        <f>O643</f>
        <v>317.83999999999997</v>
      </c>
      <c r="R643" s="37">
        <f t="shared" si="106"/>
        <v>0</v>
      </c>
      <c r="S643" s="37">
        <f t="shared" si="107"/>
        <v>317.83999999999997</v>
      </c>
      <c r="T643" s="15">
        <f t="shared" si="108"/>
        <v>0</v>
      </c>
      <c r="U643" s="16">
        <f t="shared" si="108"/>
        <v>0</v>
      </c>
      <c r="V643" s="41"/>
      <c r="W643" s="41"/>
    </row>
    <row r="644" spans="1:23" ht="23.25" customHeight="1" x14ac:dyDescent="0.2">
      <c r="A644" s="11">
        <v>298</v>
      </c>
      <c r="B644" s="12" t="s">
        <v>450</v>
      </c>
      <c r="C644" s="48" t="s">
        <v>559</v>
      </c>
      <c r="D644" s="49"/>
      <c r="E644" s="49"/>
      <c r="F644" s="50"/>
      <c r="G644" s="11" t="s">
        <v>557</v>
      </c>
      <c r="H644" s="11" t="s">
        <v>558</v>
      </c>
      <c r="I644" s="13" t="s">
        <v>459</v>
      </c>
      <c r="J644" s="41">
        <v>0.01</v>
      </c>
      <c r="K644" s="37">
        <v>1009.81</v>
      </c>
      <c r="L644" s="41">
        <f>N644+С2Б!L644</f>
        <v>0.01</v>
      </c>
      <c r="M644" s="41">
        <f>O644+С2Б!M644</f>
        <v>1009.81</v>
      </c>
      <c r="N644" s="41">
        <f>С2Б!T644</f>
        <v>0.01</v>
      </c>
      <c r="O644" s="41">
        <f>С2Б!U644</f>
        <v>1009.81</v>
      </c>
      <c r="P644" s="41"/>
      <c r="Q644" s="41"/>
      <c r="R644" s="37">
        <f t="shared" si="106"/>
        <v>0</v>
      </c>
      <c r="S644" s="37">
        <f t="shared" si="107"/>
        <v>1009.81</v>
      </c>
      <c r="T644" s="15">
        <f t="shared" si="108"/>
        <v>0</v>
      </c>
      <c r="U644" s="16">
        <f t="shared" si="108"/>
        <v>0</v>
      </c>
      <c r="V644" s="41"/>
      <c r="W644" s="41"/>
    </row>
    <row r="645" spans="1:23" ht="11.25" customHeight="1" x14ac:dyDescent="0.2">
      <c r="A645" s="41"/>
      <c r="B645" s="20"/>
      <c r="C645" s="51" t="s">
        <v>256</v>
      </c>
      <c r="D645" s="43"/>
      <c r="E645" s="43"/>
      <c r="F645" s="52"/>
      <c r="G645" s="41"/>
      <c r="H645" s="41"/>
      <c r="I645" s="22" t="s">
        <v>459</v>
      </c>
      <c r="J645" s="41">
        <v>0.01</v>
      </c>
      <c r="K645" s="37">
        <v>1009.81</v>
      </c>
      <c r="L645" s="41">
        <f>N645+С2Б!L645</f>
        <v>0.01</v>
      </c>
      <c r="M645" s="41">
        <f>O645+С2Б!M645</f>
        <v>1009.81</v>
      </c>
      <c r="N645" s="41">
        <f>С2Б!T645</f>
        <v>0.01</v>
      </c>
      <c r="O645" s="41">
        <f>С2Б!U645</f>
        <v>1009.81</v>
      </c>
      <c r="P645" s="37">
        <f>M645-K645</f>
        <v>0</v>
      </c>
      <c r="Q645" s="37">
        <f>O645</f>
        <v>1009.81</v>
      </c>
      <c r="R645" s="37">
        <f t="shared" si="106"/>
        <v>0</v>
      </c>
      <c r="S645" s="37">
        <f t="shared" si="107"/>
        <v>1009.81</v>
      </c>
      <c r="T645" s="15">
        <f t="shared" si="108"/>
        <v>0</v>
      </c>
      <c r="U645" s="16">
        <f t="shared" si="108"/>
        <v>0</v>
      </c>
      <c r="V645" s="41"/>
      <c r="W645" s="41"/>
    </row>
    <row r="646" spans="1:23" ht="23.25" customHeight="1" x14ac:dyDescent="0.2">
      <c r="A646" s="11">
        <v>299</v>
      </c>
      <c r="B646" s="12" t="s">
        <v>461</v>
      </c>
      <c r="C646" s="48" t="s">
        <v>464</v>
      </c>
      <c r="D646" s="49"/>
      <c r="E646" s="49"/>
      <c r="F646" s="50"/>
      <c r="G646" s="11" t="s">
        <v>462</v>
      </c>
      <c r="H646" s="11" t="s">
        <v>463</v>
      </c>
      <c r="I646" s="13" t="s">
        <v>447</v>
      </c>
      <c r="J646" s="41">
        <v>194</v>
      </c>
      <c r="K646" s="37">
        <v>1141.52</v>
      </c>
      <c r="L646" s="41">
        <f>N646+С2Б!L646</f>
        <v>194</v>
      </c>
      <c r="M646" s="41">
        <f>O646+С2Б!M646</f>
        <v>1141.52</v>
      </c>
      <c r="N646" s="41">
        <f>С2Б!T646</f>
        <v>194</v>
      </c>
      <c r="O646" s="41">
        <f>С2Б!U646</f>
        <v>1141.52</v>
      </c>
      <c r="P646" s="41"/>
      <c r="Q646" s="41"/>
      <c r="R646" s="37">
        <f t="shared" si="106"/>
        <v>0</v>
      </c>
      <c r="S646" s="37">
        <f t="shared" si="107"/>
        <v>1141.52</v>
      </c>
      <c r="T646" s="15">
        <f t="shared" si="108"/>
        <v>0</v>
      </c>
      <c r="U646" s="16">
        <f t="shared" si="108"/>
        <v>0</v>
      </c>
      <c r="V646" s="41"/>
      <c r="W646" s="41"/>
    </row>
    <row r="647" spans="1:23" ht="11.25" customHeight="1" x14ac:dyDescent="0.2">
      <c r="A647" s="41"/>
      <c r="B647" s="20"/>
      <c r="C647" s="51" t="s">
        <v>256</v>
      </c>
      <c r="D647" s="43"/>
      <c r="E647" s="43"/>
      <c r="F647" s="52"/>
      <c r="G647" s="41"/>
      <c r="H647" s="41"/>
      <c r="I647" s="22" t="s">
        <v>447</v>
      </c>
      <c r="J647" s="41">
        <v>194</v>
      </c>
      <c r="K647" s="37">
        <v>1141.52</v>
      </c>
      <c r="L647" s="41">
        <f>N647+С2Б!L647</f>
        <v>194</v>
      </c>
      <c r="M647" s="41">
        <f>O647+С2Б!M647</f>
        <v>1141.52</v>
      </c>
      <c r="N647" s="41">
        <f>С2Б!T647</f>
        <v>194</v>
      </c>
      <c r="O647" s="41">
        <f>С2Б!U647</f>
        <v>1141.52</v>
      </c>
      <c r="P647" s="37">
        <f>M647-K647</f>
        <v>0</v>
      </c>
      <c r="Q647" s="37">
        <f>O647</f>
        <v>1141.52</v>
      </c>
      <c r="R647" s="37">
        <f t="shared" si="106"/>
        <v>0</v>
      </c>
      <c r="S647" s="37">
        <f t="shared" si="107"/>
        <v>1141.52</v>
      </c>
      <c r="T647" s="15">
        <f t="shared" si="108"/>
        <v>0</v>
      </c>
      <c r="U647" s="16">
        <f t="shared" si="108"/>
        <v>0</v>
      </c>
      <c r="V647" s="41"/>
      <c r="W647" s="41"/>
    </row>
    <row r="648" spans="1:23" ht="23.25" customHeight="1" x14ac:dyDescent="0.2">
      <c r="A648" s="11">
        <v>300</v>
      </c>
      <c r="B648" s="12" t="s">
        <v>461</v>
      </c>
      <c r="C648" s="48" t="s">
        <v>449</v>
      </c>
      <c r="D648" s="49"/>
      <c r="E648" s="49"/>
      <c r="F648" s="50"/>
      <c r="G648" s="11" t="s">
        <v>465</v>
      </c>
      <c r="H648" s="11" t="s">
        <v>466</v>
      </c>
      <c r="I648" s="13" t="s">
        <v>447</v>
      </c>
      <c r="J648" s="41">
        <v>1.7</v>
      </c>
      <c r="K648" s="37">
        <v>103.73</v>
      </c>
      <c r="L648" s="41">
        <f>N648+С2Б!L648</f>
        <v>1.7</v>
      </c>
      <c r="M648" s="41">
        <f>O648+С2Б!M648</f>
        <v>103.73</v>
      </c>
      <c r="N648" s="41">
        <f>С2Б!T648</f>
        <v>1.7</v>
      </c>
      <c r="O648" s="41">
        <f>С2Б!U648</f>
        <v>103.73</v>
      </c>
      <c r="P648" s="41"/>
      <c r="Q648" s="41"/>
      <c r="R648" s="37">
        <f t="shared" si="106"/>
        <v>0</v>
      </c>
      <c r="S648" s="37">
        <f t="shared" si="107"/>
        <v>103.73</v>
      </c>
      <c r="T648" s="15">
        <f t="shared" ref="T648:U663" si="109">J648-L648</f>
        <v>0</v>
      </c>
      <c r="U648" s="16">
        <f t="shared" si="109"/>
        <v>0</v>
      </c>
      <c r="V648" s="41"/>
      <c r="W648" s="41"/>
    </row>
    <row r="649" spans="1:23" ht="11.25" customHeight="1" x14ac:dyDescent="0.2">
      <c r="A649" s="41"/>
      <c r="B649" s="20"/>
      <c r="C649" s="51" t="s">
        <v>256</v>
      </c>
      <c r="D649" s="43"/>
      <c r="E649" s="43"/>
      <c r="F649" s="52"/>
      <c r="G649" s="41"/>
      <c r="H649" s="41"/>
      <c r="I649" s="22" t="s">
        <v>447</v>
      </c>
      <c r="J649" s="41">
        <v>1.7</v>
      </c>
      <c r="K649" s="37">
        <v>103.73</v>
      </c>
      <c r="L649" s="41">
        <f>N649+С2Б!L649</f>
        <v>1.7</v>
      </c>
      <c r="M649" s="41">
        <f>O649+С2Б!M649</f>
        <v>103.73</v>
      </c>
      <c r="N649" s="41">
        <f>С2Б!T649</f>
        <v>1.7</v>
      </c>
      <c r="O649" s="41">
        <f>С2Б!U649</f>
        <v>103.73</v>
      </c>
      <c r="P649" s="37">
        <f>M649-K649</f>
        <v>0</v>
      </c>
      <c r="Q649" s="37">
        <f>O649</f>
        <v>103.73</v>
      </c>
      <c r="R649" s="37">
        <f t="shared" si="106"/>
        <v>0</v>
      </c>
      <c r="S649" s="37">
        <f t="shared" si="107"/>
        <v>103.73</v>
      </c>
      <c r="T649" s="15">
        <f t="shared" si="109"/>
        <v>0</v>
      </c>
      <c r="U649" s="16">
        <f t="shared" si="109"/>
        <v>0</v>
      </c>
      <c r="V649" s="41"/>
      <c r="W649" s="41"/>
    </row>
    <row r="650" spans="1:23" ht="36.6" customHeight="1" x14ac:dyDescent="0.2">
      <c r="A650" s="11">
        <v>301</v>
      </c>
      <c r="B650" s="12" t="s">
        <v>461</v>
      </c>
      <c r="C650" s="48" t="s">
        <v>403</v>
      </c>
      <c r="D650" s="49"/>
      <c r="E650" s="49"/>
      <c r="F650" s="50"/>
      <c r="G650" s="11" t="s">
        <v>467</v>
      </c>
      <c r="H650" s="11" t="s">
        <v>468</v>
      </c>
      <c r="I650" s="13" t="s">
        <v>402</v>
      </c>
      <c r="J650" s="41">
        <v>27</v>
      </c>
      <c r="K650" s="37">
        <v>157.85</v>
      </c>
      <c r="L650" s="41">
        <f>N650+С2Б!L650</f>
        <v>27</v>
      </c>
      <c r="M650" s="41">
        <f>O650+С2Б!M650</f>
        <v>157.85</v>
      </c>
      <c r="N650" s="41">
        <f>С2Б!T650</f>
        <v>27</v>
      </c>
      <c r="O650" s="41">
        <f>С2Б!U650</f>
        <v>157.85</v>
      </c>
      <c r="P650" s="41"/>
      <c r="Q650" s="41"/>
      <c r="R650" s="37">
        <f t="shared" si="106"/>
        <v>0</v>
      </c>
      <c r="S650" s="37">
        <f t="shared" si="107"/>
        <v>157.85</v>
      </c>
      <c r="T650" s="15">
        <f t="shared" si="109"/>
        <v>0</v>
      </c>
      <c r="U650" s="16">
        <f t="shared" si="109"/>
        <v>0</v>
      </c>
      <c r="V650" s="41"/>
      <c r="W650" s="41"/>
    </row>
    <row r="651" spans="1:23" ht="11.25" customHeight="1" x14ac:dyDescent="0.2">
      <c r="A651" s="41"/>
      <c r="B651" s="20"/>
      <c r="C651" s="51" t="s">
        <v>256</v>
      </c>
      <c r="D651" s="43"/>
      <c r="E651" s="43"/>
      <c r="F651" s="52"/>
      <c r="G651" s="41"/>
      <c r="H651" s="41"/>
      <c r="I651" s="22" t="s">
        <v>402</v>
      </c>
      <c r="J651" s="41">
        <v>27</v>
      </c>
      <c r="K651" s="37">
        <v>157.85</v>
      </c>
      <c r="L651" s="41">
        <f>N651+С2Б!L651</f>
        <v>27</v>
      </c>
      <c r="M651" s="41">
        <f>O651+С2Б!M651</f>
        <v>157.85</v>
      </c>
      <c r="N651" s="41">
        <f>С2Б!T651</f>
        <v>27</v>
      </c>
      <c r="O651" s="41">
        <f>С2Б!U651</f>
        <v>157.85</v>
      </c>
      <c r="P651" s="37">
        <f>M651-K651</f>
        <v>0</v>
      </c>
      <c r="Q651" s="37">
        <f>O651</f>
        <v>157.85</v>
      </c>
      <c r="R651" s="37">
        <f t="shared" si="106"/>
        <v>0</v>
      </c>
      <c r="S651" s="37">
        <f t="shared" si="107"/>
        <v>157.85</v>
      </c>
      <c r="T651" s="15">
        <f t="shared" si="109"/>
        <v>0</v>
      </c>
      <c r="U651" s="16">
        <f t="shared" si="109"/>
        <v>0</v>
      </c>
      <c r="V651" s="41"/>
      <c r="W651" s="41"/>
    </row>
    <row r="652" spans="1:23" ht="36.6" customHeight="1" x14ac:dyDescent="0.2">
      <c r="A652" s="11">
        <v>302</v>
      </c>
      <c r="B652" s="12" t="s">
        <v>469</v>
      </c>
      <c r="C652" s="48" t="s">
        <v>560</v>
      </c>
      <c r="D652" s="49"/>
      <c r="E652" s="49"/>
      <c r="F652" s="50"/>
      <c r="G652" s="11" t="s">
        <v>470</v>
      </c>
      <c r="H652" s="11" t="s">
        <v>471</v>
      </c>
      <c r="I652" s="13" t="s">
        <v>447</v>
      </c>
      <c r="J652" s="41">
        <v>0.82</v>
      </c>
      <c r="K652" s="37">
        <v>1083.28</v>
      </c>
      <c r="L652" s="41">
        <f>N652+С2Б!L652</f>
        <v>0.82</v>
      </c>
      <c r="M652" s="41">
        <f>O652+С2Б!M652</f>
        <v>1083.28</v>
      </c>
      <c r="N652" s="41">
        <f>С2Б!T652</f>
        <v>0.82</v>
      </c>
      <c r="O652" s="41">
        <f>С2Б!U652</f>
        <v>1083.28</v>
      </c>
      <c r="P652" s="41"/>
      <c r="Q652" s="41"/>
      <c r="R652" s="37">
        <f t="shared" si="106"/>
        <v>0</v>
      </c>
      <c r="S652" s="37">
        <f t="shared" si="107"/>
        <v>1083.28</v>
      </c>
      <c r="T652" s="15">
        <f t="shared" si="109"/>
        <v>0</v>
      </c>
      <c r="U652" s="16">
        <f t="shared" si="109"/>
        <v>0</v>
      </c>
      <c r="V652" s="41"/>
      <c r="W652" s="41"/>
    </row>
    <row r="653" spans="1:23" ht="11.25" customHeight="1" x14ac:dyDescent="0.2">
      <c r="A653" s="41"/>
      <c r="B653" s="20"/>
      <c r="C653" s="51" t="s">
        <v>256</v>
      </c>
      <c r="D653" s="43"/>
      <c r="E653" s="43"/>
      <c r="F653" s="52"/>
      <c r="G653" s="41"/>
      <c r="H653" s="41"/>
      <c r="I653" s="22" t="s">
        <v>447</v>
      </c>
      <c r="J653" s="41">
        <v>0.82</v>
      </c>
      <c r="K653" s="37">
        <v>1083.28</v>
      </c>
      <c r="L653" s="41">
        <f>N653+С2Б!L653</f>
        <v>0.82</v>
      </c>
      <c r="M653" s="41">
        <f>O653+С2Б!M653</f>
        <v>1083.28</v>
      </c>
      <c r="N653" s="41">
        <f>С2Б!T653</f>
        <v>0.82</v>
      </c>
      <c r="O653" s="41">
        <f>С2Б!U653</f>
        <v>1083.28</v>
      </c>
      <c r="P653" s="37">
        <f>M653-K653</f>
        <v>0</v>
      </c>
      <c r="Q653" s="37">
        <f>O653</f>
        <v>1083.28</v>
      </c>
      <c r="R653" s="37">
        <f t="shared" si="106"/>
        <v>0</v>
      </c>
      <c r="S653" s="37">
        <f t="shared" si="107"/>
        <v>1083.28</v>
      </c>
      <c r="T653" s="15">
        <f t="shared" si="109"/>
        <v>0</v>
      </c>
      <c r="U653" s="16">
        <f t="shared" si="109"/>
        <v>0</v>
      </c>
      <c r="V653" s="41"/>
      <c r="W653" s="41"/>
    </row>
    <row r="654" spans="1:23" ht="63.15" customHeight="1" x14ac:dyDescent="0.2">
      <c r="A654" s="11">
        <v>303</v>
      </c>
      <c r="B654" s="12" t="s">
        <v>469</v>
      </c>
      <c r="C654" s="48" t="s">
        <v>476</v>
      </c>
      <c r="D654" s="49"/>
      <c r="E654" s="49"/>
      <c r="F654" s="50"/>
      <c r="G654" s="11" t="s">
        <v>473</v>
      </c>
      <c r="H654" s="11" t="s">
        <v>474</v>
      </c>
      <c r="I654" s="13" t="s">
        <v>475</v>
      </c>
      <c r="J654" s="41">
        <v>0.2</v>
      </c>
      <c r="K654" s="37">
        <v>4.0199999999999996</v>
      </c>
      <c r="L654" s="41">
        <f>N654+С2Б!L654</f>
        <v>0.2</v>
      </c>
      <c r="M654" s="41">
        <f>O654+С2Б!M654</f>
        <v>4.0199999999999996</v>
      </c>
      <c r="N654" s="41">
        <f>С2Б!T654</f>
        <v>0.2</v>
      </c>
      <c r="O654" s="41">
        <f>С2Б!U654</f>
        <v>4.0199999999999996</v>
      </c>
      <c r="P654" s="41"/>
      <c r="Q654" s="41"/>
      <c r="R654" s="37">
        <f t="shared" si="106"/>
        <v>0</v>
      </c>
      <c r="S654" s="37">
        <f t="shared" si="107"/>
        <v>4.0199999999999996</v>
      </c>
      <c r="T654" s="15">
        <f t="shared" si="109"/>
        <v>0</v>
      </c>
      <c r="U654" s="16">
        <f t="shared" si="109"/>
        <v>0</v>
      </c>
      <c r="V654" s="41"/>
      <c r="W654" s="41"/>
    </row>
    <row r="655" spans="1:23" ht="11.25" customHeight="1" x14ac:dyDescent="0.2">
      <c r="A655" s="41"/>
      <c r="B655" s="20"/>
      <c r="C655" s="51" t="s">
        <v>256</v>
      </c>
      <c r="D655" s="43"/>
      <c r="E655" s="43"/>
      <c r="F655" s="52"/>
      <c r="G655" s="41"/>
      <c r="H655" s="41"/>
      <c r="I655" s="22" t="s">
        <v>475</v>
      </c>
      <c r="J655" s="41">
        <v>0.2</v>
      </c>
      <c r="K655" s="37">
        <v>4.0199999999999996</v>
      </c>
      <c r="L655" s="41">
        <f>N655+С2Б!L655</f>
        <v>0.2</v>
      </c>
      <c r="M655" s="41">
        <f>O655+С2Б!M655</f>
        <v>4.0199999999999996</v>
      </c>
      <c r="N655" s="41">
        <f>С2Б!T655</f>
        <v>0.2</v>
      </c>
      <c r="O655" s="41">
        <f>С2Б!U655</f>
        <v>4.0199999999999996</v>
      </c>
      <c r="P655" s="37">
        <f>M655-K655</f>
        <v>0</v>
      </c>
      <c r="Q655" s="37">
        <f>O655</f>
        <v>4.0199999999999996</v>
      </c>
      <c r="R655" s="37">
        <f t="shared" si="106"/>
        <v>0</v>
      </c>
      <c r="S655" s="37">
        <f t="shared" si="107"/>
        <v>4.0199999999999996</v>
      </c>
      <c r="T655" s="15">
        <f t="shared" si="109"/>
        <v>0</v>
      </c>
      <c r="U655" s="16">
        <f t="shared" si="109"/>
        <v>0</v>
      </c>
      <c r="V655" s="41"/>
      <c r="W655" s="41"/>
    </row>
    <row r="656" spans="1:23" ht="23.25" customHeight="1" x14ac:dyDescent="0.2">
      <c r="A656" s="11">
        <v>304</v>
      </c>
      <c r="B656" s="12" t="s">
        <v>469</v>
      </c>
      <c r="C656" s="48" t="s">
        <v>479</v>
      </c>
      <c r="D656" s="49"/>
      <c r="E656" s="49"/>
      <c r="F656" s="50"/>
      <c r="G656" s="11" t="s">
        <v>477</v>
      </c>
      <c r="H656" s="11" t="s">
        <v>478</v>
      </c>
      <c r="I656" s="13" t="s">
        <v>132</v>
      </c>
      <c r="J656" s="41">
        <v>2</v>
      </c>
      <c r="K656" s="37">
        <v>40.909999999999997</v>
      </c>
      <c r="L656" s="41">
        <f>N656+С2Б!L656</f>
        <v>2</v>
      </c>
      <c r="M656" s="41">
        <f>O656+С2Б!M656</f>
        <v>40.909999999999997</v>
      </c>
      <c r="N656" s="41">
        <f>С2Б!T656</f>
        <v>2</v>
      </c>
      <c r="O656" s="41">
        <f>С2Б!U656</f>
        <v>40.909999999999997</v>
      </c>
      <c r="P656" s="41"/>
      <c r="Q656" s="41"/>
      <c r="R656" s="37">
        <f t="shared" si="106"/>
        <v>0</v>
      </c>
      <c r="S656" s="37">
        <f t="shared" si="107"/>
        <v>40.909999999999997</v>
      </c>
      <c r="T656" s="15">
        <f t="shared" si="109"/>
        <v>0</v>
      </c>
      <c r="U656" s="16">
        <f t="shared" si="109"/>
        <v>0</v>
      </c>
      <c r="V656" s="41"/>
      <c r="W656" s="41"/>
    </row>
    <row r="657" spans="1:23" ht="11.25" customHeight="1" x14ac:dyDescent="0.2">
      <c r="A657" s="41"/>
      <c r="B657" s="20"/>
      <c r="C657" s="51" t="s">
        <v>256</v>
      </c>
      <c r="D657" s="43"/>
      <c r="E657" s="43"/>
      <c r="F657" s="52"/>
      <c r="G657" s="41"/>
      <c r="H657" s="41"/>
      <c r="I657" s="22" t="s">
        <v>132</v>
      </c>
      <c r="J657" s="41">
        <v>2</v>
      </c>
      <c r="K657" s="37">
        <v>40.909999999999997</v>
      </c>
      <c r="L657" s="41">
        <f>N657+С2Б!L657</f>
        <v>2</v>
      </c>
      <c r="M657" s="41">
        <f>O657+С2Б!M657</f>
        <v>40.909999999999997</v>
      </c>
      <c r="N657" s="41">
        <f>С2Б!T657</f>
        <v>2</v>
      </c>
      <c r="O657" s="41">
        <f>С2Б!U657</f>
        <v>40.909999999999997</v>
      </c>
      <c r="P657" s="37">
        <f>M657-K657</f>
        <v>0</v>
      </c>
      <c r="Q657" s="37">
        <f>O657</f>
        <v>40.909999999999997</v>
      </c>
      <c r="R657" s="37">
        <f t="shared" si="106"/>
        <v>0</v>
      </c>
      <c r="S657" s="37">
        <f t="shared" si="107"/>
        <v>40.909999999999997</v>
      </c>
      <c r="T657" s="15">
        <f t="shared" si="109"/>
        <v>0</v>
      </c>
      <c r="U657" s="16">
        <f t="shared" si="109"/>
        <v>0</v>
      </c>
      <c r="V657" s="41"/>
      <c r="W657" s="41"/>
    </row>
    <row r="658" spans="1:23" ht="36.6" customHeight="1" x14ac:dyDescent="0.2">
      <c r="A658" s="11">
        <v>305</v>
      </c>
      <c r="B658" s="12" t="s">
        <v>469</v>
      </c>
      <c r="C658" s="48" t="s">
        <v>482</v>
      </c>
      <c r="D658" s="49"/>
      <c r="E658" s="49"/>
      <c r="F658" s="50"/>
      <c r="G658" s="11" t="s">
        <v>480</v>
      </c>
      <c r="H658" s="11" t="s">
        <v>481</v>
      </c>
      <c r="I658" s="13" t="s">
        <v>275</v>
      </c>
      <c r="J658" s="41">
        <v>0.3</v>
      </c>
      <c r="K658" s="37">
        <v>19.71</v>
      </c>
      <c r="L658" s="41">
        <f>N658+С2Б!L658</f>
        <v>0.3</v>
      </c>
      <c r="M658" s="41">
        <f>O658+С2Б!M658</f>
        <v>19.71</v>
      </c>
      <c r="N658" s="41">
        <f>С2Б!T658</f>
        <v>0.3</v>
      </c>
      <c r="O658" s="41">
        <f>С2Б!U658</f>
        <v>19.71</v>
      </c>
      <c r="P658" s="41"/>
      <c r="Q658" s="41"/>
      <c r="R658" s="37">
        <f t="shared" si="106"/>
        <v>0</v>
      </c>
      <c r="S658" s="37">
        <f t="shared" si="107"/>
        <v>19.71</v>
      </c>
      <c r="T658" s="15">
        <f t="shared" si="109"/>
        <v>0</v>
      </c>
      <c r="U658" s="16">
        <f t="shared" si="109"/>
        <v>0</v>
      </c>
      <c r="V658" s="41"/>
      <c r="W658" s="41"/>
    </row>
    <row r="659" spans="1:23" ht="11.25" customHeight="1" x14ac:dyDescent="0.2">
      <c r="A659" s="41"/>
      <c r="B659" s="20"/>
      <c r="C659" s="51" t="s">
        <v>256</v>
      </c>
      <c r="D659" s="43"/>
      <c r="E659" s="43"/>
      <c r="F659" s="52"/>
      <c r="G659" s="41"/>
      <c r="H659" s="41"/>
      <c r="I659" s="22" t="s">
        <v>275</v>
      </c>
      <c r="J659" s="41">
        <v>0.3</v>
      </c>
      <c r="K659" s="37">
        <v>19.71</v>
      </c>
      <c r="L659" s="41">
        <f>N659+С2Б!L659</f>
        <v>0.3</v>
      </c>
      <c r="M659" s="41">
        <f>O659+С2Б!M659</f>
        <v>19.71</v>
      </c>
      <c r="N659" s="41">
        <f>С2Б!T659</f>
        <v>0.3</v>
      </c>
      <c r="O659" s="41">
        <f>С2Б!U659</f>
        <v>19.71</v>
      </c>
      <c r="P659" s="37">
        <f>M659-K659</f>
        <v>0</v>
      </c>
      <c r="Q659" s="37">
        <f>O659</f>
        <v>19.71</v>
      </c>
      <c r="R659" s="37">
        <f t="shared" si="106"/>
        <v>0</v>
      </c>
      <c r="S659" s="37">
        <f t="shared" si="107"/>
        <v>19.71</v>
      </c>
      <c r="T659" s="15">
        <f t="shared" si="109"/>
        <v>0</v>
      </c>
      <c r="U659" s="16">
        <f t="shared" si="109"/>
        <v>0</v>
      </c>
      <c r="V659" s="41"/>
      <c r="W659" s="41"/>
    </row>
    <row r="660" spans="1:23" ht="49.95" customHeight="1" x14ac:dyDescent="0.2">
      <c r="A660" s="11">
        <v>306</v>
      </c>
      <c r="B660" s="12" t="s">
        <v>469</v>
      </c>
      <c r="C660" s="48" t="s">
        <v>485</v>
      </c>
      <c r="D660" s="49"/>
      <c r="E660" s="49"/>
      <c r="F660" s="50"/>
      <c r="G660" s="11" t="s">
        <v>483</v>
      </c>
      <c r="H660" s="11" t="s">
        <v>484</v>
      </c>
      <c r="I660" s="13" t="s">
        <v>80</v>
      </c>
      <c r="J660" s="41">
        <v>10.5</v>
      </c>
      <c r="K660" s="37">
        <v>276.58</v>
      </c>
      <c r="L660" s="41">
        <f>N660+С2Б!L660</f>
        <v>10.5</v>
      </c>
      <c r="M660" s="41">
        <f>O660+С2Б!M660</f>
        <v>276.58</v>
      </c>
      <c r="N660" s="41">
        <f>С2Б!T660</f>
        <v>10.5</v>
      </c>
      <c r="O660" s="41">
        <f>С2Б!U660</f>
        <v>276.58</v>
      </c>
      <c r="P660" s="41"/>
      <c r="Q660" s="41"/>
      <c r="R660" s="37">
        <f t="shared" si="106"/>
        <v>0</v>
      </c>
      <c r="S660" s="37">
        <f t="shared" si="107"/>
        <v>276.58</v>
      </c>
      <c r="T660" s="15">
        <f t="shared" si="109"/>
        <v>0</v>
      </c>
      <c r="U660" s="16">
        <f t="shared" si="109"/>
        <v>0</v>
      </c>
      <c r="V660" s="41"/>
      <c r="W660" s="41"/>
    </row>
    <row r="661" spans="1:23" ht="11.25" customHeight="1" x14ac:dyDescent="0.2">
      <c r="A661" s="41"/>
      <c r="B661" s="20"/>
      <c r="C661" s="51" t="s">
        <v>256</v>
      </c>
      <c r="D661" s="43"/>
      <c r="E661" s="43"/>
      <c r="F661" s="52"/>
      <c r="G661" s="41"/>
      <c r="H661" s="41"/>
      <c r="I661" s="22" t="s">
        <v>80</v>
      </c>
      <c r="J661" s="41">
        <v>10.5</v>
      </c>
      <c r="K661" s="37">
        <v>276.58</v>
      </c>
      <c r="L661" s="41">
        <f>N661+С2Б!L661</f>
        <v>10.5</v>
      </c>
      <c r="M661" s="41">
        <f>O661+С2Б!M661</f>
        <v>276.58</v>
      </c>
      <c r="N661" s="41">
        <f>С2Б!T661</f>
        <v>10.5</v>
      </c>
      <c r="O661" s="41">
        <f>С2Б!U661</f>
        <v>276.58</v>
      </c>
      <c r="P661" s="37">
        <f>M661-K661</f>
        <v>0</v>
      </c>
      <c r="Q661" s="37">
        <f>O661</f>
        <v>276.58</v>
      </c>
      <c r="R661" s="37">
        <f t="shared" si="106"/>
        <v>0</v>
      </c>
      <c r="S661" s="37">
        <f t="shared" si="107"/>
        <v>276.58</v>
      </c>
      <c r="T661" s="15">
        <f t="shared" si="109"/>
        <v>0</v>
      </c>
      <c r="U661" s="16">
        <f t="shared" si="109"/>
        <v>0</v>
      </c>
      <c r="V661" s="41"/>
      <c r="W661" s="41"/>
    </row>
    <row r="662" spans="1:23" ht="23.25" customHeight="1" x14ac:dyDescent="0.2">
      <c r="A662" s="11">
        <v>307</v>
      </c>
      <c r="B662" s="12" t="s">
        <v>486</v>
      </c>
      <c r="C662" s="48" t="s">
        <v>489</v>
      </c>
      <c r="D662" s="49"/>
      <c r="E662" s="49"/>
      <c r="F662" s="50"/>
      <c r="G662" s="11" t="s">
        <v>487</v>
      </c>
      <c r="H662" s="11" t="s">
        <v>488</v>
      </c>
      <c r="I662" s="13" t="s">
        <v>43</v>
      </c>
      <c r="J662" s="41">
        <v>10.5</v>
      </c>
      <c r="K662" s="37">
        <v>287.22000000000003</v>
      </c>
      <c r="L662" s="41">
        <f>N662+С2Б!L662</f>
        <v>10.5</v>
      </c>
      <c r="M662" s="41">
        <f>O662+С2Б!M662</f>
        <v>287.22000000000003</v>
      </c>
      <c r="N662" s="41">
        <f>С2Б!T662</f>
        <v>10.5</v>
      </c>
      <c r="O662" s="41">
        <f>С2Б!U662</f>
        <v>287.22000000000003</v>
      </c>
      <c r="P662" s="41"/>
      <c r="Q662" s="41"/>
      <c r="R662" s="37">
        <f t="shared" si="106"/>
        <v>0</v>
      </c>
      <c r="S662" s="37">
        <f t="shared" si="107"/>
        <v>287.22000000000003</v>
      </c>
      <c r="T662" s="15">
        <f t="shared" si="109"/>
        <v>0</v>
      </c>
      <c r="U662" s="16">
        <f t="shared" si="109"/>
        <v>0</v>
      </c>
      <c r="V662" s="41"/>
      <c r="W662" s="41"/>
    </row>
    <row r="663" spans="1:23" ht="11.25" customHeight="1" x14ac:dyDescent="0.2">
      <c r="A663" s="41"/>
      <c r="B663" s="20"/>
      <c r="C663" s="54" t="s">
        <v>256</v>
      </c>
      <c r="D663" s="54"/>
      <c r="E663" s="54"/>
      <c r="F663" s="54"/>
      <c r="G663" s="41"/>
      <c r="H663" s="41"/>
      <c r="I663" s="22" t="s">
        <v>43</v>
      </c>
      <c r="J663" s="41">
        <v>10.5</v>
      </c>
      <c r="K663" s="37">
        <v>287.22000000000003</v>
      </c>
      <c r="L663" s="41">
        <f>N663+С2Б!L663</f>
        <v>10.5</v>
      </c>
      <c r="M663" s="41">
        <f>O663+С2Б!M663</f>
        <v>287.22000000000003</v>
      </c>
      <c r="N663" s="41">
        <f>С2Б!T663</f>
        <v>10.5</v>
      </c>
      <c r="O663" s="41">
        <f>С2Б!U663</f>
        <v>287.22000000000003</v>
      </c>
      <c r="P663" s="37">
        <f>M663-K663</f>
        <v>0</v>
      </c>
      <c r="Q663" s="37">
        <f>O663</f>
        <v>287.22000000000003</v>
      </c>
      <c r="R663" s="37">
        <f t="shared" si="106"/>
        <v>0</v>
      </c>
      <c r="S663" s="37">
        <f t="shared" si="107"/>
        <v>287.22000000000003</v>
      </c>
      <c r="T663" s="15">
        <f t="shared" si="109"/>
        <v>0</v>
      </c>
      <c r="U663" s="16">
        <f t="shared" si="109"/>
        <v>0</v>
      </c>
      <c r="V663" s="41"/>
      <c r="W663" s="41"/>
    </row>
    <row r="664" spans="1:23" ht="23.25" customHeight="1" x14ac:dyDescent="0.2">
      <c r="A664" s="36"/>
      <c r="B664" s="10" t="s">
        <v>30</v>
      </c>
      <c r="C664" s="53" t="s">
        <v>561</v>
      </c>
      <c r="D664" s="53"/>
      <c r="E664" s="53"/>
      <c r="F664" s="53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41"/>
      <c r="W664" s="41"/>
    </row>
    <row r="665" spans="1:23" ht="36.6" customHeight="1" x14ac:dyDescent="0.2">
      <c r="A665" s="11">
        <v>308</v>
      </c>
      <c r="B665" s="12" t="s">
        <v>450</v>
      </c>
      <c r="C665" s="48" t="s">
        <v>556</v>
      </c>
      <c r="D665" s="49"/>
      <c r="E665" s="49"/>
      <c r="F665" s="50"/>
      <c r="G665" s="11" t="s">
        <v>554</v>
      </c>
      <c r="H665" s="11" t="s">
        <v>555</v>
      </c>
      <c r="I665" s="13" t="s">
        <v>43</v>
      </c>
      <c r="J665" s="41">
        <v>-113.625</v>
      </c>
      <c r="K665" s="37">
        <v>-286.07</v>
      </c>
      <c r="L665" s="41">
        <f>N665+С2Б!L665</f>
        <v>-113.625</v>
      </c>
      <c r="M665" s="41">
        <f>O665+С2Б!M665</f>
        <v>-286.07</v>
      </c>
      <c r="N665" s="41">
        <f>С2Б!T665</f>
        <v>-113.625</v>
      </c>
      <c r="O665" s="41">
        <f>С2Б!U665</f>
        <v>-286.07</v>
      </c>
      <c r="P665" s="41"/>
      <c r="Q665" s="41"/>
      <c r="R665" s="37">
        <f t="shared" ref="R665:R670" si="110">M665-K665</f>
        <v>0</v>
      </c>
      <c r="S665" s="37">
        <f t="shared" ref="S665:S670" si="111">O665</f>
        <v>-286.07</v>
      </c>
      <c r="T665" s="15">
        <f t="shared" ref="T665:U670" si="112">J665-L665</f>
        <v>0</v>
      </c>
      <c r="U665" s="16">
        <f t="shared" si="112"/>
        <v>0</v>
      </c>
      <c r="V665" s="41"/>
      <c r="W665" s="41"/>
    </row>
    <row r="666" spans="1:23" ht="11.25" customHeight="1" x14ac:dyDescent="0.2">
      <c r="A666" s="41"/>
      <c r="B666" s="20"/>
      <c r="C666" s="51" t="s">
        <v>256</v>
      </c>
      <c r="D666" s="43"/>
      <c r="E666" s="43"/>
      <c r="F666" s="52"/>
      <c r="G666" s="41"/>
      <c r="H666" s="41"/>
      <c r="I666" s="22" t="s">
        <v>43</v>
      </c>
      <c r="J666" s="41">
        <v>-113.625</v>
      </c>
      <c r="K666" s="37">
        <v>-286.07</v>
      </c>
      <c r="L666" s="41">
        <f>N666+С2Б!L666</f>
        <v>-113.625</v>
      </c>
      <c r="M666" s="41">
        <f>O666+С2Б!M666</f>
        <v>-286.07</v>
      </c>
      <c r="N666" s="41">
        <f>С2Б!T666</f>
        <v>-113.625</v>
      </c>
      <c r="O666" s="41">
        <f>С2Б!U666</f>
        <v>-286.07</v>
      </c>
      <c r="P666" s="37">
        <f>M666-K666</f>
        <v>0</v>
      </c>
      <c r="Q666" s="37">
        <f>O666</f>
        <v>-286.07</v>
      </c>
      <c r="R666" s="37">
        <f t="shared" si="110"/>
        <v>0</v>
      </c>
      <c r="S666" s="37">
        <f t="shared" si="111"/>
        <v>-286.07</v>
      </c>
      <c r="T666" s="15">
        <f t="shared" si="112"/>
        <v>0</v>
      </c>
      <c r="U666" s="16">
        <f t="shared" si="112"/>
        <v>0</v>
      </c>
      <c r="V666" s="41"/>
      <c r="W666" s="41"/>
    </row>
    <row r="667" spans="1:23" ht="23.25" customHeight="1" x14ac:dyDescent="0.2">
      <c r="A667" s="11">
        <v>309</v>
      </c>
      <c r="B667" s="12" t="s">
        <v>450</v>
      </c>
      <c r="C667" s="48" t="s">
        <v>559</v>
      </c>
      <c r="D667" s="49"/>
      <c r="E667" s="49"/>
      <c r="F667" s="50"/>
      <c r="G667" s="11" t="s">
        <v>557</v>
      </c>
      <c r="H667" s="11" t="s">
        <v>558</v>
      </c>
      <c r="I667" s="13" t="s">
        <v>459</v>
      </c>
      <c r="J667" s="41">
        <v>-0.01</v>
      </c>
      <c r="K667" s="37">
        <v>-1009.81</v>
      </c>
      <c r="L667" s="41">
        <f>N667+С2Б!L667</f>
        <v>-0.01</v>
      </c>
      <c r="M667" s="41">
        <f>O667+С2Б!M667</f>
        <v>-1009.81</v>
      </c>
      <c r="N667" s="41">
        <f>С2Б!T667</f>
        <v>-0.01</v>
      </c>
      <c r="O667" s="41">
        <f>С2Б!U667</f>
        <v>-1009.81</v>
      </c>
      <c r="P667" s="41"/>
      <c r="Q667" s="41"/>
      <c r="R667" s="37">
        <f t="shared" si="110"/>
        <v>0</v>
      </c>
      <c r="S667" s="37">
        <f t="shared" si="111"/>
        <v>-1009.81</v>
      </c>
      <c r="T667" s="15">
        <f t="shared" si="112"/>
        <v>0</v>
      </c>
      <c r="U667" s="16">
        <f t="shared" si="112"/>
        <v>0</v>
      </c>
      <c r="V667" s="41"/>
      <c r="W667" s="41"/>
    </row>
    <row r="668" spans="1:23" ht="11.25" customHeight="1" x14ac:dyDescent="0.2">
      <c r="A668" s="41"/>
      <c r="B668" s="20"/>
      <c r="C668" s="51" t="s">
        <v>256</v>
      </c>
      <c r="D668" s="43"/>
      <c r="E668" s="43"/>
      <c r="F668" s="52"/>
      <c r="G668" s="41"/>
      <c r="H668" s="41"/>
      <c r="I668" s="22" t="s">
        <v>459</v>
      </c>
      <c r="J668" s="41">
        <v>-0.01</v>
      </c>
      <c r="K668" s="37">
        <v>-1009.81</v>
      </c>
      <c r="L668" s="41">
        <f>N668+С2Б!L668</f>
        <v>-0.01</v>
      </c>
      <c r="M668" s="41">
        <f>O668+С2Б!M668</f>
        <v>-1009.81</v>
      </c>
      <c r="N668" s="41">
        <f>С2Б!T668</f>
        <v>-0.01</v>
      </c>
      <c r="O668" s="41">
        <f>С2Б!U668</f>
        <v>-1009.81</v>
      </c>
      <c r="P668" s="37">
        <f>M668-K668</f>
        <v>0</v>
      </c>
      <c r="Q668" s="37">
        <f>O668</f>
        <v>-1009.81</v>
      </c>
      <c r="R668" s="37">
        <f t="shared" si="110"/>
        <v>0</v>
      </c>
      <c r="S668" s="37">
        <f t="shared" si="111"/>
        <v>-1009.81</v>
      </c>
      <c r="T668" s="15">
        <f t="shared" si="112"/>
        <v>0</v>
      </c>
      <c r="U668" s="16">
        <f t="shared" si="112"/>
        <v>0</v>
      </c>
      <c r="V668" s="41"/>
      <c r="W668" s="41"/>
    </row>
    <row r="669" spans="1:23" ht="36.6" customHeight="1" x14ac:dyDescent="0.2">
      <c r="A669" s="11">
        <v>310</v>
      </c>
      <c r="B669" s="12" t="s">
        <v>461</v>
      </c>
      <c r="C669" s="48" t="s">
        <v>403</v>
      </c>
      <c r="D669" s="49"/>
      <c r="E669" s="49"/>
      <c r="F669" s="50"/>
      <c r="G669" s="11" t="s">
        <v>467</v>
      </c>
      <c r="H669" s="11" t="s">
        <v>468</v>
      </c>
      <c r="I669" s="13" t="s">
        <v>447</v>
      </c>
      <c r="J669" s="41">
        <v>-14.5</v>
      </c>
      <c r="K669" s="37">
        <v>-83.61</v>
      </c>
      <c r="L669" s="41">
        <f>N669+С2Б!L669</f>
        <v>-14.5</v>
      </c>
      <c r="M669" s="41">
        <f>O669+С2Б!M669</f>
        <v>-83.61</v>
      </c>
      <c r="N669" s="41">
        <f>С2Б!T669</f>
        <v>-14.5</v>
      </c>
      <c r="O669" s="41">
        <f>С2Б!U669</f>
        <v>-83.61</v>
      </c>
      <c r="P669" s="41"/>
      <c r="Q669" s="41"/>
      <c r="R669" s="37">
        <f t="shared" si="110"/>
        <v>0</v>
      </c>
      <c r="S669" s="37">
        <f t="shared" si="111"/>
        <v>-83.61</v>
      </c>
      <c r="T669" s="15">
        <f t="shared" si="112"/>
        <v>0</v>
      </c>
      <c r="U669" s="16">
        <f t="shared" si="112"/>
        <v>0</v>
      </c>
      <c r="V669" s="41"/>
      <c r="W669" s="41"/>
    </row>
    <row r="670" spans="1:23" ht="11.25" customHeight="1" x14ac:dyDescent="0.2">
      <c r="A670" s="41"/>
      <c r="B670" s="20"/>
      <c r="C670" s="54" t="s">
        <v>256</v>
      </c>
      <c r="D670" s="54"/>
      <c r="E670" s="54"/>
      <c r="F670" s="54"/>
      <c r="G670" s="41"/>
      <c r="H670" s="41"/>
      <c r="I670" s="22" t="s">
        <v>447</v>
      </c>
      <c r="J670" s="41">
        <v>-14.5</v>
      </c>
      <c r="K670" s="37">
        <v>-83.61</v>
      </c>
      <c r="L670" s="41">
        <f>N670+С2Б!L670</f>
        <v>-14.5</v>
      </c>
      <c r="M670" s="41">
        <f>O670+С2Б!M670</f>
        <v>-83.61</v>
      </c>
      <c r="N670" s="41">
        <f>С2Б!T670</f>
        <v>-14.5</v>
      </c>
      <c r="O670" s="41">
        <f>С2Б!U670</f>
        <v>-83.61</v>
      </c>
      <c r="P670" s="37">
        <f>M670-K670</f>
        <v>0</v>
      </c>
      <c r="Q670" s="37">
        <f>O670</f>
        <v>-83.61</v>
      </c>
      <c r="R670" s="37">
        <f t="shared" si="110"/>
        <v>0</v>
      </c>
      <c r="S670" s="37">
        <f t="shared" si="111"/>
        <v>-83.61</v>
      </c>
      <c r="T670" s="15">
        <f t="shared" si="112"/>
        <v>0</v>
      </c>
      <c r="U670" s="16">
        <f t="shared" si="112"/>
        <v>0</v>
      </c>
      <c r="V670" s="41"/>
      <c r="W670" s="41"/>
    </row>
    <row r="671" spans="1:23" ht="23.25" customHeight="1" x14ac:dyDescent="0.2">
      <c r="A671" s="36"/>
      <c r="B671" s="10" t="s">
        <v>30</v>
      </c>
      <c r="C671" s="53" t="s">
        <v>562</v>
      </c>
      <c r="D671" s="53"/>
      <c r="E671" s="53"/>
      <c r="F671" s="53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41"/>
      <c r="W671" s="41"/>
    </row>
    <row r="672" spans="1:23" ht="23.25" customHeight="1" x14ac:dyDescent="0.2">
      <c r="A672" s="11">
        <v>311</v>
      </c>
      <c r="B672" s="12" t="s">
        <v>491</v>
      </c>
      <c r="C672" s="48" t="s">
        <v>494</v>
      </c>
      <c r="D672" s="49"/>
      <c r="E672" s="49"/>
      <c r="F672" s="50"/>
      <c r="G672" s="11" t="s">
        <v>492</v>
      </c>
      <c r="H672" s="11" t="s">
        <v>493</v>
      </c>
      <c r="I672" s="13" t="s">
        <v>447</v>
      </c>
      <c r="J672" s="41">
        <v>72</v>
      </c>
      <c r="K672" s="37">
        <v>767.6</v>
      </c>
      <c r="L672" s="41">
        <f>N672+С2Б!L672</f>
        <v>0</v>
      </c>
      <c r="M672" s="41">
        <f>O672+С2Б!M672</f>
        <v>0</v>
      </c>
      <c r="N672" s="41"/>
      <c r="O672" s="41"/>
      <c r="P672" s="41"/>
      <c r="Q672" s="41"/>
      <c r="R672" s="37">
        <f t="shared" ref="R672:R681" si="113">M672-K672</f>
        <v>-767.6</v>
      </c>
      <c r="S672" s="37">
        <f t="shared" ref="S672:S681" si="114">O672</f>
        <v>0</v>
      </c>
      <c r="T672" s="15">
        <f t="shared" ref="T672:U681" si="115">J672-L672</f>
        <v>72</v>
      </c>
      <c r="U672" s="16">
        <f t="shared" si="115"/>
        <v>767.6</v>
      </c>
      <c r="V672" s="41"/>
      <c r="W672" s="41"/>
    </row>
    <row r="673" spans="1:23" ht="11.25" customHeight="1" x14ac:dyDescent="0.2">
      <c r="A673" s="41"/>
      <c r="B673" s="20"/>
      <c r="C673" s="51" t="s">
        <v>256</v>
      </c>
      <c r="D673" s="43"/>
      <c r="E673" s="43"/>
      <c r="F673" s="52"/>
      <c r="G673" s="41"/>
      <c r="H673" s="41"/>
      <c r="I673" s="22" t="s">
        <v>447</v>
      </c>
      <c r="J673" s="41">
        <v>72</v>
      </c>
      <c r="K673" s="37">
        <v>767.6</v>
      </c>
      <c r="L673" s="41">
        <f>N673+С2Б!L673</f>
        <v>0</v>
      </c>
      <c r="M673" s="41">
        <f>O673+С2Б!M673</f>
        <v>0</v>
      </c>
      <c r="N673" s="41"/>
      <c r="O673" s="41"/>
      <c r="P673" s="37">
        <f>M673-K673</f>
        <v>-767.6</v>
      </c>
      <c r="Q673" s="37">
        <f>O673</f>
        <v>0</v>
      </c>
      <c r="R673" s="37">
        <f t="shared" si="113"/>
        <v>-767.6</v>
      </c>
      <c r="S673" s="37">
        <f t="shared" si="114"/>
        <v>0</v>
      </c>
      <c r="T673" s="15">
        <f t="shared" si="115"/>
        <v>72</v>
      </c>
      <c r="U673" s="16">
        <f t="shared" si="115"/>
        <v>767.6</v>
      </c>
      <c r="V673" s="41"/>
      <c r="W673" s="41"/>
    </row>
    <row r="674" spans="1:23" ht="23.25" customHeight="1" x14ac:dyDescent="0.2">
      <c r="A674" s="11">
        <v>312</v>
      </c>
      <c r="B674" s="12" t="s">
        <v>495</v>
      </c>
      <c r="C674" s="48" t="s">
        <v>565</v>
      </c>
      <c r="D674" s="49"/>
      <c r="E674" s="49"/>
      <c r="F674" s="50"/>
      <c r="G674" s="11" t="s">
        <v>563</v>
      </c>
      <c r="H674" s="11" t="s">
        <v>564</v>
      </c>
      <c r="I674" s="13" t="s">
        <v>43</v>
      </c>
      <c r="J674" s="41">
        <v>9</v>
      </c>
      <c r="K674" s="37">
        <v>258.42</v>
      </c>
      <c r="L674" s="41">
        <f>N674+С2Б!L674</f>
        <v>0</v>
      </c>
      <c r="M674" s="41">
        <f>O674+С2Б!M674</f>
        <v>0</v>
      </c>
      <c r="N674" s="41"/>
      <c r="O674" s="41"/>
      <c r="P674" s="41"/>
      <c r="Q674" s="41"/>
      <c r="R674" s="37">
        <f t="shared" si="113"/>
        <v>-258.42</v>
      </c>
      <c r="S674" s="37">
        <f t="shared" si="114"/>
        <v>0</v>
      </c>
      <c r="T674" s="15">
        <f t="shared" si="115"/>
        <v>9</v>
      </c>
      <c r="U674" s="16">
        <f t="shared" si="115"/>
        <v>258.42</v>
      </c>
      <c r="V674" s="41"/>
      <c r="W674" s="41"/>
    </row>
    <row r="675" spans="1:23" ht="11.25" customHeight="1" x14ac:dyDescent="0.2">
      <c r="A675" s="41"/>
      <c r="B675" s="20"/>
      <c r="C675" s="51" t="s">
        <v>256</v>
      </c>
      <c r="D675" s="43"/>
      <c r="E675" s="43"/>
      <c r="F675" s="52"/>
      <c r="G675" s="41"/>
      <c r="H675" s="41"/>
      <c r="I675" s="22" t="s">
        <v>43</v>
      </c>
      <c r="J675" s="41">
        <v>9</v>
      </c>
      <c r="K675" s="37">
        <v>258.42</v>
      </c>
      <c r="L675" s="41">
        <f>N675+С2Б!L675</f>
        <v>0</v>
      </c>
      <c r="M675" s="41">
        <f>O675+С2Б!M675</f>
        <v>0</v>
      </c>
      <c r="N675" s="41"/>
      <c r="O675" s="41"/>
      <c r="P675" s="37">
        <f>M675-K675</f>
        <v>-258.42</v>
      </c>
      <c r="Q675" s="37">
        <f>O675</f>
        <v>0</v>
      </c>
      <c r="R675" s="37">
        <f t="shared" si="113"/>
        <v>-258.42</v>
      </c>
      <c r="S675" s="37">
        <f t="shared" si="114"/>
        <v>0</v>
      </c>
      <c r="T675" s="15">
        <f t="shared" si="115"/>
        <v>9</v>
      </c>
      <c r="U675" s="16">
        <f t="shared" si="115"/>
        <v>258.42</v>
      </c>
      <c r="V675" s="41"/>
      <c r="W675" s="41"/>
    </row>
    <row r="676" spans="1:23" ht="23.25" customHeight="1" x14ac:dyDescent="0.2">
      <c r="A676" s="11">
        <v>313</v>
      </c>
      <c r="B676" s="12" t="s">
        <v>495</v>
      </c>
      <c r="C676" s="48" t="s">
        <v>479</v>
      </c>
      <c r="D676" s="49"/>
      <c r="E676" s="49"/>
      <c r="F676" s="50"/>
      <c r="G676" s="11" t="s">
        <v>46</v>
      </c>
      <c r="H676" s="11" t="s">
        <v>47</v>
      </c>
      <c r="I676" s="13" t="s">
        <v>132</v>
      </c>
      <c r="J676" s="41">
        <v>1</v>
      </c>
      <c r="K676" s="37">
        <v>20.170000000000002</v>
      </c>
      <c r="L676" s="41">
        <f>N676+С2Б!L676</f>
        <v>0</v>
      </c>
      <c r="M676" s="41">
        <f>O676+С2Б!M676</f>
        <v>0</v>
      </c>
      <c r="N676" s="41"/>
      <c r="O676" s="41"/>
      <c r="P676" s="41"/>
      <c r="Q676" s="41"/>
      <c r="R676" s="37">
        <f t="shared" si="113"/>
        <v>-20.170000000000002</v>
      </c>
      <c r="S676" s="37">
        <f t="shared" si="114"/>
        <v>0</v>
      </c>
      <c r="T676" s="15">
        <f t="shared" si="115"/>
        <v>1</v>
      </c>
      <c r="U676" s="16">
        <f t="shared" si="115"/>
        <v>20.170000000000002</v>
      </c>
      <c r="V676" s="41"/>
      <c r="W676" s="41"/>
    </row>
    <row r="677" spans="1:23" ht="11.25" customHeight="1" x14ac:dyDescent="0.2">
      <c r="A677" s="41"/>
      <c r="B677" s="20"/>
      <c r="C677" s="51" t="s">
        <v>256</v>
      </c>
      <c r="D677" s="43"/>
      <c r="E677" s="43"/>
      <c r="F677" s="52"/>
      <c r="G677" s="41"/>
      <c r="H677" s="41"/>
      <c r="I677" s="22" t="s">
        <v>132</v>
      </c>
      <c r="J677" s="41">
        <v>1</v>
      </c>
      <c r="K677" s="37">
        <v>20.170000000000002</v>
      </c>
      <c r="L677" s="41">
        <f>N677+С2Б!L677</f>
        <v>0</v>
      </c>
      <c r="M677" s="41">
        <f>O677+С2Б!M677</f>
        <v>0</v>
      </c>
      <c r="N677" s="41"/>
      <c r="O677" s="41"/>
      <c r="P677" s="37">
        <f>M677-K677</f>
        <v>-20.170000000000002</v>
      </c>
      <c r="Q677" s="37">
        <f>O677</f>
        <v>0</v>
      </c>
      <c r="R677" s="37">
        <f t="shared" si="113"/>
        <v>-20.170000000000002</v>
      </c>
      <c r="S677" s="37">
        <f t="shared" si="114"/>
        <v>0</v>
      </c>
      <c r="T677" s="15">
        <f t="shared" si="115"/>
        <v>1</v>
      </c>
      <c r="U677" s="16">
        <f t="shared" si="115"/>
        <v>20.170000000000002</v>
      </c>
      <c r="V677" s="41"/>
      <c r="W677" s="41"/>
    </row>
    <row r="678" spans="1:23" ht="11.25" customHeight="1" x14ac:dyDescent="0.2">
      <c r="A678" s="11">
        <v>314</v>
      </c>
      <c r="B678" s="12" t="s">
        <v>503</v>
      </c>
      <c r="C678" s="51" t="s">
        <v>506</v>
      </c>
      <c r="D678" s="43"/>
      <c r="E678" s="43"/>
      <c r="F678" s="52"/>
      <c r="G678" s="11" t="s">
        <v>504</v>
      </c>
      <c r="H678" s="11" t="s">
        <v>505</v>
      </c>
      <c r="I678" s="13" t="s">
        <v>128</v>
      </c>
      <c r="J678" s="41">
        <v>2</v>
      </c>
      <c r="K678" s="37">
        <v>586.69000000000005</v>
      </c>
      <c r="L678" s="41">
        <f>N678+С2Б!L678</f>
        <v>0</v>
      </c>
      <c r="M678" s="41">
        <f>O678+С2Б!M678</f>
        <v>0</v>
      </c>
      <c r="N678" s="41"/>
      <c r="O678" s="41"/>
      <c r="P678" s="41"/>
      <c r="Q678" s="41"/>
      <c r="R678" s="37">
        <f t="shared" si="113"/>
        <v>-586.69000000000005</v>
      </c>
      <c r="S678" s="37">
        <f t="shared" si="114"/>
        <v>0</v>
      </c>
      <c r="T678" s="15">
        <f t="shared" si="115"/>
        <v>2</v>
      </c>
      <c r="U678" s="16">
        <f t="shared" si="115"/>
        <v>586.69000000000005</v>
      </c>
      <c r="V678" s="41"/>
      <c r="W678" s="41"/>
    </row>
    <row r="679" spans="1:23" ht="11.25" customHeight="1" x14ac:dyDescent="0.2">
      <c r="A679" s="41"/>
      <c r="B679" s="20"/>
      <c r="C679" s="51" t="s">
        <v>256</v>
      </c>
      <c r="D679" s="43"/>
      <c r="E679" s="43"/>
      <c r="F679" s="52"/>
      <c r="G679" s="41"/>
      <c r="H679" s="41"/>
      <c r="I679" s="22" t="s">
        <v>128</v>
      </c>
      <c r="J679" s="41">
        <v>2</v>
      </c>
      <c r="K679" s="37">
        <v>586.69000000000005</v>
      </c>
      <c r="L679" s="41">
        <f>N679+С2Б!L679</f>
        <v>0</v>
      </c>
      <c r="M679" s="41">
        <f>O679+С2Б!M679</f>
        <v>0</v>
      </c>
      <c r="N679" s="41"/>
      <c r="O679" s="41"/>
      <c r="P679" s="37">
        <f>M679-K679</f>
        <v>-586.69000000000005</v>
      </c>
      <c r="Q679" s="37">
        <f>O679</f>
        <v>0</v>
      </c>
      <c r="R679" s="37">
        <f t="shared" si="113"/>
        <v>-586.69000000000005</v>
      </c>
      <c r="S679" s="37">
        <f t="shared" si="114"/>
        <v>0</v>
      </c>
      <c r="T679" s="15">
        <f t="shared" si="115"/>
        <v>2</v>
      </c>
      <c r="U679" s="16">
        <f t="shared" si="115"/>
        <v>586.69000000000005</v>
      </c>
      <c r="V679" s="41"/>
      <c r="W679" s="41"/>
    </row>
    <row r="680" spans="1:23" ht="23.25" customHeight="1" x14ac:dyDescent="0.2">
      <c r="A680" s="11">
        <v>315</v>
      </c>
      <c r="B680" s="12" t="s">
        <v>507</v>
      </c>
      <c r="C680" s="48" t="s">
        <v>508</v>
      </c>
      <c r="D680" s="49"/>
      <c r="E680" s="49"/>
      <c r="F680" s="50"/>
      <c r="G680" s="11" t="s">
        <v>316</v>
      </c>
      <c r="H680" s="11" t="s">
        <v>317</v>
      </c>
      <c r="I680" s="13" t="s">
        <v>34</v>
      </c>
      <c r="J680" s="41">
        <v>0.2</v>
      </c>
      <c r="K680" s="37">
        <v>3.29</v>
      </c>
      <c r="L680" s="41">
        <f>N680+С2Б!L680</f>
        <v>0</v>
      </c>
      <c r="M680" s="41">
        <f>O680+С2Б!M680</f>
        <v>0</v>
      </c>
      <c r="N680" s="41"/>
      <c r="O680" s="41"/>
      <c r="P680" s="41"/>
      <c r="Q680" s="41"/>
      <c r="R680" s="37">
        <f t="shared" si="113"/>
        <v>-3.29</v>
      </c>
      <c r="S680" s="37">
        <f t="shared" si="114"/>
        <v>0</v>
      </c>
      <c r="T680" s="15">
        <f t="shared" si="115"/>
        <v>0.2</v>
      </c>
      <c r="U680" s="16">
        <f t="shared" si="115"/>
        <v>3.29</v>
      </c>
      <c r="V680" s="41"/>
      <c r="W680" s="41"/>
    </row>
    <row r="681" spans="1:23" ht="11.25" customHeight="1" x14ac:dyDescent="0.2">
      <c r="A681" s="41"/>
      <c r="B681" s="20"/>
      <c r="C681" s="54" t="s">
        <v>256</v>
      </c>
      <c r="D681" s="54"/>
      <c r="E681" s="54"/>
      <c r="F681" s="54"/>
      <c r="G681" s="41"/>
      <c r="H681" s="41"/>
      <c r="I681" s="22" t="s">
        <v>34</v>
      </c>
      <c r="J681" s="41">
        <v>0.2</v>
      </c>
      <c r="K681" s="37">
        <v>3.29</v>
      </c>
      <c r="L681" s="41">
        <f>N681+С2Б!L681</f>
        <v>0</v>
      </c>
      <c r="M681" s="41">
        <f>O681+С2Б!M681</f>
        <v>0</v>
      </c>
      <c r="N681" s="41"/>
      <c r="O681" s="41"/>
      <c r="P681" s="37">
        <f>M681-K681</f>
        <v>-3.29</v>
      </c>
      <c r="Q681" s="37">
        <f>O681</f>
        <v>0</v>
      </c>
      <c r="R681" s="37">
        <f t="shared" si="113"/>
        <v>-3.29</v>
      </c>
      <c r="S681" s="37">
        <f t="shared" si="114"/>
        <v>0</v>
      </c>
      <c r="T681" s="15">
        <f t="shared" si="115"/>
        <v>0.2</v>
      </c>
      <c r="U681" s="16">
        <f t="shared" si="115"/>
        <v>3.29</v>
      </c>
      <c r="V681" s="41"/>
      <c r="W681" s="41"/>
    </row>
    <row r="682" spans="1:23" ht="23.25" customHeight="1" x14ac:dyDescent="0.2">
      <c r="A682" s="36"/>
      <c r="B682" s="10" t="s">
        <v>30</v>
      </c>
      <c r="C682" s="53" t="s">
        <v>566</v>
      </c>
      <c r="D682" s="53"/>
      <c r="E682" s="53"/>
      <c r="F682" s="53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41"/>
      <c r="W682" s="41"/>
    </row>
    <row r="683" spans="1:23" ht="11.25" customHeight="1" x14ac:dyDescent="0.2">
      <c r="A683" s="11">
        <v>316</v>
      </c>
      <c r="B683" s="12" t="s">
        <v>510</v>
      </c>
      <c r="C683" s="51" t="s">
        <v>513</v>
      </c>
      <c r="D683" s="43"/>
      <c r="E683" s="43"/>
      <c r="F683" s="52"/>
      <c r="G683" s="11" t="s">
        <v>511</v>
      </c>
      <c r="H683" s="11" t="s">
        <v>512</v>
      </c>
      <c r="I683" s="13" t="s">
        <v>34</v>
      </c>
      <c r="J683" s="41">
        <v>51</v>
      </c>
      <c r="K683" s="37">
        <v>6105.38</v>
      </c>
      <c r="L683" s="41">
        <f>N683+С2Б!L683</f>
        <v>51</v>
      </c>
      <c r="M683" s="41">
        <f>O683+С2Б!M683</f>
        <v>6105.38</v>
      </c>
      <c r="N683" s="41">
        <f>С2Б!T683</f>
        <v>5.1000000000000014</v>
      </c>
      <c r="O683" s="41">
        <f>С2Б!U683</f>
        <v>610.54</v>
      </c>
      <c r="P683" s="41"/>
      <c r="Q683" s="41"/>
      <c r="R683" s="37">
        <f t="shared" ref="R683:R690" si="116">M683-K683</f>
        <v>0</v>
      </c>
      <c r="S683" s="37">
        <f t="shared" ref="S683:S690" si="117">O683</f>
        <v>610.54</v>
      </c>
      <c r="T683" s="15">
        <f t="shared" ref="T683:U690" si="118">J683-L683</f>
        <v>0</v>
      </c>
      <c r="U683" s="16">
        <f t="shared" si="118"/>
        <v>0</v>
      </c>
      <c r="V683" s="41"/>
      <c r="W683" s="41"/>
    </row>
    <row r="684" spans="1:23" ht="11.25" customHeight="1" x14ac:dyDescent="0.2">
      <c r="A684" s="41"/>
      <c r="B684" s="20"/>
      <c r="C684" s="51" t="s">
        <v>36</v>
      </c>
      <c r="D684" s="43"/>
      <c r="E684" s="43"/>
      <c r="F684" s="52"/>
      <c r="G684" s="41"/>
      <c r="H684" s="41"/>
      <c r="I684" s="22" t="s">
        <v>34</v>
      </c>
      <c r="J684" s="41">
        <v>51</v>
      </c>
      <c r="K684" s="37">
        <v>6105.38</v>
      </c>
      <c r="L684" s="41">
        <f>N684+С2Б!L684</f>
        <v>51</v>
      </c>
      <c r="M684" s="41">
        <f>O684+С2Б!M684</f>
        <v>6105.38</v>
      </c>
      <c r="N684" s="41">
        <f>С2Б!T684</f>
        <v>5.1000000000000014</v>
      </c>
      <c r="O684" s="41">
        <f>С2Б!U684</f>
        <v>610.54</v>
      </c>
      <c r="P684" s="37">
        <f>M684-K684</f>
        <v>0</v>
      </c>
      <c r="Q684" s="37">
        <f>O684</f>
        <v>610.54</v>
      </c>
      <c r="R684" s="37">
        <f t="shared" si="116"/>
        <v>0</v>
      </c>
      <c r="S684" s="37">
        <f t="shared" si="117"/>
        <v>610.54</v>
      </c>
      <c r="T684" s="15">
        <f t="shared" si="118"/>
        <v>0</v>
      </c>
      <c r="U684" s="16">
        <f t="shared" si="118"/>
        <v>0</v>
      </c>
      <c r="V684" s="41"/>
      <c r="W684" s="41"/>
    </row>
    <row r="685" spans="1:23" ht="23.25" customHeight="1" x14ac:dyDescent="0.2">
      <c r="A685" s="11">
        <v>317</v>
      </c>
      <c r="B685" s="12" t="s">
        <v>510</v>
      </c>
      <c r="C685" s="48" t="s">
        <v>515</v>
      </c>
      <c r="D685" s="49"/>
      <c r="E685" s="49"/>
      <c r="F685" s="50"/>
      <c r="G685" s="11" t="s">
        <v>290</v>
      </c>
      <c r="H685" s="11" t="s">
        <v>291</v>
      </c>
      <c r="I685" s="13" t="s">
        <v>514</v>
      </c>
      <c r="J685" s="41">
        <v>53</v>
      </c>
      <c r="K685" s="37">
        <v>2482.3000000000002</v>
      </c>
      <c r="L685" s="41">
        <f>N685+С2Б!L685</f>
        <v>53</v>
      </c>
      <c r="M685" s="41">
        <f>O685+С2Б!M685</f>
        <v>2482.3000000000002</v>
      </c>
      <c r="N685" s="41">
        <f>С2Б!T685</f>
        <v>5.2999999999999972</v>
      </c>
      <c r="O685" s="41">
        <f>С2Б!U685</f>
        <v>248.23000000000002</v>
      </c>
      <c r="P685" s="41"/>
      <c r="Q685" s="41"/>
      <c r="R685" s="37">
        <f t="shared" si="116"/>
        <v>0</v>
      </c>
      <c r="S685" s="37">
        <f t="shared" si="117"/>
        <v>248.23000000000002</v>
      </c>
      <c r="T685" s="15">
        <f t="shared" si="118"/>
        <v>0</v>
      </c>
      <c r="U685" s="16">
        <f t="shared" si="118"/>
        <v>0</v>
      </c>
      <c r="V685" s="41"/>
      <c r="W685" s="41"/>
    </row>
    <row r="686" spans="1:23" ht="11.25" customHeight="1" x14ac:dyDescent="0.2">
      <c r="A686" s="41"/>
      <c r="B686" s="20"/>
      <c r="C686" s="51" t="s">
        <v>36</v>
      </c>
      <c r="D686" s="43"/>
      <c r="E686" s="43"/>
      <c r="F686" s="52"/>
      <c r="G686" s="41"/>
      <c r="H686" s="41"/>
      <c r="I686" s="22" t="s">
        <v>514</v>
      </c>
      <c r="J686" s="41">
        <v>53</v>
      </c>
      <c r="K686" s="37">
        <v>2482.3000000000002</v>
      </c>
      <c r="L686" s="41">
        <f>N686+С2Б!L686</f>
        <v>53</v>
      </c>
      <c r="M686" s="41">
        <f>O686+С2Б!M686</f>
        <v>2482.3000000000002</v>
      </c>
      <c r="N686" s="41">
        <f>С2Б!T686</f>
        <v>5.2999999999999972</v>
      </c>
      <c r="O686" s="41">
        <f>С2Б!U686</f>
        <v>248.23000000000002</v>
      </c>
      <c r="P686" s="37">
        <f>M686-K686</f>
        <v>0</v>
      </c>
      <c r="Q686" s="37">
        <f>O686</f>
        <v>248.23000000000002</v>
      </c>
      <c r="R686" s="37">
        <f t="shared" si="116"/>
        <v>0</v>
      </c>
      <c r="S686" s="37">
        <f t="shared" si="117"/>
        <v>248.23000000000002</v>
      </c>
      <c r="T686" s="15">
        <f t="shared" si="118"/>
        <v>0</v>
      </c>
      <c r="U686" s="16">
        <f t="shared" si="118"/>
        <v>0</v>
      </c>
      <c r="V686" s="41"/>
      <c r="W686" s="41"/>
    </row>
    <row r="687" spans="1:23" ht="11.25" customHeight="1" x14ac:dyDescent="0.2">
      <c r="A687" s="11">
        <v>318</v>
      </c>
      <c r="B687" s="12" t="s">
        <v>510</v>
      </c>
      <c r="C687" s="51" t="s">
        <v>518</v>
      </c>
      <c r="D687" s="43"/>
      <c r="E687" s="43"/>
      <c r="F687" s="52"/>
      <c r="G687" s="11" t="s">
        <v>516</v>
      </c>
      <c r="H687" s="11" t="s">
        <v>517</v>
      </c>
      <c r="I687" s="13" t="s">
        <v>34</v>
      </c>
      <c r="J687" s="41">
        <v>21</v>
      </c>
      <c r="K687" s="37">
        <v>1614.17</v>
      </c>
      <c r="L687" s="41">
        <f>N687+С2Б!L687</f>
        <v>21</v>
      </c>
      <c r="M687" s="41">
        <f>O687+С2Б!M687</f>
        <v>1614.17</v>
      </c>
      <c r="N687" s="41">
        <f>С2Б!T687</f>
        <v>4.1999999999999993</v>
      </c>
      <c r="O687" s="41">
        <f>С2Б!U687</f>
        <v>322.83000000000015</v>
      </c>
      <c r="P687" s="41"/>
      <c r="Q687" s="41"/>
      <c r="R687" s="37">
        <f t="shared" si="116"/>
        <v>0</v>
      </c>
      <c r="S687" s="37">
        <f t="shared" si="117"/>
        <v>322.83000000000015</v>
      </c>
      <c r="T687" s="15">
        <f t="shared" si="118"/>
        <v>0</v>
      </c>
      <c r="U687" s="16">
        <f t="shared" si="118"/>
        <v>0</v>
      </c>
      <c r="V687" s="41"/>
      <c r="W687" s="41"/>
    </row>
    <row r="688" spans="1:23" ht="11.25" customHeight="1" x14ac:dyDescent="0.2">
      <c r="A688" s="41"/>
      <c r="B688" s="20"/>
      <c r="C688" s="51" t="s">
        <v>36</v>
      </c>
      <c r="D688" s="43"/>
      <c r="E688" s="43"/>
      <c r="F688" s="52"/>
      <c r="G688" s="41"/>
      <c r="H688" s="41"/>
      <c r="I688" s="22" t="s">
        <v>34</v>
      </c>
      <c r="J688" s="41">
        <v>21</v>
      </c>
      <c r="K688" s="37">
        <v>1614.17</v>
      </c>
      <c r="L688" s="41">
        <f>N688+С2Б!L688</f>
        <v>21</v>
      </c>
      <c r="M688" s="41">
        <f>O688+С2Б!M688</f>
        <v>1614.17</v>
      </c>
      <c r="N688" s="41">
        <f>С2Б!T688</f>
        <v>4.1999999999999993</v>
      </c>
      <c r="O688" s="41">
        <f>С2Б!U688</f>
        <v>322.83000000000015</v>
      </c>
      <c r="P688" s="37">
        <f>M688-K688</f>
        <v>0</v>
      </c>
      <c r="Q688" s="37">
        <f>O688</f>
        <v>322.83000000000015</v>
      </c>
      <c r="R688" s="37">
        <f t="shared" si="116"/>
        <v>0</v>
      </c>
      <c r="S688" s="37">
        <f t="shared" si="117"/>
        <v>322.83000000000015</v>
      </c>
      <c r="T688" s="15">
        <f t="shared" si="118"/>
        <v>0</v>
      </c>
      <c r="U688" s="16">
        <f t="shared" si="118"/>
        <v>0</v>
      </c>
      <c r="V688" s="41"/>
      <c r="W688" s="41"/>
    </row>
    <row r="689" spans="1:23" ht="23.25" customHeight="1" x14ac:dyDescent="0.2">
      <c r="A689" s="11">
        <v>319</v>
      </c>
      <c r="B689" s="12" t="s">
        <v>510</v>
      </c>
      <c r="C689" s="48" t="s">
        <v>515</v>
      </c>
      <c r="D689" s="49"/>
      <c r="E689" s="49"/>
      <c r="F689" s="50"/>
      <c r="G689" s="11" t="s">
        <v>123</v>
      </c>
      <c r="H689" s="11" t="s">
        <v>124</v>
      </c>
      <c r="I689" s="13" t="s">
        <v>514</v>
      </c>
      <c r="J689" s="41">
        <v>12</v>
      </c>
      <c r="K689" s="37">
        <v>562.04</v>
      </c>
      <c r="L689" s="41">
        <f>N689+С2Б!L689</f>
        <v>12</v>
      </c>
      <c r="M689" s="41">
        <f>O689+С2Б!M689</f>
        <v>562.04</v>
      </c>
      <c r="N689" s="41">
        <f>С2Б!T689</f>
        <v>2.3999999999999986</v>
      </c>
      <c r="O689" s="41">
        <f>С2Б!U689</f>
        <v>112.40999999999997</v>
      </c>
      <c r="P689" s="41"/>
      <c r="Q689" s="41"/>
      <c r="R689" s="37">
        <f t="shared" si="116"/>
        <v>0</v>
      </c>
      <c r="S689" s="37">
        <f t="shared" si="117"/>
        <v>112.40999999999997</v>
      </c>
      <c r="T689" s="15">
        <f t="shared" si="118"/>
        <v>0</v>
      </c>
      <c r="U689" s="16">
        <f t="shared" si="118"/>
        <v>0</v>
      </c>
      <c r="V689" s="41"/>
      <c r="W689" s="41"/>
    </row>
    <row r="690" spans="1:23" ht="11.25" customHeight="1" x14ac:dyDescent="0.2">
      <c r="A690" s="41"/>
      <c r="B690" s="20"/>
      <c r="C690" s="54" t="s">
        <v>36</v>
      </c>
      <c r="D690" s="54"/>
      <c r="E690" s="54"/>
      <c r="F690" s="54"/>
      <c r="G690" s="41"/>
      <c r="H690" s="41"/>
      <c r="I690" s="22" t="s">
        <v>514</v>
      </c>
      <c r="J690" s="41">
        <v>12</v>
      </c>
      <c r="K690" s="37">
        <v>562.04</v>
      </c>
      <c r="L690" s="41">
        <f>N690+С2Б!L690</f>
        <v>12</v>
      </c>
      <c r="M690" s="41">
        <f>O690+С2Б!M690</f>
        <v>562.04</v>
      </c>
      <c r="N690" s="41">
        <f>С2Б!T690</f>
        <v>2.3999999999999986</v>
      </c>
      <c r="O690" s="41">
        <f>С2Б!U690</f>
        <v>112.40999999999997</v>
      </c>
      <c r="P690" s="37">
        <f>M690-K690</f>
        <v>0</v>
      </c>
      <c r="Q690" s="37">
        <f>O690</f>
        <v>112.40999999999997</v>
      </c>
      <c r="R690" s="37">
        <f t="shared" si="116"/>
        <v>0</v>
      </c>
      <c r="S690" s="37">
        <f t="shared" si="117"/>
        <v>112.40999999999997</v>
      </c>
      <c r="T690" s="15">
        <f t="shared" si="118"/>
        <v>0</v>
      </c>
      <c r="U690" s="16">
        <f t="shared" si="118"/>
        <v>0</v>
      </c>
      <c r="V690" s="41"/>
      <c r="W690" s="41"/>
    </row>
    <row r="691" spans="1:23" ht="11.25" customHeight="1" x14ac:dyDescent="0.2">
      <c r="A691" s="36"/>
      <c r="B691" s="10" t="s">
        <v>30</v>
      </c>
      <c r="C691" s="55" t="s">
        <v>567</v>
      </c>
      <c r="D691" s="55"/>
      <c r="E691" s="55"/>
      <c r="F691" s="55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41"/>
      <c r="W691" s="41"/>
    </row>
    <row r="692" spans="1:23" ht="23.25" customHeight="1" x14ac:dyDescent="0.2">
      <c r="A692" s="11">
        <v>320</v>
      </c>
      <c r="B692" s="12" t="s">
        <v>520</v>
      </c>
      <c r="C692" s="48" t="s">
        <v>523</v>
      </c>
      <c r="D692" s="49"/>
      <c r="E692" s="49"/>
      <c r="F692" s="50"/>
      <c r="G692" s="11" t="s">
        <v>521</v>
      </c>
      <c r="H692" s="11" t="s">
        <v>522</v>
      </c>
      <c r="I692" s="13" t="s">
        <v>447</v>
      </c>
      <c r="J692" s="41">
        <v>167</v>
      </c>
      <c r="K692" s="37">
        <v>1950.13</v>
      </c>
      <c r="L692" s="41">
        <f>N692+С2Б!L692</f>
        <v>167</v>
      </c>
      <c r="M692" s="41">
        <f>O692+С2Б!M692</f>
        <v>1950.13</v>
      </c>
      <c r="N692" s="41">
        <f>С2Б!T692</f>
        <v>167</v>
      </c>
      <c r="O692" s="41">
        <f>С2Б!U692</f>
        <v>1950.13</v>
      </c>
      <c r="P692" s="41"/>
      <c r="Q692" s="41"/>
      <c r="R692" s="37">
        <f t="shared" ref="R692:R693" si="119">M692-K692</f>
        <v>0</v>
      </c>
      <c r="S692" s="37">
        <f t="shared" ref="S692:S693" si="120">O692</f>
        <v>1950.13</v>
      </c>
      <c r="T692" s="15">
        <f t="shared" ref="T692:U693" si="121">J692-L692</f>
        <v>0</v>
      </c>
      <c r="U692" s="16">
        <f t="shared" si="121"/>
        <v>0</v>
      </c>
      <c r="V692" s="41"/>
      <c r="W692" s="41"/>
    </row>
    <row r="693" spans="1:23" ht="11.25" customHeight="1" x14ac:dyDescent="0.2">
      <c r="A693" s="41"/>
      <c r="B693" s="20"/>
      <c r="C693" s="54" t="s">
        <v>36</v>
      </c>
      <c r="D693" s="54"/>
      <c r="E693" s="54"/>
      <c r="F693" s="54"/>
      <c r="G693" s="41"/>
      <c r="H693" s="41"/>
      <c r="I693" s="22" t="s">
        <v>447</v>
      </c>
      <c r="J693" s="41">
        <v>167</v>
      </c>
      <c r="K693" s="37">
        <v>1950.13</v>
      </c>
      <c r="L693" s="41">
        <f>N693+С2Б!L693</f>
        <v>167</v>
      </c>
      <c r="M693" s="41">
        <f>O693+С2Б!M693</f>
        <v>1950.13</v>
      </c>
      <c r="N693" s="41">
        <f>С2Б!T693</f>
        <v>167</v>
      </c>
      <c r="O693" s="41">
        <f>С2Б!U693</f>
        <v>1950.13</v>
      </c>
      <c r="P693" s="37">
        <f>M693-K693</f>
        <v>0</v>
      </c>
      <c r="Q693" s="37">
        <f>O693</f>
        <v>1950.13</v>
      </c>
      <c r="R693" s="37">
        <f t="shared" si="119"/>
        <v>0</v>
      </c>
      <c r="S693" s="37">
        <f t="shared" si="120"/>
        <v>1950.13</v>
      </c>
      <c r="T693" s="15">
        <f t="shared" si="121"/>
        <v>0</v>
      </c>
      <c r="U693" s="16">
        <f t="shared" si="121"/>
        <v>0</v>
      </c>
      <c r="V693" s="41"/>
      <c r="W693" s="41"/>
    </row>
    <row r="694" spans="1:23" ht="23.25" customHeight="1" x14ac:dyDescent="0.2">
      <c r="A694" s="65" t="s">
        <v>568</v>
      </c>
      <c r="B694" s="65"/>
      <c r="C694" s="65"/>
      <c r="D694" s="65"/>
      <c r="E694" s="65"/>
      <c r="F694" s="65"/>
      <c r="G694" s="65"/>
      <c r="H694" s="65"/>
      <c r="I694" s="24" t="s">
        <v>569</v>
      </c>
      <c r="J694" s="24" t="s">
        <v>569</v>
      </c>
      <c r="K694" s="25">
        <f>SUM(K21:K693)/2</f>
        <v>372605.48999999993</v>
      </c>
      <c r="L694" s="24" t="s">
        <v>569</v>
      </c>
      <c r="M694" s="25">
        <f>SUM(M21:M693)/2</f>
        <v>324249.37</v>
      </c>
      <c r="N694" s="24" t="s">
        <v>569</v>
      </c>
      <c r="O694" s="25">
        <f>SUM(O21:O693)/2</f>
        <v>108184.0800000001</v>
      </c>
      <c r="P694" s="26">
        <f>SUM(P21:P693)/2</f>
        <v>-24178.060000000027</v>
      </c>
      <c r="Q694" s="26">
        <f>SUM(Q21:Q693)/2</f>
        <v>54092.040000000008</v>
      </c>
      <c r="R694" s="25">
        <f>SUM(R21:R693)/2</f>
        <v>-48356.119999999966</v>
      </c>
      <c r="S694" s="25">
        <f>SUM(S21:S693)/2</f>
        <v>108184.0800000001</v>
      </c>
      <c r="T694" s="24" t="s">
        <v>569</v>
      </c>
      <c r="U694" s="25">
        <f>SUM(U21:U693)/2</f>
        <v>48356.119999999966</v>
      </c>
      <c r="V694" s="41"/>
      <c r="W694" s="41"/>
    </row>
    <row r="695" spans="1:23" ht="11.25" customHeight="1" x14ac:dyDescent="0.2">
      <c r="A695" s="66" t="s">
        <v>570</v>
      </c>
      <c r="B695" s="66"/>
      <c r="C695" s="66"/>
      <c r="D695" s="66"/>
      <c r="E695" s="66"/>
      <c r="F695" s="66"/>
      <c r="G695" s="66"/>
      <c r="H695" s="66"/>
      <c r="I695" s="31" t="s">
        <v>569</v>
      </c>
      <c r="J695" s="31" t="s">
        <v>569</v>
      </c>
      <c r="K695" s="31" t="s">
        <v>569</v>
      </c>
      <c r="L695" s="31" t="s">
        <v>569</v>
      </c>
      <c r="M695" s="42"/>
      <c r="N695" s="31" t="s">
        <v>569</v>
      </c>
      <c r="O695" s="42"/>
      <c r="P695" s="18" t="s">
        <v>569</v>
      </c>
      <c r="Q695" s="18" t="s">
        <v>569</v>
      </c>
      <c r="R695" s="42"/>
      <c r="S695" s="42"/>
      <c r="T695" s="31" t="s">
        <v>569</v>
      </c>
      <c r="U695" s="31" t="s">
        <v>569</v>
      </c>
    </row>
    <row r="696" spans="1:23" ht="23.25" customHeight="1" x14ac:dyDescent="0.2">
      <c r="A696" s="67" t="s">
        <v>571</v>
      </c>
      <c r="B696" s="67"/>
      <c r="C696" s="67"/>
      <c r="D696" s="67"/>
      <c r="E696" s="67"/>
      <c r="F696" s="67"/>
      <c r="G696" s="67"/>
      <c r="H696" s="67"/>
      <c r="I696" s="31" t="s">
        <v>569</v>
      </c>
      <c r="J696" s="31" t="s">
        <v>569</v>
      </c>
      <c r="K696" s="31" t="s">
        <v>569</v>
      </c>
      <c r="L696" s="31" t="s">
        <v>569</v>
      </c>
      <c r="M696" s="19">
        <f>M694</f>
        <v>324249.37</v>
      </c>
      <c r="N696" s="31" t="s">
        <v>569</v>
      </c>
      <c r="O696" s="19">
        <f>O694</f>
        <v>108184.0800000001</v>
      </c>
      <c r="P696" s="18" t="s">
        <v>569</v>
      </c>
      <c r="Q696" s="18" t="s">
        <v>569</v>
      </c>
      <c r="R696" s="42"/>
      <c r="S696" s="42"/>
      <c r="T696" s="31" t="s">
        <v>569</v>
      </c>
      <c r="U696" s="31" t="s">
        <v>569</v>
      </c>
      <c r="V696" s="32">
        <f>K694*0.1</f>
        <v>37260.548999999992</v>
      </c>
      <c r="W696" s="32">
        <f>K694-M694</f>
        <v>48356.119999999937</v>
      </c>
    </row>
    <row r="697" spans="1:23" ht="11.25" customHeight="1" x14ac:dyDescent="0.2">
      <c r="A697" s="68" t="s">
        <v>572</v>
      </c>
      <c r="B697" s="68"/>
      <c r="C697" s="68"/>
      <c r="D697" s="68"/>
      <c r="E697" s="68"/>
      <c r="F697" s="68"/>
      <c r="G697" s="68"/>
      <c r="H697" s="69"/>
      <c r="I697" s="23" t="s">
        <v>569</v>
      </c>
      <c r="J697" s="23" t="s">
        <v>569</v>
      </c>
      <c r="K697" s="23" t="s">
        <v>569</v>
      </c>
      <c r="L697" s="23" t="s">
        <v>569</v>
      </c>
      <c r="M697" s="42"/>
      <c r="N697" s="23" t="s">
        <v>569</v>
      </c>
      <c r="O697" s="42"/>
      <c r="P697" s="18" t="s">
        <v>569</v>
      </c>
      <c r="Q697" s="18" t="s">
        <v>569</v>
      </c>
      <c r="R697" s="23" t="s">
        <v>569</v>
      </c>
      <c r="S697" s="23" t="s">
        <v>569</v>
      </c>
      <c r="T697" s="23" t="s">
        <v>569</v>
      </c>
      <c r="U697" s="23" t="s">
        <v>569</v>
      </c>
    </row>
    <row r="698" spans="1:23" ht="11.25" customHeight="1" x14ac:dyDescent="0.2">
      <c r="A698" s="70" t="s">
        <v>573</v>
      </c>
      <c r="B698" s="70"/>
      <c r="C698" s="70"/>
      <c r="D698" s="70"/>
      <c r="E698" s="70"/>
      <c r="F698" s="70"/>
      <c r="G698" s="70"/>
      <c r="H698" s="71"/>
      <c r="I698" s="23" t="s">
        <v>569</v>
      </c>
      <c r="J698" s="23" t="s">
        <v>569</v>
      </c>
      <c r="K698" s="23" t="s">
        <v>569</v>
      </c>
      <c r="L698" s="23" t="s">
        <v>569</v>
      </c>
      <c r="M698" s="42"/>
      <c r="N698" s="23" t="s">
        <v>569</v>
      </c>
      <c r="O698" s="42"/>
      <c r="P698" s="18" t="s">
        <v>569</v>
      </c>
      <c r="Q698" s="18" t="s">
        <v>569</v>
      </c>
      <c r="R698" s="23" t="s">
        <v>569</v>
      </c>
      <c r="S698" s="23" t="s">
        <v>569</v>
      </c>
      <c r="T698" s="23" t="s">
        <v>569</v>
      </c>
      <c r="U698" s="23" t="s">
        <v>569</v>
      </c>
    </row>
    <row r="699" spans="1:23" ht="11.25" customHeight="1" x14ac:dyDescent="0.2">
      <c r="A699" s="66" t="s">
        <v>574</v>
      </c>
      <c r="B699" s="66"/>
      <c r="C699" s="66"/>
      <c r="D699" s="66"/>
      <c r="E699" s="66"/>
      <c r="F699" s="66"/>
      <c r="G699" s="66"/>
      <c r="H699" s="66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</row>
    <row r="700" spans="1:23" ht="11.25" customHeight="1" x14ac:dyDescent="0.2">
      <c r="A700" s="62" t="s">
        <v>575</v>
      </c>
      <c r="B700" s="62"/>
      <c r="C700" s="62"/>
      <c r="D700" s="62"/>
      <c r="E700" s="62"/>
      <c r="F700" s="62"/>
      <c r="G700" s="62"/>
      <c r="H700" s="62"/>
      <c r="I700" s="23" t="s">
        <v>569</v>
      </c>
      <c r="J700" s="23" t="s">
        <v>569</v>
      </c>
      <c r="K700" s="23" t="s">
        <v>569</v>
      </c>
      <c r="L700" s="23" t="s">
        <v>569</v>
      </c>
      <c r="M700" s="42"/>
      <c r="N700" s="23" t="s">
        <v>569</v>
      </c>
      <c r="O700" s="42"/>
      <c r="P700" s="18" t="s">
        <v>569</v>
      </c>
      <c r="Q700" s="18" t="s">
        <v>569</v>
      </c>
      <c r="R700" s="23" t="s">
        <v>569</v>
      </c>
      <c r="S700" s="23" t="s">
        <v>569</v>
      </c>
      <c r="T700" s="23" t="s">
        <v>569</v>
      </c>
      <c r="U700" s="23" t="s">
        <v>569</v>
      </c>
    </row>
    <row r="701" spans="1:23" ht="23.25" customHeight="1" x14ac:dyDescent="0.2">
      <c r="A701" s="63" t="s">
        <v>576</v>
      </c>
      <c r="B701" s="63"/>
      <c r="C701" s="63"/>
      <c r="D701" s="63"/>
      <c r="E701" s="63"/>
      <c r="F701" s="63"/>
      <c r="G701" s="63"/>
      <c r="H701" s="63"/>
      <c r="I701" s="23" t="s">
        <v>569</v>
      </c>
      <c r="J701" s="23" t="s">
        <v>569</v>
      </c>
      <c r="K701" s="23" t="s">
        <v>569</v>
      </c>
      <c r="L701" s="23" t="s">
        <v>569</v>
      </c>
      <c r="M701" s="42"/>
      <c r="N701" s="23" t="s">
        <v>569</v>
      </c>
      <c r="O701" s="42"/>
      <c r="P701" s="18" t="s">
        <v>569</v>
      </c>
      <c r="Q701" s="18" t="s">
        <v>569</v>
      </c>
      <c r="R701" s="23" t="s">
        <v>569</v>
      </c>
      <c r="S701" s="23" t="s">
        <v>569</v>
      </c>
      <c r="T701" s="23" t="s">
        <v>569</v>
      </c>
      <c r="U701" s="23" t="s">
        <v>569</v>
      </c>
    </row>
    <row r="702" spans="1:23" ht="53.4" customHeight="1" x14ac:dyDescent="0.2">
      <c r="A702" s="63" t="s">
        <v>577</v>
      </c>
      <c r="B702" s="63"/>
      <c r="C702" s="63"/>
      <c r="D702" s="63"/>
      <c r="E702" s="63"/>
      <c r="F702" s="63"/>
      <c r="G702" s="63"/>
      <c r="H702" s="63"/>
      <c r="I702" s="23" t="s">
        <v>569</v>
      </c>
      <c r="J702" s="23" t="s">
        <v>569</v>
      </c>
      <c r="K702" s="23" t="s">
        <v>569</v>
      </c>
      <c r="L702" s="23" t="s">
        <v>569</v>
      </c>
      <c r="M702" s="19">
        <f>M696</f>
        <v>324249.37</v>
      </c>
      <c r="N702" s="23" t="s">
        <v>569</v>
      </c>
      <c r="O702" s="19">
        <f>O696</f>
        <v>108184.0800000001</v>
      </c>
      <c r="P702" s="18" t="s">
        <v>569</v>
      </c>
      <c r="Q702" s="18" t="s">
        <v>569</v>
      </c>
      <c r="R702" s="23" t="s">
        <v>569</v>
      </c>
      <c r="S702" s="23" t="s">
        <v>569</v>
      </c>
      <c r="T702" s="23" t="s">
        <v>569</v>
      </c>
      <c r="U702" s="23" t="s">
        <v>569</v>
      </c>
    </row>
    <row r="703" spans="1:23" ht="11.25" customHeight="1" x14ac:dyDescent="0.2">
      <c r="A703" s="64" t="s">
        <v>578</v>
      </c>
      <c r="B703" s="64"/>
      <c r="C703" s="64"/>
      <c r="D703" s="64"/>
      <c r="E703" s="64"/>
      <c r="F703" s="64"/>
      <c r="G703" s="64"/>
      <c r="H703" s="64"/>
      <c r="I703" s="64" t="s">
        <v>606</v>
      </c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</row>
    <row r="704" spans="1:23" ht="19.350000000000001" customHeight="1" x14ac:dyDescent="0.2">
      <c r="C704" s="27" t="s">
        <v>579</v>
      </c>
    </row>
    <row r="705" spans="2:16" s="5" customFormat="1" ht="11.25" customHeight="1" x14ac:dyDescent="0.2">
      <c r="D705" s="5" t="s">
        <v>582</v>
      </c>
      <c r="K705" s="5" t="s">
        <v>583</v>
      </c>
    </row>
    <row r="707" spans="2:16" ht="16.649999999999999" customHeight="1" x14ac:dyDescent="0.2">
      <c r="B707" s="56" t="s">
        <v>580</v>
      </c>
      <c r="C707" s="56"/>
      <c r="D707" s="39"/>
      <c r="E707" s="39"/>
      <c r="F707" s="39"/>
      <c r="G707" s="39"/>
      <c r="H707" s="39"/>
      <c r="J707" s="29" t="s">
        <v>581</v>
      </c>
      <c r="K707" s="39"/>
      <c r="L707" s="39"/>
      <c r="M707" s="39"/>
      <c r="N707" s="39"/>
      <c r="O707" s="39"/>
      <c r="P707" s="39"/>
    </row>
    <row r="708" spans="2:16" ht="11.25" customHeight="1" x14ac:dyDescent="0.2">
      <c r="D708" s="30" t="s">
        <v>584</v>
      </c>
      <c r="K708" s="30" t="s">
        <v>584</v>
      </c>
    </row>
    <row r="710" spans="2:16" ht="11.25" customHeight="1" x14ac:dyDescent="0.2">
      <c r="C710" s="35" t="s">
        <v>585</v>
      </c>
      <c r="D710" s="1" t="s">
        <v>586</v>
      </c>
      <c r="K710" s="35" t="s">
        <v>585</v>
      </c>
      <c r="L710" s="1" t="s">
        <v>586</v>
      </c>
    </row>
    <row r="712" spans="2:16" ht="11.25" customHeight="1" x14ac:dyDescent="0.2">
      <c r="C712" s="1" t="s">
        <v>587</v>
      </c>
      <c r="K712" s="1" t="s">
        <v>588</v>
      </c>
    </row>
    <row r="713" spans="2:16" ht="11.25" customHeight="1" x14ac:dyDescent="0.2">
      <c r="C713" s="1" t="s">
        <v>589</v>
      </c>
      <c r="K713" s="1" t="s">
        <v>590</v>
      </c>
    </row>
    <row r="714" spans="2:16" ht="11.25" customHeight="1" x14ac:dyDescent="0.2">
      <c r="D714" s="1" t="s">
        <v>586</v>
      </c>
      <c r="L714" s="1" t="s">
        <v>586</v>
      </c>
    </row>
    <row r="715" spans="2:16" ht="11.25" customHeight="1" x14ac:dyDescent="0.2">
      <c r="D715" s="39"/>
      <c r="E715" s="39"/>
      <c r="F715" s="39"/>
      <c r="L715" s="39"/>
      <c r="M715" s="39"/>
      <c r="N715" s="39"/>
      <c r="O715" s="39"/>
    </row>
    <row r="716" spans="2:16" ht="11.25" customHeight="1" x14ac:dyDescent="0.2">
      <c r="D716" s="30" t="s">
        <v>584</v>
      </c>
      <c r="L716" s="30" t="s">
        <v>584</v>
      </c>
    </row>
  </sheetData>
  <mergeCells count="710">
    <mergeCell ref="D5:O5"/>
    <mergeCell ref="D6:O6"/>
    <mergeCell ref="D7:O7"/>
    <mergeCell ref="D8:O8"/>
    <mergeCell ref="E9:O9"/>
    <mergeCell ref="E10:O10"/>
    <mergeCell ref="D2:L2"/>
    <mergeCell ref="N2:O2"/>
    <mergeCell ref="D3:L3"/>
    <mergeCell ref="N3:O3"/>
    <mergeCell ref="D4:L4"/>
    <mergeCell ref="N4:O4"/>
    <mergeCell ref="P17:S18"/>
    <mergeCell ref="T17:U18"/>
    <mergeCell ref="L18:M18"/>
    <mergeCell ref="N18:O18"/>
    <mergeCell ref="C20:F20"/>
    <mergeCell ref="C21:F21"/>
    <mergeCell ref="E11:O11"/>
    <mergeCell ref="E12:O12"/>
    <mergeCell ref="A17:A19"/>
    <mergeCell ref="B17:B19"/>
    <mergeCell ref="C17:F19"/>
    <mergeCell ref="G17:K18"/>
    <mergeCell ref="L17:O17"/>
    <mergeCell ref="C28:F28"/>
    <mergeCell ref="C29:F29"/>
    <mergeCell ref="C30:F30"/>
    <mergeCell ref="C31:F31"/>
    <mergeCell ref="C32:F32"/>
    <mergeCell ref="C33:F33"/>
    <mergeCell ref="C22:F22"/>
    <mergeCell ref="C23:F23"/>
    <mergeCell ref="C24:F24"/>
    <mergeCell ref="C25:F25"/>
    <mergeCell ref="C26:F26"/>
    <mergeCell ref="C27:F27"/>
    <mergeCell ref="C40:F40"/>
    <mergeCell ref="C41:F41"/>
    <mergeCell ref="C42:F42"/>
    <mergeCell ref="C43:F43"/>
    <mergeCell ref="C44:F44"/>
    <mergeCell ref="C45:F45"/>
    <mergeCell ref="C34:F34"/>
    <mergeCell ref="C35:F35"/>
    <mergeCell ref="C36:F36"/>
    <mergeCell ref="C37:F37"/>
    <mergeCell ref="C38:F38"/>
    <mergeCell ref="C39:F39"/>
    <mergeCell ref="C52:F52"/>
    <mergeCell ref="C53:F53"/>
    <mergeCell ref="C54:F54"/>
    <mergeCell ref="C55:F55"/>
    <mergeCell ref="C56:F56"/>
    <mergeCell ref="C57:F57"/>
    <mergeCell ref="C46:F46"/>
    <mergeCell ref="C47:F47"/>
    <mergeCell ref="C48:F48"/>
    <mergeCell ref="C49:F49"/>
    <mergeCell ref="C50:F50"/>
    <mergeCell ref="C51:F51"/>
    <mergeCell ref="C64:F64"/>
    <mergeCell ref="C65:F65"/>
    <mergeCell ref="C66:F66"/>
    <mergeCell ref="C67:F67"/>
    <mergeCell ref="C68:F68"/>
    <mergeCell ref="C69:F69"/>
    <mergeCell ref="C58:F58"/>
    <mergeCell ref="C59:F59"/>
    <mergeCell ref="C60:F60"/>
    <mergeCell ref="C61:F61"/>
    <mergeCell ref="C62:F62"/>
    <mergeCell ref="C63:F63"/>
    <mergeCell ref="C76:F76"/>
    <mergeCell ref="C77:F77"/>
    <mergeCell ref="C78:F78"/>
    <mergeCell ref="C79:F79"/>
    <mergeCell ref="C80:F80"/>
    <mergeCell ref="C81:F81"/>
    <mergeCell ref="C70:F70"/>
    <mergeCell ref="C71:F71"/>
    <mergeCell ref="C72:F72"/>
    <mergeCell ref="C73:F73"/>
    <mergeCell ref="C74:F74"/>
    <mergeCell ref="C75:F75"/>
    <mergeCell ref="C88:F88"/>
    <mergeCell ref="C89:F89"/>
    <mergeCell ref="C90:F90"/>
    <mergeCell ref="C91:F91"/>
    <mergeCell ref="C92:F92"/>
    <mergeCell ref="C93:F93"/>
    <mergeCell ref="C82:F82"/>
    <mergeCell ref="C83:F83"/>
    <mergeCell ref="C84:F84"/>
    <mergeCell ref="C85:F85"/>
    <mergeCell ref="C86:F86"/>
    <mergeCell ref="C87:F87"/>
    <mergeCell ref="C100:F100"/>
    <mergeCell ref="C101:F101"/>
    <mergeCell ref="C102:F102"/>
    <mergeCell ref="C103:F103"/>
    <mergeCell ref="C104:F104"/>
    <mergeCell ref="C105:F105"/>
    <mergeCell ref="C94:F94"/>
    <mergeCell ref="C95:F95"/>
    <mergeCell ref="C96:F96"/>
    <mergeCell ref="C97:F97"/>
    <mergeCell ref="C98:F98"/>
    <mergeCell ref="C99:F99"/>
    <mergeCell ref="C112:F112"/>
    <mergeCell ref="C113:F113"/>
    <mergeCell ref="C114:F114"/>
    <mergeCell ref="C115:F115"/>
    <mergeCell ref="C116:F116"/>
    <mergeCell ref="C117:F117"/>
    <mergeCell ref="C106:F106"/>
    <mergeCell ref="C107:F107"/>
    <mergeCell ref="C108:F108"/>
    <mergeCell ref="C109:F109"/>
    <mergeCell ref="C110:F110"/>
    <mergeCell ref="C111:F111"/>
    <mergeCell ref="C124:F124"/>
    <mergeCell ref="C125:F125"/>
    <mergeCell ref="C126:F126"/>
    <mergeCell ref="C127:F127"/>
    <mergeCell ref="C128:F128"/>
    <mergeCell ref="C129:F129"/>
    <mergeCell ref="C118:F118"/>
    <mergeCell ref="C119:F119"/>
    <mergeCell ref="C120:F120"/>
    <mergeCell ref="C121:F121"/>
    <mergeCell ref="C122:F122"/>
    <mergeCell ref="C123:F123"/>
    <mergeCell ref="C136:F136"/>
    <mergeCell ref="C137:F137"/>
    <mergeCell ref="C138:F138"/>
    <mergeCell ref="C139:F139"/>
    <mergeCell ref="C140:F140"/>
    <mergeCell ref="C141:F141"/>
    <mergeCell ref="C130:F130"/>
    <mergeCell ref="C131:F131"/>
    <mergeCell ref="C132:F132"/>
    <mergeCell ref="C133:F133"/>
    <mergeCell ref="C134:F134"/>
    <mergeCell ref="C135:F135"/>
    <mergeCell ref="C148:F148"/>
    <mergeCell ref="C149:F149"/>
    <mergeCell ref="C150:F150"/>
    <mergeCell ref="C151:F151"/>
    <mergeCell ref="C152:F152"/>
    <mergeCell ref="C153:F153"/>
    <mergeCell ref="C142:F142"/>
    <mergeCell ref="C143:F143"/>
    <mergeCell ref="C144:F144"/>
    <mergeCell ref="C145:F145"/>
    <mergeCell ref="C146:F146"/>
    <mergeCell ref="C147:F147"/>
    <mergeCell ref="C160:F160"/>
    <mergeCell ref="C161:F161"/>
    <mergeCell ref="C162:F162"/>
    <mergeCell ref="C163:F163"/>
    <mergeCell ref="C164:F164"/>
    <mergeCell ref="C165:F165"/>
    <mergeCell ref="C154:F154"/>
    <mergeCell ref="C155:F155"/>
    <mergeCell ref="C156:F156"/>
    <mergeCell ref="C157:F157"/>
    <mergeCell ref="C158:F158"/>
    <mergeCell ref="C159:F159"/>
    <mergeCell ref="C172:F172"/>
    <mergeCell ref="C173:F173"/>
    <mergeCell ref="C174:F174"/>
    <mergeCell ref="C175:F175"/>
    <mergeCell ref="C176:F176"/>
    <mergeCell ref="C177:F177"/>
    <mergeCell ref="C166:F166"/>
    <mergeCell ref="C167:F167"/>
    <mergeCell ref="C168:F168"/>
    <mergeCell ref="C169:F169"/>
    <mergeCell ref="C170:F170"/>
    <mergeCell ref="C171:F171"/>
    <mergeCell ref="C184:F184"/>
    <mergeCell ref="C185:F185"/>
    <mergeCell ref="C186:F186"/>
    <mergeCell ref="C187:F187"/>
    <mergeCell ref="C188:F188"/>
    <mergeCell ref="C189:F189"/>
    <mergeCell ref="C178:F178"/>
    <mergeCell ref="C179:F179"/>
    <mergeCell ref="C180:F180"/>
    <mergeCell ref="C181:F181"/>
    <mergeCell ref="C182:F182"/>
    <mergeCell ref="C183:F183"/>
    <mergeCell ref="C196:F196"/>
    <mergeCell ref="C197:F197"/>
    <mergeCell ref="C198:F198"/>
    <mergeCell ref="C199:F199"/>
    <mergeCell ref="C200:F200"/>
    <mergeCell ref="C201:F201"/>
    <mergeCell ref="C190:F190"/>
    <mergeCell ref="C191:F191"/>
    <mergeCell ref="C192:F192"/>
    <mergeCell ref="C193:F193"/>
    <mergeCell ref="C194:F194"/>
    <mergeCell ref="C195:F195"/>
    <mergeCell ref="C208:F208"/>
    <mergeCell ref="C209:F209"/>
    <mergeCell ref="C210:F210"/>
    <mergeCell ref="C211:F211"/>
    <mergeCell ref="C212:F212"/>
    <mergeCell ref="C213:F213"/>
    <mergeCell ref="C202:F202"/>
    <mergeCell ref="C203:F203"/>
    <mergeCell ref="C204:F204"/>
    <mergeCell ref="C205:F205"/>
    <mergeCell ref="C206:F206"/>
    <mergeCell ref="C207:F207"/>
    <mergeCell ref="C220:F220"/>
    <mergeCell ref="C221:F221"/>
    <mergeCell ref="C222:F222"/>
    <mergeCell ref="C223:F223"/>
    <mergeCell ref="C224:F224"/>
    <mergeCell ref="C225:F225"/>
    <mergeCell ref="C214:F214"/>
    <mergeCell ref="C215:F215"/>
    <mergeCell ref="C216:F216"/>
    <mergeCell ref="C217:F217"/>
    <mergeCell ref="C218:F218"/>
    <mergeCell ref="C219:F219"/>
    <mergeCell ref="C232:F232"/>
    <mergeCell ref="C233:F233"/>
    <mergeCell ref="C234:F234"/>
    <mergeCell ref="C235:F235"/>
    <mergeCell ref="C236:F236"/>
    <mergeCell ref="C237:F237"/>
    <mergeCell ref="C226:F226"/>
    <mergeCell ref="C227:F227"/>
    <mergeCell ref="C228:F228"/>
    <mergeCell ref="C229:F229"/>
    <mergeCell ref="C230:F230"/>
    <mergeCell ref="C231:F231"/>
    <mergeCell ref="C244:F244"/>
    <mergeCell ref="C245:F245"/>
    <mergeCell ref="C246:F246"/>
    <mergeCell ref="C247:F247"/>
    <mergeCell ref="C248:F248"/>
    <mergeCell ref="C249:F249"/>
    <mergeCell ref="C238:F238"/>
    <mergeCell ref="C239:F239"/>
    <mergeCell ref="C240:F240"/>
    <mergeCell ref="C241:F241"/>
    <mergeCell ref="C242:F242"/>
    <mergeCell ref="C243:F243"/>
    <mergeCell ref="C256:F256"/>
    <mergeCell ref="C257:F257"/>
    <mergeCell ref="C258:F258"/>
    <mergeCell ref="C259:F259"/>
    <mergeCell ref="C260:F260"/>
    <mergeCell ref="C261:F261"/>
    <mergeCell ref="C250:F250"/>
    <mergeCell ref="C251:F251"/>
    <mergeCell ref="C252:F252"/>
    <mergeCell ref="C253:F253"/>
    <mergeCell ref="C254:F254"/>
    <mergeCell ref="C255:F255"/>
    <mergeCell ref="C268:F268"/>
    <mergeCell ref="C269:F269"/>
    <mergeCell ref="C270:F270"/>
    <mergeCell ref="C271:F271"/>
    <mergeCell ref="C272:F272"/>
    <mergeCell ref="C273:F273"/>
    <mergeCell ref="C262:F262"/>
    <mergeCell ref="C263:F263"/>
    <mergeCell ref="C264:F264"/>
    <mergeCell ref="C265:F265"/>
    <mergeCell ref="C266:F266"/>
    <mergeCell ref="C267:F267"/>
    <mergeCell ref="C280:F280"/>
    <mergeCell ref="C281:F281"/>
    <mergeCell ref="C282:F282"/>
    <mergeCell ref="C283:F283"/>
    <mergeCell ref="C284:F284"/>
    <mergeCell ref="C285:F285"/>
    <mergeCell ref="C274:F274"/>
    <mergeCell ref="C275:F275"/>
    <mergeCell ref="C276:F276"/>
    <mergeCell ref="C277:F277"/>
    <mergeCell ref="C278:F278"/>
    <mergeCell ref="C279:F279"/>
    <mergeCell ref="C292:F292"/>
    <mergeCell ref="C293:F293"/>
    <mergeCell ref="C294:F294"/>
    <mergeCell ref="C295:F295"/>
    <mergeCell ref="C296:F296"/>
    <mergeCell ref="C297:F297"/>
    <mergeCell ref="C286:F286"/>
    <mergeCell ref="C287:F287"/>
    <mergeCell ref="C288:F288"/>
    <mergeCell ref="C289:F289"/>
    <mergeCell ref="C290:F290"/>
    <mergeCell ref="C291:F291"/>
    <mergeCell ref="C304:F304"/>
    <mergeCell ref="C305:F305"/>
    <mergeCell ref="C306:F306"/>
    <mergeCell ref="C307:F307"/>
    <mergeCell ref="C308:F308"/>
    <mergeCell ref="C309:F309"/>
    <mergeCell ref="C298:F298"/>
    <mergeCell ref="C299:F299"/>
    <mergeCell ref="C300:F300"/>
    <mergeCell ref="C301:F301"/>
    <mergeCell ref="C302:F302"/>
    <mergeCell ref="C303:F303"/>
    <mergeCell ref="C316:F316"/>
    <mergeCell ref="C317:F317"/>
    <mergeCell ref="C318:F318"/>
    <mergeCell ref="C319:F319"/>
    <mergeCell ref="C320:F320"/>
    <mergeCell ref="C321:F321"/>
    <mergeCell ref="C310:F310"/>
    <mergeCell ref="C311:F311"/>
    <mergeCell ref="C312:F312"/>
    <mergeCell ref="C313:F313"/>
    <mergeCell ref="C314:F314"/>
    <mergeCell ref="C315:F315"/>
    <mergeCell ref="C328:F328"/>
    <mergeCell ref="C329:F329"/>
    <mergeCell ref="C330:F330"/>
    <mergeCell ref="C331:F331"/>
    <mergeCell ref="C332:F332"/>
    <mergeCell ref="C333:F333"/>
    <mergeCell ref="C322:F322"/>
    <mergeCell ref="C323:F323"/>
    <mergeCell ref="C324:F324"/>
    <mergeCell ref="C325:F325"/>
    <mergeCell ref="C326:F326"/>
    <mergeCell ref="C327:F327"/>
    <mergeCell ref="C340:F340"/>
    <mergeCell ref="C341:F341"/>
    <mergeCell ref="C342:F342"/>
    <mergeCell ref="C343:F343"/>
    <mergeCell ref="C344:F344"/>
    <mergeCell ref="C345:F345"/>
    <mergeCell ref="C334:F334"/>
    <mergeCell ref="C335:F335"/>
    <mergeCell ref="C336:F336"/>
    <mergeCell ref="C337:F337"/>
    <mergeCell ref="C338:F338"/>
    <mergeCell ref="C339:F339"/>
    <mergeCell ref="C352:F352"/>
    <mergeCell ref="C353:F353"/>
    <mergeCell ref="C354:F354"/>
    <mergeCell ref="C355:F355"/>
    <mergeCell ref="C356:F356"/>
    <mergeCell ref="C357:F357"/>
    <mergeCell ref="C346:F346"/>
    <mergeCell ref="C347:F347"/>
    <mergeCell ref="C348:F348"/>
    <mergeCell ref="C349:F349"/>
    <mergeCell ref="C350:F350"/>
    <mergeCell ref="C351:F351"/>
    <mergeCell ref="C364:F364"/>
    <mergeCell ref="C365:F365"/>
    <mergeCell ref="C366:F366"/>
    <mergeCell ref="C367:F367"/>
    <mergeCell ref="C368:F368"/>
    <mergeCell ref="C369:F369"/>
    <mergeCell ref="C358:F358"/>
    <mergeCell ref="C359:F359"/>
    <mergeCell ref="C360:F360"/>
    <mergeCell ref="C361:F361"/>
    <mergeCell ref="C362:F362"/>
    <mergeCell ref="C363:F363"/>
    <mergeCell ref="C376:F376"/>
    <mergeCell ref="C377:F377"/>
    <mergeCell ref="C378:F378"/>
    <mergeCell ref="C379:F379"/>
    <mergeCell ref="C380:F380"/>
    <mergeCell ref="C381:F381"/>
    <mergeCell ref="C370:F370"/>
    <mergeCell ref="C371:F371"/>
    <mergeCell ref="C372:F372"/>
    <mergeCell ref="C373:F373"/>
    <mergeCell ref="C374:F374"/>
    <mergeCell ref="C375:F375"/>
    <mergeCell ref="C388:F388"/>
    <mergeCell ref="C389:F389"/>
    <mergeCell ref="C390:F390"/>
    <mergeCell ref="C391:F391"/>
    <mergeCell ref="C392:F392"/>
    <mergeCell ref="C393:F393"/>
    <mergeCell ref="C382:F382"/>
    <mergeCell ref="C383:F383"/>
    <mergeCell ref="C384:F384"/>
    <mergeCell ref="C385:F385"/>
    <mergeCell ref="C386:F386"/>
    <mergeCell ref="C387:F387"/>
    <mergeCell ref="C400:F400"/>
    <mergeCell ref="C401:F401"/>
    <mergeCell ref="C402:F402"/>
    <mergeCell ref="C403:F403"/>
    <mergeCell ref="C404:F404"/>
    <mergeCell ref="C405:F405"/>
    <mergeCell ref="C394:F394"/>
    <mergeCell ref="C395:F395"/>
    <mergeCell ref="C396:F396"/>
    <mergeCell ref="C397:F397"/>
    <mergeCell ref="C398:F398"/>
    <mergeCell ref="C399:F399"/>
    <mergeCell ref="C412:F412"/>
    <mergeCell ref="C413:F413"/>
    <mergeCell ref="C414:F414"/>
    <mergeCell ref="C415:F415"/>
    <mergeCell ref="C416:F416"/>
    <mergeCell ref="C417:F417"/>
    <mergeCell ref="C406:F406"/>
    <mergeCell ref="C407:F407"/>
    <mergeCell ref="C408:F408"/>
    <mergeCell ref="C409:F409"/>
    <mergeCell ref="C410:F410"/>
    <mergeCell ref="C411:F411"/>
    <mergeCell ref="C424:F424"/>
    <mergeCell ref="C425:F425"/>
    <mergeCell ref="C426:F426"/>
    <mergeCell ref="C427:F427"/>
    <mergeCell ref="C428:F428"/>
    <mergeCell ref="C429:F429"/>
    <mergeCell ref="C418:F418"/>
    <mergeCell ref="C419:F419"/>
    <mergeCell ref="C420:F420"/>
    <mergeCell ref="C421:F421"/>
    <mergeCell ref="C422:F422"/>
    <mergeCell ref="C423:F423"/>
    <mergeCell ref="C436:F436"/>
    <mergeCell ref="C437:F437"/>
    <mergeCell ref="C438:F438"/>
    <mergeCell ref="C439:F439"/>
    <mergeCell ref="C440:F440"/>
    <mergeCell ref="C441:F441"/>
    <mergeCell ref="C430:F430"/>
    <mergeCell ref="C431:F431"/>
    <mergeCell ref="C432:F432"/>
    <mergeCell ref="C433:F433"/>
    <mergeCell ref="C434:F434"/>
    <mergeCell ref="C435:F435"/>
    <mergeCell ref="C448:F448"/>
    <mergeCell ref="C449:F449"/>
    <mergeCell ref="C450:F450"/>
    <mergeCell ref="C451:F451"/>
    <mergeCell ref="C452:F452"/>
    <mergeCell ref="C453:F453"/>
    <mergeCell ref="C442:F442"/>
    <mergeCell ref="C443:F443"/>
    <mergeCell ref="C444:F444"/>
    <mergeCell ref="C445:F445"/>
    <mergeCell ref="C446:F446"/>
    <mergeCell ref="C447:F447"/>
    <mergeCell ref="C460:F460"/>
    <mergeCell ref="C461:F461"/>
    <mergeCell ref="C462:F462"/>
    <mergeCell ref="C463:F463"/>
    <mergeCell ref="C464:F464"/>
    <mergeCell ref="C465:F465"/>
    <mergeCell ref="C454:F454"/>
    <mergeCell ref="C455:F455"/>
    <mergeCell ref="C456:F456"/>
    <mergeCell ref="C457:F457"/>
    <mergeCell ref="C458:F458"/>
    <mergeCell ref="C459:F459"/>
    <mergeCell ref="C472:F472"/>
    <mergeCell ref="C473:F473"/>
    <mergeCell ref="C474:F474"/>
    <mergeCell ref="C475:F475"/>
    <mergeCell ref="C476:F476"/>
    <mergeCell ref="C477:F477"/>
    <mergeCell ref="C466:F466"/>
    <mergeCell ref="C467:F467"/>
    <mergeCell ref="C468:F468"/>
    <mergeCell ref="C469:F469"/>
    <mergeCell ref="C470:F470"/>
    <mergeCell ref="C471:F471"/>
    <mergeCell ref="C484:F484"/>
    <mergeCell ref="C485:F485"/>
    <mergeCell ref="C486:F486"/>
    <mergeCell ref="C487:F487"/>
    <mergeCell ref="C488:F488"/>
    <mergeCell ref="C489:F489"/>
    <mergeCell ref="C478:F478"/>
    <mergeCell ref="C479:F479"/>
    <mergeCell ref="C480:F480"/>
    <mergeCell ref="C481:F481"/>
    <mergeCell ref="C482:F482"/>
    <mergeCell ref="C483:F483"/>
    <mergeCell ref="C496:F496"/>
    <mergeCell ref="C497:F497"/>
    <mergeCell ref="C498:F498"/>
    <mergeCell ref="C499:F499"/>
    <mergeCell ref="C500:F500"/>
    <mergeCell ref="C501:F501"/>
    <mergeCell ref="C490:F490"/>
    <mergeCell ref="C491:F491"/>
    <mergeCell ref="C492:F492"/>
    <mergeCell ref="C493:F493"/>
    <mergeCell ref="C494:F494"/>
    <mergeCell ref="C495:F495"/>
    <mergeCell ref="C508:F508"/>
    <mergeCell ref="C509:F509"/>
    <mergeCell ref="C510:F510"/>
    <mergeCell ref="C511:F511"/>
    <mergeCell ref="C512:F512"/>
    <mergeCell ref="C513:F513"/>
    <mergeCell ref="C502:F502"/>
    <mergeCell ref="C503:F503"/>
    <mergeCell ref="C504:F504"/>
    <mergeCell ref="C505:F505"/>
    <mergeCell ref="C506:F506"/>
    <mergeCell ref="C507:F507"/>
    <mergeCell ref="C520:F520"/>
    <mergeCell ref="C521:F521"/>
    <mergeCell ref="C522:F522"/>
    <mergeCell ref="C523:F523"/>
    <mergeCell ref="C524:F524"/>
    <mergeCell ref="C525:F525"/>
    <mergeCell ref="C514:F514"/>
    <mergeCell ref="C515:F515"/>
    <mergeCell ref="C516:F516"/>
    <mergeCell ref="C517:F517"/>
    <mergeCell ref="C518:F518"/>
    <mergeCell ref="C519:F519"/>
    <mergeCell ref="C532:F532"/>
    <mergeCell ref="C533:F533"/>
    <mergeCell ref="C534:F534"/>
    <mergeCell ref="C535:F535"/>
    <mergeCell ref="C536:F536"/>
    <mergeCell ref="C537:F537"/>
    <mergeCell ref="C526:F526"/>
    <mergeCell ref="C527:F527"/>
    <mergeCell ref="C528:F528"/>
    <mergeCell ref="C529:F529"/>
    <mergeCell ref="C530:F530"/>
    <mergeCell ref="C531:F531"/>
    <mergeCell ref="C544:F544"/>
    <mergeCell ref="C545:F545"/>
    <mergeCell ref="C546:F546"/>
    <mergeCell ref="C547:F547"/>
    <mergeCell ref="C548:F548"/>
    <mergeCell ref="C549:F549"/>
    <mergeCell ref="C538:F538"/>
    <mergeCell ref="C539:F539"/>
    <mergeCell ref="C540:F540"/>
    <mergeCell ref="C541:F541"/>
    <mergeCell ref="C542:F542"/>
    <mergeCell ref="C543:F543"/>
    <mergeCell ref="C556:F556"/>
    <mergeCell ref="C557:F557"/>
    <mergeCell ref="C558:F558"/>
    <mergeCell ref="C559:F559"/>
    <mergeCell ref="C560:F560"/>
    <mergeCell ref="C561:F561"/>
    <mergeCell ref="C550:F550"/>
    <mergeCell ref="C551:F551"/>
    <mergeCell ref="C552:F552"/>
    <mergeCell ref="C553:F553"/>
    <mergeCell ref="C554:F554"/>
    <mergeCell ref="C555:F555"/>
    <mergeCell ref="C568:F568"/>
    <mergeCell ref="C569:F569"/>
    <mergeCell ref="C570:F570"/>
    <mergeCell ref="C571:F571"/>
    <mergeCell ref="C572:F572"/>
    <mergeCell ref="C573:F573"/>
    <mergeCell ref="C562:F562"/>
    <mergeCell ref="C563:F563"/>
    <mergeCell ref="C564:F564"/>
    <mergeCell ref="C565:F565"/>
    <mergeCell ref="C566:F566"/>
    <mergeCell ref="C567:F567"/>
    <mergeCell ref="C580:F580"/>
    <mergeCell ref="C581:F581"/>
    <mergeCell ref="C582:F582"/>
    <mergeCell ref="C583:F583"/>
    <mergeCell ref="C584:F584"/>
    <mergeCell ref="C585:F585"/>
    <mergeCell ref="C574:F574"/>
    <mergeCell ref="C575:F575"/>
    <mergeCell ref="C576:F576"/>
    <mergeCell ref="C577:F577"/>
    <mergeCell ref="C578:F578"/>
    <mergeCell ref="C579:F579"/>
    <mergeCell ref="C592:F592"/>
    <mergeCell ref="C593:F593"/>
    <mergeCell ref="C594:F594"/>
    <mergeCell ref="C595:F595"/>
    <mergeCell ref="C596:F596"/>
    <mergeCell ref="C597:F597"/>
    <mergeCell ref="C586:F586"/>
    <mergeCell ref="C587:F587"/>
    <mergeCell ref="C588:F588"/>
    <mergeCell ref="C589:F589"/>
    <mergeCell ref="C590:F590"/>
    <mergeCell ref="C591:F591"/>
    <mergeCell ref="C604:F604"/>
    <mergeCell ref="C605:F605"/>
    <mergeCell ref="C606:F606"/>
    <mergeCell ref="C607:F607"/>
    <mergeCell ref="C608:F608"/>
    <mergeCell ref="C609:F609"/>
    <mergeCell ref="C598:F598"/>
    <mergeCell ref="C599:F599"/>
    <mergeCell ref="C600:F600"/>
    <mergeCell ref="C601:F601"/>
    <mergeCell ref="C602:F602"/>
    <mergeCell ref="C603:F603"/>
    <mergeCell ref="C616:F616"/>
    <mergeCell ref="C617:F617"/>
    <mergeCell ref="C618:F618"/>
    <mergeCell ref="C619:F619"/>
    <mergeCell ref="C620:F620"/>
    <mergeCell ref="C621:F621"/>
    <mergeCell ref="C610:F610"/>
    <mergeCell ref="C611:F611"/>
    <mergeCell ref="C612:F612"/>
    <mergeCell ref="C613:F613"/>
    <mergeCell ref="C614:F614"/>
    <mergeCell ref="C615:F615"/>
    <mergeCell ref="C628:F628"/>
    <mergeCell ref="C629:F629"/>
    <mergeCell ref="C630:F630"/>
    <mergeCell ref="C631:F631"/>
    <mergeCell ref="C632:F632"/>
    <mergeCell ref="C633:F633"/>
    <mergeCell ref="C622:F622"/>
    <mergeCell ref="C623:F623"/>
    <mergeCell ref="C624:F624"/>
    <mergeCell ref="C625:F625"/>
    <mergeCell ref="C626:F626"/>
    <mergeCell ref="C627:F627"/>
    <mergeCell ref="C640:F640"/>
    <mergeCell ref="C641:F641"/>
    <mergeCell ref="C642:F642"/>
    <mergeCell ref="C643:F643"/>
    <mergeCell ref="C644:F644"/>
    <mergeCell ref="C645:F645"/>
    <mergeCell ref="C634:F634"/>
    <mergeCell ref="C635:F635"/>
    <mergeCell ref="C636:F636"/>
    <mergeCell ref="C637:F637"/>
    <mergeCell ref="C638:F638"/>
    <mergeCell ref="C639:F639"/>
    <mergeCell ref="C652:F652"/>
    <mergeCell ref="C653:F653"/>
    <mergeCell ref="C654:F654"/>
    <mergeCell ref="C655:F655"/>
    <mergeCell ref="C656:F656"/>
    <mergeCell ref="C657:F657"/>
    <mergeCell ref="C646:F646"/>
    <mergeCell ref="C647:F647"/>
    <mergeCell ref="C648:F648"/>
    <mergeCell ref="C649:F649"/>
    <mergeCell ref="C650:F650"/>
    <mergeCell ref="C651:F651"/>
    <mergeCell ref="C664:F664"/>
    <mergeCell ref="C665:F665"/>
    <mergeCell ref="C666:F666"/>
    <mergeCell ref="C667:F667"/>
    <mergeCell ref="C668:F668"/>
    <mergeCell ref="C669:F669"/>
    <mergeCell ref="C658:F658"/>
    <mergeCell ref="C659:F659"/>
    <mergeCell ref="C660:F660"/>
    <mergeCell ref="C661:F661"/>
    <mergeCell ref="C662:F662"/>
    <mergeCell ref="C663:F663"/>
    <mergeCell ref="C676:F676"/>
    <mergeCell ref="C677:F677"/>
    <mergeCell ref="C678:F678"/>
    <mergeCell ref="C679:F679"/>
    <mergeCell ref="C680:F680"/>
    <mergeCell ref="C681:F681"/>
    <mergeCell ref="C670:F670"/>
    <mergeCell ref="C671:F671"/>
    <mergeCell ref="C672:F672"/>
    <mergeCell ref="C673:F673"/>
    <mergeCell ref="C674:F674"/>
    <mergeCell ref="C675:F675"/>
    <mergeCell ref="C688:F688"/>
    <mergeCell ref="C689:F689"/>
    <mergeCell ref="C690:F690"/>
    <mergeCell ref="C691:F691"/>
    <mergeCell ref="C692:F692"/>
    <mergeCell ref="C693:F693"/>
    <mergeCell ref="C682:F682"/>
    <mergeCell ref="C683:F683"/>
    <mergeCell ref="C684:F684"/>
    <mergeCell ref="C685:F685"/>
    <mergeCell ref="C686:F686"/>
    <mergeCell ref="C687:F687"/>
    <mergeCell ref="B707:C707"/>
    <mergeCell ref="I699:U699"/>
    <mergeCell ref="A700:H700"/>
    <mergeCell ref="A701:H701"/>
    <mergeCell ref="A702:H702"/>
    <mergeCell ref="A703:H703"/>
    <mergeCell ref="I703:U703"/>
    <mergeCell ref="A694:H694"/>
    <mergeCell ref="A695:H695"/>
    <mergeCell ref="A696:H696"/>
    <mergeCell ref="A697:H697"/>
    <mergeCell ref="A698:H698"/>
    <mergeCell ref="A699:H699"/>
  </mergeCells>
  <pageMargins left="0.19700000000000001" right="0.19700000000000001" top="0.59" bottom="0.39400000000000002" header="0" footer="0"/>
  <pageSetup paperSize="9" scale="94" fitToHeight="0" orientation="landscape" r:id="rId1"/>
  <headerFooter>
    <oddFooter>&amp;RСтр.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16"/>
  <sheetViews>
    <sheetView view="pageBreakPreview" zoomScale="115" zoomScaleNormal="100" zoomScaleSheetLayoutView="115" workbookViewId="0">
      <selection activeCell="O14" sqref="O14"/>
    </sheetView>
  </sheetViews>
  <sheetFormatPr defaultColWidth="10.83203125" defaultRowHeight="11.25" customHeight="1" x14ac:dyDescent="0.2"/>
  <cols>
    <col min="1" max="1" width="7" style="1" customWidth="1"/>
    <col min="2" max="2" width="14.83203125" style="1" customWidth="1"/>
    <col min="3" max="3" width="9.83203125" style="1" customWidth="1"/>
    <col min="4" max="4" width="20.83203125" style="1" customWidth="1"/>
    <col min="5" max="5" width="9.83203125" style="1" customWidth="1"/>
    <col min="6" max="6" width="10.83203125" style="1"/>
    <col min="7" max="8" width="0" style="1" hidden="1" customWidth="1"/>
    <col min="9" max="10" width="10.83203125" style="1"/>
    <col min="11" max="11" width="14" style="1" customWidth="1"/>
    <col min="12" max="12" width="10.83203125" style="1"/>
    <col min="13" max="13" width="14.6640625" style="1" customWidth="1"/>
    <col min="14" max="14" width="10.83203125" style="1"/>
    <col min="15" max="15" width="13.6640625" style="1" customWidth="1"/>
    <col min="16" max="17" width="0" style="1" hidden="1" customWidth="1"/>
    <col min="18" max="18" width="12.6640625" style="1" customWidth="1"/>
    <col min="19" max="19" width="14.6640625" style="1" customWidth="1"/>
    <col min="20" max="20" width="10.83203125" style="1"/>
    <col min="21" max="21" width="13.33203125" style="1" customWidth="1"/>
    <col min="22" max="16384" width="10.83203125" style="1"/>
  </cols>
  <sheetData>
    <row r="1" spans="3:15" ht="11.25" customHeight="1" x14ac:dyDescent="0.2">
      <c r="O1" s="3" t="s">
        <v>0</v>
      </c>
    </row>
    <row r="2" spans="3:15" ht="36" customHeight="1" x14ac:dyDescent="0.2">
      <c r="C2" s="2" t="s">
        <v>1</v>
      </c>
      <c r="D2" s="57" t="s">
        <v>592</v>
      </c>
      <c r="E2" s="57"/>
      <c r="F2" s="57"/>
      <c r="G2" s="57"/>
      <c r="H2" s="57"/>
      <c r="I2" s="57"/>
      <c r="J2" s="57"/>
      <c r="K2" s="57"/>
      <c r="L2" s="57"/>
      <c r="M2" s="35" t="s">
        <v>3</v>
      </c>
      <c r="N2" s="58">
        <v>600545750</v>
      </c>
      <c r="O2" s="58"/>
    </row>
    <row r="3" spans="3:15" ht="22.8" customHeight="1" x14ac:dyDescent="0.2">
      <c r="C3" s="2" t="s">
        <v>4</v>
      </c>
      <c r="D3" s="59" t="s">
        <v>593</v>
      </c>
      <c r="E3" s="59"/>
      <c r="F3" s="59"/>
      <c r="G3" s="59"/>
      <c r="H3" s="59"/>
      <c r="I3" s="59"/>
      <c r="J3" s="59"/>
      <c r="K3" s="59"/>
      <c r="L3" s="59"/>
      <c r="M3" s="38" t="s">
        <v>3</v>
      </c>
      <c r="N3" s="60">
        <v>100289293</v>
      </c>
      <c r="O3" s="60"/>
    </row>
    <row r="4" spans="3:15" ht="22.8" customHeight="1" x14ac:dyDescent="0.2">
      <c r="C4" s="2" t="s">
        <v>5</v>
      </c>
      <c r="D4" s="43" t="s">
        <v>597</v>
      </c>
      <c r="E4" s="43"/>
      <c r="F4" s="43"/>
      <c r="G4" s="43"/>
      <c r="H4" s="43"/>
      <c r="I4" s="43"/>
      <c r="J4" s="43"/>
      <c r="K4" s="43"/>
      <c r="L4" s="43"/>
      <c r="M4" s="35" t="s">
        <v>3</v>
      </c>
      <c r="N4" s="44">
        <v>193613146</v>
      </c>
      <c r="O4" s="44"/>
    </row>
    <row r="5" spans="3:15" ht="11.25" customHeight="1" x14ac:dyDescent="0.2">
      <c r="C5" s="2" t="s">
        <v>6</v>
      </c>
      <c r="D5" s="45" t="s">
        <v>596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3:15" ht="12" customHeight="1" x14ac:dyDescent="0.2">
      <c r="C6" s="4"/>
      <c r="D6" s="46" t="s">
        <v>7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3:15" ht="11.25" customHeight="1" x14ac:dyDescent="0.2">
      <c r="C7" s="2" t="s">
        <v>8</v>
      </c>
      <c r="D7" s="45" t="s">
        <v>594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3:15" ht="12" customHeight="1" x14ac:dyDescent="0.2">
      <c r="C8" s="4"/>
      <c r="D8" s="46" t="s">
        <v>9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3:15" ht="11.25" customHeight="1" x14ac:dyDescent="0.2">
      <c r="D9" s="2" t="s">
        <v>10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3:15" ht="12" customHeight="1" x14ac:dyDescent="0.2">
      <c r="D10" s="4"/>
      <c r="E10" s="46" t="s">
        <v>11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3:15" ht="11.25" customHeight="1" x14ac:dyDescent="0.2">
      <c r="D11" s="2" t="s">
        <v>12</v>
      </c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3:15" ht="12" customHeight="1" x14ac:dyDescent="0.2">
      <c r="D12" s="4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3:15" ht="19.350000000000001" customHeight="1" x14ac:dyDescent="0.2">
      <c r="K13" s="6" t="s">
        <v>13</v>
      </c>
    </row>
    <row r="14" spans="3:15" ht="19.350000000000001" customHeight="1" x14ac:dyDescent="0.2">
      <c r="K14" s="6" t="s">
        <v>599</v>
      </c>
    </row>
    <row r="15" spans="3:15" ht="19.350000000000001" customHeight="1" x14ac:dyDescent="0.2">
      <c r="K15" s="6" t="s">
        <v>601</v>
      </c>
    </row>
    <row r="17" spans="1:23" ht="11.25" customHeight="1" x14ac:dyDescent="0.2">
      <c r="A17" s="47" t="s">
        <v>602</v>
      </c>
      <c r="B17" s="47" t="s">
        <v>14</v>
      </c>
      <c r="C17" s="47" t="s">
        <v>15</v>
      </c>
      <c r="D17" s="47"/>
      <c r="E17" s="47"/>
      <c r="F17" s="47"/>
      <c r="G17" s="47" t="s">
        <v>16</v>
      </c>
      <c r="H17" s="47"/>
      <c r="I17" s="47"/>
      <c r="J17" s="47"/>
      <c r="K17" s="47"/>
      <c r="L17" s="47" t="s">
        <v>22</v>
      </c>
      <c r="M17" s="47"/>
      <c r="N17" s="47"/>
      <c r="O17" s="47"/>
      <c r="P17" s="47" t="s">
        <v>25</v>
      </c>
      <c r="Q17" s="47"/>
      <c r="R17" s="47"/>
      <c r="S17" s="47"/>
      <c r="T17" s="47" t="s">
        <v>28</v>
      </c>
      <c r="U17" s="47"/>
    </row>
    <row r="18" spans="1:23" ht="30.6" customHeight="1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 t="s">
        <v>23</v>
      </c>
      <c r="M18" s="47"/>
      <c r="N18" s="47" t="s">
        <v>24</v>
      </c>
      <c r="O18" s="47"/>
      <c r="P18" s="47"/>
      <c r="Q18" s="47"/>
      <c r="R18" s="47"/>
      <c r="S18" s="47"/>
      <c r="T18" s="47"/>
      <c r="U18" s="47"/>
      <c r="V18" s="7"/>
      <c r="W18" s="7"/>
    </row>
    <row r="19" spans="1:23" ht="31.8" customHeight="1" x14ac:dyDescent="0.2">
      <c r="A19" s="47"/>
      <c r="B19" s="47"/>
      <c r="C19" s="47"/>
      <c r="D19" s="47"/>
      <c r="E19" s="47"/>
      <c r="F19" s="47"/>
      <c r="G19" s="8" t="s">
        <v>17</v>
      </c>
      <c r="H19" s="8" t="s">
        <v>18</v>
      </c>
      <c r="I19" s="8" t="s">
        <v>19</v>
      </c>
      <c r="J19" s="8" t="s">
        <v>20</v>
      </c>
      <c r="K19" s="8" t="s">
        <v>21</v>
      </c>
      <c r="L19" s="8" t="s">
        <v>20</v>
      </c>
      <c r="M19" s="8" t="s">
        <v>21</v>
      </c>
      <c r="N19" s="8" t="s">
        <v>20</v>
      </c>
      <c r="O19" s="8" t="s">
        <v>21</v>
      </c>
      <c r="P19" s="8" t="s">
        <v>26</v>
      </c>
      <c r="Q19" s="8" t="s">
        <v>27</v>
      </c>
      <c r="R19" s="8" t="s">
        <v>26</v>
      </c>
      <c r="S19" s="8" t="s">
        <v>27</v>
      </c>
      <c r="T19" s="8" t="s">
        <v>20</v>
      </c>
      <c r="U19" s="8" t="s">
        <v>21</v>
      </c>
      <c r="V19" s="7"/>
      <c r="W19" s="7"/>
    </row>
    <row r="20" spans="1:23" ht="23.25" customHeight="1" x14ac:dyDescent="0.2">
      <c r="A20" s="9"/>
      <c r="B20" s="10" t="s">
        <v>30</v>
      </c>
      <c r="C20" s="53" t="s">
        <v>29</v>
      </c>
      <c r="D20" s="53"/>
      <c r="E20" s="53"/>
      <c r="F20" s="53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7"/>
      <c r="W20" s="7"/>
    </row>
    <row r="21" spans="1:23" ht="23.25" customHeight="1" x14ac:dyDescent="0.2">
      <c r="A21" s="11">
        <v>1</v>
      </c>
      <c r="B21" s="12" t="s">
        <v>31</v>
      </c>
      <c r="C21" s="48" t="s">
        <v>35</v>
      </c>
      <c r="D21" s="49"/>
      <c r="E21" s="49"/>
      <c r="F21" s="50"/>
      <c r="G21" s="11" t="s">
        <v>32</v>
      </c>
      <c r="H21" s="11" t="s">
        <v>33</v>
      </c>
      <c r="I21" s="13" t="s">
        <v>34</v>
      </c>
      <c r="J21" s="7">
        <v>188</v>
      </c>
      <c r="K21" s="14">
        <v>849.71</v>
      </c>
      <c r="L21" s="7">
        <f t="shared" ref="L21:M24" si="0">N21</f>
        <v>150.4</v>
      </c>
      <c r="M21" s="14">
        <f t="shared" si="0"/>
        <v>679.77</v>
      </c>
      <c r="N21" s="7">
        <f>N22</f>
        <v>150.4</v>
      </c>
      <c r="O21" s="14">
        <f>O22</f>
        <v>679.77</v>
      </c>
      <c r="P21" s="7"/>
      <c r="Q21" s="7"/>
      <c r="R21" s="14">
        <f>M21-K21</f>
        <v>-169.94000000000005</v>
      </c>
      <c r="S21" s="14">
        <f>O21</f>
        <v>679.77</v>
      </c>
      <c r="T21" s="15">
        <f>J21-L21</f>
        <v>37.599999999999994</v>
      </c>
      <c r="U21" s="16">
        <f>K21-M21</f>
        <v>169.94000000000005</v>
      </c>
      <c r="V21" s="7"/>
      <c r="W21" s="7"/>
    </row>
    <row r="22" spans="1:23" ht="11.25" customHeight="1" x14ac:dyDescent="0.2">
      <c r="A22" s="7"/>
      <c r="B22" s="20"/>
      <c r="C22" s="51" t="s">
        <v>36</v>
      </c>
      <c r="D22" s="43"/>
      <c r="E22" s="43"/>
      <c r="F22" s="52"/>
      <c r="G22" s="7"/>
      <c r="H22" s="7"/>
      <c r="I22" s="22" t="s">
        <v>34</v>
      </c>
      <c r="J22" s="7">
        <v>188</v>
      </c>
      <c r="K22" s="14">
        <v>849.71</v>
      </c>
      <c r="L22" s="7">
        <f t="shared" si="0"/>
        <v>150.4</v>
      </c>
      <c r="M22" s="14">
        <f t="shared" si="0"/>
        <v>679.77</v>
      </c>
      <c r="N22" s="7">
        <f>J22*0.8</f>
        <v>150.4</v>
      </c>
      <c r="O22" s="14">
        <f>ROUND(N22/J22*K22,2)</f>
        <v>679.77</v>
      </c>
      <c r="P22" s="14">
        <f>M22-K22</f>
        <v>-169.94000000000005</v>
      </c>
      <c r="Q22" s="14">
        <f>O22</f>
        <v>679.77</v>
      </c>
      <c r="R22" s="37">
        <f t="shared" ref="R22:R62" si="1">M22-K22</f>
        <v>-169.94000000000005</v>
      </c>
      <c r="S22" s="37">
        <f t="shared" ref="S22:S62" si="2">O22</f>
        <v>679.77</v>
      </c>
      <c r="T22" s="15">
        <f t="shared" ref="T22:T62" si="3">J22-L22</f>
        <v>37.599999999999994</v>
      </c>
      <c r="U22" s="16">
        <f t="shared" ref="U22:U62" si="4">K22-M22</f>
        <v>169.94000000000005</v>
      </c>
      <c r="V22" s="7"/>
      <c r="W22" s="7"/>
    </row>
    <row r="23" spans="1:23" ht="11.25" customHeight="1" x14ac:dyDescent="0.2">
      <c r="A23" s="11">
        <v>2</v>
      </c>
      <c r="B23" s="12" t="s">
        <v>31</v>
      </c>
      <c r="C23" s="51" t="s">
        <v>40</v>
      </c>
      <c r="D23" s="43"/>
      <c r="E23" s="43"/>
      <c r="F23" s="52"/>
      <c r="G23" s="11" t="s">
        <v>37</v>
      </c>
      <c r="H23" s="11" t="s">
        <v>38</v>
      </c>
      <c r="I23" s="13" t="s">
        <v>39</v>
      </c>
      <c r="J23" s="7">
        <v>188</v>
      </c>
      <c r="K23" s="14">
        <v>19582.71</v>
      </c>
      <c r="L23" s="21">
        <f t="shared" si="0"/>
        <v>131.6</v>
      </c>
      <c r="M23" s="37">
        <f t="shared" si="0"/>
        <v>13707.9</v>
      </c>
      <c r="N23" s="21">
        <f>N24</f>
        <v>131.6</v>
      </c>
      <c r="O23" s="37">
        <f>O24</f>
        <v>13707.9</v>
      </c>
      <c r="P23" s="7"/>
      <c r="Q23" s="7"/>
      <c r="R23" s="37">
        <f t="shared" si="1"/>
        <v>-5874.8099999999995</v>
      </c>
      <c r="S23" s="37">
        <f t="shared" si="2"/>
        <v>13707.9</v>
      </c>
      <c r="T23" s="15">
        <f t="shared" si="3"/>
        <v>56.400000000000006</v>
      </c>
      <c r="U23" s="16">
        <f t="shared" si="4"/>
        <v>5874.8099999999995</v>
      </c>
      <c r="V23" s="7"/>
      <c r="W23" s="7"/>
    </row>
    <row r="24" spans="1:23" ht="11.25" customHeight="1" x14ac:dyDescent="0.2">
      <c r="A24" s="7"/>
      <c r="B24" s="20"/>
      <c r="C24" s="51" t="s">
        <v>36</v>
      </c>
      <c r="D24" s="43"/>
      <c r="E24" s="43"/>
      <c r="F24" s="52"/>
      <c r="G24" s="7"/>
      <c r="H24" s="7"/>
      <c r="I24" s="22" t="s">
        <v>39</v>
      </c>
      <c r="J24" s="7">
        <v>188</v>
      </c>
      <c r="K24" s="14">
        <v>19582.71</v>
      </c>
      <c r="L24" s="21">
        <f t="shared" si="0"/>
        <v>131.6</v>
      </c>
      <c r="M24" s="37">
        <f t="shared" si="0"/>
        <v>13707.9</v>
      </c>
      <c r="N24" s="21">
        <f>J24*0.7</f>
        <v>131.6</v>
      </c>
      <c r="O24" s="37">
        <f>ROUND(N24/J24*K24,2)</f>
        <v>13707.9</v>
      </c>
      <c r="P24" s="14">
        <f>M24-K24</f>
        <v>-5874.8099999999995</v>
      </c>
      <c r="Q24" s="14">
        <f>O24</f>
        <v>13707.9</v>
      </c>
      <c r="R24" s="37">
        <f t="shared" si="1"/>
        <v>-5874.8099999999995</v>
      </c>
      <c r="S24" s="37">
        <f t="shared" si="2"/>
        <v>13707.9</v>
      </c>
      <c r="T24" s="15">
        <f t="shared" si="3"/>
        <v>56.400000000000006</v>
      </c>
      <c r="U24" s="16">
        <f t="shared" si="4"/>
        <v>5874.8099999999995</v>
      </c>
      <c r="V24" s="7"/>
      <c r="W24" s="7"/>
    </row>
    <row r="25" spans="1:23" ht="36.6" customHeight="1" x14ac:dyDescent="0.2">
      <c r="A25" s="11">
        <v>3</v>
      </c>
      <c r="B25" s="12" t="s">
        <v>31</v>
      </c>
      <c r="C25" s="48" t="s">
        <v>44</v>
      </c>
      <c r="D25" s="49"/>
      <c r="E25" s="49"/>
      <c r="F25" s="50"/>
      <c r="G25" s="11" t="s">
        <v>41</v>
      </c>
      <c r="H25" s="11" t="s">
        <v>42</v>
      </c>
      <c r="I25" s="13" t="s">
        <v>43</v>
      </c>
      <c r="J25" s="7">
        <v>53.2</v>
      </c>
      <c r="K25" s="14">
        <v>1722.58</v>
      </c>
      <c r="L25" s="7"/>
      <c r="M25" s="14"/>
      <c r="N25" s="7"/>
      <c r="O25" s="14"/>
      <c r="P25" s="7"/>
      <c r="Q25" s="7"/>
      <c r="R25" s="37">
        <f t="shared" si="1"/>
        <v>-1722.58</v>
      </c>
      <c r="S25" s="37">
        <f t="shared" si="2"/>
        <v>0</v>
      </c>
      <c r="T25" s="15">
        <f t="shared" si="3"/>
        <v>53.2</v>
      </c>
      <c r="U25" s="16">
        <f t="shared" si="4"/>
        <v>1722.58</v>
      </c>
      <c r="V25" s="7"/>
      <c r="W25" s="7"/>
    </row>
    <row r="26" spans="1:23" ht="11.25" customHeight="1" x14ac:dyDescent="0.2">
      <c r="A26" s="7"/>
      <c r="B26" s="20"/>
      <c r="C26" s="51" t="s">
        <v>45</v>
      </c>
      <c r="D26" s="43"/>
      <c r="E26" s="43"/>
      <c r="F26" s="52"/>
      <c r="G26" s="7"/>
      <c r="H26" s="7"/>
      <c r="I26" s="22" t="s">
        <v>43</v>
      </c>
      <c r="J26" s="7">
        <v>53.2</v>
      </c>
      <c r="K26" s="14">
        <v>1722.58</v>
      </c>
      <c r="L26" s="7"/>
      <c r="M26" s="14"/>
      <c r="N26" s="7"/>
      <c r="O26" s="14"/>
      <c r="P26" s="14">
        <f>M26-K26</f>
        <v>-1722.58</v>
      </c>
      <c r="Q26" s="14">
        <f>O26</f>
        <v>0</v>
      </c>
      <c r="R26" s="37">
        <f t="shared" si="1"/>
        <v>-1722.58</v>
      </c>
      <c r="S26" s="37">
        <f t="shared" si="2"/>
        <v>0</v>
      </c>
      <c r="T26" s="15">
        <f t="shared" si="3"/>
        <v>53.2</v>
      </c>
      <c r="U26" s="16">
        <f t="shared" si="4"/>
        <v>1722.58</v>
      </c>
      <c r="V26" s="7"/>
      <c r="W26" s="7"/>
    </row>
    <row r="27" spans="1:23" ht="36.6" customHeight="1" x14ac:dyDescent="0.2">
      <c r="A27" s="11">
        <v>4</v>
      </c>
      <c r="B27" s="12" t="s">
        <v>31</v>
      </c>
      <c r="C27" s="48" t="s">
        <v>48</v>
      </c>
      <c r="D27" s="49"/>
      <c r="E27" s="49"/>
      <c r="F27" s="50"/>
      <c r="G27" s="11" t="s">
        <v>46</v>
      </c>
      <c r="H27" s="11" t="s">
        <v>47</v>
      </c>
      <c r="I27" s="13" t="s">
        <v>43</v>
      </c>
      <c r="J27" s="7">
        <v>4.5999999999999996</v>
      </c>
      <c r="K27" s="14">
        <v>900.93</v>
      </c>
      <c r="L27" s="7"/>
      <c r="M27" s="14"/>
      <c r="N27" s="7"/>
      <c r="O27" s="14"/>
      <c r="P27" s="7"/>
      <c r="Q27" s="7"/>
      <c r="R27" s="37">
        <f t="shared" si="1"/>
        <v>-900.93</v>
      </c>
      <c r="S27" s="37">
        <f t="shared" si="2"/>
        <v>0</v>
      </c>
      <c r="T27" s="15">
        <f t="shared" si="3"/>
        <v>4.5999999999999996</v>
      </c>
      <c r="U27" s="16">
        <f t="shared" si="4"/>
        <v>900.93</v>
      </c>
      <c r="V27" s="7"/>
      <c r="W27" s="7"/>
    </row>
    <row r="28" spans="1:23" ht="11.25" customHeight="1" x14ac:dyDescent="0.2">
      <c r="A28" s="7"/>
      <c r="B28" s="20"/>
      <c r="C28" s="51" t="s">
        <v>45</v>
      </c>
      <c r="D28" s="43"/>
      <c r="E28" s="43"/>
      <c r="F28" s="52"/>
      <c r="G28" s="7"/>
      <c r="H28" s="7"/>
      <c r="I28" s="22" t="s">
        <v>43</v>
      </c>
      <c r="J28" s="7">
        <v>4.5999999999999996</v>
      </c>
      <c r="K28" s="14">
        <v>900.93</v>
      </c>
      <c r="L28" s="7"/>
      <c r="M28" s="14"/>
      <c r="N28" s="7"/>
      <c r="O28" s="14"/>
      <c r="P28" s="14">
        <f>M28-K28</f>
        <v>-900.93</v>
      </c>
      <c r="Q28" s="14">
        <f>O28</f>
        <v>0</v>
      </c>
      <c r="R28" s="37">
        <f t="shared" si="1"/>
        <v>-900.93</v>
      </c>
      <c r="S28" s="37">
        <f t="shared" si="2"/>
        <v>0</v>
      </c>
      <c r="T28" s="15">
        <f t="shared" si="3"/>
        <v>4.5999999999999996</v>
      </c>
      <c r="U28" s="16">
        <f t="shared" si="4"/>
        <v>900.93</v>
      </c>
      <c r="V28" s="7"/>
      <c r="W28" s="7"/>
    </row>
    <row r="29" spans="1:23" ht="36.6" customHeight="1" x14ac:dyDescent="0.2">
      <c r="A29" s="11">
        <v>5</v>
      </c>
      <c r="B29" s="12" t="s">
        <v>31</v>
      </c>
      <c r="C29" s="48" t="s">
        <v>51</v>
      </c>
      <c r="D29" s="49"/>
      <c r="E29" s="49"/>
      <c r="F29" s="50"/>
      <c r="G29" s="11" t="s">
        <v>49</v>
      </c>
      <c r="H29" s="11" t="s">
        <v>50</v>
      </c>
      <c r="I29" s="13" t="s">
        <v>34</v>
      </c>
      <c r="J29" s="7">
        <v>188</v>
      </c>
      <c r="K29" s="14">
        <v>9698.4</v>
      </c>
      <c r="L29" s="21">
        <f>N29</f>
        <v>150.4</v>
      </c>
      <c r="M29" s="37">
        <f>O29</f>
        <v>7758.72</v>
      </c>
      <c r="N29" s="21">
        <f>N30</f>
        <v>150.4</v>
      </c>
      <c r="O29" s="37">
        <f>O30</f>
        <v>7758.72</v>
      </c>
      <c r="P29" s="7"/>
      <c r="Q29" s="7"/>
      <c r="R29" s="37">
        <f t="shared" si="1"/>
        <v>-1939.6799999999994</v>
      </c>
      <c r="S29" s="37">
        <f t="shared" si="2"/>
        <v>7758.72</v>
      </c>
      <c r="T29" s="15">
        <f t="shared" si="3"/>
        <v>37.599999999999994</v>
      </c>
      <c r="U29" s="16">
        <f t="shared" si="4"/>
        <v>1939.6799999999994</v>
      </c>
      <c r="V29" s="7"/>
      <c r="W29" s="7"/>
    </row>
    <row r="30" spans="1:23" ht="11.25" customHeight="1" x14ac:dyDescent="0.2">
      <c r="A30" s="7"/>
      <c r="B30" s="20"/>
      <c r="C30" s="51" t="s">
        <v>36</v>
      </c>
      <c r="D30" s="43"/>
      <c r="E30" s="43"/>
      <c r="F30" s="52"/>
      <c r="G30" s="7"/>
      <c r="H30" s="7"/>
      <c r="I30" s="22" t="s">
        <v>34</v>
      </c>
      <c r="J30" s="7">
        <v>188</v>
      </c>
      <c r="K30" s="14">
        <v>9698.4</v>
      </c>
      <c r="L30" s="21">
        <f>N30</f>
        <v>150.4</v>
      </c>
      <c r="M30" s="37">
        <f>O30</f>
        <v>7758.72</v>
      </c>
      <c r="N30" s="21">
        <f>J30*0.8</f>
        <v>150.4</v>
      </c>
      <c r="O30" s="37">
        <f>ROUND(N30/J30*K30,2)</f>
        <v>7758.72</v>
      </c>
      <c r="P30" s="14">
        <f>M30-K30</f>
        <v>-1939.6799999999994</v>
      </c>
      <c r="Q30" s="14">
        <f>O30</f>
        <v>7758.72</v>
      </c>
      <c r="R30" s="37">
        <f t="shared" si="1"/>
        <v>-1939.6799999999994</v>
      </c>
      <c r="S30" s="37">
        <f t="shared" si="2"/>
        <v>7758.72</v>
      </c>
      <c r="T30" s="15">
        <f t="shared" si="3"/>
        <v>37.599999999999994</v>
      </c>
      <c r="U30" s="16">
        <f t="shared" si="4"/>
        <v>1939.6799999999994</v>
      </c>
      <c r="V30" s="7"/>
      <c r="W30" s="7"/>
    </row>
    <row r="31" spans="1:23" ht="76.5" customHeight="1" x14ac:dyDescent="0.2">
      <c r="A31" s="11">
        <v>6</v>
      </c>
      <c r="B31" s="12" t="s">
        <v>52</v>
      </c>
      <c r="C31" s="48" t="s">
        <v>56</v>
      </c>
      <c r="D31" s="49"/>
      <c r="E31" s="49"/>
      <c r="F31" s="50"/>
      <c r="G31" s="11" t="s">
        <v>53</v>
      </c>
      <c r="H31" s="11" t="s">
        <v>54</v>
      </c>
      <c r="I31" s="13" t="s">
        <v>55</v>
      </c>
      <c r="J31" s="7">
        <v>17.035</v>
      </c>
      <c r="K31" s="14">
        <v>2922.23</v>
      </c>
      <c r="L31" s="7"/>
      <c r="M31" s="14"/>
      <c r="N31" s="7"/>
      <c r="O31" s="14"/>
      <c r="P31" s="7"/>
      <c r="Q31" s="7"/>
      <c r="R31" s="37">
        <f t="shared" si="1"/>
        <v>-2922.23</v>
      </c>
      <c r="S31" s="37">
        <f t="shared" si="2"/>
        <v>0</v>
      </c>
      <c r="T31" s="15">
        <f t="shared" si="3"/>
        <v>17.035</v>
      </c>
      <c r="U31" s="16">
        <f t="shared" si="4"/>
        <v>2922.23</v>
      </c>
      <c r="V31" s="7"/>
      <c r="W31" s="7"/>
    </row>
    <row r="32" spans="1:23" ht="11.25" customHeight="1" x14ac:dyDescent="0.2">
      <c r="A32" s="7"/>
      <c r="B32" s="20"/>
      <c r="C32" s="51" t="s">
        <v>45</v>
      </c>
      <c r="D32" s="43"/>
      <c r="E32" s="43"/>
      <c r="F32" s="52"/>
      <c r="G32" s="7"/>
      <c r="H32" s="7"/>
      <c r="I32" s="22" t="s">
        <v>55</v>
      </c>
      <c r="J32" s="7">
        <v>17.035</v>
      </c>
      <c r="K32" s="14">
        <v>2922.23</v>
      </c>
      <c r="L32" s="7"/>
      <c r="M32" s="14"/>
      <c r="N32" s="7"/>
      <c r="O32" s="14"/>
      <c r="P32" s="14">
        <f>M32-K32</f>
        <v>-2922.23</v>
      </c>
      <c r="Q32" s="14">
        <f>O32</f>
        <v>0</v>
      </c>
      <c r="R32" s="37">
        <f t="shared" si="1"/>
        <v>-2922.23</v>
      </c>
      <c r="S32" s="37">
        <f t="shared" si="2"/>
        <v>0</v>
      </c>
      <c r="T32" s="15">
        <f t="shared" si="3"/>
        <v>17.035</v>
      </c>
      <c r="U32" s="16">
        <f t="shared" si="4"/>
        <v>2922.23</v>
      </c>
      <c r="V32" s="7"/>
      <c r="W32" s="7"/>
    </row>
    <row r="33" spans="1:23" ht="23.25" customHeight="1" x14ac:dyDescent="0.2">
      <c r="A33" s="11">
        <v>7</v>
      </c>
      <c r="B33" s="12" t="s">
        <v>52</v>
      </c>
      <c r="C33" s="48" t="s">
        <v>60</v>
      </c>
      <c r="D33" s="49"/>
      <c r="E33" s="49"/>
      <c r="F33" s="50"/>
      <c r="G33" s="11" t="s">
        <v>57</v>
      </c>
      <c r="H33" s="11" t="s">
        <v>58</v>
      </c>
      <c r="I33" s="13" t="s">
        <v>59</v>
      </c>
      <c r="J33" s="7">
        <v>64.12</v>
      </c>
      <c r="K33" s="14">
        <v>9815.7999999999993</v>
      </c>
      <c r="L33" s="7"/>
      <c r="M33" s="14"/>
      <c r="N33" s="7"/>
      <c r="O33" s="14"/>
      <c r="P33" s="7"/>
      <c r="Q33" s="7"/>
      <c r="R33" s="37">
        <f t="shared" si="1"/>
        <v>-9815.7999999999993</v>
      </c>
      <c r="S33" s="37">
        <f t="shared" si="2"/>
        <v>0</v>
      </c>
      <c r="T33" s="15">
        <f t="shared" si="3"/>
        <v>64.12</v>
      </c>
      <c r="U33" s="16">
        <f t="shared" si="4"/>
        <v>9815.7999999999993</v>
      </c>
      <c r="V33" s="7"/>
      <c r="W33" s="7"/>
    </row>
    <row r="34" spans="1:23" ht="11.25" customHeight="1" x14ac:dyDescent="0.2">
      <c r="A34" s="7"/>
      <c r="B34" s="20"/>
      <c r="C34" s="51" t="s">
        <v>36</v>
      </c>
      <c r="D34" s="43"/>
      <c r="E34" s="43"/>
      <c r="F34" s="52"/>
      <c r="G34" s="7"/>
      <c r="H34" s="7"/>
      <c r="I34" s="22" t="s">
        <v>59</v>
      </c>
      <c r="J34" s="7">
        <v>64.12</v>
      </c>
      <c r="K34" s="14">
        <v>9815.7999999999993</v>
      </c>
      <c r="L34" s="7"/>
      <c r="M34" s="14"/>
      <c r="N34" s="7"/>
      <c r="O34" s="14"/>
      <c r="P34" s="14">
        <f>M34-K34</f>
        <v>-9815.7999999999993</v>
      </c>
      <c r="Q34" s="14">
        <f>O34</f>
        <v>0</v>
      </c>
      <c r="R34" s="37">
        <f t="shared" si="1"/>
        <v>-9815.7999999999993</v>
      </c>
      <c r="S34" s="37">
        <f t="shared" si="2"/>
        <v>0</v>
      </c>
      <c r="T34" s="15">
        <f t="shared" si="3"/>
        <v>64.12</v>
      </c>
      <c r="U34" s="16">
        <f t="shared" si="4"/>
        <v>9815.7999999999993</v>
      </c>
      <c r="V34" s="7"/>
      <c r="W34" s="7"/>
    </row>
    <row r="35" spans="1:23" ht="11.25" customHeight="1" x14ac:dyDescent="0.2">
      <c r="A35" s="11">
        <v>8</v>
      </c>
      <c r="B35" s="12" t="s">
        <v>52</v>
      </c>
      <c r="C35" s="51" t="s">
        <v>64</v>
      </c>
      <c r="D35" s="43"/>
      <c r="E35" s="43"/>
      <c r="F35" s="52"/>
      <c r="G35" s="11" t="s">
        <v>61</v>
      </c>
      <c r="H35" s="11" t="s">
        <v>62</v>
      </c>
      <c r="I35" s="13" t="s">
        <v>63</v>
      </c>
      <c r="J35" s="7">
        <v>11.97</v>
      </c>
      <c r="K35" s="14">
        <v>3891.95</v>
      </c>
      <c r="L35" s="7"/>
      <c r="M35" s="14"/>
      <c r="N35" s="7"/>
      <c r="O35" s="14"/>
      <c r="P35" s="7"/>
      <c r="Q35" s="7"/>
      <c r="R35" s="37">
        <f t="shared" si="1"/>
        <v>-3891.95</v>
      </c>
      <c r="S35" s="37">
        <f t="shared" si="2"/>
        <v>0</v>
      </c>
      <c r="T35" s="15">
        <f t="shared" si="3"/>
        <v>11.97</v>
      </c>
      <c r="U35" s="16">
        <f t="shared" si="4"/>
        <v>3891.95</v>
      </c>
      <c r="V35" s="7"/>
      <c r="W35" s="7"/>
    </row>
    <row r="36" spans="1:23" ht="11.25" customHeight="1" x14ac:dyDescent="0.2">
      <c r="A36" s="7"/>
      <c r="B36" s="20"/>
      <c r="C36" s="51" t="s">
        <v>45</v>
      </c>
      <c r="D36" s="43"/>
      <c r="E36" s="43"/>
      <c r="F36" s="52"/>
      <c r="G36" s="7"/>
      <c r="H36" s="7"/>
      <c r="I36" s="22" t="s">
        <v>63</v>
      </c>
      <c r="J36" s="7">
        <v>11.97</v>
      </c>
      <c r="K36" s="14">
        <v>3891.95</v>
      </c>
      <c r="L36" s="7"/>
      <c r="M36" s="14"/>
      <c r="N36" s="7"/>
      <c r="O36" s="14"/>
      <c r="P36" s="14">
        <f>M36-K36</f>
        <v>-3891.95</v>
      </c>
      <c r="Q36" s="14">
        <f>O36</f>
        <v>0</v>
      </c>
      <c r="R36" s="37">
        <f t="shared" si="1"/>
        <v>-3891.95</v>
      </c>
      <c r="S36" s="37">
        <f t="shared" si="2"/>
        <v>0</v>
      </c>
      <c r="T36" s="15">
        <f t="shared" si="3"/>
        <v>11.97</v>
      </c>
      <c r="U36" s="16">
        <f t="shared" si="4"/>
        <v>3891.95</v>
      </c>
      <c r="V36" s="7"/>
      <c r="W36" s="7"/>
    </row>
    <row r="37" spans="1:23" ht="49.95" customHeight="1" x14ac:dyDescent="0.2">
      <c r="A37" s="11">
        <v>9</v>
      </c>
      <c r="B37" s="12" t="s">
        <v>52</v>
      </c>
      <c r="C37" s="48" t="s">
        <v>67</v>
      </c>
      <c r="D37" s="49"/>
      <c r="E37" s="49"/>
      <c r="F37" s="50"/>
      <c r="G37" s="11" t="s">
        <v>65</v>
      </c>
      <c r="H37" s="11" t="s">
        <v>66</v>
      </c>
      <c r="I37" s="13" t="s">
        <v>63</v>
      </c>
      <c r="J37" s="7">
        <v>19.440000000000001</v>
      </c>
      <c r="K37" s="14">
        <v>7262.98</v>
      </c>
      <c r="L37" s="21">
        <f>N37</f>
        <v>17.496000000000002</v>
      </c>
      <c r="M37" s="37">
        <f>O37</f>
        <v>6536.68</v>
      </c>
      <c r="N37" s="21">
        <f>N38</f>
        <v>17.496000000000002</v>
      </c>
      <c r="O37" s="37">
        <f>O38</f>
        <v>6536.68</v>
      </c>
      <c r="P37" s="7"/>
      <c r="Q37" s="7"/>
      <c r="R37" s="37">
        <f t="shared" si="1"/>
        <v>-726.29999999999927</v>
      </c>
      <c r="S37" s="37">
        <f t="shared" si="2"/>
        <v>6536.68</v>
      </c>
      <c r="T37" s="15">
        <f t="shared" si="3"/>
        <v>1.9439999999999991</v>
      </c>
      <c r="U37" s="16">
        <f t="shared" si="4"/>
        <v>726.29999999999927</v>
      </c>
      <c r="V37" s="7"/>
      <c r="W37" s="7"/>
    </row>
    <row r="38" spans="1:23" ht="11.25" customHeight="1" x14ac:dyDescent="0.2">
      <c r="A38" s="7"/>
      <c r="B38" s="20"/>
      <c r="C38" s="51" t="s">
        <v>36</v>
      </c>
      <c r="D38" s="43"/>
      <c r="E38" s="43"/>
      <c r="F38" s="52"/>
      <c r="G38" s="7"/>
      <c r="H38" s="7"/>
      <c r="I38" s="22" t="s">
        <v>63</v>
      </c>
      <c r="J38" s="7">
        <v>19.440000000000001</v>
      </c>
      <c r="K38" s="14">
        <v>7262.98</v>
      </c>
      <c r="L38" s="21">
        <f>N38</f>
        <v>17.496000000000002</v>
      </c>
      <c r="M38" s="37">
        <f>O38</f>
        <v>6536.68</v>
      </c>
      <c r="N38" s="21">
        <f>J38*0.9</f>
        <v>17.496000000000002</v>
      </c>
      <c r="O38" s="37">
        <f>ROUND(N38/J38*K38,2)</f>
        <v>6536.68</v>
      </c>
      <c r="P38" s="14">
        <f>M38-K38</f>
        <v>-726.29999999999927</v>
      </c>
      <c r="Q38" s="14">
        <f>O38</f>
        <v>6536.68</v>
      </c>
      <c r="R38" s="37">
        <f t="shared" si="1"/>
        <v>-726.29999999999927</v>
      </c>
      <c r="S38" s="37">
        <f t="shared" si="2"/>
        <v>6536.68</v>
      </c>
      <c r="T38" s="15">
        <f t="shared" si="3"/>
        <v>1.9439999999999991</v>
      </c>
      <c r="U38" s="16">
        <f t="shared" si="4"/>
        <v>726.29999999999927</v>
      </c>
      <c r="V38" s="7"/>
      <c r="W38" s="7"/>
    </row>
    <row r="39" spans="1:23" ht="23.25" customHeight="1" x14ac:dyDescent="0.2">
      <c r="A39" s="11">
        <v>10</v>
      </c>
      <c r="B39" s="12" t="s">
        <v>52</v>
      </c>
      <c r="C39" s="48" t="s">
        <v>70</v>
      </c>
      <c r="D39" s="49"/>
      <c r="E39" s="49"/>
      <c r="F39" s="50"/>
      <c r="G39" s="11" t="s">
        <v>68</v>
      </c>
      <c r="H39" s="11" t="s">
        <v>69</v>
      </c>
      <c r="I39" s="13" t="s">
        <v>43</v>
      </c>
      <c r="J39" s="7">
        <v>3.4649999999999999</v>
      </c>
      <c r="K39" s="14">
        <v>511.39</v>
      </c>
      <c r="L39" s="7"/>
      <c r="M39" s="14"/>
      <c r="N39" s="7"/>
      <c r="O39" s="14"/>
      <c r="P39" s="7"/>
      <c r="Q39" s="7"/>
      <c r="R39" s="37">
        <f t="shared" si="1"/>
        <v>-511.39</v>
      </c>
      <c r="S39" s="37">
        <f t="shared" si="2"/>
        <v>0</v>
      </c>
      <c r="T39" s="15">
        <f t="shared" si="3"/>
        <v>3.4649999999999999</v>
      </c>
      <c r="U39" s="16">
        <f t="shared" si="4"/>
        <v>511.39</v>
      </c>
      <c r="V39" s="7"/>
      <c r="W39" s="7"/>
    </row>
    <row r="40" spans="1:23" ht="11.25" customHeight="1" x14ac:dyDescent="0.2">
      <c r="A40" s="7"/>
      <c r="B40" s="20"/>
      <c r="C40" s="51" t="s">
        <v>36</v>
      </c>
      <c r="D40" s="43"/>
      <c r="E40" s="43"/>
      <c r="F40" s="52"/>
      <c r="G40" s="7"/>
      <c r="H40" s="7"/>
      <c r="I40" s="22" t="s">
        <v>43</v>
      </c>
      <c r="J40" s="7">
        <v>3.4649999999999999</v>
      </c>
      <c r="K40" s="14">
        <v>511.39</v>
      </c>
      <c r="L40" s="7"/>
      <c r="M40" s="14"/>
      <c r="N40" s="7"/>
      <c r="O40" s="14"/>
      <c r="P40" s="14">
        <f>M40-K40</f>
        <v>-511.39</v>
      </c>
      <c r="Q40" s="14">
        <f>O40</f>
        <v>0</v>
      </c>
      <c r="R40" s="37">
        <f t="shared" si="1"/>
        <v>-511.39</v>
      </c>
      <c r="S40" s="37">
        <f t="shared" si="2"/>
        <v>0</v>
      </c>
      <c r="T40" s="15">
        <f t="shared" si="3"/>
        <v>3.4649999999999999</v>
      </c>
      <c r="U40" s="16">
        <f t="shared" si="4"/>
        <v>511.39</v>
      </c>
      <c r="V40" s="7"/>
      <c r="W40" s="7"/>
    </row>
    <row r="41" spans="1:23" ht="11.25" customHeight="1" x14ac:dyDescent="0.2">
      <c r="A41" s="11">
        <v>11</v>
      </c>
      <c r="B41" s="12" t="s">
        <v>52</v>
      </c>
      <c r="C41" s="51" t="s">
        <v>74</v>
      </c>
      <c r="D41" s="43"/>
      <c r="E41" s="43"/>
      <c r="F41" s="52"/>
      <c r="G41" s="11" t="s">
        <v>71</v>
      </c>
      <c r="H41" s="11" t="s">
        <v>72</v>
      </c>
      <c r="I41" s="13" t="s">
        <v>73</v>
      </c>
      <c r="J41" s="7">
        <v>135.68</v>
      </c>
      <c r="K41" s="14">
        <v>4896.1400000000003</v>
      </c>
      <c r="L41" s="21">
        <f>N41</f>
        <v>122.11200000000001</v>
      </c>
      <c r="M41" s="37">
        <f>O41</f>
        <v>4406.53</v>
      </c>
      <c r="N41" s="21">
        <f>N42</f>
        <v>122.11200000000001</v>
      </c>
      <c r="O41" s="37">
        <f>O42</f>
        <v>4406.53</v>
      </c>
      <c r="P41" s="7"/>
      <c r="Q41" s="7"/>
      <c r="R41" s="37">
        <f t="shared" si="1"/>
        <v>-489.61000000000058</v>
      </c>
      <c r="S41" s="37">
        <f t="shared" si="2"/>
        <v>4406.53</v>
      </c>
      <c r="T41" s="15">
        <f t="shared" si="3"/>
        <v>13.567999999999998</v>
      </c>
      <c r="U41" s="16">
        <f t="shared" si="4"/>
        <v>489.61000000000058</v>
      </c>
      <c r="V41" s="7"/>
      <c r="W41" s="7"/>
    </row>
    <row r="42" spans="1:23" ht="11.25" customHeight="1" x14ac:dyDescent="0.2">
      <c r="A42" s="7"/>
      <c r="B42" s="20"/>
      <c r="C42" s="51" t="s">
        <v>36</v>
      </c>
      <c r="D42" s="43"/>
      <c r="E42" s="43"/>
      <c r="F42" s="52"/>
      <c r="G42" s="7"/>
      <c r="H42" s="7"/>
      <c r="I42" s="22" t="s">
        <v>73</v>
      </c>
      <c r="J42" s="7">
        <v>135.68</v>
      </c>
      <c r="K42" s="14">
        <v>4896.1400000000003</v>
      </c>
      <c r="L42" s="21">
        <f>N42</f>
        <v>122.11200000000001</v>
      </c>
      <c r="M42" s="37">
        <f>O42</f>
        <v>4406.53</v>
      </c>
      <c r="N42" s="21">
        <f>J42*0.9</f>
        <v>122.11200000000001</v>
      </c>
      <c r="O42" s="37">
        <f>ROUND(N42/J42*K42,2)</f>
        <v>4406.53</v>
      </c>
      <c r="P42" s="14">
        <f>M42-K42</f>
        <v>-489.61000000000058</v>
      </c>
      <c r="Q42" s="14">
        <f>O42</f>
        <v>4406.53</v>
      </c>
      <c r="R42" s="37">
        <f t="shared" si="1"/>
        <v>-489.61000000000058</v>
      </c>
      <c r="S42" s="37">
        <f t="shared" si="2"/>
        <v>4406.53</v>
      </c>
      <c r="T42" s="15">
        <f t="shared" si="3"/>
        <v>13.567999999999998</v>
      </c>
      <c r="U42" s="16">
        <f t="shared" si="4"/>
        <v>489.61000000000058</v>
      </c>
      <c r="V42" s="7"/>
      <c r="W42" s="7"/>
    </row>
    <row r="43" spans="1:23" ht="23.25" customHeight="1" x14ac:dyDescent="0.2">
      <c r="A43" s="11">
        <v>12</v>
      </c>
      <c r="B43" s="12" t="s">
        <v>52</v>
      </c>
      <c r="C43" s="48" t="s">
        <v>77</v>
      </c>
      <c r="D43" s="49"/>
      <c r="E43" s="49"/>
      <c r="F43" s="50"/>
      <c r="G43" s="11" t="s">
        <v>75</v>
      </c>
      <c r="H43" s="11" t="s">
        <v>76</v>
      </c>
      <c r="I43" s="13" t="s">
        <v>73</v>
      </c>
      <c r="J43" s="7">
        <v>135.68</v>
      </c>
      <c r="K43" s="14">
        <v>4033.68</v>
      </c>
      <c r="L43" s="7"/>
      <c r="M43" s="14"/>
      <c r="N43" s="7"/>
      <c r="O43" s="14"/>
      <c r="P43" s="7"/>
      <c r="Q43" s="7"/>
      <c r="R43" s="37">
        <f t="shared" si="1"/>
        <v>-4033.68</v>
      </c>
      <c r="S43" s="37">
        <f t="shared" si="2"/>
        <v>0</v>
      </c>
      <c r="T43" s="15">
        <f t="shared" si="3"/>
        <v>135.68</v>
      </c>
      <c r="U43" s="16">
        <f t="shared" si="4"/>
        <v>4033.68</v>
      </c>
      <c r="V43" s="7"/>
      <c r="W43" s="7"/>
    </row>
    <row r="44" spans="1:23" ht="11.25" customHeight="1" x14ac:dyDescent="0.2">
      <c r="A44" s="7"/>
      <c r="B44" s="20"/>
      <c r="C44" s="51" t="s">
        <v>36</v>
      </c>
      <c r="D44" s="43"/>
      <c r="E44" s="43"/>
      <c r="F44" s="52"/>
      <c r="G44" s="7"/>
      <c r="H44" s="7"/>
      <c r="I44" s="22" t="s">
        <v>73</v>
      </c>
      <c r="J44" s="7">
        <v>135.68</v>
      </c>
      <c r="K44" s="14">
        <v>4033.68</v>
      </c>
      <c r="L44" s="7"/>
      <c r="M44" s="14"/>
      <c r="N44" s="7"/>
      <c r="O44" s="14"/>
      <c r="P44" s="14">
        <f>M44-K44</f>
        <v>-4033.68</v>
      </c>
      <c r="Q44" s="14">
        <f>O44</f>
        <v>0</v>
      </c>
      <c r="R44" s="37">
        <f t="shared" si="1"/>
        <v>-4033.68</v>
      </c>
      <c r="S44" s="37">
        <f t="shared" si="2"/>
        <v>0</v>
      </c>
      <c r="T44" s="15">
        <f t="shared" si="3"/>
        <v>135.68</v>
      </c>
      <c r="U44" s="16">
        <f t="shared" si="4"/>
        <v>4033.68</v>
      </c>
      <c r="V44" s="7"/>
      <c r="W44" s="7"/>
    </row>
    <row r="45" spans="1:23" ht="23.25" customHeight="1" x14ac:dyDescent="0.2">
      <c r="A45" s="11">
        <v>13</v>
      </c>
      <c r="B45" s="12" t="s">
        <v>52</v>
      </c>
      <c r="C45" s="48" t="s">
        <v>35</v>
      </c>
      <c r="D45" s="49"/>
      <c r="E45" s="49"/>
      <c r="F45" s="50"/>
      <c r="G45" s="11" t="s">
        <v>78</v>
      </c>
      <c r="H45" s="11" t="s">
        <v>79</v>
      </c>
      <c r="I45" s="13" t="s">
        <v>80</v>
      </c>
      <c r="J45" s="7">
        <v>135.68</v>
      </c>
      <c r="K45" s="14">
        <v>613.23</v>
      </c>
      <c r="L45" s="21">
        <f>N45</f>
        <v>122.11200000000001</v>
      </c>
      <c r="M45" s="37">
        <f>O45</f>
        <v>551.91</v>
      </c>
      <c r="N45" s="21">
        <f>N46</f>
        <v>122.11200000000001</v>
      </c>
      <c r="O45" s="37">
        <f>O46</f>
        <v>551.91</v>
      </c>
      <c r="P45" s="7"/>
      <c r="Q45" s="7"/>
      <c r="R45" s="37">
        <f t="shared" si="1"/>
        <v>-61.32000000000005</v>
      </c>
      <c r="S45" s="37">
        <f t="shared" si="2"/>
        <v>551.91</v>
      </c>
      <c r="T45" s="15">
        <f t="shared" si="3"/>
        <v>13.567999999999998</v>
      </c>
      <c r="U45" s="16">
        <f t="shared" si="4"/>
        <v>61.32000000000005</v>
      </c>
      <c r="V45" s="7"/>
      <c r="W45" s="7"/>
    </row>
    <row r="46" spans="1:23" ht="11.25" customHeight="1" x14ac:dyDescent="0.2">
      <c r="A46" s="7"/>
      <c r="B46" s="20"/>
      <c r="C46" s="51" t="s">
        <v>36</v>
      </c>
      <c r="D46" s="43"/>
      <c r="E46" s="43"/>
      <c r="F46" s="52"/>
      <c r="G46" s="7"/>
      <c r="H46" s="7"/>
      <c r="I46" s="22" t="s">
        <v>80</v>
      </c>
      <c r="J46" s="7">
        <v>135.68</v>
      </c>
      <c r="K46" s="14">
        <v>613.23</v>
      </c>
      <c r="L46" s="21">
        <f>N46</f>
        <v>122.11200000000001</v>
      </c>
      <c r="M46" s="37">
        <f>O46</f>
        <v>551.91</v>
      </c>
      <c r="N46" s="21">
        <f>J46*0.9</f>
        <v>122.11200000000001</v>
      </c>
      <c r="O46" s="37">
        <f>ROUND(N46/J46*K46,2)</f>
        <v>551.91</v>
      </c>
      <c r="P46" s="14">
        <f>M46-K46</f>
        <v>-61.32000000000005</v>
      </c>
      <c r="Q46" s="14">
        <f>O46</f>
        <v>551.91</v>
      </c>
      <c r="R46" s="37">
        <f t="shared" si="1"/>
        <v>-61.32000000000005</v>
      </c>
      <c r="S46" s="37">
        <f t="shared" si="2"/>
        <v>551.91</v>
      </c>
      <c r="T46" s="15">
        <f t="shared" si="3"/>
        <v>13.567999999999998</v>
      </c>
      <c r="U46" s="16">
        <f t="shared" si="4"/>
        <v>61.32000000000005</v>
      </c>
      <c r="V46" s="7"/>
      <c r="W46" s="7"/>
    </row>
    <row r="47" spans="1:23" ht="23.25" customHeight="1" x14ac:dyDescent="0.2">
      <c r="A47" s="11">
        <v>14</v>
      </c>
      <c r="B47" s="12" t="s">
        <v>52</v>
      </c>
      <c r="C47" s="48" t="s">
        <v>83</v>
      </c>
      <c r="D47" s="49"/>
      <c r="E47" s="49"/>
      <c r="F47" s="50"/>
      <c r="G47" s="11" t="s">
        <v>81</v>
      </c>
      <c r="H47" s="11" t="s">
        <v>82</v>
      </c>
      <c r="I47" s="13" t="s">
        <v>80</v>
      </c>
      <c r="J47" s="7">
        <v>135.68</v>
      </c>
      <c r="K47" s="14">
        <v>13378.94</v>
      </c>
      <c r="L47" s="7"/>
      <c r="M47" s="14"/>
      <c r="N47" s="7"/>
      <c r="O47" s="14"/>
      <c r="P47" s="7"/>
      <c r="Q47" s="7"/>
      <c r="R47" s="37">
        <f t="shared" si="1"/>
        <v>-13378.94</v>
      </c>
      <c r="S47" s="37">
        <f t="shared" si="2"/>
        <v>0</v>
      </c>
      <c r="T47" s="15">
        <f t="shared" si="3"/>
        <v>135.68</v>
      </c>
      <c r="U47" s="16">
        <f t="shared" si="4"/>
        <v>13378.94</v>
      </c>
      <c r="V47" s="7"/>
      <c r="W47" s="7"/>
    </row>
    <row r="48" spans="1:23" ht="11.25" customHeight="1" x14ac:dyDescent="0.2">
      <c r="A48" s="7"/>
      <c r="B48" s="20"/>
      <c r="C48" s="51" t="s">
        <v>36</v>
      </c>
      <c r="D48" s="43"/>
      <c r="E48" s="43"/>
      <c r="F48" s="52"/>
      <c r="G48" s="7"/>
      <c r="H48" s="7"/>
      <c r="I48" s="22" t="s">
        <v>80</v>
      </c>
      <c r="J48" s="7">
        <v>135.68</v>
      </c>
      <c r="K48" s="14">
        <v>13378.94</v>
      </c>
      <c r="L48" s="7"/>
      <c r="M48" s="14"/>
      <c r="N48" s="7"/>
      <c r="O48" s="14"/>
      <c r="P48" s="14">
        <f>M48-K48</f>
        <v>-13378.94</v>
      </c>
      <c r="Q48" s="14">
        <f>O48</f>
        <v>0</v>
      </c>
      <c r="R48" s="37">
        <f t="shared" si="1"/>
        <v>-13378.94</v>
      </c>
      <c r="S48" s="37">
        <f t="shared" si="2"/>
        <v>0</v>
      </c>
      <c r="T48" s="15">
        <f t="shared" si="3"/>
        <v>135.68</v>
      </c>
      <c r="U48" s="16">
        <f t="shared" si="4"/>
        <v>13378.94</v>
      </c>
      <c r="V48" s="7"/>
      <c r="W48" s="7"/>
    </row>
    <row r="49" spans="1:23" ht="11.25" customHeight="1" x14ac:dyDescent="0.2">
      <c r="A49" s="11">
        <v>15</v>
      </c>
      <c r="B49" s="12" t="s">
        <v>52</v>
      </c>
      <c r="C49" s="51" t="s">
        <v>86</v>
      </c>
      <c r="D49" s="43"/>
      <c r="E49" s="43"/>
      <c r="F49" s="52"/>
      <c r="G49" s="11" t="s">
        <v>84</v>
      </c>
      <c r="H49" s="11" t="s">
        <v>85</v>
      </c>
      <c r="I49" s="13" t="s">
        <v>34</v>
      </c>
      <c r="J49" s="7">
        <v>135.68</v>
      </c>
      <c r="K49" s="14">
        <v>8459.58</v>
      </c>
      <c r="L49" s="21">
        <f t="shared" ref="L49:M52" si="5">N49</f>
        <v>122.11200000000001</v>
      </c>
      <c r="M49" s="37">
        <f t="shared" si="5"/>
        <v>7613.62</v>
      </c>
      <c r="N49" s="21">
        <f>N50</f>
        <v>122.11200000000001</v>
      </c>
      <c r="O49" s="37">
        <f>O50</f>
        <v>7613.62</v>
      </c>
      <c r="P49" s="7"/>
      <c r="Q49" s="7"/>
      <c r="R49" s="37">
        <f t="shared" si="1"/>
        <v>-845.96</v>
      </c>
      <c r="S49" s="37">
        <f t="shared" si="2"/>
        <v>7613.62</v>
      </c>
      <c r="T49" s="15">
        <f t="shared" si="3"/>
        <v>13.567999999999998</v>
      </c>
      <c r="U49" s="16">
        <f t="shared" si="4"/>
        <v>845.96</v>
      </c>
      <c r="V49" s="7"/>
      <c r="W49" s="7"/>
    </row>
    <row r="50" spans="1:23" ht="11.25" customHeight="1" x14ac:dyDescent="0.2">
      <c r="A50" s="7"/>
      <c r="B50" s="20"/>
      <c r="C50" s="51" t="s">
        <v>36</v>
      </c>
      <c r="D50" s="43"/>
      <c r="E50" s="43"/>
      <c r="F50" s="52"/>
      <c r="G50" s="7"/>
      <c r="H50" s="7"/>
      <c r="I50" s="22" t="s">
        <v>34</v>
      </c>
      <c r="J50" s="7">
        <v>135.68</v>
      </c>
      <c r="K50" s="14">
        <v>8459.58</v>
      </c>
      <c r="L50" s="21">
        <f t="shared" si="5"/>
        <v>122.11200000000001</v>
      </c>
      <c r="M50" s="37">
        <f t="shared" si="5"/>
        <v>7613.62</v>
      </c>
      <c r="N50" s="21">
        <f>J50*0.9</f>
        <v>122.11200000000001</v>
      </c>
      <c r="O50" s="37">
        <f>ROUND(N50/J50*K50,2)</f>
        <v>7613.62</v>
      </c>
      <c r="P50" s="14">
        <f>M50-K50</f>
        <v>-845.96</v>
      </c>
      <c r="Q50" s="14">
        <f>O50</f>
        <v>7613.62</v>
      </c>
      <c r="R50" s="37">
        <f t="shared" si="1"/>
        <v>-845.96</v>
      </c>
      <c r="S50" s="37">
        <f t="shared" si="2"/>
        <v>7613.62</v>
      </c>
      <c r="T50" s="15">
        <f t="shared" si="3"/>
        <v>13.567999999999998</v>
      </c>
      <c r="U50" s="16">
        <f t="shared" si="4"/>
        <v>845.96</v>
      </c>
      <c r="V50" s="7"/>
      <c r="W50" s="7"/>
    </row>
    <row r="51" spans="1:23" ht="23.25" customHeight="1" x14ac:dyDescent="0.2">
      <c r="A51" s="11">
        <v>16</v>
      </c>
      <c r="B51" s="12" t="s">
        <v>52</v>
      </c>
      <c r="C51" s="48" t="s">
        <v>89</v>
      </c>
      <c r="D51" s="49"/>
      <c r="E51" s="49"/>
      <c r="F51" s="50"/>
      <c r="G51" s="11" t="s">
        <v>87</v>
      </c>
      <c r="H51" s="11" t="s">
        <v>88</v>
      </c>
      <c r="I51" s="13" t="s">
        <v>34</v>
      </c>
      <c r="J51" s="7">
        <v>135.68</v>
      </c>
      <c r="K51" s="14">
        <v>1131.05</v>
      </c>
      <c r="L51" s="21">
        <f t="shared" si="5"/>
        <v>122.11200000000001</v>
      </c>
      <c r="M51" s="37">
        <f t="shared" si="5"/>
        <v>1017.95</v>
      </c>
      <c r="N51" s="21">
        <f>N52</f>
        <v>122.11200000000001</v>
      </c>
      <c r="O51" s="37">
        <f>O52</f>
        <v>1017.95</v>
      </c>
      <c r="P51" s="7"/>
      <c r="Q51" s="7"/>
      <c r="R51" s="37">
        <f t="shared" si="1"/>
        <v>-113.09999999999991</v>
      </c>
      <c r="S51" s="37">
        <f t="shared" si="2"/>
        <v>1017.95</v>
      </c>
      <c r="T51" s="15">
        <f t="shared" si="3"/>
        <v>13.567999999999998</v>
      </c>
      <c r="U51" s="16">
        <f t="shared" si="4"/>
        <v>113.09999999999991</v>
      </c>
      <c r="V51" s="7"/>
      <c r="W51" s="7"/>
    </row>
    <row r="52" spans="1:23" ht="11.25" customHeight="1" x14ac:dyDescent="0.2">
      <c r="A52" s="7"/>
      <c r="B52" s="20"/>
      <c r="C52" s="51" t="s">
        <v>36</v>
      </c>
      <c r="D52" s="43"/>
      <c r="E52" s="43"/>
      <c r="F52" s="52"/>
      <c r="G52" s="7"/>
      <c r="H52" s="7"/>
      <c r="I52" s="22" t="s">
        <v>34</v>
      </c>
      <c r="J52" s="7">
        <v>135.68</v>
      </c>
      <c r="K52" s="14">
        <v>1131.05</v>
      </c>
      <c r="L52" s="21">
        <f t="shared" si="5"/>
        <v>122.11200000000001</v>
      </c>
      <c r="M52" s="37">
        <f t="shared" si="5"/>
        <v>1017.95</v>
      </c>
      <c r="N52" s="21">
        <f>J52*0.9</f>
        <v>122.11200000000001</v>
      </c>
      <c r="O52" s="37">
        <f>ROUND(N52/J52*K52,2)</f>
        <v>1017.95</v>
      </c>
      <c r="P52" s="14">
        <f>M52-K52</f>
        <v>-113.09999999999991</v>
      </c>
      <c r="Q52" s="14">
        <f>O52</f>
        <v>1017.95</v>
      </c>
      <c r="R52" s="37">
        <f t="shared" si="1"/>
        <v>-113.09999999999991</v>
      </c>
      <c r="S52" s="37">
        <f t="shared" si="2"/>
        <v>1017.95</v>
      </c>
      <c r="T52" s="15">
        <f t="shared" si="3"/>
        <v>13.567999999999998</v>
      </c>
      <c r="U52" s="16">
        <f t="shared" si="4"/>
        <v>113.09999999999991</v>
      </c>
      <c r="V52" s="7"/>
      <c r="W52" s="7"/>
    </row>
    <row r="53" spans="1:23" ht="11.25" customHeight="1" x14ac:dyDescent="0.2">
      <c r="A53" s="11">
        <v>17</v>
      </c>
      <c r="B53" s="12" t="s">
        <v>90</v>
      </c>
      <c r="C53" s="51" t="s">
        <v>94</v>
      </c>
      <c r="D53" s="43"/>
      <c r="E53" s="43"/>
      <c r="F53" s="52"/>
      <c r="G53" s="11" t="s">
        <v>91</v>
      </c>
      <c r="H53" s="11" t="s">
        <v>92</v>
      </c>
      <c r="I53" s="13" t="s">
        <v>93</v>
      </c>
      <c r="J53" s="7">
        <v>2.8</v>
      </c>
      <c r="K53" s="14">
        <v>1259.33</v>
      </c>
      <c r="L53" s="7">
        <v>2.8</v>
      </c>
      <c r="M53" s="14">
        <v>1259.33</v>
      </c>
      <c r="N53" s="7">
        <v>2.8</v>
      </c>
      <c r="O53" s="14">
        <v>1259.33</v>
      </c>
      <c r="P53" s="7"/>
      <c r="Q53" s="7"/>
      <c r="R53" s="37">
        <f t="shared" si="1"/>
        <v>0</v>
      </c>
      <c r="S53" s="37">
        <f t="shared" si="2"/>
        <v>1259.33</v>
      </c>
      <c r="T53" s="15">
        <f t="shared" si="3"/>
        <v>0</v>
      </c>
      <c r="U53" s="16">
        <f t="shared" si="4"/>
        <v>0</v>
      </c>
      <c r="V53" s="7"/>
      <c r="W53" s="7"/>
    </row>
    <row r="54" spans="1:23" ht="11.25" customHeight="1" x14ac:dyDescent="0.2">
      <c r="A54" s="7"/>
      <c r="B54" s="20"/>
      <c r="C54" s="51" t="s">
        <v>36</v>
      </c>
      <c r="D54" s="43"/>
      <c r="E54" s="43"/>
      <c r="F54" s="52"/>
      <c r="G54" s="7"/>
      <c r="H54" s="7"/>
      <c r="I54" s="22" t="s">
        <v>93</v>
      </c>
      <c r="J54" s="7">
        <v>2.8</v>
      </c>
      <c r="K54" s="14">
        <v>1259.33</v>
      </c>
      <c r="L54" s="7">
        <v>2.8</v>
      </c>
      <c r="M54" s="14">
        <v>1259.33</v>
      </c>
      <c r="N54" s="7">
        <v>2.8</v>
      </c>
      <c r="O54" s="14">
        <v>1259.33</v>
      </c>
      <c r="P54" s="14">
        <f>M54-K54</f>
        <v>0</v>
      </c>
      <c r="Q54" s="14">
        <f>O54</f>
        <v>1259.33</v>
      </c>
      <c r="R54" s="37">
        <f t="shared" si="1"/>
        <v>0</v>
      </c>
      <c r="S54" s="37">
        <f t="shared" si="2"/>
        <v>1259.33</v>
      </c>
      <c r="T54" s="15">
        <f t="shared" si="3"/>
        <v>0</v>
      </c>
      <c r="U54" s="16">
        <f t="shared" si="4"/>
        <v>0</v>
      </c>
      <c r="V54" s="7"/>
      <c r="W54" s="7"/>
    </row>
    <row r="55" spans="1:23" ht="23.25" customHeight="1" x14ac:dyDescent="0.2">
      <c r="A55" s="11">
        <v>18</v>
      </c>
      <c r="B55" s="12" t="s">
        <v>90</v>
      </c>
      <c r="C55" s="48" t="s">
        <v>98</v>
      </c>
      <c r="D55" s="49"/>
      <c r="E55" s="49"/>
      <c r="F55" s="50"/>
      <c r="G55" s="11" t="s">
        <v>95</v>
      </c>
      <c r="H55" s="11" t="s">
        <v>96</v>
      </c>
      <c r="I55" s="13" t="s">
        <v>97</v>
      </c>
      <c r="J55" s="7">
        <v>2</v>
      </c>
      <c r="K55" s="14">
        <v>369.41</v>
      </c>
      <c r="L55" s="7"/>
      <c r="M55" s="14"/>
      <c r="N55" s="7"/>
      <c r="O55" s="14"/>
      <c r="P55" s="7"/>
      <c r="Q55" s="7"/>
      <c r="R55" s="37">
        <f t="shared" si="1"/>
        <v>-369.41</v>
      </c>
      <c r="S55" s="37">
        <f t="shared" si="2"/>
        <v>0</v>
      </c>
      <c r="T55" s="15">
        <f t="shared" si="3"/>
        <v>2</v>
      </c>
      <c r="U55" s="16">
        <f t="shared" si="4"/>
        <v>369.41</v>
      </c>
      <c r="V55" s="7"/>
      <c r="W55" s="7"/>
    </row>
    <row r="56" spans="1:23" ht="11.25" customHeight="1" x14ac:dyDescent="0.2">
      <c r="A56" s="7"/>
      <c r="B56" s="20"/>
      <c r="C56" s="51" t="s">
        <v>99</v>
      </c>
      <c r="D56" s="43"/>
      <c r="E56" s="43"/>
      <c r="F56" s="52"/>
      <c r="G56" s="7"/>
      <c r="H56" s="7"/>
      <c r="I56" s="22" t="s">
        <v>97</v>
      </c>
      <c r="J56" s="7">
        <v>2</v>
      </c>
      <c r="K56" s="14">
        <v>369.41</v>
      </c>
      <c r="L56" s="7"/>
      <c r="M56" s="14"/>
      <c r="N56" s="7"/>
      <c r="O56" s="14"/>
      <c r="P56" s="14">
        <f>M56-K56</f>
        <v>-369.41</v>
      </c>
      <c r="Q56" s="14">
        <f>O56</f>
        <v>0</v>
      </c>
      <c r="R56" s="37">
        <f t="shared" si="1"/>
        <v>-369.41</v>
      </c>
      <c r="S56" s="37">
        <f t="shared" si="2"/>
        <v>0</v>
      </c>
      <c r="T56" s="15">
        <f t="shared" si="3"/>
        <v>2</v>
      </c>
      <c r="U56" s="16">
        <f t="shared" si="4"/>
        <v>369.41</v>
      </c>
      <c r="V56" s="7"/>
      <c r="W56" s="7"/>
    </row>
    <row r="57" spans="1:23" ht="23.25" customHeight="1" x14ac:dyDescent="0.2">
      <c r="A57" s="11">
        <v>19</v>
      </c>
      <c r="B57" s="12" t="s">
        <v>90</v>
      </c>
      <c r="C57" s="48" t="s">
        <v>103</v>
      </c>
      <c r="D57" s="49"/>
      <c r="E57" s="49"/>
      <c r="F57" s="50"/>
      <c r="G57" s="11" t="s">
        <v>100</v>
      </c>
      <c r="H57" s="11" t="s">
        <v>101</v>
      </c>
      <c r="I57" s="13" t="s">
        <v>102</v>
      </c>
      <c r="J57" s="7">
        <v>128.30000000000001</v>
      </c>
      <c r="K57" s="14">
        <v>7184.14</v>
      </c>
      <c r="L57" s="21">
        <f>N57</f>
        <v>89.81</v>
      </c>
      <c r="M57" s="37">
        <f>O57</f>
        <v>5028.8999999999996</v>
      </c>
      <c r="N57" s="21">
        <f>N58</f>
        <v>89.81</v>
      </c>
      <c r="O57" s="37">
        <f>O58</f>
        <v>5028.8999999999996</v>
      </c>
      <c r="P57" s="7"/>
      <c r="Q57" s="7"/>
      <c r="R57" s="37">
        <f t="shared" si="1"/>
        <v>-2155.2400000000007</v>
      </c>
      <c r="S57" s="37">
        <f t="shared" si="2"/>
        <v>5028.8999999999996</v>
      </c>
      <c r="T57" s="15">
        <f t="shared" si="3"/>
        <v>38.490000000000009</v>
      </c>
      <c r="U57" s="16">
        <f t="shared" si="4"/>
        <v>2155.2400000000007</v>
      </c>
      <c r="V57" s="7"/>
      <c r="W57" s="7"/>
    </row>
    <row r="58" spans="1:23" ht="11.25" customHeight="1" x14ac:dyDescent="0.2">
      <c r="A58" s="7"/>
      <c r="B58" s="20"/>
      <c r="C58" s="51" t="s">
        <v>36</v>
      </c>
      <c r="D58" s="43"/>
      <c r="E58" s="43"/>
      <c r="F58" s="52"/>
      <c r="G58" s="7"/>
      <c r="H58" s="7"/>
      <c r="I58" s="22" t="s">
        <v>102</v>
      </c>
      <c r="J58" s="7">
        <v>128.30000000000001</v>
      </c>
      <c r="K58" s="14">
        <v>7184.14</v>
      </c>
      <c r="L58" s="21">
        <f>N58</f>
        <v>89.81</v>
      </c>
      <c r="M58" s="37">
        <f>O58</f>
        <v>5028.8999999999996</v>
      </c>
      <c r="N58" s="21">
        <f>J58*0.7</f>
        <v>89.81</v>
      </c>
      <c r="O58" s="37">
        <f>ROUND(N58/J58*K58,2)</f>
        <v>5028.8999999999996</v>
      </c>
      <c r="P58" s="14">
        <f>M58-K58</f>
        <v>-2155.2400000000007</v>
      </c>
      <c r="Q58" s="14">
        <f>O58</f>
        <v>5028.8999999999996</v>
      </c>
      <c r="R58" s="37">
        <f t="shared" si="1"/>
        <v>-2155.2400000000007</v>
      </c>
      <c r="S58" s="37">
        <f t="shared" si="2"/>
        <v>5028.8999999999996</v>
      </c>
      <c r="T58" s="15">
        <f t="shared" si="3"/>
        <v>38.490000000000009</v>
      </c>
      <c r="U58" s="16">
        <f t="shared" si="4"/>
        <v>2155.2400000000007</v>
      </c>
      <c r="V58" s="7"/>
      <c r="W58" s="7"/>
    </row>
    <row r="59" spans="1:23" ht="23.25" customHeight="1" x14ac:dyDescent="0.2">
      <c r="A59" s="11">
        <v>20</v>
      </c>
      <c r="B59" s="12" t="s">
        <v>90</v>
      </c>
      <c r="C59" s="48" t="s">
        <v>106</v>
      </c>
      <c r="D59" s="49"/>
      <c r="E59" s="49"/>
      <c r="F59" s="50"/>
      <c r="G59" s="11" t="s">
        <v>104</v>
      </c>
      <c r="H59" s="11" t="s">
        <v>105</v>
      </c>
      <c r="I59" s="13" t="s">
        <v>34</v>
      </c>
      <c r="J59" s="7">
        <v>15</v>
      </c>
      <c r="K59" s="14">
        <v>11618.58</v>
      </c>
      <c r="L59" s="7"/>
      <c r="M59" s="14"/>
      <c r="N59" s="7"/>
      <c r="O59" s="14"/>
      <c r="P59" s="7"/>
      <c r="Q59" s="7"/>
      <c r="R59" s="37">
        <f t="shared" si="1"/>
        <v>-11618.58</v>
      </c>
      <c r="S59" s="37">
        <f t="shared" si="2"/>
        <v>0</v>
      </c>
      <c r="T59" s="15">
        <f t="shared" si="3"/>
        <v>15</v>
      </c>
      <c r="U59" s="16">
        <f t="shared" si="4"/>
        <v>11618.58</v>
      </c>
      <c r="V59" s="7"/>
      <c r="W59" s="7"/>
    </row>
    <row r="60" spans="1:23" ht="11.25" customHeight="1" x14ac:dyDescent="0.2">
      <c r="A60" s="7"/>
      <c r="B60" s="20"/>
      <c r="C60" s="51" t="s">
        <v>36</v>
      </c>
      <c r="D60" s="43"/>
      <c r="E60" s="43"/>
      <c r="F60" s="52"/>
      <c r="G60" s="7"/>
      <c r="H60" s="7"/>
      <c r="I60" s="22" t="s">
        <v>34</v>
      </c>
      <c r="J60" s="7">
        <v>15</v>
      </c>
      <c r="K60" s="14">
        <v>11618.58</v>
      </c>
      <c r="L60" s="7"/>
      <c r="M60" s="14"/>
      <c r="N60" s="7"/>
      <c r="O60" s="14"/>
      <c r="P60" s="14">
        <f>M60-K60</f>
        <v>-11618.58</v>
      </c>
      <c r="Q60" s="14">
        <f>O60</f>
        <v>0</v>
      </c>
      <c r="R60" s="37">
        <f t="shared" si="1"/>
        <v>-11618.58</v>
      </c>
      <c r="S60" s="37">
        <f t="shared" si="2"/>
        <v>0</v>
      </c>
      <c r="T60" s="15">
        <f t="shared" si="3"/>
        <v>15</v>
      </c>
      <c r="U60" s="16">
        <f t="shared" si="4"/>
        <v>11618.58</v>
      </c>
      <c r="V60" s="7"/>
      <c r="W60" s="7"/>
    </row>
    <row r="61" spans="1:23" ht="23.25" customHeight="1" x14ac:dyDescent="0.2">
      <c r="A61" s="11">
        <v>21</v>
      </c>
      <c r="B61" s="12" t="s">
        <v>90</v>
      </c>
      <c r="C61" s="48" t="s">
        <v>109</v>
      </c>
      <c r="D61" s="49"/>
      <c r="E61" s="49"/>
      <c r="F61" s="50"/>
      <c r="G61" s="11" t="s">
        <v>107</v>
      </c>
      <c r="H61" s="11" t="s">
        <v>108</v>
      </c>
      <c r="I61" s="13" t="s">
        <v>34</v>
      </c>
      <c r="J61" s="7">
        <v>126.2</v>
      </c>
      <c r="K61" s="14">
        <v>11100.55</v>
      </c>
      <c r="L61" s="21">
        <f>N61</f>
        <v>88.34</v>
      </c>
      <c r="M61" s="37">
        <f>O61</f>
        <v>7770.39</v>
      </c>
      <c r="N61" s="21">
        <f>N62</f>
        <v>88.34</v>
      </c>
      <c r="O61" s="37">
        <f>O62</f>
        <v>7770.39</v>
      </c>
      <c r="P61" s="7"/>
      <c r="Q61" s="7"/>
      <c r="R61" s="37">
        <f t="shared" si="1"/>
        <v>-3330.1599999999989</v>
      </c>
      <c r="S61" s="37">
        <f t="shared" si="2"/>
        <v>7770.39</v>
      </c>
      <c r="T61" s="15">
        <f t="shared" si="3"/>
        <v>37.86</v>
      </c>
      <c r="U61" s="16">
        <f t="shared" si="4"/>
        <v>3330.1599999999989</v>
      </c>
      <c r="V61" s="7"/>
      <c r="W61" s="7"/>
    </row>
    <row r="62" spans="1:23" ht="11.25" customHeight="1" x14ac:dyDescent="0.2">
      <c r="A62" s="7"/>
      <c r="B62" s="20"/>
      <c r="C62" s="54" t="s">
        <v>36</v>
      </c>
      <c r="D62" s="54"/>
      <c r="E62" s="54"/>
      <c r="F62" s="54"/>
      <c r="G62" s="7"/>
      <c r="H62" s="7"/>
      <c r="I62" s="22" t="s">
        <v>34</v>
      </c>
      <c r="J62" s="7">
        <v>126.2</v>
      </c>
      <c r="K62" s="14">
        <v>11100.55</v>
      </c>
      <c r="L62" s="21">
        <f>N62</f>
        <v>88.34</v>
      </c>
      <c r="M62" s="37">
        <f>O62</f>
        <v>7770.39</v>
      </c>
      <c r="N62" s="21">
        <f>J62*0.7</f>
        <v>88.34</v>
      </c>
      <c r="O62" s="37">
        <f>ROUND(N62/J62*K62,2)</f>
        <v>7770.39</v>
      </c>
      <c r="P62" s="14">
        <f>M62-K62</f>
        <v>-3330.1599999999989</v>
      </c>
      <c r="Q62" s="14">
        <f>O62</f>
        <v>7770.39</v>
      </c>
      <c r="R62" s="37">
        <f t="shared" si="1"/>
        <v>-3330.1599999999989</v>
      </c>
      <c r="S62" s="37">
        <f t="shared" si="2"/>
        <v>7770.39</v>
      </c>
      <c r="T62" s="15">
        <f t="shared" si="3"/>
        <v>37.86</v>
      </c>
      <c r="U62" s="16">
        <f t="shared" si="4"/>
        <v>3330.1599999999989</v>
      </c>
      <c r="V62" s="7"/>
      <c r="W62" s="7"/>
    </row>
    <row r="63" spans="1:23" ht="23.25" customHeight="1" x14ac:dyDescent="0.2">
      <c r="A63" s="9"/>
      <c r="B63" s="10" t="s">
        <v>30</v>
      </c>
      <c r="C63" s="53" t="s">
        <v>110</v>
      </c>
      <c r="D63" s="53"/>
      <c r="E63" s="53"/>
      <c r="F63" s="53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7"/>
      <c r="W63" s="7"/>
    </row>
    <row r="64" spans="1:23" ht="36.6" customHeight="1" x14ac:dyDescent="0.2">
      <c r="A64" s="11">
        <v>22</v>
      </c>
      <c r="B64" s="12" t="s">
        <v>111</v>
      </c>
      <c r="C64" s="48" t="s">
        <v>115</v>
      </c>
      <c r="D64" s="49"/>
      <c r="E64" s="49"/>
      <c r="F64" s="50"/>
      <c r="G64" s="11" t="s">
        <v>112</v>
      </c>
      <c r="H64" s="11" t="s">
        <v>113</v>
      </c>
      <c r="I64" s="13" t="s">
        <v>114</v>
      </c>
      <c r="J64" s="7">
        <v>1</v>
      </c>
      <c r="K64" s="14">
        <v>366.64</v>
      </c>
      <c r="L64" s="7"/>
      <c r="M64" s="14"/>
      <c r="N64" s="7"/>
      <c r="O64" s="14"/>
      <c r="P64" s="7"/>
      <c r="Q64" s="7"/>
      <c r="R64" s="37">
        <f t="shared" ref="R64:R65" si="6">M64-K64</f>
        <v>-366.64</v>
      </c>
      <c r="S64" s="37">
        <f t="shared" ref="S64:S65" si="7">O64</f>
        <v>0</v>
      </c>
      <c r="T64" s="15">
        <f t="shared" ref="T64:T65" si="8">J64-L64</f>
        <v>1</v>
      </c>
      <c r="U64" s="16">
        <f t="shared" ref="U64:U65" si="9">K64-M64</f>
        <v>366.64</v>
      </c>
      <c r="V64" s="7"/>
      <c r="W64" s="7"/>
    </row>
    <row r="65" spans="1:23" ht="11.25" customHeight="1" x14ac:dyDescent="0.2">
      <c r="A65" s="7"/>
      <c r="B65" s="20"/>
      <c r="C65" s="51" t="s">
        <v>45</v>
      </c>
      <c r="D65" s="43"/>
      <c r="E65" s="43"/>
      <c r="F65" s="52"/>
      <c r="G65" s="7"/>
      <c r="H65" s="7"/>
      <c r="I65" s="22" t="s">
        <v>114</v>
      </c>
      <c r="J65" s="7">
        <v>1</v>
      </c>
      <c r="K65" s="14">
        <v>366.64</v>
      </c>
      <c r="L65" s="7"/>
      <c r="M65" s="14"/>
      <c r="N65" s="7"/>
      <c r="O65" s="14"/>
      <c r="P65" s="14">
        <f>M65-K65</f>
        <v>-366.64</v>
      </c>
      <c r="Q65" s="14">
        <f>O65</f>
        <v>0</v>
      </c>
      <c r="R65" s="37">
        <f t="shared" si="6"/>
        <v>-366.64</v>
      </c>
      <c r="S65" s="37">
        <f t="shared" si="7"/>
        <v>0</v>
      </c>
      <c r="T65" s="15">
        <f t="shared" si="8"/>
        <v>1</v>
      </c>
      <c r="U65" s="16">
        <f t="shared" si="9"/>
        <v>366.64</v>
      </c>
      <c r="V65" s="7"/>
      <c r="W65" s="7"/>
    </row>
    <row r="66" spans="1:23" ht="11.25" customHeight="1" x14ac:dyDescent="0.2">
      <c r="A66" s="11">
        <v>23</v>
      </c>
      <c r="B66" s="12" t="s">
        <v>116</v>
      </c>
      <c r="C66" s="51" t="s">
        <v>119</v>
      </c>
      <c r="D66" s="43"/>
      <c r="E66" s="43"/>
      <c r="F66" s="52"/>
      <c r="G66" s="11" t="s">
        <v>117</v>
      </c>
      <c r="H66" s="11" t="s">
        <v>118</v>
      </c>
      <c r="I66" s="13" t="s">
        <v>43</v>
      </c>
      <c r="J66" s="7">
        <v>21</v>
      </c>
      <c r="K66" s="14">
        <v>770.43</v>
      </c>
      <c r="L66" s="7"/>
      <c r="M66" s="14"/>
      <c r="N66" s="7"/>
      <c r="O66" s="14"/>
      <c r="P66" s="7"/>
      <c r="Q66" s="7"/>
      <c r="R66" s="37">
        <f t="shared" ref="R66:R109" si="10">M66-K66</f>
        <v>-770.43</v>
      </c>
      <c r="S66" s="37">
        <f t="shared" ref="S66:S109" si="11">O66</f>
        <v>0</v>
      </c>
      <c r="T66" s="15">
        <f t="shared" ref="T66:T109" si="12">J66-L66</f>
        <v>21</v>
      </c>
      <c r="U66" s="16">
        <f t="shared" ref="U66:U109" si="13">K66-M66</f>
        <v>770.43</v>
      </c>
      <c r="V66" s="7"/>
      <c r="W66" s="7"/>
    </row>
    <row r="67" spans="1:23" ht="11.25" customHeight="1" x14ac:dyDescent="0.2">
      <c r="A67" s="7"/>
      <c r="B67" s="20"/>
      <c r="C67" s="51" t="s">
        <v>45</v>
      </c>
      <c r="D67" s="43"/>
      <c r="E67" s="43"/>
      <c r="F67" s="52"/>
      <c r="G67" s="7"/>
      <c r="H67" s="7"/>
      <c r="I67" s="22" t="s">
        <v>43</v>
      </c>
      <c r="J67" s="7">
        <v>21</v>
      </c>
      <c r="K67" s="14">
        <v>770.43</v>
      </c>
      <c r="L67" s="7"/>
      <c r="M67" s="14"/>
      <c r="N67" s="7"/>
      <c r="O67" s="14"/>
      <c r="P67" s="14">
        <f>M67-K67</f>
        <v>-770.43</v>
      </c>
      <c r="Q67" s="14">
        <f>O67</f>
        <v>0</v>
      </c>
      <c r="R67" s="37">
        <f t="shared" si="10"/>
        <v>-770.43</v>
      </c>
      <c r="S67" s="37">
        <f t="shared" si="11"/>
        <v>0</v>
      </c>
      <c r="T67" s="15">
        <f t="shared" si="12"/>
        <v>21</v>
      </c>
      <c r="U67" s="16">
        <f t="shared" si="13"/>
        <v>770.43</v>
      </c>
      <c r="V67" s="7"/>
      <c r="W67" s="7"/>
    </row>
    <row r="68" spans="1:23" ht="49.95" customHeight="1" x14ac:dyDescent="0.2">
      <c r="A68" s="11">
        <v>24</v>
      </c>
      <c r="B68" s="12" t="s">
        <v>116</v>
      </c>
      <c r="C68" s="48" t="s">
        <v>122</v>
      </c>
      <c r="D68" s="49"/>
      <c r="E68" s="49"/>
      <c r="F68" s="50"/>
      <c r="G68" s="11" t="s">
        <v>120</v>
      </c>
      <c r="H68" s="11" t="s">
        <v>121</v>
      </c>
      <c r="I68" s="13" t="s">
        <v>43</v>
      </c>
      <c r="J68" s="7">
        <v>21</v>
      </c>
      <c r="K68" s="14">
        <v>49.05</v>
      </c>
      <c r="L68" s="7"/>
      <c r="M68" s="14"/>
      <c r="N68" s="7"/>
      <c r="O68" s="14"/>
      <c r="P68" s="7"/>
      <c r="Q68" s="7"/>
      <c r="R68" s="37">
        <f t="shared" si="10"/>
        <v>-49.05</v>
      </c>
      <c r="S68" s="37">
        <f t="shared" si="11"/>
        <v>0</v>
      </c>
      <c r="T68" s="15">
        <f t="shared" si="12"/>
        <v>21</v>
      </c>
      <c r="U68" s="16">
        <f t="shared" si="13"/>
        <v>49.05</v>
      </c>
      <c r="V68" s="7"/>
      <c r="W68" s="7"/>
    </row>
    <row r="69" spans="1:23" ht="11.25" customHeight="1" x14ac:dyDescent="0.2">
      <c r="A69" s="7"/>
      <c r="B69" s="20"/>
      <c r="C69" s="51" t="s">
        <v>45</v>
      </c>
      <c r="D69" s="43"/>
      <c r="E69" s="43"/>
      <c r="F69" s="52"/>
      <c r="G69" s="7"/>
      <c r="H69" s="7"/>
      <c r="I69" s="22" t="s">
        <v>43</v>
      </c>
      <c r="J69" s="7">
        <v>21</v>
      </c>
      <c r="K69" s="14">
        <v>49.05</v>
      </c>
      <c r="L69" s="7"/>
      <c r="M69" s="14"/>
      <c r="N69" s="7"/>
      <c r="O69" s="14"/>
      <c r="P69" s="14">
        <f>M69-K69</f>
        <v>-49.05</v>
      </c>
      <c r="Q69" s="14">
        <f>O69</f>
        <v>0</v>
      </c>
      <c r="R69" s="37">
        <f t="shared" si="10"/>
        <v>-49.05</v>
      </c>
      <c r="S69" s="37">
        <f t="shared" si="11"/>
        <v>0</v>
      </c>
      <c r="T69" s="15">
        <f t="shared" si="12"/>
        <v>21</v>
      </c>
      <c r="U69" s="16">
        <f t="shared" si="13"/>
        <v>49.05</v>
      </c>
      <c r="V69" s="7"/>
      <c r="W69" s="7"/>
    </row>
    <row r="70" spans="1:23" ht="23.25" customHeight="1" x14ac:dyDescent="0.2">
      <c r="A70" s="11">
        <v>25</v>
      </c>
      <c r="B70" s="12" t="s">
        <v>116</v>
      </c>
      <c r="C70" s="48" t="s">
        <v>125</v>
      </c>
      <c r="D70" s="49"/>
      <c r="E70" s="49"/>
      <c r="F70" s="50"/>
      <c r="G70" s="11" t="s">
        <v>123</v>
      </c>
      <c r="H70" s="11" t="s">
        <v>124</v>
      </c>
      <c r="I70" s="13" t="s">
        <v>43</v>
      </c>
      <c r="J70" s="7">
        <v>12</v>
      </c>
      <c r="K70" s="14">
        <v>99.84</v>
      </c>
      <c r="L70" s="7"/>
      <c r="M70" s="14"/>
      <c r="N70" s="7"/>
      <c r="O70" s="14"/>
      <c r="P70" s="7"/>
      <c r="Q70" s="7"/>
      <c r="R70" s="37">
        <f t="shared" si="10"/>
        <v>-99.84</v>
      </c>
      <c r="S70" s="37">
        <f t="shared" si="11"/>
        <v>0</v>
      </c>
      <c r="T70" s="15">
        <f t="shared" si="12"/>
        <v>12</v>
      </c>
      <c r="U70" s="16">
        <f t="shared" si="13"/>
        <v>99.84</v>
      </c>
      <c r="V70" s="7"/>
      <c r="W70" s="7"/>
    </row>
    <row r="71" spans="1:23" ht="11.25" customHeight="1" x14ac:dyDescent="0.2">
      <c r="A71" s="7"/>
      <c r="B71" s="20"/>
      <c r="C71" s="51" t="s">
        <v>45</v>
      </c>
      <c r="D71" s="43"/>
      <c r="E71" s="43"/>
      <c r="F71" s="52"/>
      <c r="G71" s="7"/>
      <c r="H71" s="7"/>
      <c r="I71" s="22" t="s">
        <v>43</v>
      </c>
      <c r="J71" s="7">
        <v>12</v>
      </c>
      <c r="K71" s="14">
        <v>99.84</v>
      </c>
      <c r="L71" s="7"/>
      <c r="M71" s="14"/>
      <c r="N71" s="7"/>
      <c r="O71" s="14"/>
      <c r="P71" s="14">
        <f>M71-K71</f>
        <v>-99.84</v>
      </c>
      <c r="Q71" s="14">
        <f>O71</f>
        <v>0</v>
      </c>
      <c r="R71" s="37">
        <f t="shared" si="10"/>
        <v>-99.84</v>
      </c>
      <c r="S71" s="37">
        <f t="shared" si="11"/>
        <v>0</v>
      </c>
      <c r="T71" s="15">
        <f t="shared" si="12"/>
        <v>12</v>
      </c>
      <c r="U71" s="16">
        <f t="shared" si="13"/>
        <v>99.84</v>
      </c>
      <c r="V71" s="7"/>
      <c r="W71" s="7"/>
    </row>
    <row r="72" spans="1:23" ht="49.95" customHeight="1" x14ac:dyDescent="0.2">
      <c r="A72" s="11">
        <v>26</v>
      </c>
      <c r="B72" s="12" t="s">
        <v>116</v>
      </c>
      <c r="C72" s="48" t="s">
        <v>129</v>
      </c>
      <c r="D72" s="49"/>
      <c r="E72" s="49"/>
      <c r="F72" s="50"/>
      <c r="G72" s="11" t="s">
        <v>126</v>
      </c>
      <c r="H72" s="11" t="s">
        <v>127</v>
      </c>
      <c r="I72" s="13" t="s">
        <v>128</v>
      </c>
      <c r="J72" s="7">
        <v>0.4</v>
      </c>
      <c r="K72" s="14">
        <v>26.17</v>
      </c>
      <c r="L72" s="7"/>
      <c r="M72" s="14"/>
      <c r="N72" s="7"/>
      <c r="O72" s="14"/>
      <c r="P72" s="7"/>
      <c r="Q72" s="7"/>
      <c r="R72" s="37">
        <f t="shared" si="10"/>
        <v>-26.17</v>
      </c>
      <c r="S72" s="37">
        <f t="shared" si="11"/>
        <v>0</v>
      </c>
      <c r="T72" s="15">
        <f t="shared" si="12"/>
        <v>0.4</v>
      </c>
      <c r="U72" s="16">
        <f t="shared" si="13"/>
        <v>26.17</v>
      </c>
      <c r="V72" s="7"/>
      <c r="W72" s="7"/>
    </row>
    <row r="73" spans="1:23" ht="11.25" customHeight="1" x14ac:dyDescent="0.2">
      <c r="A73" s="7"/>
      <c r="B73" s="20"/>
      <c r="C73" s="51" t="s">
        <v>45</v>
      </c>
      <c r="D73" s="43"/>
      <c r="E73" s="43"/>
      <c r="F73" s="52"/>
      <c r="G73" s="7"/>
      <c r="H73" s="7"/>
      <c r="I73" s="22" t="s">
        <v>128</v>
      </c>
      <c r="J73" s="7">
        <v>0.4</v>
      </c>
      <c r="K73" s="14">
        <v>26.17</v>
      </c>
      <c r="L73" s="7"/>
      <c r="M73" s="14"/>
      <c r="N73" s="7"/>
      <c r="O73" s="14"/>
      <c r="P73" s="14">
        <f>M73-K73</f>
        <v>-26.17</v>
      </c>
      <c r="Q73" s="14">
        <f>O73</f>
        <v>0</v>
      </c>
      <c r="R73" s="37">
        <f t="shared" si="10"/>
        <v>-26.17</v>
      </c>
      <c r="S73" s="37">
        <f t="shared" si="11"/>
        <v>0</v>
      </c>
      <c r="T73" s="15">
        <f t="shared" si="12"/>
        <v>0.4</v>
      </c>
      <c r="U73" s="16">
        <f t="shared" si="13"/>
        <v>26.17</v>
      </c>
      <c r="V73" s="7"/>
      <c r="W73" s="7"/>
    </row>
    <row r="74" spans="1:23" ht="23.25" customHeight="1" x14ac:dyDescent="0.2">
      <c r="A74" s="11">
        <v>27</v>
      </c>
      <c r="B74" s="12" t="s">
        <v>116</v>
      </c>
      <c r="C74" s="48" t="s">
        <v>133</v>
      </c>
      <c r="D74" s="49"/>
      <c r="E74" s="49"/>
      <c r="F74" s="50"/>
      <c r="G74" s="11" t="s">
        <v>130</v>
      </c>
      <c r="H74" s="11" t="s">
        <v>131</v>
      </c>
      <c r="I74" s="13" t="s">
        <v>132</v>
      </c>
      <c r="J74" s="7">
        <v>3</v>
      </c>
      <c r="K74" s="14">
        <v>36.270000000000003</v>
      </c>
      <c r="L74" s="7"/>
      <c r="M74" s="14"/>
      <c r="N74" s="7"/>
      <c r="O74" s="14"/>
      <c r="P74" s="7"/>
      <c r="Q74" s="7"/>
      <c r="R74" s="37">
        <f t="shared" si="10"/>
        <v>-36.270000000000003</v>
      </c>
      <c r="S74" s="37">
        <f t="shared" si="11"/>
        <v>0</v>
      </c>
      <c r="T74" s="15">
        <f t="shared" si="12"/>
        <v>3</v>
      </c>
      <c r="U74" s="16">
        <f t="shared" si="13"/>
        <v>36.270000000000003</v>
      </c>
      <c r="V74" s="7"/>
      <c r="W74" s="7"/>
    </row>
    <row r="75" spans="1:23" ht="11.25" customHeight="1" x14ac:dyDescent="0.2">
      <c r="A75" s="7"/>
      <c r="B75" s="20"/>
      <c r="C75" s="51" t="s">
        <v>45</v>
      </c>
      <c r="D75" s="43"/>
      <c r="E75" s="43"/>
      <c r="F75" s="52"/>
      <c r="G75" s="7"/>
      <c r="H75" s="7"/>
      <c r="I75" s="22" t="s">
        <v>132</v>
      </c>
      <c r="J75" s="7">
        <v>3</v>
      </c>
      <c r="K75" s="14">
        <v>36.270000000000003</v>
      </c>
      <c r="L75" s="7"/>
      <c r="M75" s="14"/>
      <c r="N75" s="7"/>
      <c r="O75" s="14"/>
      <c r="P75" s="14">
        <f>M75-K75</f>
        <v>-36.270000000000003</v>
      </c>
      <c r="Q75" s="14">
        <f>O75</f>
        <v>0</v>
      </c>
      <c r="R75" s="37">
        <f t="shared" si="10"/>
        <v>-36.270000000000003</v>
      </c>
      <c r="S75" s="37">
        <f t="shared" si="11"/>
        <v>0</v>
      </c>
      <c r="T75" s="15">
        <f t="shared" si="12"/>
        <v>3</v>
      </c>
      <c r="U75" s="16">
        <f t="shared" si="13"/>
        <v>36.270000000000003</v>
      </c>
      <c r="V75" s="7"/>
      <c r="W75" s="7"/>
    </row>
    <row r="76" spans="1:23" ht="11.25" customHeight="1" x14ac:dyDescent="0.2">
      <c r="A76" s="11">
        <v>28</v>
      </c>
      <c r="B76" s="12" t="s">
        <v>116</v>
      </c>
      <c r="C76" s="51" t="s">
        <v>136</v>
      </c>
      <c r="D76" s="43"/>
      <c r="E76" s="43"/>
      <c r="F76" s="52"/>
      <c r="G76" s="11" t="s">
        <v>134</v>
      </c>
      <c r="H76" s="11" t="s">
        <v>135</v>
      </c>
      <c r="I76" s="13" t="s">
        <v>132</v>
      </c>
      <c r="J76" s="7">
        <v>16</v>
      </c>
      <c r="K76" s="14">
        <v>32.840000000000003</v>
      </c>
      <c r="L76" s="7"/>
      <c r="M76" s="14"/>
      <c r="N76" s="7"/>
      <c r="O76" s="14"/>
      <c r="P76" s="7"/>
      <c r="Q76" s="7"/>
      <c r="R76" s="37">
        <f t="shared" si="10"/>
        <v>-32.840000000000003</v>
      </c>
      <c r="S76" s="37">
        <f t="shared" si="11"/>
        <v>0</v>
      </c>
      <c r="T76" s="15">
        <f t="shared" si="12"/>
        <v>16</v>
      </c>
      <c r="U76" s="16">
        <f t="shared" si="13"/>
        <v>32.840000000000003</v>
      </c>
      <c r="V76" s="7"/>
      <c r="W76" s="7"/>
    </row>
    <row r="77" spans="1:23" ht="11.25" customHeight="1" x14ac:dyDescent="0.2">
      <c r="A77" s="7"/>
      <c r="B77" s="20"/>
      <c r="C77" s="51" t="s">
        <v>45</v>
      </c>
      <c r="D77" s="43"/>
      <c r="E77" s="43"/>
      <c r="F77" s="52"/>
      <c r="G77" s="7"/>
      <c r="H77" s="7"/>
      <c r="I77" s="22" t="s">
        <v>132</v>
      </c>
      <c r="J77" s="7">
        <v>16</v>
      </c>
      <c r="K77" s="14">
        <v>32.840000000000003</v>
      </c>
      <c r="L77" s="7"/>
      <c r="M77" s="14"/>
      <c r="N77" s="7"/>
      <c r="O77" s="14"/>
      <c r="P77" s="14">
        <f>M77-K77</f>
        <v>-32.840000000000003</v>
      </c>
      <c r="Q77" s="14">
        <f>O77</f>
        <v>0</v>
      </c>
      <c r="R77" s="37">
        <f t="shared" si="10"/>
        <v>-32.840000000000003</v>
      </c>
      <c r="S77" s="37">
        <f t="shared" si="11"/>
        <v>0</v>
      </c>
      <c r="T77" s="15">
        <f t="shared" si="12"/>
        <v>16</v>
      </c>
      <c r="U77" s="16">
        <f t="shared" si="13"/>
        <v>32.840000000000003</v>
      </c>
      <c r="V77" s="7"/>
      <c r="W77" s="7"/>
    </row>
    <row r="78" spans="1:23" ht="11.25" customHeight="1" x14ac:dyDescent="0.2">
      <c r="A78" s="11">
        <v>29</v>
      </c>
      <c r="B78" s="12" t="s">
        <v>137</v>
      </c>
      <c r="C78" s="51" t="s">
        <v>140</v>
      </c>
      <c r="D78" s="43"/>
      <c r="E78" s="43"/>
      <c r="F78" s="52"/>
      <c r="G78" s="11" t="s">
        <v>138</v>
      </c>
      <c r="H78" s="11" t="s">
        <v>139</v>
      </c>
      <c r="I78" s="13" t="s">
        <v>43</v>
      </c>
      <c r="J78" s="7">
        <v>3</v>
      </c>
      <c r="K78" s="14">
        <v>186.05</v>
      </c>
      <c r="L78" s="7"/>
      <c r="M78" s="14"/>
      <c r="N78" s="7"/>
      <c r="O78" s="14"/>
      <c r="P78" s="7"/>
      <c r="Q78" s="7"/>
      <c r="R78" s="37">
        <f t="shared" si="10"/>
        <v>-186.05</v>
      </c>
      <c r="S78" s="37">
        <f t="shared" si="11"/>
        <v>0</v>
      </c>
      <c r="T78" s="15">
        <f t="shared" si="12"/>
        <v>3</v>
      </c>
      <c r="U78" s="16">
        <f t="shared" si="13"/>
        <v>186.05</v>
      </c>
      <c r="V78" s="7"/>
      <c r="W78" s="7"/>
    </row>
    <row r="79" spans="1:23" ht="11.25" customHeight="1" x14ac:dyDescent="0.2">
      <c r="A79" s="7"/>
      <c r="B79" s="20"/>
      <c r="C79" s="51" t="s">
        <v>45</v>
      </c>
      <c r="D79" s="43"/>
      <c r="E79" s="43"/>
      <c r="F79" s="52"/>
      <c r="G79" s="7"/>
      <c r="H79" s="7"/>
      <c r="I79" s="22" t="s">
        <v>43</v>
      </c>
      <c r="J79" s="7">
        <v>3</v>
      </c>
      <c r="K79" s="14">
        <v>186.05</v>
      </c>
      <c r="L79" s="7"/>
      <c r="M79" s="14"/>
      <c r="N79" s="7"/>
      <c r="O79" s="14"/>
      <c r="P79" s="14">
        <f>M79-K79</f>
        <v>-186.05</v>
      </c>
      <c r="Q79" s="14">
        <f>O79</f>
        <v>0</v>
      </c>
      <c r="R79" s="37">
        <f t="shared" si="10"/>
        <v>-186.05</v>
      </c>
      <c r="S79" s="37">
        <f t="shared" si="11"/>
        <v>0</v>
      </c>
      <c r="T79" s="15">
        <f t="shared" si="12"/>
        <v>3</v>
      </c>
      <c r="U79" s="16">
        <f t="shared" si="13"/>
        <v>186.05</v>
      </c>
      <c r="V79" s="7"/>
      <c r="W79" s="7"/>
    </row>
    <row r="80" spans="1:23" ht="49.95" customHeight="1" x14ac:dyDescent="0.2">
      <c r="A80" s="11">
        <v>30</v>
      </c>
      <c r="B80" s="12" t="s">
        <v>137</v>
      </c>
      <c r="C80" s="48" t="s">
        <v>143</v>
      </c>
      <c r="D80" s="49"/>
      <c r="E80" s="49"/>
      <c r="F80" s="50"/>
      <c r="G80" s="11" t="s">
        <v>141</v>
      </c>
      <c r="H80" s="11" t="s">
        <v>142</v>
      </c>
      <c r="I80" s="13" t="s">
        <v>128</v>
      </c>
      <c r="J80" s="7">
        <v>3</v>
      </c>
      <c r="K80" s="14">
        <v>5.57</v>
      </c>
      <c r="L80" s="7"/>
      <c r="M80" s="14"/>
      <c r="N80" s="7"/>
      <c r="O80" s="14"/>
      <c r="P80" s="7"/>
      <c r="Q80" s="7"/>
      <c r="R80" s="37">
        <f t="shared" si="10"/>
        <v>-5.57</v>
      </c>
      <c r="S80" s="37">
        <f t="shared" si="11"/>
        <v>0</v>
      </c>
      <c r="T80" s="15">
        <f t="shared" si="12"/>
        <v>3</v>
      </c>
      <c r="U80" s="16">
        <f t="shared" si="13"/>
        <v>5.57</v>
      </c>
      <c r="V80" s="7"/>
      <c r="W80" s="7"/>
    </row>
    <row r="81" spans="1:23" ht="11.25" customHeight="1" x14ac:dyDescent="0.2">
      <c r="A81" s="7"/>
      <c r="B81" s="20"/>
      <c r="C81" s="51" t="s">
        <v>45</v>
      </c>
      <c r="D81" s="43"/>
      <c r="E81" s="43"/>
      <c r="F81" s="52"/>
      <c r="G81" s="7"/>
      <c r="H81" s="7"/>
      <c r="I81" s="22" t="s">
        <v>128</v>
      </c>
      <c r="J81" s="7">
        <v>3</v>
      </c>
      <c r="K81" s="14">
        <v>5.57</v>
      </c>
      <c r="L81" s="7"/>
      <c r="M81" s="14"/>
      <c r="N81" s="7"/>
      <c r="O81" s="14"/>
      <c r="P81" s="14">
        <f>M81-K81</f>
        <v>-5.57</v>
      </c>
      <c r="Q81" s="14">
        <f>O81</f>
        <v>0</v>
      </c>
      <c r="R81" s="37">
        <f t="shared" si="10"/>
        <v>-5.57</v>
      </c>
      <c r="S81" s="37">
        <f t="shared" si="11"/>
        <v>0</v>
      </c>
      <c r="T81" s="15">
        <f t="shared" si="12"/>
        <v>3</v>
      </c>
      <c r="U81" s="16">
        <f t="shared" si="13"/>
        <v>5.57</v>
      </c>
      <c r="V81" s="7"/>
      <c r="W81" s="7"/>
    </row>
    <row r="82" spans="1:23" ht="23.25" customHeight="1" x14ac:dyDescent="0.2">
      <c r="A82" s="11">
        <v>31</v>
      </c>
      <c r="B82" s="12" t="s">
        <v>137</v>
      </c>
      <c r="C82" s="48" t="s">
        <v>147</v>
      </c>
      <c r="D82" s="49"/>
      <c r="E82" s="49"/>
      <c r="F82" s="50"/>
      <c r="G82" s="11" t="s">
        <v>144</v>
      </c>
      <c r="H82" s="11" t="s">
        <v>145</v>
      </c>
      <c r="I82" s="13" t="s">
        <v>146</v>
      </c>
      <c r="J82" s="7">
        <v>1</v>
      </c>
      <c r="K82" s="14">
        <v>97.02</v>
      </c>
      <c r="L82" s="7"/>
      <c r="M82" s="14"/>
      <c r="N82" s="7"/>
      <c r="O82" s="14"/>
      <c r="P82" s="7"/>
      <c r="Q82" s="7"/>
      <c r="R82" s="37">
        <f t="shared" si="10"/>
        <v>-97.02</v>
      </c>
      <c r="S82" s="37">
        <f t="shared" si="11"/>
        <v>0</v>
      </c>
      <c r="T82" s="15">
        <f t="shared" si="12"/>
        <v>1</v>
      </c>
      <c r="U82" s="16">
        <f t="shared" si="13"/>
        <v>97.02</v>
      </c>
      <c r="V82" s="7"/>
      <c r="W82" s="7"/>
    </row>
    <row r="83" spans="1:23" ht="11.25" customHeight="1" x14ac:dyDescent="0.2">
      <c r="A83" s="7"/>
      <c r="B83" s="20"/>
      <c r="C83" s="51" t="s">
        <v>45</v>
      </c>
      <c r="D83" s="43"/>
      <c r="E83" s="43"/>
      <c r="F83" s="52"/>
      <c r="G83" s="7"/>
      <c r="H83" s="7"/>
      <c r="I83" s="22" t="s">
        <v>146</v>
      </c>
      <c r="J83" s="7">
        <v>1</v>
      </c>
      <c r="K83" s="14">
        <v>97.02</v>
      </c>
      <c r="L83" s="7"/>
      <c r="M83" s="14"/>
      <c r="N83" s="7"/>
      <c r="O83" s="14"/>
      <c r="P83" s="14">
        <f>M83-K83</f>
        <v>-97.02</v>
      </c>
      <c r="Q83" s="14">
        <f>O83</f>
        <v>0</v>
      </c>
      <c r="R83" s="37">
        <f t="shared" si="10"/>
        <v>-97.02</v>
      </c>
      <c r="S83" s="37">
        <f t="shared" si="11"/>
        <v>0</v>
      </c>
      <c r="T83" s="15">
        <f t="shared" si="12"/>
        <v>1</v>
      </c>
      <c r="U83" s="16">
        <f t="shared" si="13"/>
        <v>97.02</v>
      </c>
      <c r="V83" s="7"/>
      <c r="W83" s="7"/>
    </row>
    <row r="84" spans="1:23" ht="23.25" customHeight="1" x14ac:dyDescent="0.2">
      <c r="A84" s="11">
        <v>32</v>
      </c>
      <c r="B84" s="12" t="s">
        <v>137</v>
      </c>
      <c r="C84" s="48" t="s">
        <v>150</v>
      </c>
      <c r="D84" s="49"/>
      <c r="E84" s="49"/>
      <c r="F84" s="50"/>
      <c r="G84" s="11" t="s">
        <v>148</v>
      </c>
      <c r="H84" s="11" t="s">
        <v>149</v>
      </c>
      <c r="I84" s="13" t="s">
        <v>93</v>
      </c>
      <c r="J84" s="7">
        <v>0.25</v>
      </c>
      <c r="K84" s="14">
        <v>11.72</v>
      </c>
      <c r="L84" s="7"/>
      <c r="M84" s="14"/>
      <c r="N84" s="7"/>
      <c r="O84" s="14"/>
      <c r="P84" s="7"/>
      <c r="Q84" s="7"/>
      <c r="R84" s="37">
        <f t="shared" si="10"/>
        <v>-11.72</v>
      </c>
      <c r="S84" s="37">
        <f t="shared" si="11"/>
        <v>0</v>
      </c>
      <c r="T84" s="15">
        <f t="shared" si="12"/>
        <v>0.25</v>
      </c>
      <c r="U84" s="16">
        <f t="shared" si="13"/>
        <v>11.72</v>
      </c>
      <c r="V84" s="7"/>
      <c r="W84" s="7"/>
    </row>
    <row r="85" spans="1:23" ht="11.25" customHeight="1" x14ac:dyDescent="0.2">
      <c r="A85" s="7"/>
      <c r="B85" s="20"/>
      <c r="C85" s="51" t="s">
        <v>45</v>
      </c>
      <c r="D85" s="43"/>
      <c r="E85" s="43"/>
      <c r="F85" s="52"/>
      <c r="G85" s="7"/>
      <c r="H85" s="7"/>
      <c r="I85" s="22" t="s">
        <v>93</v>
      </c>
      <c r="J85" s="7">
        <v>0.25</v>
      </c>
      <c r="K85" s="14">
        <v>11.72</v>
      </c>
      <c r="L85" s="7"/>
      <c r="M85" s="14"/>
      <c r="N85" s="7"/>
      <c r="O85" s="14"/>
      <c r="P85" s="14">
        <f>M85-K85</f>
        <v>-11.72</v>
      </c>
      <c r="Q85" s="14">
        <f>O85</f>
        <v>0</v>
      </c>
      <c r="R85" s="37">
        <f t="shared" si="10"/>
        <v>-11.72</v>
      </c>
      <c r="S85" s="37">
        <f t="shared" si="11"/>
        <v>0</v>
      </c>
      <c r="T85" s="15">
        <f t="shared" si="12"/>
        <v>0.25</v>
      </c>
      <c r="U85" s="16">
        <f t="shared" si="13"/>
        <v>11.72</v>
      </c>
      <c r="V85" s="7"/>
      <c r="W85" s="7"/>
    </row>
    <row r="86" spans="1:23" ht="11.25" customHeight="1" x14ac:dyDescent="0.2">
      <c r="A86" s="11">
        <v>33</v>
      </c>
      <c r="B86" s="12" t="s">
        <v>137</v>
      </c>
      <c r="C86" s="51" t="s">
        <v>154</v>
      </c>
      <c r="D86" s="43"/>
      <c r="E86" s="43"/>
      <c r="F86" s="52"/>
      <c r="G86" s="11" t="s">
        <v>151</v>
      </c>
      <c r="H86" s="11" t="s">
        <v>152</v>
      </c>
      <c r="I86" s="13" t="s">
        <v>153</v>
      </c>
      <c r="J86" s="7">
        <v>0.45</v>
      </c>
      <c r="K86" s="14">
        <v>1.63</v>
      </c>
      <c r="L86" s="7"/>
      <c r="M86" s="14"/>
      <c r="N86" s="7"/>
      <c r="O86" s="14"/>
      <c r="P86" s="7"/>
      <c r="Q86" s="7"/>
      <c r="R86" s="37">
        <f t="shared" si="10"/>
        <v>-1.63</v>
      </c>
      <c r="S86" s="37">
        <f t="shared" si="11"/>
        <v>0</v>
      </c>
      <c r="T86" s="15">
        <f t="shared" si="12"/>
        <v>0.45</v>
      </c>
      <c r="U86" s="16">
        <f t="shared" si="13"/>
        <v>1.63</v>
      </c>
      <c r="V86" s="7"/>
      <c r="W86" s="7"/>
    </row>
    <row r="87" spans="1:23" ht="11.25" customHeight="1" x14ac:dyDescent="0.2">
      <c r="A87" s="7"/>
      <c r="B87" s="20"/>
      <c r="C87" s="51" t="s">
        <v>45</v>
      </c>
      <c r="D87" s="43"/>
      <c r="E87" s="43"/>
      <c r="F87" s="52"/>
      <c r="G87" s="7"/>
      <c r="H87" s="7"/>
      <c r="I87" s="22" t="s">
        <v>153</v>
      </c>
      <c r="J87" s="7">
        <v>0.45</v>
      </c>
      <c r="K87" s="14">
        <v>1.63</v>
      </c>
      <c r="L87" s="7"/>
      <c r="M87" s="14"/>
      <c r="N87" s="7"/>
      <c r="O87" s="14"/>
      <c r="P87" s="14">
        <f>M87-K87</f>
        <v>-1.63</v>
      </c>
      <c r="Q87" s="14">
        <f>O87</f>
        <v>0</v>
      </c>
      <c r="R87" s="37">
        <f t="shared" si="10"/>
        <v>-1.63</v>
      </c>
      <c r="S87" s="37">
        <f t="shared" si="11"/>
        <v>0</v>
      </c>
      <c r="T87" s="15">
        <f t="shared" si="12"/>
        <v>0.45</v>
      </c>
      <c r="U87" s="16">
        <f t="shared" si="13"/>
        <v>1.63</v>
      </c>
      <c r="V87" s="7"/>
      <c r="W87" s="7"/>
    </row>
    <row r="88" spans="1:23" ht="36.6" customHeight="1" x14ac:dyDescent="0.2">
      <c r="A88" s="11">
        <v>34</v>
      </c>
      <c r="B88" s="12" t="s">
        <v>137</v>
      </c>
      <c r="C88" s="48" t="s">
        <v>158</v>
      </c>
      <c r="D88" s="49"/>
      <c r="E88" s="49"/>
      <c r="F88" s="50"/>
      <c r="G88" s="11" t="s">
        <v>155</v>
      </c>
      <c r="H88" s="11" t="s">
        <v>156</v>
      </c>
      <c r="I88" s="13" t="s">
        <v>157</v>
      </c>
      <c r="J88" s="7">
        <v>2.18E-2</v>
      </c>
      <c r="K88" s="14">
        <v>166.72</v>
      </c>
      <c r="L88" s="7"/>
      <c r="M88" s="14"/>
      <c r="N88" s="7"/>
      <c r="O88" s="14"/>
      <c r="P88" s="7"/>
      <c r="Q88" s="7"/>
      <c r="R88" s="37">
        <f t="shared" si="10"/>
        <v>-166.72</v>
      </c>
      <c r="S88" s="37">
        <f t="shared" si="11"/>
        <v>0</v>
      </c>
      <c r="T88" s="15">
        <f t="shared" si="12"/>
        <v>2.18E-2</v>
      </c>
      <c r="U88" s="16">
        <f t="shared" si="13"/>
        <v>166.72</v>
      </c>
      <c r="V88" s="7"/>
      <c r="W88" s="7"/>
    </row>
    <row r="89" spans="1:23" ht="11.25" customHeight="1" x14ac:dyDescent="0.2">
      <c r="A89" s="7"/>
      <c r="B89" s="20"/>
      <c r="C89" s="51" t="s">
        <v>45</v>
      </c>
      <c r="D89" s="43"/>
      <c r="E89" s="43"/>
      <c r="F89" s="52"/>
      <c r="G89" s="7"/>
      <c r="H89" s="7"/>
      <c r="I89" s="22" t="s">
        <v>157</v>
      </c>
      <c r="J89" s="7">
        <v>2.18E-2</v>
      </c>
      <c r="K89" s="14">
        <v>166.72</v>
      </c>
      <c r="L89" s="7"/>
      <c r="M89" s="14"/>
      <c r="N89" s="7"/>
      <c r="O89" s="14"/>
      <c r="P89" s="14">
        <f>M89-K89</f>
        <v>-166.72</v>
      </c>
      <c r="Q89" s="14">
        <f>O89</f>
        <v>0</v>
      </c>
      <c r="R89" s="37">
        <f t="shared" si="10"/>
        <v>-166.72</v>
      </c>
      <c r="S89" s="37">
        <f t="shared" si="11"/>
        <v>0</v>
      </c>
      <c r="T89" s="15">
        <f t="shared" si="12"/>
        <v>2.18E-2</v>
      </c>
      <c r="U89" s="16">
        <f t="shared" si="13"/>
        <v>166.72</v>
      </c>
      <c r="V89" s="7"/>
      <c r="W89" s="7"/>
    </row>
    <row r="90" spans="1:23" ht="23.25" customHeight="1" x14ac:dyDescent="0.2">
      <c r="A90" s="11">
        <v>35</v>
      </c>
      <c r="B90" s="12" t="s">
        <v>116</v>
      </c>
      <c r="C90" s="48" t="s">
        <v>161</v>
      </c>
      <c r="D90" s="49"/>
      <c r="E90" s="49"/>
      <c r="F90" s="50"/>
      <c r="G90" s="11" t="s">
        <v>159</v>
      </c>
      <c r="H90" s="11" t="s">
        <v>160</v>
      </c>
      <c r="I90" s="13" t="s">
        <v>43</v>
      </c>
      <c r="J90" s="7">
        <v>3</v>
      </c>
      <c r="K90" s="14">
        <v>183.77</v>
      </c>
      <c r="L90" s="7"/>
      <c r="M90" s="14"/>
      <c r="N90" s="7"/>
      <c r="O90" s="14"/>
      <c r="P90" s="7"/>
      <c r="Q90" s="7"/>
      <c r="R90" s="37">
        <f t="shared" si="10"/>
        <v>-183.77</v>
      </c>
      <c r="S90" s="37">
        <f t="shared" si="11"/>
        <v>0</v>
      </c>
      <c r="T90" s="15">
        <f t="shared" si="12"/>
        <v>3</v>
      </c>
      <c r="U90" s="16">
        <f t="shared" si="13"/>
        <v>183.77</v>
      </c>
      <c r="V90" s="7"/>
      <c r="W90" s="7"/>
    </row>
    <row r="91" spans="1:23" ht="11.25" customHeight="1" x14ac:dyDescent="0.2">
      <c r="A91" s="7"/>
      <c r="B91" s="20"/>
      <c r="C91" s="51" t="s">
        <v>45</v>
      </c>
      <c r="D91" s="43"/>
      <c r="E91" s="43"/>
      <c r="F91" s="52"/>
      <c r="G91" s="7"/>
      <c r="H91" s="7"/>
      <c r="I91" s="22" t="s">
        <v>43</v>
      </c>
      <c r="J91" s="7">
        <v>3</v>
      </c>
      <c r="K91" s="14">
        <v>183.77</v>
      </c>
      <c r="L91" s="7"/>
      <c r="M91" s="14"/>
      <c r="N91" s="7"/>
      <c r="O91" s="14"/>
      <c r="P91" s="14">
        <f>M91-K91</f>
        <v>-183.77</v>
      </c>
      <c r="Q91" s="14">
        <f>O91</f>
        <v>0</v>
      </c>
      <c r="R91" s="37">
        <f t="shared" si="10"/>
        <v>-183.77</v>
      </c>
      <c r="S91" s="37">
        <f t="shared" si="11"/>
        <v>0</v>
      </c>
      <c r="T91" s="15">
        <f t="shared" si="12"/>
        <v>3</v>
      </c>
      <c r="U91" s="16">
        <f t="shared" si="13"/>
        <v>183.77</v>
      </c>
      <c r="V91" s="7"/>
      <c r="W91" s="7"/>
    </row>
    <row r="92" spans="1:23" ht="49.95" customHeight="1" x14ac:dyDescent="0.2">
      <c r="A92" s="11">
        <v>36</v>
      </c>
      <c r="B92" s="12" t="s">
        <v>116</v>
      </c>
      <c r="C92" s="48" t="s">
        <v>143</v>
      </c>
      <c r="D92" s="49"/>
      <c r="E92" s="49"/>
      <c r="F92" s="50"/>
      <c r="G92" s="11" t="s">
        <v>162</v>
      </c>
      <c r="H92" s="11" t="s">
        <v>163</v>
      </c>
      <c r="I92" s="13" t="s">
        <v>128</v>
      </c>
      <c r="J92" s="7">
        <v>3</v>
      </c>
      <c r="K92" s="14">
        <v>5.57</v>
      </c>
      <c r="L92" s="7"/>
      <c r="M92" s="14"/>
      <c r="N92" s="7"/>
      <c r="O92" s="14"/>
      <c r="P92" s="7"/>
      <c r="Q92" s="7"/>
      <c r="R92" s="37">
        <f t="shared" si="10"/>
        <v>-5.57</v>
      </c>
      <c r="S92" s="37">
        <f t="shared" si="11"/>
        <v>0</v>
      </c>
      <c r="T92" s="15">
        <f t="shared" si="12"/>
        <v>3</v>
      </c>
      <c r="U92" s="16">
        <f t="shared" si="13"/>
        <v>5.57</v>
      </c>
      <c r="V92" s="7"/>
      <c r="W92" s="7"/>
    </row>
    <row r="93" spans="1:23" ht="11.25" customHeight="1" x14ac:dyDescent="0.2">
      <c r="A93" s="7"/>
      <c r="B93" s="20"/>
      <c r="C93" s="51" t="s">
        <v>45</v>
      </c>
      <c r="D93" s="43"/>
      <c r="E93" s="43"/>
      <c r="F93" s="52"/>
      <c r="G93" s="7"/>
      <c r="H93" s="7"/>
      <c r="I93" s="22" t="s">
        <v>128</v>
      </c>
      <c r="J93" s="7">
        <v>3</v>
      </c>
      <c r="K93" s="14">
        <v>5.57</v>
      </c>
      <c r="L93" s="7"/>
      <c r="M93" s="14"/>
      <c r="N93" s="7"/>
      <c r="O93" s="14"/>
      <c r="P93" s="14">
        <f>M93-K93</f>
        <v>-5.57</v>
      </c>
      <c r="Q93" s="14">
        <f>O93</f>
        <v>0</v>
      </c>
      <c r="R93" s="37">
        <f t="shared" si="10"/>
        <v>-5.57</v>
      </c>
      <c r="S93" s="37">
        <f t="shared" si="11"/>
        <v>0</v>
      </c>
      <c r="T93" s="15">
        <f t="shared" si="12"/>
        <v>3</v>
      </c>
      <c r="U93" s="16">
        <f t="shared" si="13"/>
        <v>5.57</v>
      </c>
      <c r="V93" s="7"/>
      <c r="W93" s="7"/>
    </row>
    <row r="94" spans="1:23" ht="36.6" customHeight="1" x14ac:dyDescent="0.2">
      <c r="A94" s="11">
        <v>37</v>
      </c>
      <c r="B94" s="12" t="s">
        <v>164</v>
      </c>
      <c r="C94" s="48" t="s">
        <v>167</v>
      </c>
      <c r="D94" s="49"/>
      <c r="E94" s="49"/>
      <c r="F94" s="50"/>
      <c r="G94" s="11" t="s">
        <v>165</v>
      </c>
      <c r="H94" s="11" t="s">
        <v>166</v>
      </c>
      <c r="I94" s="13" t="s">
        <v>43</v>
      </c>
      <c r="J94" s="7">
        <v>1</v>
      </c>
      <c r="K94" s="14">
        <v>13.18</v>
      </c>
      <c r="L94" s="7"/>
      <c r="M94" s="14"/>
      <c r="N94" s="7"/>
      <c r="O94" s="14"/>
      <c r="P94" s="7"/>
      <c r="Q94" s="7"/>
      <c r="R94" s="37">
        <f t="shared" si="10"/>
        <v>-13.18</v>
      </c>
      <c r="S94" s="37">
        <f t="shared" si="11"/>
        <v>0</v>
      </c>
      <c r="T94" s="15">
        <f t="shared" si="12"/>
        <v>1</v>
      </c>
      <c r="U94" s="16">
        <f t="shared" si="13"/>
        <v>13.18</v>
      </c>
      <c r="V94" s="7"/>
      <c r="W94" s="7"/>
    </row>
    <row r="95" spans="1:23" ht="11.25" customHeight="1" x14ac:dyDescent="0.2">
      <c r="A95" s="7"/>
      <c r="B95" s="20"/>
      <c r="C95" s="51" t="s">
        <v>45</v>
      </c>
      <c r="D95" s="43"/>
      <c r="E95" s="43"/>
      <c r="F95" s="52"/>
      <c r="G95" s="7"/>
      <c r="H95" s="7"/>
      <c r="I95" s="22" t="s">
        <v>43</v>
      </c>
      <c r="J95" s="7">
        <v>1</v>
      </c>
      <c r="K95" s="14">
        <v>13.18</v>
      </c>
      <c r="L95" s="7"/>
      <c r="M95" s="14"/>
      <c r="N95" s="7"/>
      <c r="O95" s="14"/>
      <c r="P95" s="14">
        <f>M95-K95</f>
        <v>-13.18</v>
      </c>
      <c r="Q95" s="14">
        <f>O95</f>
        <v>0</v>
      </c>
      <c r="R95" s="37">
        <f t="shared" si="10"/>
        <v>-13.18</v>
      </c>
      <c r="S95" s="37">
        <f t="shared" si="11"/>
        <v>0</v>
      </c>
      <c r="T95" s="15">
        <f t="shared" si="12"/>
        <v>1</v>
      </c>
      <c r="U95" s="16">
        <f t="shared" si="13"/>
        <v>13.18</v>
      </c>
      <c r="V95" s="7"/>
      <c r="W95" s="7"/>
    </row>
    <row r="96" spans="1:23" ht="23.25" customHeight="1" x14ac:dyDescent="0.2">
      <c r="A96" s="11">
        <v>38</v>
      </c>
      <c r="B96" s="12" t="s">
        <v>168</v>
      </c>
      <c r="C96" s="48" t="s">
        <v>171</v>
      </c>
      <c r="D96" s="49"/>
      <c r="E96" s="49"/>
      <c r="F96" s="50"/>
      <c r="G96" s="11" t="s">
        <v>169</v>
      </c>
      <c r="H96" s="11" t="s">
        <v>170</v>
      </c>
      <c r="I96" s="13" t="s">
        <v>43</v>
      </c>
      <c r="J96" s="7">
        <v>33</v>
      </c>
      <c r="K96" s="14">
        <v>3918.19</v>
      </c>
      <c r="L96" s="7"/>
      <c r="M96" s="14"/>
      <c r="N96" s="7"/>
      <c r="O96" s="14"/>
      <c r="P96" s="7"/>
      <c r="Q96" s="7"/>
      <c r="R96" s="37">
        <f t="shared" si="10"/>
        <v>-3918.19</v>
      </c>
      <c r="S96" s="37">
        <f t="shared" si="11"/>
        <v>0</v>
      </c>
      <c r="T96" s="15">
        <f t="shared" si="12"/>
        <v>33</v>
      </c>
      <c r="U96" s="16">
        <f t="shared" si="13"/>
        <v>3918.19</v>
      </c>
      <c r="V96" s="7"/>
      <c r="W96" s="7"/>
    </row>
    <row r="97" spans="1:23" ht="11.25" customHeight="1" x14ac:dyDescent="0.2">
      <c r="A97" s="7"/>
      <c r="B97" s="20"/>
      <c r="C97" s="51" t="s">
        <v>45</v>
      </c>
      <c r="D97" s="43"/>
      <c r="E97" s="43"/>
      <c r="F97" s="52"/>
      <c r="G97" s="7"/>
      <c r="H97" s="7"/>
      <c r="I97" s="22" t="s">
        <v>43</v>
      </c>
      <c r="J97" s="7">
        <v>33</v>
      </c>
      <c r="K97" s="14">
        <v>3918.19</v>
      </c>
      <c r="L97" s="7"/>
      <c r="M97" s="14"/>
      <c r="N97" s="7"/>
      <c r="O97" s="14"/>
      <c r="P97" s="14">
        <f>M97-K97</f>
        <v>-3918.19</v>
      </c>
      <c r="Q97" s="14">
        <f>O97</f>
        <v>0</v>
      </c>
      <c r="R97" s="37">
        <f t="shared" si="10"/>
        <v>-3918.19</v>
      </c>
      <c r="S97" s="37">
        <f t="shared" si="11"/>
        <v>0</v>
      </c>
      <c r="T97" s="15">
        <f t="shared" si="12"/>
        <v>33</v>
      </c>
      <c r="U97" s="16">
        <f t="shared" si="13"/>
        <v>3918.19</v>
      </c>
      <c r="V97" s="7"/>
      <c r="W97" s="7"/>
    </row>
    <row r="98" spans="1:23" ht="23.25" customHeight="1" x14ac:dyDescent="0.2">
      <c r="A98" s="11">
        <v>39</v>
      </c>
      <c r="B98" s="12" t="s">
        <v>168</v>
      </c>
      <c r="C98" s="48" t="s">
        <v>174</v>
      </c>
      <c r="D98" s="49"/>
      <c r="E98" s="49"/>
      <c r="F98" s="50"/>
      <c r="G98" s="11" t="s">
        <v>172</v>
      </c>
      <c r="H98" s="11" t="s">
        <v>173</v>
      </c>
      <c r="I98" s="13" t="s">
        <v>132</v>
      </c>
      <c r="J98" s="7">
        <v>1</v>
      </c>
      <c r="K98" s="14">
        <v>87.35</v>
      </c>
      <c r="L98" s="7"/>
      <c r="M98" s="14"/>
      <c r="N98" s="7"/>
      <c r="O98" s="14"/>
      <c r="P98" s="7"/>
      <c r="Q98" s="7"/>
      <c r="R98" s="37">
        <f t="shared" si="10"/>
        <v>-87.35</v>
      </c>
      <c r="S98" s="37">
        <f t="shared" si="11"/>
        <v>0</v>
      </c>
      <c r="T98" s="15">
        <f t="shared" si="12"/>
        <v>1</v>
      </c>
      <c r="U98" s="16">
        <f t="shared" si="13"/>
        <v>87.35</v>
      </c>
      <c r="V98" s="7"/>
      <c r="W98" s="7"/>
    </row>
    <row r="99" spans="1:23" ht="11.25" customHeight="1" x14ac:dyDescent="0.2">
      <c r="A99" s="7"/>
      <c r="B99" s="20"/>
      <c r="C99" s="51" t="s">
        <v>45</v>
      </c>
      <c r="D99" s="43"/>
      <c r="E99" s="43"/>
      <c r="F99" s="52"/>
      <c r="G99" s="7"/>
      <c r="H99" s="7"/>
      <c r="I99" s="22" t="s">
        <v>132</v>
      </c>
      <c r="J99" s="7">
        <v>1</v>
      </c>
      <c r="K99" s="14">
        <v>87.35</v>
      </c>
      <c r="L99" s="7"/>
      <c r="M99" s="14"/>
      <c r="N99" s="7"/>
      <c r="O99" s="14"/>
      <c r="P99" s="14">
        <f>M99-K99</f>
        <v>-87.35</v>
      </c>
      <c r="Q99" s="14">
        <f>O99</f>
        <v>0</v>
      </c>
      <c r="R99" s="37">
        <f t="shared" si="10"/>
        <v>-87.35</v>
      </c>
      <c r="S99" s="37">
        <f t="shared" si="11"/>
        <v>0</v>
      </c>
      <c r="T99" s="15">
        <f t="shared" si="12"/>
        <v>1</v>
      </c>
      <c r="U99" s="16">
        <f t="shared" si="13"/>
        <v>87.35</v>
      </c>
      <c r="V99" s="7"/>
      <c r="W99" s="7"/>
    </row>
    <row r="100" spans="1:23" ht="11.25" customHeight="1" x14ac:dyDescent="0.2">
      <c r="A100" s="11">
        <v>40</v>
      </c>
      <c r="B100" s="12" t="s">
        <v>168</v>
      </c>
      <c r="C100" s="51" t="s">
        <v>177</v>
      </c>
      <c r="D100" s="43"/>
      <c r="E100" s="43"/>
      <c r="F100" s="52"/>
      <c r="G100" s="11" t="s">
        <v>175</v>
      </c>
      <c r="H100" s="11" t="s">
        <v>176</v>
      </c>
      <c r="I100" s="13" t="s">
        <v>132</v>
      </c>
      <c r="J100" s="7">
        <v>10</v>
      </c>
      <c r="K100" s="14">
        <v>53.43</v>
      </c>
      <c r="L100" s="7"/>
      <c r="M100" s="14"/>
      <c r="N100" s="7"/>
      <c r="O100" s="14"/>
      <c r="P100" s="7"/>
      <c r="Q100" s="7"/>
      <c r="R100" s="37">
        <f t="shared" si="10"/>
        <v>-53.43</v>
      </c>
      <c r="S100" s="37">
        <f t="shared" si="11"/>
        <v>0</v>
      </c>
      <c r="T100" s="15">
        <f t="shared" si="12"/>
        <v>10</v>
      </c>
      <c r="U100" s="16">
        <f t="shared" si="13"/>
        <v>53.43</v>
      </c>
      <c r="V100" s="7"/>
      <c r="W100" s="7"/>
    </row>
    <row r="101" spans="1:23" ht="11.25" customHeight="1" x14ac:dyDescent="0.2">
      <c r="A101" s="7"/>
      <c r="B101" s="20"/>
      <c r="C101" s="51" t="s">
        <v>45</v>
      </c>
      <c r="D101" s="43"/>
      <c r="E101" s="43"/>
      <c r="F101" s="52"/>
      <c r="G101" s="7"/>
      <c r="H101" s="7"/>
      <c r="I101" s="22" t="s">
        <v>132</v>
      </c>
      <c r="J101" s="7">
        <v>10</v>
      </c>
      <c r="K101" s="14">
        <v>53.43</v>
      </c>
      <c r="L101" s="7"/>
      <c r="M101" s="14"/>
      <c r="N101" s="7"/>
      <c r="O101" s="14"/>
      <c r="P101" s="14">
        <f>M101-K101</f>
        <v>-53.43</v>
      </c>
      <c r="Q101" s="14">
        <f>O101</f>
        <v>0</v>
      </c>
      <c r="R101" s="37">
        <f t="shared" si="10"/>
        <v>-53.43</v>
      </c>
      <c r="S101" s="37">
        <f t="shared" si="11"/>
        <v>0</v>
      </c>
      <c r="T101" s="15">
        <f t="shared" si="12"/>
        <v>10</v>
      </c>
      <c r="U101" s="16">
        <f t="shared" si="13"/>
        <v>53.43</v>
      </c>
      <c r="V101" s="7"/>
      <c r="W101" s="7"/>
    </row>
    <row r="102" spans="1:23" ht="49.95" customHeight="1" x14ac:dyDescent="0.2">
      <c r="A102" s="11">
        <v>41</v>
      </c>
      <c r="B102" s="12" t="s">
        <v>168</v>
      </c>
      <c r="C102" s="48" t="s">
        <v>180</v>
      </c>
      <c r="D102" s="49"/>
      <c r="E102" s="49"/>
      <c r="F102" s="50"/>
      <c r="G102" s="11" t="s">
        <v>178</v>
      </c>
      <c r="H102" s="11" t="s">
        <v>179</v>
      </c>
      <c r="I102" s="13" t="s">
        <v>43</v>
      </c>
      <c r="J102" s="7">
        <v>1</v>
      </c>
      <c r="K102" s="14">
        <v>239.17</v>
      </c>
      <c r="L102" s="7"/>
      <c r="M102" s="14"/>
      <c r="N102" s="7"/>
      <c r="O102" s="14"/>
      <c r="P102" s="7"/>
      <c r="Q102" s="7"/>
      <c r="R102" s="37">
        <f t="shared" si="10"/>
        <v>-239.17</v>
      </c>
      <c r="S102" s="37">
        <f t="shared" si="11"/>
        <v>0</v>
      </c>
      <c r="T102" s="15">
        <f t="shared" si="12"/>
        <v>1</v>
      </c>
      <c r="U102" s="16">
        <f t="shared" si="13"/>
        <v>239.17</v>
      </c>
      <c r="V102" s="7"/>
      <c r="W102" s="7"/>
    </row>
    <row r="103" spans="1:23" ht="11.25" customHeight="1" x14ac:dyDescent="0.2">
      <c r="A103" s="7"/>
      <c r="B103" s="20"/>
      <c r="C103" s="51" t="s">
        <v>45</v>
      </c>
      <c r="D103" s="43"/>
      <c r="E103" s="43"/>
      <c r="F103" s="52"/>
      <c r="G103" s="7"/>
      <c r="H103" s="7"/>
      <c r="I103" s="22" t="s">
        <v>43</v>
      </c>
      <c r="J103" s="7">
        <v>1</v>
      </c>
      <c r="K103" s="14">
        <v>239.17</v>
      </c>
      <c r="L103" s="7"/>
      <c r="M103" s="14"/>
      <c r="N103" s="7"/>
      <c r="O103" s="14"/>
      <c r="P103" s="14">
        <f>M103-K103</f>
        <v>-239.17</v>
      </c>
      <c r="Q103" s="14">
        <f>O103</f>
        <v>0</v>
      </c>
      <c r="R103" s="37">
        <f t="shared" si="10"/>
        <v>-239.17</v>
      </c>
      <c r="S103" s="37">
        <f t="shared" si="11"/>
        <v>0</v>
      </c>
      <c r="T103" s="15">
        <f t="shared" si="12"/>
        <v>1</v>
      </c>
      <c r="U103" s="16">
        <f t="shared" si="13"/>
        <v>239.17</v>
      </c>
      <c r="V103" s="7"/>
      <c r="W103" s="7"/>
    </row>
    <row r="104" spans="1:23" ht="49.95" customHeight="1" x14ac:dyDescent="0.2">
      <c r="A104" s="11">
        <v>42</v>
      </c>
      <c r="B104" s="12" t="s">
        <v>168</v>
      </c>
      <c r="C104" s="48" t="s">
        <v>183</v>
      </c>
      <c r="D104" s="49"/>
      <c r="E104" s="49"/>
      <c r="F104" s="50"/>
      <c r="G104" s="11" t="s">
        <v>181</v>
      </c>
      <c r="H104" s="11" t="s">
        <v>182</v>
      </c>
      <c r="I104" s="13" t="s">
        <v>97</v>
      </c>
      <c r="J104" s="7">
        <v>1</v>
      </c>
      <c r="K104" s="14">
        <v>280.06</v>
      </c>
      <c r="L104" s="7"/>
      <c r="M104" s="14"/>
      <c r="N104" s="7"/>
      <c r="O104" s="14"/>
      <c r="P104" s="7"/>
      <c r="Q104" s="7"/>
      <c r="R104" s="37">
        <f t="shared" si="10"/>
        <v>-280.06</v>
      </c>
      <c r="S104" s="37">
        <f t="shared" si="11"/>
        <v>0</v>
      </c>
      <c r="T104" s="15">
        <f t="shared" si="12"/>
        <v>1</v>
      </c>
      <c r="U104" s="16">
        <f t="shared" si="13"/>
        <v>280.06</v>
      </c>
      <c r="V104" s="7"/>
      <c r="W104" s="7"/>
    </row>
    <row r="105" spans="1:23" ht="11.25" customHeight="1" x14ac:dyDescent="0.2">
      <c r="A105" s="7"/>
      <c r="B105" s="20"/>
      <c r="C105" s="51" t="s">
        <v>45</v>
      </c>
      <c r="D105" s="43"/>
      <c r="E105" s="43"/>
      <c r="F105" s="52"/>
      <c r="G105" s="7"/>
      <c r="H105" s="7"/>
      <c r="I105" s="22" t="s">
        <v>97</v>
      </c>
      <c r="J105" s="7">
        <v>1</v>
      </c>
      <c r="K105" s="14">
        <v>280.06</v>
      </c>
      <c r="L105" s="7"/>
      <c r="M105" s="14"/>
      <c r="N105" s="7"/>
      <c r="O105" s="14"/>
      <c r="P105" s="14">
        <f>M105-K105</f>
        <v>-280.06</v>
      </c>
      <c r="Q105" s="14">
        <f>O105</f>
        <v>0</v>
      </c>
      <c r="R105" s="37">
        <f t="shared" si="10"/>
        <v>-280.06</v>
      </c>
      <c r="S105" s="37">
        <f t="shared" si="11"/>
        <v>0</v>
      </c>
      <c r="T105" s="15">
        <f t="shared" si="12"/>
        <v>1</v>
      </c>
      <c r="U105" s="16">
        <f t="shared" si="13"/>
        <v>280.06</v>
      </c>
      <c r="V105" s="7"/>
      <c r="W105" s="7"/>
    </row>
    <row r="106" spans="1:23" ht="11.25" customHeight="1" x14ac:dyDescent="0.2">
      <c r="A106" s="11">
        <v>43</v>
      </c>
      <c r="B106" s="12" t="s">
        <v>168</v>
      </c>
      <c r="C106" s="51" t="s">
        <v>186</v>
      </c>
      <c r="D106" s="43"/>
      <c r="E106" s="43"/>
      <c r="F106" s="52"/>
      <c r="G106" s="11" t="s">
        <v>184</v>
      </c>
      <c r="H106" s="11" t="s">
        <v>185</v>
      </c>
      <c r="I106" s="13" t="s">
        <v>97</v>
      </c>
      <c r="J106" s="7">
        <v>1</v>
      </c>
      <c r="K106" s="14">
        <v>315.19</v>
      </c>
      <c r="L106" s="7"/>
      <c r="M106" s="14"/>
      <c r="N106" s="7"/>
      <c r="O106" s="14"/>
      <c r="P106" s="7"/>
      <c r="Q106" s="7"/>
      <c r="R106" s="37">
        <f t="shared" si="10"/>
        <v>-315.19</v>
      </c>
      <c r="S106" s="37">
        <f t="shared" si="11"/>
        <v>0</v>
      </c>
      <c r="T106" s="15">
        <f t="shared" si="12"/>
        <v>1</v>
      </c>
      <c r="U106" s="16">
        <f t="shared" si="13"/>
        <v>315.19</v>
      </c>
      <c r="V106" s="7"/>
      <c r="W106" s="7"/>
    </row>
    <row r="107" spans="1:23" ht="11.25" customHeight="1" x14ac:dyDescent="0.2">
      <c r="A107" s="7"/>
      <c r="B107" s="20"/>
      <c r="C107" s="51" t="s">
        <v>45</v>
      </c>
      <c r="D107" s="43"/>
      <c r="E107" s="43"/>
      <c r="F107" s="52"/>
      <c r="G107" s="7"/>
      <c r="H107" s="7"/>
      <c r="I107" s="22" t="s">
        <v>97</v>
      </c>
      <c r="J107" s="7">
        <v>1</v>
      </c>
      <c r="K107" s="14">
        <v>315.19</v>
      </c>
      <c r="L107" s="7"/>
      <c r="M107" s="14"/>
      <c r="N107" s="7"/>
      <c r="O107" s="14"/>
      <c r="P107" s="14">
        <f>M107-K107</f>
        <v>-315.19</v>
      </c>
      <c r="Q107" s="14">
        <f>O107</f>
        <v>0</v>
      </c>
      <c r="R107" s="37">
        <f t="shared" si="10"/>
        <v>-315.19</v>
      </c>
      <c r="S107" s="37">
        <f t="shared" si="11"/>
        <v>0</v>
      </c>
      <c r="T107" s="15">
        <f t="shared" si="12"/>
        <v>1</v>
      </c>
      <c r="U107" s="16">
        <f t="shared" si="13"/>
        <v>315.19</v>
      </c>
      <c r="V107" s="7"/>
      <c r="W107" s="7"/>
    </row>
    <row r="108" spans="1:23" ht="23.25" customHeight="1" x14ac:dyDescent="0.2">
      <c r="A108" s="11">
        <v>44</v>
      </c>
      <c r="B108" s="12" t="s">
        <v>168</v>
      </c>
      <c r="C108" s="48" t="s">
        <v>189</v>
      </c>
      <c r="D108" s="49"/>
      <c r="E108" s="49"/>
      <c r="F108" s="50"/>
      <c r="G108" s="11" t="s">
        <v>187</v>
      </c>
      <c r="H108" s="11" t="s">
        <v>188</v>
      </c>
      <c r="I108" s="13" t="s">
        <v>97</v>
      </c>
      <c r="J108" s="7">
        <v>1</v>
      </c>
      <c r="K108" s="14">
        <v>138.91</v>
      </c>
      <c r="L108" s="7"/>
      <c r="M108" s="14"/>
      <c r="N108" s="7"/>
      <c r="O108" s="14"/>
      <c r="P108" s="7"/>
      <c r="Q108" s="7"/>
      <c r="R108" s="37">
        <f t="shared" si="10"/>
        <v>-138.91</v>
      </c>
      <c r="S108" s="37">
        <f t="shared" si="11"/>
        <v>0</v>
      </c>
      <c r="T108" s="15">
        <f t="shared" si="12"/>
        <v>1</v>
      </c>
      <c r="U108" s="16">
        <f t="shared" si="13"/>
        <v>138.91</v>
      </c>
      <c r="V108" s="7"/>
      <c r="W108" s="7"/>
    </row>
    <row r="109" spans="1:23" ht="11.25" customHeight="1" x14ac:dyDescent="0.2">
      <c r="A109" s="7"/>
      <c r="B109" s="20"/>
      <c r="C109" s="54" t="s">
        <v>45</v>
      </c>
      <c r="D109" s="54"/>
      <c r="E109" s="54"/>
      <c r="F109" s="54"/>
      <c r="G109" s="7"/>
      <c r="H109" s="7"/>
      <c r="I109" s="22" t="s">
        <v>97</v>
      </c>
      <c r="J109" s="7">
        <v>1</v>
      </c>
      <c r="K109" s="14">
        <v>138.91</v>
      </c>
      <c r="L109" s="7"/>
      <c r="M109" s="14"/>
      <c r="N109" s="7"/>
      <c r="O109" s="14"/>
      <c r="P109" s="14">
        <f>M109-K109</f>
        <v>-138.91</v>
      </c>
      <c r="Q109" s="14">
        <f>O109</f>
        <v>0</v>
      </c>
      <c r="R109" s="37">
        <f t="shared" si="10"/>
        <v>-138.91</v>
      </c>
      <c r="S109" s="37">
        <f t="shared" si="11"/>
        <v>0</v>
      </c>
      <c r="T109" s="15">
        <f t="shared" si="12"/>
        <v>1</v>
      </c>
      <c r="U109" s="16">
        <f t="shared" si="13"/>
        <v>138.91</v>
      </c>
      <c r="V109" s="7"/>
      <c r="W109" s="7"/>
    </row>
    <row r="110" spans="1:23" ht="11.25" customHeight="1" x14ac:dyDescent="0.2">
      <c r="A110" s="9"/>
      <c r="B110" s="10" t="s">
        <v>30</v>
      </c>
      <c r="C110" s="55" t="s">
        <v>190</v>
      </c>
      <c r="D110" s="55"/>
      <c r="E110" s="55"/>
      <c r="F110" s="55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7"/>
      <c r="W110" s="7"/>
    </row>
    <row r="111" spans="1:23" ht="63.15" customHeight="1" x14ac:dyDescent="0.2">
      <c r="A111" s="11">
        <v>45</v>
      </c>
      <c r="B111" s="12" t="s">
        <v>191</v>
      </c>
      <c r="C111" s="48" t="s">
        <v>195</v>
      </c>
      <c r="D111" s="49"/>
      <c r="E111" s="49"/>
      <c r="F111" s="50"/>
      <c r="G111" s="11" t="s">
        <v>192</v>
      </c>
      <c r="H111" s="11" t="s">
        <v>193</v>
      </c>
      <c r="I111" s="13" t="s">
        <v>194</v>
      </c>
      <c r="J111" s="7">
        <v>12</v>
      </c>
      <c r="K111" s="14">
        <v>3842.58</v>
      </c>
      <c r="L111" s="7"/>
      <c r="M111" s="14"/>
      <c r="N111" s="7"/>
      <c r="O111" s="14"/>
      <c r="P111" s="7"/>
      <c r="Q111" s="7"/>
      <c r="R111" s="37">
        <f t="shared" ref="R111:R112" si="14">M111-K111</f>
        <v>-3842.58</v>
      </c>
      <c r="S111" s="37">
        <f t="shared" ref="S111:S112" si="15">O111</f>
        <v>0</v>
      </c>
      <c r="T111" s="15">
        <f t="shared" ref="T111:T112" si="16">J111-L111</f>
        <v>12</v>
      </c>
      <c r="U111" s="16">
        <f t="shared" ref="U111:U112" si="17">K111-M111</f>
        <v>3842.58</v>
      </c>
      <c r="V111" s="7"/>
      <c r="W111" s="7"/>
    </row>
    <row r="112" spans="1:23" ht="11.25" customHeight="1" x14ac:dyDescent="0.2">
      <c r="A112" s="7"/>
      <c r="B112" s="20"/>
      <c r="C112" s="51" t="s">
        <v>45</v>
      </c>
      <c r="D112" s="43"/>
      <c r="E112" s="43"/>
      <c r="F112" s="52"/>
      <c r="G112" s="7"/>
      <c r="H112" s="7"/>
      <c r="I112" s="22" t="s">
        <v>194</v>
      </c>
      <c r="J112" s="7">
        <v>12</v>
      </c>
      <c r="K112" s="14">
        <v>3842.58</v>
      </c>
      <c r="L112" s="7"/>
      <c r="M112" s="14"/>
      <c r="N112" s="7"/>
      <c r="O112" s="14"/>
      <c r="P112" s="14">
        <f>M112-K112</f>
        <v>-3842.58</v>
      </c>
      <c r="Q112" s="14">
        <f>O112</f>
        <v>0</v>
      </c>
      <c r="R112" s="37">
        <f t="shared" si="14"/>
        <v>-3842.58</v>
      </c>
      <c r="S112" s="37">
        <f t="shared" si="15"/>
        <v>0</v>
      </c>
      <c r="T112" s="15">
        <f t="shared" si="16"/>
        <v>12</v>
      </c>
      <c r="U112" s="16">
        <f t="shared" si="17"/>
        <v>3842.58</v>
      </c>
      <c r="V112" s="7"/>
      <c r="W112" s="7"/>
    </row>
    <row r="113" spans="1:23" ht="49.95" customHeight="1" x14ac:dyDescent="0.2">
      <c r="A113" s="11">
        <v>46</v>
      </c>
      <c r="B113" s="12" t="s">
        <v>191</v>
      </c>
      <c r="C113" s="48" t="s">
        <v>198</v>
      </c>
      <c r="D113" s="49"/>
      <c r="E113" s="49"/>
      <c r="F113" s="50"/>
      <c r="G113" s="11" t="s">
        <v>196</v>
      </c>
      <c r="H113" s="11" t="s">
        <v>197</v>
      </c>
      <c r="I113" s="13" t="s">
        <v>43</v>
      </c>
      <c r="J113" s="7">
        <v>90</v>
      </c>
      <c r="K113" s="14">
        <v>2895.53</v>
      </c>
      <c r="L113" s="7"/>
      <c r="M113" s="14"/>
      <c r="N113" s="7"/>
      <c r="O113" s="14"/>
      <c r="P113" s="7"/>
      <c r="Q113" s="7"/>
      <c r="R113" s="37">
        <f t="shared" ref="R113:R150" si="18">M113-K113</f>
        <v>-2895.53</v>
      </c>
      <c r="S113" s="37">
        <f t="shared" ref="S113:S150" si="19">O113</f>
        <v>0</v>
      </c>
      <c r="T113" s="15">
        <f t="shared" ref="T113:T150" si="20">J113-L113</f>
        <v>90</v>
      </c>
      <c r="U113" s="16">
        <f t="shared" ref="U113:U150" si="21">K113-M113</f>
        <v>2895.53</v>
      </c>
      <c r="V113" s="7"/>
      <c r="W113" s="7"/>
    </row>
    <row r="114" spans="1:23" ht="11.25" customHeight="1" x14ac:dyDescent="0.2">
      <c r="A114" s="7"/>
      <c r="B114" s="20"/>
      <c r="C114" s="51" t="s">
        <v>45</v>
      </c>
      <c r="D114" s="43"/>
      <c r="E114" s="43"/>
      <c r="F114" s="52"/>
      <c r="G114" s="7"/>
      <c r="H114" s="7"/>
      <c r="I114" s="22" t="s">
        <v>43</v>
      </c>
      <c r="J114" s="7">
        <v>90</v>
      </c>
      <c r="K114" s="14">
        <v>2895.53</v>
      </c>
      <c r="L114" s="7"/>
      <c r="M114" s="14"/>
      <c r="N114" s="7"/>
      <c r="O114" s="14"/>
      <c r="P114" s="14">
        <f>M114-K114</f>
        <v>-2895.53</v>
      </c>
      <c r="Q114" s="14">
        <f>O114</f>
        <v>0</v>
      </c>
      <c r="R114" s="37">
        <f t="shared" si="18"/>
        <v>-2895.53</v>
      </c>
      <c r="S114" s="37">
        <f t="shared" si="19"/>
        <v>0</v>
      </c>
      <c r="T114" s="15">
        <f t="shared" si="20"/>
        <v>90</v>
      </c>
      <c r="U114" s="16">
        <f t="shared" si="21"/>
        <v>2895.53</v>
      </c>
      <c r="V114" s="7"/>
      <c r="W114" s="7"/>
    </row>
    <row r="115" spans="1:23" ht="49.95" customHeight="1" x14ac:dyDescent="0.2">
      <c r="A115" s="11">
        <v>47</v>
      </c>
      <c r="B115" s="12" t="s">
        <v>191</v>
      </c>
      <c r="C115" s="48" t="s">
        <v>201</v>
      </c>
      <c r="D115" s="49"/>
      <c r="E115" s="49"/>
      <c r="F115" s="50"/>
      <c r="G115" s="11" t="s">
        <v>199</v>
      </c>
      <c r="H115" s="11" t="s">
        <v>200</v>
      </c>
      <c r="I115" s="13" t="s">
        <v>43</v>
      </c>
      <c r="J115" s="7">
        <v>15</v>
      </c>
      <c r="K115" s="14">
        <v>666.3</v>
      </c>
      <c r="L115" s="7"/>
      <c r="M115" s="14"/>
      <c r="N115" s="7"/>
      <c r="O115" s="14"/>
      <c r="P115" s="7"/>
      <c r="Q115" s="7"/>
      <c r="R115" s="37">
        <f t="shared" si="18"/>
        <v>-666.3</v>
      </c>
      <c r="S115" s="37">
        <f t="shared" si="19"/>
        <v>0</v>
      </c>
      <c r="T115" s="15">
        <f t="shared" si="20"/>
        <v>15</v>
      </c>
      <c r="U115" s="16">
        <f t="shared" si="21"/>
        <v>666.3</v>
      </c>
      <c r="V115" s="7"/>
      <c r="W115" s="7"/>
    </row>
    <row r="116" spans="1:23" ht="11.25" customHeight="1" x14ac:dyDescent="0.2">
      <c r="A116" s="7"/>
      <c r="B116" s="20"/>
      <c r="C116" s="51" t="s">
        <v>45</v>
      </c>
      <c r="D116" s="43"/>
      <c r="E116" s="43"/>
      <c r="F116" s="52"/>
      <c r="G116" s="7"/>
      <c r="H116" s="7"/>
      <c r="I116" s="22" t="s">
        <v>43</v>
      </c>
      <c r="J116" s="7">
        <v>15</v>
      </c>
      <c r="K116" s="14">
        <v>666.3</v>
      </c>
      <c r="L116" s="7"/>
      <c r="M116" s="14"/>
      <c r="N116" s="7"/>
      <c r="O116" s="14"/>
      <c r="P116" s="14">
        <f>M116-K116</f>
        <v>-666.3</v>
      </c>
      <c r="Q116" s="14">
        <f>O116</f>
        <v>0</v>
      </c>
      <c r="R116" s="37">
        <f t="shared" si="18"/>
        <v>-666.3</v>
      </c>
      <c r="S116" s="37">
        <f t="shared" si="19"/>
        <v>0</v>
      </c>
      <c r="T116" s="15">
        <f t="shared" si="20"/>
        <v>15</v>
      </c>
      <c r="U116" s="16">
        <f t="shared" si="21"/>
        <v>666.3</v>
      </c>
      <c r="V116" s="7"/>
      <c r="W116" s="7"/>
    </row>
    <row r="117" spans="1:23" ht="49.95" customHeight="1" x14ac:dyDescent="0.2">
      <c r="A117" s="11">
        <v>48</v>
      </c>
      <c r="B117" s="12" t="s">
        <v>191</v>
      </c>
      <c r="C117" s="48" t="s">
        <v>203</v>
      </c>
      <c r="D117" s="49"/>
      <c r="E117" s="49"/>
      <c r="F117" s="50"/>
      <c r="G117" s="11" t="s">
        <v>155</v>
      </c>
      <c r="H117" s="11" t="s">
        <v>156</v>
      </c>
      <c r="I117" s="13" t="s">
        <v>202</v>
      </c>
      <c r="J117" s="7">
        <v>1</v>
      </c>
      <c r="K117" s="14">
        <v>1570.02</v>
      </c>
      <c r="L117" s="7"/>
      <c r="M117" s="14"/>
      <c r="N117" s="7"/>
      <c r="O117" s="14"/>
      <c r="P117" s="7"/>
      <c r="Q117" s="7"/>
      <c r="R117" s="37">
        <f t="shared" si="18"/>
        <v>-1570.02</v>
      </c>
      <c r="S117" s="37">
        <f t="shared" si="19"/>
        <v>0</v>
      </c>
      <c r="T117" s="15">
        <f t="shared" si="20"/>
        <v>1</v>
      </c>
      <c r="U117" s="16">
        <f t="shared" si="21"/>
        <v>1570.02</v>
      </c>
      <c r="V117" s="7"/>
      <c r="W117" s="7"/>
    </row>
    <row r="118" spans="1:23" ht="11.25" customHeight="1" x14ac:dyDescent="0.2">
      <c r="A118" s="7"/>
      <c r="B118" s="20"/>
      <c r="C118" s="51" t="s">
        <v>45</v>
      </c>
      <c r="D118" s="43"/>
      <c r="E118" s="43"/>
      <c r="F118" s="52"/>
      <c r="G118" s="7"/>
      <c r="H118" s="7"/>
      <c r="I118" s="22" t="s">
        <v>202</v>
      </c>
      <c r="J118" s="7">
        <v>1</v>
      </c>
      <c r="K118" s="14">
        <v>1570.02</v>
      </c>
      <c r="L118" s="7"/>
      <c r="M118" s="14"/>
      <c r="N118" s="7"/>
      <c r="O118" s="14"/>
      <c r="P118" s="14">
        <f>M118-K118</f>
        <v>-1570.02</v>
      </c>
      <c r="Q118" s="14">
        <f>O118</f>
        <v>0</v>
      </c>
      <c r="R118" s="37">
        <f t="shared" si="18"/>
        <v>-1570.02</v>
      </c>
      <c r="S118" s="37">
        <f t="shared" si="19"/>
        <v>0</v>
      </c>
      <c r="T118" s="15">
        <f t="shared" si="20"/>
        <v>1</v>
      </c>
      <c r="U118" s="16">
        <f t="shared" si="21"/>
        <v>1570.02</v>
      </c>
      <c r="V118" s="7"/>
      <c r="W118" s="7"/>
    </row>
    <row r="119" spans="1:23" ht="23.25" customHeight="1" x14ac:dyDescent="0.2">
      <c r="A119" s="11">
        <v>49</v>
      </c>
      <c r="B119" s="12" t="s">
        <v>191</v>
      </c>
      <c r="C119" s="48" t="s">
        <v>206</v>
      </c>
      <c r="D119" s="49"/>
      <c r="E119" s="49"/>
      <c r="F119" s="50"/>
      <c r="G119" s="11" t="s">
        <v>204</v>
      </c>
      <c r="H119" s="11" t="s">
        <v>205</v>
      </c>
      <c r="I119" s="13" t="s">
        <v>132</v>
      </c>
      <c r="J119" s="7">
        <v>17</v>
      </c>
      <c r="K119" s="14">
        <v>204.05</v>
      </c>
      <c r="L119" s="7"/>
      <c r="M119" s="14"/>
      <c r="N119" s="7"/>
      <c r="O119" s="14"/>
      <c r="P119" s="7"/>
      <c r="Q119" s="7"/>
      <c r="R119" s="37">
        <f t="shared" si="18"/>
        <v>-204.05</v>
      </c>
      <c r="S119" s="37">
        <f t="shared" si="19"/>
        <v>0</v>
      </c>
      <c r="T119" s="15">
        <f t="shared" si="20"/>
        <v>17</v>
      </c>
      <c r="U119" s="16">
        <f t="shared" si="21"/>
        <v>204.05</v>
      </c>
      <c r="V119" s="7"/>
      <c r="W119" s="7"/>
    </row>
    <row r="120" spans="1:23" ht="11.25" customHeight="1" x14ac:dyDescent="0.2">
      <c r="A120" s="7"/>
      <c r="B120" s="20"/>
      <c r="C120" s="51" t="s">
        <v>45</v>
      </c>
      <c r="D120" s="43"/>
      <c r="E120" s="43"/>
      <c r="F120" s="52"/>
      <c r="G120" s="7"/>
      <c r="H120" s="7"/>
      <c r="I120" s="22" t="s">
        <v>132</v>
      </c>
      <c r="J120" s="7">
        <v>17</v>
      </c>
      <c r="K120" s="14">
        <v>204.05</v>
      </c>
      <c r="L120" s="7"/>
      <c r="M120" s="14"/>
      <c r="N120" s="7"/>
      <c r="O120" s="14"/>
      <c r="P120" s="14">
        <f>M120-K120</f>
        <v>-204.05</v>
      </c>
      <c r="Q120" s="14">
        <f>O120</f>
        <v>0</v>
      </c>
      <c r="R120" s="37">
        <f t="shared" si="18"/>
        <v>-204.05</v>
      </c>
      <c r="S120" s="37">
        <f t="shared" si="19"/>
        <v>0</v>
      </c>
      <c r="T120" s="15">
        <f t="shared" si="20"/>
        <v>17</v>
      </c>
      <c r="U120" s="16">
        <f t="shared" si="21"/>
        <v>204.05</v>
      </c>
      <c r="V120" s="7"/>
      <c r="W120" s="7"/>
    </row>
    <row r="121" spans="1:23" ht="36.6" customHeight="1" x14ac:dyDescent="0.2">
      <c r="A121" s="11">
        <v>50</v>
      </c>
      <c r="B121" s="12" t="s">
        <v>191</v>
      </c>
      <c r="C121" s="48" t="s">
        <v>208</v>
      </c>
      <c r="D121" s="49"/>
      <c r="E121" s="49"/>
      <c r="F121" s="50"/>
      <c r="G121" s="11" t="s">
        <v>84</v>
      </c>
      <c r="H121" s="11" t="s">
        <v>85</v>
      </c>
      <c r="I121" s="13" t="s">
        <v>207</v>
      </c>
      <c r="J121" s="7">
        <v>1</v>
      </c>
      <c r="K121" s="14">
        <v>258.98</v>
      </c>
      <c r="L121" s="7"/>
      <c r="M121" s="14"/>
      <c r="N121" s="7"/>
      <c r="O121" s="14"/>
      <c r="P121" s="7"/>
      <c r="Q121" s="7"/>
      <c r="R121" s="37">
        <f t="shared" si="18"/>
        <v>-258.98</v>
      </c>
      <c r="S121" s="37">
        <f t="shared" si="19"/>
        <v>0</v>
      </c>
      <c r="T121" s="15">
        <f t="shared" si="20"/>
        <v>1</v>
      </c>
      <c r="U121" s="16">
        <f t="shared" si="21"/>
        <v>258.98</v>
      </c>
      <c r="V121" s="7"/>
      <c r="W121" s="7"/>
    </row>
    <row r="122" spans="1:23" ht="11.25" customHeight="1" x14ac:dyDescent="0.2">
      <c r="A122" s="7"/>
      <c r="B122" s="20"/>
      <c r="C122" s="51" t="s">
        <v>45</v>
      </c>
      <c r="D122" s="43"/>
      <c r="E122" s="43"/>
      <c r="F122" s="52"/>
      <c r="G122" s="7"/>
      <c r="H122" s="7"/>
      <c r="I122" s="22" t="s">
        <v>207</v>
      </c>
      <c r="J122" s="7">
        <v>1</v>
      </c>
      <c r="K122" s="14">
        <v>258.98</v>
      </c>
      <c r="L122" s="7"/>
      <c r="M122" s="14"/>
      <c r="N122" s="7"/>
      <c r="O122" s="14"/>
      <c r="P122" s="14">
        <f>M122-K122</f>
        <v>-258.98</v>
      </c>
      <c r="Q122" s="14">
        <f>O122</f>
        <v>0</v>
      </c>
      <c r="R122" s="37">
        <f t="shared" si="18"/>
        <v>-258.98</v>
      </c>
      <c r="S122" s="37">
        <f t="shared" si="19"/>
        <v>0</v>
      </c>
      <c r="T122" s="15">
        <f t="shared" si="20"/>
        <v>1</v>
      </c>
      <c r="U122" s="16">
        <f t="shared" si="21"/>
        <v>258.98</v>
      </c>
      <c r="V122" s="7"/>
      <c r="W122" s="7"/>
    </row>
    <row r="123" spans="1:23" ht="23.25" customHeight="1" x14ac:dyDescent="0.2">
      <c r="A123" s="11">
        <v>51</v>
      </c>
      <c r="B123" s="12" t="s">
        <v>191</v>
      </c>
      <c r="C123" s="48" t="s">
        <v>212</v>
      </c>
      <c r="D123" s="49"/>
      <c r="E123" s="49"/>
      <c r="F123" s="50"/>
      <c r="G123" s="11" t="s">
        <v>209</v>
      </c>
      <c r="H123" s="11" t="s">
        <v>210</v>
      </c>
      <c r="I123" s="13" t="s">
        <v>211</v>
      </c>
      <c r="J123" s="7">
        <v>5</v>
      </c>
      <c r="K123" s="14">
        <v>543.94000000000005</v>
      </c>
      <c r="L123" s="7"/>
      <c r="M123" s="14"/>
      <c r="N123" s="7"/>
      <c r="O123" s="14"/>
      <c r="P123" s="7"/>
      <c r="Q123" s="7"/>
      <c r="R123" s="37">
        <f t="shared" si="18"/>
        <v>-543.94000000000005</v>
      </c>
      <c r="S123" s="37">
        <f t="shared" si="19"/>
        <v>0</v>
      </c>
      <c r="T123" s="15">
        <f t="shared" si="20"/>
        <v>5</v>
      </c>
      <c r="U123" s="16">
        <f t="shared" si="21"/>
        <v>543.94000000000005</v>
      </c>
      <c r="V123" s="7"/>
      <c r="W123" s="7"/>
    </row>
    <row r="124" spans="1:23" ht="11.25" customHeight="1" x14ac:dyDescent="0.2">
      <c r="A124" s="7"/>
      <c r="B124" s="20"/>
      <c r="C124" s="51" t="s">
        <v>45</v>
      </c>
      <c r="D124" s="43"/>
      <c r="E124" s="43"/>
      <c r="F124" s="52"/>
      <c r="G124" s="7"/>
      <c r="H124" s="7"/>
      <c r="I124" s="22" t="s">
        <v>211</v>
      </c>
      <c r="J124" s="7">
        <v>5</v>
      </c>
      <c r="K124" s="14">
        <v>543.94000000000005</v>
      </c>
      <c r="L124" s="7"/>
      <c r="M124" s="14"/>
      <c r="N124" s="7"/>
      <c r="O124" s="14"/>
      <c r="P124" s="14">
        <f>M124-K124</f>
        <v>-543.94000000000005</v>
      </c>
      <c r="Q124" s="14">
        <f>O124</f>
        <v>0</v>
      </c>
      <c r="R124" s="37">
        <f t="shared" si="18"/>
        <v>-543.94000000000005</v>
      </c>
      <c r="S124" s="37">
        <f t="shared" si="19"/>
        <v>0</v>
      </c>
      <c r="T124" s="15">
        <f t="shared" si="20"/>
        <v>5</v>
      </c>
      <c r="U124" s="16">
        <f t="shared" si="21"/>
        <v>543.94000000000005</v>
      </c>
      <c r="V124" s="7"/>
      <c r="W124" s="7"/>
    </row>
    <row r="125" spans="1:23" ht="23.25" customHeight="1" x14ac:dyDescent="0.2">
      <c r="A125" s="11">
        <v>52</v>
      </c>
      <c r="B125" s="12" t="s">
        <v>191</v>
      </c>
      <c r="C125" s="48" t="s">
        <v>215</v>
      </c>
      <c r="D125" s="49"/>
      <c r="E125" s="49"/>
      <c r="F125" s="50"/>
      <c r="G125" s="11" t="s">
        <v>213</v>
      </c>
      <c r="H125" s="11" t="s">
        <v>214</v>
      </c>
      <c r="I125" s="13" t="s">
        <v>132</v>
      </c>
      <c r="J125" s="7">
        <v>1</v>
      </c>
      <c r="K125" s="14">
        <v>52.37</v>
      </c>
      <c r="L125" s="7"/>
      <c r="M125" s="14"/>
      <c r="N125" s="7"/>
      <c r="O125" s="14"/>
      <c r="P125" s="7"/>
      <c r="Q125" s="7"/>
      <c r="R125" s="37">
        <f t="shared" si="18"/>
        <v>-52.37</v>
      </c>
      <c r="S125" s="37">
        <f t="shared" si="19"/>
        <v>0</v>
      </c>
      <c r="T125" s="15">
        <f t="shared" si="20"/>
        <v>1</v>
      </c>
      <c r="U125" s="16">
        <f t="shared" si="21"/>
        <v>52.37</v>
      </c>
      <c r="V125" s="7"/>
      <c r="W125" s="7"/>
    </row>
    <row r="126" spans="1:23" ht="11.25" customHeight="1" x14ac:dyDescent="0.2">
      <c r="A126" s="7"/>
      <c r="B126" s="20"/>
      <c r="C126" s="51" t="s">
        <v>45</v>
      </c>
      <c r="D126" s="43"/>
      <c r="E126" s="43"/>
      <c r="F126" s="52"/>
      <c r="G126" s="7"/>
      <c r="H126" s="7"/>
      <c r="I126" s="22" t="s">
        <v>132</v>
      </c>
      <c r="J126" s="7">
        <v>1</v>
      </c>
      <c r="K126" s="14">
        <v>52.37</v>
      </c>
      <c r="L126" s="7"/>
      <c r="M126" s="14"/>
      <c r="N126" s="7"/>
      <c r="O126" s="14"/>
      <c r="P126" s="14">
        <f>M126-K126</f>
        <v>-52.37</v>
      </c>
      <c r="Q126" s="14">
        <f>O126</f>
        <v>0</v>
      </c>
      <c r="R126" s="37">
        <f t="shared" si="18"/>
        <v>-52.37</v>
      </c>
      <c r="S126" s="37">
        <f t="shared" si="19"/>
        <v>0</v>
      </c>
      <c r="T126" s="15">
        <f t="shared" si="20"/>
        <v>1</v>
      </c>
      <c r="U126" s="16">
        <f t="shared" si="21"/>
        <v>52.37</v>
      </c>
      <c r="V126" s="7"/>
      <c r="W126" s="7"/>
    </row>
    <row r="127" spans="1:23" ht="36.6" customHeight="1" x14ac:dyDescent="0.2">
      <c r="A127" s="11">
        <v>53</v>
      </c>
      <c r="B127" s="12" t="s">
        <v>191</v>
      </c>
      <c r="C127" s="48" t="s">
        <v>218</v>
      </c>
      <c r="D127" s="49"/>
      <c r="E127" s="49"/>
      <c r="F127" s="50"/>
      <c r="G127" s="11" t="s">
        <v>216</v>
      </c>
      <c r="H127" s="11" t="s">
        <v>217</v>
      </c>
      <c r="I127" s="13" t="s">
        <v>132</v>
      </c>
      <c r="J127" s="7">
        <v>2</v>
      </c>
      <c r="K127" s="14">
        <v>351.11</v>
      </c>
      <c r="L127" s="7"/>
      <c r="M127" s="14"/>
      <c r="N127" s="7"/>
      <c r="O127" s="14"/>
      <c r="P127" s="7"/>
      <c r="Q127" s="7"/>
      <c r="R127" s="37">
        <f t="shared" si="18"/>
        <v>-351.11</v>
      </c>
      <c r="S127" s="37">
        <f t="shared" si="19"/>
        <v>0</v>
      </c>
      <c r="T127" s="15">
        <f t="shared" si="20"/>
        <v>2</v>
      </c>
      <c r="U127" s="16">
        <f t="shared" si="21"/>
        <v>351.11</v>
      </c>
      <c r="V127" s="7"/>
      <c r="W127" s="7"/>
    </row>
    <row r="128" spans="1:23" ht="11.25" customHeight="1" x14ac:dyDescent="0.2">
      <c r="A128" s="7"/>
      <c r="B128" s="20"/>
      <c r="C128" s="51" t="s">
        <v>45</v>
      </c>
      <c r="D128" s="43"/>
      <c r="E128" s="43"/>
      <c r="F128" s="52"/>
      <c r="G128" s="7"/>
      <c r="H128" s="7"/>
      <c r="I128" s="22" t="s">
        <v>132</v>
      </c>
      <c r="J128" s="7">
        <v>2</v>
      </c>
      <c r="K128" s="14">
        <v>351.11</v>
      </c>
      <c r="L128" s="7"/>
      <c r="M128" s="14"/>
      <c r="N128" s="7"/>
      <c r="O128" s="14"/>
      <c r="P128" s="14">
        <f>M128-K128</f>
        <v>-351.11</v>
      </c>
      <c r="Q128" s="14">
        <f>O128</f>
        <v>0</v>
      </c>
      <c r="R128" s="37">
        <f t="shared" si="18"/>
        <v>-351.11</v>
      </c>
      <c r="S128" s="37">
        <f t="shared" si="19"/>
        <v>0</v>
      </c>
      <c r="T128" s="15">
        <f t="shared" si="20"/>
        <v>2</v>
      </c>
      <c r="U128" s="16">
        <f t="shared" si="21"/>
        <v>351.11</v>
      </c>
      <c r="V128" s="7"/>
      <c r="W128" s="7"/>
    </row>
    <row r="129" spans="1:23" ht="23.25" customHeight="1" x14ac:dyDescent="0.2">
      <c r="A129" s="11">
        <v>54</v>
      </c>
      <c r="B129" s="12" t="s">
        <v>219</v>
      </c>
      <c r="C129" s="48" t="s">
        <v>222</v>
      </c>
      <c r="D129" s="49"/>
      <c r="E129" s="49"/>
      <c r="F129" s="50"/>
      <c r="G129" s="11" t="s">
        <v>220</v>
      </c>
      <c r="H129" s="11" t="s">
        <v>221</v>
      </c>
      <c r="I129" s="13" t="s">
        <v>34</v>
      </c>
      <c r="J129" s="7">
        <v>1</v>
      </c>
      <c r="K129" s="14">
        <v>75.38</v>
      </c>
      <c r="L129" s="7"/>
      <c r="M129" s="14"/>
      <c r="N129" s="7"/>
      <c r="O129" s="14"/>
      <c r="P129" s="7"/>
      <c r="Q129" s="7"/>
      <c r="R129" s="37">
        <f t="shared" si="18"/>
        <v>-75.38</v>
      </c>
      <c r="S129" s="37">
        <f t="shared" si="19"/>
        <v>0</v>
      </c>
      <c r="T129" s="15">
        <f t="shared" si="20"/>
        <v>1</v>
      </c>
      <c r="U129" s="16">
        <f t="shared" si="21"/>
        <v>75.38</v>
      </c>
      <c r="V129" s="7"/>
      <c r="W129" s="7"/>
    </row>
    <row r="130" spans="1:23" ht="11.25" customHeight="1" x14ac:dyDescent="0.2">
      <c r="A130" s="7"/>
      <c r="B130" s="20"/>
      <c r="C130" s="51" t="s">
        <v>45</v>
      </c>
      <c r="D130" s="43"/>
      <c r="E130" s="43"/>
      <c r="F130" s="52"/>
      <c r="G130" s="7"/>
      <c r="H130" s="7"/>
      <c r="I130" s="22" t="s">
        <v>34</v>
      </c>
      <c r="J130" s="7">
        <v>1</v>
      </c>
      <c r="K130" s="14">
        <v>75.38</v>
      </c>
      <c r="L130" s="7"/>
      <c r="M130" s="14"/>
      <c r="N130" s="7"/>
      <c r="O130" s="14"/>
      <c r="P130" s="14">
        <f>M130-K130</f>
        <v>-75.38</v>
      </c>
      <c r="Q130" s="14">
        <f>O130</f>
        <v>0</v>
      </c>
      <c r="R130" s="37">
        <f t="shared" si="18"/>
        <v>-75.38</v>
      </c>
      <c r="S130" s="37">
        <f t="shared" si="19"/>
        <v>0</v>
      </c>
      <c r="T130" s="15">
        <f t="shared" si="20"/>
        <v>1</v>
      </c>
      <c r="U130" s="16">
        <f t="shared" si="21"/>
        <v>75.38</v>
      </c>
      <c r="V130" s="7"/>
      <c r="W130" s="7"/>
    </row>
    <row r="131" spans="1:23" ht="36.6" customHeight="1" x14ac:dyDescent="0.2">
      <c r="A131" s="11">
        <v>55</v>
      </c>
      <c r="B131" s="12" t="s">
        <v>219</v>
      </c>
      <c r="C131" s="48" t="s">
        <v>226</v>
      </c>
      <c r="D131" s="49"/>
      <c r="E131" s="49"/>
      <c r="F131" s="50"/>
      <c r="G131" s="11" t="s">
        <v>223</v>
      </c>
      <c r="H131" s="11" t="s">
        <v>224</v>
      </c>
      <c r="I131" s="13" t="s">
        <v>225</v>
      </c>
      <c r="J131" s="7">
        <v>2</v>
      </c>
      <c r="K131" s="14">
        <v>102.58</v>
      </c>
      <c r="L131" s="7"/>
      <c r="M131" s="14"/>
      <c r="N131" s="7"/>
      <c r="O131" s="14"/>
      <c r="P131" s="7"/>
      <c r="Q131" s="7"/>
      <c r="R131" s="37">
        <f t="shared" si="18"/>
        <v>-102.58</v>
      </c>
      <c r="S131" s="37">
        <f t="shared" si="19"/>
        <v>0</v>
      </c>
      <c r="T131" s="15">
        <f t="shared" si="20"/>
        <v>2</v>
      </c>
      <c r="U131" s="16">
        <f t="shared" si="21"/>
        <v>102.58</v>
      </c>
      <c r="V131" s="7"/>
      <c r="W131" s="7"/>
    </row>
    <row r="132" spans="1:23" ht="11.25" customHeight="1" x14ac:dyDescent="0.2">
      <c r="A132" s="7"/>
      <c r="B132" s="20"/>
      <c r="C132" s="51" t="s">
        <v>45</v>
      </c>
      <c r="D132" s="43"/>
      <c r="E132" s="43"/>
      <c r="F132" s="52"/>
      <c r="G132" s="7"/>
      <c r="H132" s="7"/>
      <c r="I132" s="22" t="s">
        <v>225</v>
      </c>
      <c r="J132" s="7">
        <v>2</v>
      </c>
      <c r="K132" s="14">
        <v>102.58</v>
      </c>
      <c r="L132" s="7"/>
      <c r="M132" s="14"/>
      <c r="N132" s="7"/>
      <c r="O132" s="14"/>
      <c r="P132" s="14">
        <f>M132-K132</f>
        <v>-102.58</v>
      </c>
      <c r="Q132" s="14">
        <f>O132</f>
        <v>0</v>
      </c>
      <c r="R132" s="37">
        <f t="shared" si="18"/>
        <v>-102.58</v>
      </c>
      <c r="S132" s="37">
        <f t="shared" si="19"/>
        <v>0</v>
      </c>
      <c r="T132" s="15">
        <f t="shared" si="20"/>
        <v>2</v>
      </c>
      <c r="U132" s="16">
        <f t="shared" si="21"/>
        <v>102.58</v>
      </c>
      <c r="V132" s="7"/>
      <c r="W132" s="7"/>
    </row>
    <row r="133" spans="1:23" ht="23.25" customHeight="1" x14ac:dyDescent="0.2">
      <c r="A133" s="11">
        <v>56</v>
      </c>
      <c r="B133" s="12" t="s">
        <v>219</v>
      </c>
      <c r="C133" s="48" t="s">
        <v>229</v>
      </c>
      <c r="D133" s="49"/>
      <c r="E133" s="49"/>
      <c r="F133" s="50"/>
      <c r="G133" s="11" t="s">
        <v>227</v>
      </c>
      <c r="H133" s="11" t="s">
        <v>228</v>
      </c>
      <c r="I133" s="13" t="s">
        <v>132</v>
      </c>
      <c r="J133" s="7">
        <v>1</v>
      </c>
      <c r="K133" s="14">
        <v>157.61000000000001</v>
      </c>
      <c r="L133" s="7"/>
      <c r="M133" s="14"/>
      <c r="N133" s="7"/>
      <c r="O133" s="14"/>
      <c r="P133" s="7"/>
      <c r="Q133" s="7"/>
      <c r="R133" s="37">
        <f t="shared" si="18"/>
        <v>-157.61000000000001</v>
      </c>
      <c r="S133" s="37">
        <f t="shared" si="19"/>
        <v>0</v>
      </c>
      <c r="T133" s="15">
        <f t="shared" si="20"/>
        <v>1</v>
      </c>
      <c r="U133" s="16">
        <f t="shared" si="21"/>
        <v>157.61000000000001</v>
      </c>
      <c r="V133" s="7"/>
      <c r="W133" s="7"/>
    </row>
    <row r="134" spans="1:23" ht="11.25" customHeight="1" x14ac:dyDescent="0.2">
      <c r="A134" s="7"/>
      <c r="B134" s="20"/>
      <c r="C134" s="51" t="s">
        <v>45</v>
      </c>
      <c r="D134" s="43"/>
      <c r="E134" s="43"/>
      <c r="F134" s="52"/>
      <c r="G134" s="7"/>
      <c r="H134" s="7"/>
      <c r="I134" s="22" t="s">
        <v>132</v>
      </c>
      <c r="J134" s="7">
        <v>1</v>
      </c>
      <c r="K134" s="14">
        <v>157.61000000000001</v>
      </c>
      <c r="L134" s="7"/>
      <c r="M134" s="14"/>
      <c r="N134" s="7"/>
      <c r="O134" s="14"/>
      <c r="P134" s="14">
        <f>M134-K134</f>
        <v>-157.61000000000001</v>
      </c>
      <c r="Q134" s="14">
        <f>O134</f>
        <v>0</v>
      </c>
      <c r="R134" s="37">
        <f t="shared" si="18"/>
        <v>-157.61000000000001</v>
      </c>
      <c r="S134" s="37">
        <f t="shared" si="19"/>
        <v>0</v>
      </c>
      <c r="T134" s="15">
        <f t="shared" si="20"/>
        <v>1</v>
      </c>
      <c r="U134" s="16">
        <f t="shared" si="21"/>
        <v>157.61000000000001</v>
      </c>
      <c r="V134" s="7"/>
      <c r="W134" s="7"/>
    </row>
    <row r="135" spans="1:23" ht="36.6" customHeight="1" x14ac:dyDescent="0.2">
      <c r="A135" s="11">
        <v>57</v>
      </c>
      <c r="B135" s="12" t="s">
        <v>219</v>
      </c>
      <c r="C135" s="48" t="s">
        <v>233</v>
      </c>
      <c r="D135" s="49"/>
      <c r="E135" s="49"/>
      <c r="F135" s="50"/>
      <c r="G135" s="11" t="s">
        <v>230</v>
      </c>
      <c r="H135" s="11" t="s">
        <v>231</v>
      </c>
      <c r="I135" s="13" t="s">
        <v>232</v>
      </c>
      <c r="J135" s="7">
        <v>2</v>
      </c>
      <c r="K135" s="14">
        <v>273.81</v>
      </c>
      <c r="L135" s="7"/>
      <c r="M135" s="14"/>
      <c r="N135" s="7"/>
      <c r="O135" s="14"/>
      <c r="P135" s="7"/>
      <c r="Q135" s="7"/>
      <c r="R135" s="37">
        <f t="shared" si="18"/>
        <v>-273.81</v>
      </c>
      <c r="S135" s="37">
        <f t="shared" si="19"/>
        <v>0</v>
      </c>
      <c r="T135" s="15">
        <f t="shared" si="20"/>
        <v>2</v>
      </c>
      <c r="U135" s="16">
        <f t="shared" si="21"/>
        <v>273.81</v>
      </c>
      <c r="V135" s="7"/>
      <c r="W135" s="7"/>
    </row>
    <row r="136" spans="1:23" ht="11.25" customHeight="1" x14ac:dyDescent="0.2">
      <c r="A136" s="7"/>
      <c r="B136" s="20"/>
      <c r="C136" s="51" t="s">
        <v>45</v>
      </c>
      <c r="D136" s="43"/>
      <c r="E136" s="43"/>
      <c r="F136" s="52"/>
      <c r="G136" s="7"/>
      <c r="H136" s="7"/>
      <c r="I136" s="22" t="s">
        <v>232</v>
      </c>
      <c r="J136" s="7">
        <v>2</v>
      </c>
      <c r="K136" s="14">
        <v>273.81</v>
      </c>
      <c r="L136" s="7"/>
      <c r="M136" s="14"/>
      <c r="N136" s="7"/>
      <c r="O136" s="14"/>
      <c r="P136" s="14">
        <f>M136-K136</f>
        <v>-273.81</v>
      </c>
      <c r="Q136" s="14">
        <f>O136</f>
        <v>0</v>
      </c>
      <c r="R136" s="37">
        <f t="shared" si="18"/>
        <v>-273.81</v>
      </c>
      <c r="S136" s="37">
        <f t="shared" si="19"/>
        <v>0</v>
      </c>
      <c r="T136" s="15">
        <f t="shared" si="20"/>
        <v>2</v>
      </c>
      <c r="U136" s="16">
        <f t="shared" si="21"/>
        <v>273.81</v>
      </c>
      <c r="V136" s="7"/>
      <c r="W136" s="7"/>
    </row>
    <row r="137" spans="1:23" ht="76.5" customHeight="1" x14ac:dyDescent="0.2">
      <c r="A137" s="11">
        <v>58</v>
      </c>
      <c r="B137" s="12" t="s">
        <v>219</v>
      </c>
      <c r="C137" s="48" t="s">
        <v>237</v>
      </c>
      <c r="D137" s="49"/>
      <c r="E137" s="49"/>
      <c r="F137" s="50"/>
      <c r="G137" s="11" t="s">
        <v>234</v>
      </c>
      <c r="H137" s="11" t="s">
        <v>235</v>
      </c>
      <c r="I137" s="13" t="s">
        <v>236</v>
      </c>
      <c r="J137" s="7">
        <v>6.5</v>
      </c>
      <c r="K137" s="14">
        <v>589.61</v>
      </c>
      <c r="L137" s="7"/>
      <c r="M137" s="14"/>
      <c r="N137" s="7"/>
      <c r="O137" s="14"/>
      <c r="P137" s="7"/>
      <c r="Q137" s="7"/>
      <c r="R137" s="37">
        <f t="shared" si="18"/>
        <v>-589.61</v>
      </c>
      <c r="S137" s="37">
        <f t="shared" si="19"/>
        <v>0</v>
      </c>
      <c r="T137" s="15">
        <f t="shared" si="20"/>
        <v>6.5</v>
      </c>
      <c r="U137" s="16">
        <f t="shared" si="21"/>
        <v>589.61</v>
      </c>
      <c r="V137" s="7"/>
      <c r="W137" s="7"/>
    </row>
    <row r="138" spans="1:23" ht="11.25" customHeight="1" x14ac:dyDescent="0.2">
      <c r="A138" s="7"/>
      <c r="B138" s="20"/>
      <c r="C138" s="51" t="s">
        <v>45</v>
      </c>
      <c r="D138" s="43"/>
      <c r="E138" s="43"/>
      <c r="F138" s="52"/>
      <c r="G138" s="7"/>
      <c r="H138" s="7"/>
      <c r="I138" s="22" t="s">
        <v>236</v>
      </c>
      <c r="J138" s="7">
        <v>6.5</v>
      </c>
      <c r="K138" s="14">
        <v>589.61</v>
      </c>
      <c r="L138" s="7"/>
      <c r="M138" s="14"/>
      <c r="N138" s="7"/>
      <c r="O138" s="14"/>
      <c r="P138" s="14">
        <f>M138-K138</f>
        <v>-589.61</v>
      </c>
      <c r="Q138" s="14">
        <f>O138</f>
        <v>0</v>
      </c>
      <c r="R138" s="37">
        <f t="shared" si="18"/>
        <v>-589.61</v>
      </c>
      <c r="S138" s="37">
        <f t="shared" si="19"/>
        <v>0</v>
      </c>
      <c r="T138" s="15">
        <f t="shared" si="20"/>
        <v>6.5</v>
      </c>
      <c r="U138" s="16">
        <f t="shared" si="21"/>
        <v>589.61</v>
      </c>
      <c r="V138" s="7"/>
      <c r="W138" s="7"/>
    </row>
    <row r="139" spans="1:23" ht="36.6" customHeight="1" x14ac:dyDescent="0.2">
      <c r="A139" s="11">
        <v>59</v>
      </c>
      <c r="B139" s="12" t="s">
        <v>219</v>
      </c>
      <c r="C139" s="48" t="s">
        <v>240</v>
      </c>
      <c r="D139" s="49"/>
      <c r="E139" s="49"/>
      <c r="F139" s="50"/>
      <c r="G139" s="11" t="s">
        <v>238</v>
      </c>
      <c r="H139" s="11" t="s">
        <v>239</v>
      </c>
      <c r="I139" s="13" t="s">
        <v>194</v>
      </c>
      <c r="J139" s="7">
        <v>1</v>
      </c>
      <c r="K139" s="14">
        <v>361.87</v>
      </c>
      <c r="L139" s="7"/>
      <c r="M139" s="14"/>
      <c r="N139" s="7"/>
      <c r="O139" s="14"/>
      <c r="P139" s="7"/>
      <c r="Q139" s="7"/>
      <c r="R139" s="37">
        <f t="shared" si="18"/>
        <v>-361.87</v>
      </c>
      <c r="S139" s="37">
        <f t="shared" si="19"/>
        <v>0</v>
      </c>
      <c r="T139" s="15">
        <f t="shared" si="20"/>
        <v>1</v>
      </c>
      <c r="U139" s="16">
        <f t="shared" si="21"/>
        <v>361.87</v>
      </c>
      <c r="V139" s="7"/>
      <c r="W139" s="7"/>
    </row>
    <row r="140" spans="1:23" ht="11.25" customHeight="1" x14ac:dyDescent="0.2">
      <c r="A140" s="7"/>
      <c r="B140" s="20"/>
      <c r="C140" s="51" t="s">
        <v>45</v>
      </c>
      <c r="D140" s="43"/>
      <c r="E140" s="43"/>
      <c r="F140" s="52"/>
      <c r="G140" s="7"/>
      <c r="H140" s="7"/>
      <c r="I140" s="22" t="s">
        <v>194</v>
      </c>
      <c r="J140" s="7">
        <v>1</v>
      </c>
      <c r="K140" s="14">
        <v>361.87</v>
      </c>
      <c r="L140" s="7"/>
      <c r="M140" s="14"/>
      <c r="N140" s="7"/>
      <c r="O140" s="14"/>
      <c r="P140" s="14">
        <f>M140-K140</f>
        <v>-361.87</v>
      </c>
      <c r="Q140" s="14">
        <f>O140</f>
        <v>0</v>
      </c>
      <c r="R140" s="37">
        <f t="shared" si="18"/>
        <v>-361.87</v>
      </c>
      <c r="S140" s="37">
        <f t="shared" si="19"/>
        <v>0</v>
      </c>
      <c r="T140" s="15">
        <f t="shared" si="20"/>
        <v>1</v>
      </c>
      <c r="U140" s="16">
        <f t="shared" si="21"/>
        <v>361.87</v>
      </c>
      <c r="V140" s="7"/>
      <c r="W140" s="7"/>
    </row>
    <row r="141" spans="1:23" ht="36.6" customHeight="1" x14ac:dyDescent="0.2">
      <c r="A141" s="11">
        <v>60</v>
      </c>
      <c r="B141" s="12" t="s">
        <v>219</v>
      </c>
      <c r="C141" s="48" t="s">
        <v>208</v>
      </c>
      <c r="D141" s="49"/>
      <c r="E141" s="49"/>
      <c r="F141" s="50"/>
      <c r="G141" s="11" t="s">
        <v>178</v>
      </c>
      <c r="H141" s="11" t="s">
        <v>179</v>
      </c>
      <c r="I141" s="13" t="s">
        <v>207</v>
      </c>
      <c r="J141" s="7">
        <v>1</v>
      </c>
      <c r="K141" s="14">
        <v>188.29</v>
      </c>
      <c r="L141" s="7"/>
      <c r="M141" s="14"/>
      <c r="N141" s="7"/>
      <c r="O141" s="14"/>
      <c r="P141" s="7"/>
      <c r="Q141" s="7"/>
      <c r="R141" s="37">
        <f t="shared" si="18"/>
        <v>-188.29</v>
      </c>
      <c r="S141" s="37">
        <f t="shared" si="19"/>
        <v>0</v>
      </c>
      <c r="T141" s="15">
        <f t="shared" si="20"/>
        <v>1</v>
      </c>
      <c r="U141" s="16">
        <f t="shared" si="21"/>
        <v>188.29</v>
      </c>
      <c r="V141" s="7"/>
      <c r="W141" s="7"/>
    </row>
    <row r="142" spans="1:23" ht="11.25" customHeight="1" x14ac:dyDescent="0.2">
      <c r="A142" s="7"/>
      <c r="B142" s="20"/>
      <c r="C142" s="51" t="s">
        <v>45</v>
      </c>
      <c r="D142" s="43"/>
      <c r="E142" s="43"/>
      <c r="F142" s="52"/>
      <c r="G142" s="7"/>
      <c r="H142" s="7"/>
      <c r="I142" s="22" t="s">
        <v>207</v>
      </c>
      <c r="J142" s="7">
        <v>1</v>
      </c>
      <c r="K142" s="14">
        <v>188.29</v>
      </c>
      <c r="L142" s="7"/>
      <c r="M142" s="14"/>
      <c r="N142" s="7"/>
      <c r="O142" s="14"/>
      <c r="P142" s="14">
        <f>M142-K142</f>
        <v>-188.29</v>
      </c>
      <c r="Q142" s="14">
        <f>O142</f>
        <v>0</v>
      </c>
      <c r="R142" s="37">
        <f t="shared" si="18"/>
        <v>-188.29</v>
      </c>
      <c r="S142" s="37">
        <f t="shared" si="19"/>
        <v>0</v>
      </c>
      <c r="T142" s="15">
        <f t="shared" si="20"/>
        <v>1</v>
      </c>
      <c r="U142" s="16">
        <f t="shared" si="21"/>
        <v>188.29</v>
      </c>
      <c r="V142" s="7"/>
      <c r="W142" s="7"/>
    </row>
    <row r="143" spans="1:23" ht="23.25" customHeight="1" x14ac:dyDescent="0.2">
      <c r="A143" s="11">
        <v>61</v>
      </c>
      <c r="B143" s="12" t="s">
        <v>219</v>
      </c>
      <c r="C143" s="48" t="s">
        <v>242</v>
      </c>
      <c r="D143" s="49"/>
      <c r="E143" s="49"/>
      <c r="F143" s="50"/>
      <c r="G143" s="11" t="s">
        <v>181</v>
      </c>
      <c r="H143" s="11" t="s">
        <v>182</v>
      </c>
      <c r="I143" s="13" t="s">
        <v>241</v>
      </c>
      <c r="J143" s="7">
        <v>3</v>
      </c>
      <c r="K143" s="14">
        <v>52.66</v>
      </c>
      <c r="L143" s="7"/>
      <c r="M143" s="14"/>
      <c r="N143" s="7"/>
      <c r="O143" s="14"/>
      <c r="P143" s="7"/>
      <c r="Q143" s="7"/>
      <c r="R143" s="37">
        <f t="shared" si="18"/>
        <v>-52.66</v>
      </c>
      <c r="S143" s="37">
        <f t="shared" si="19"/>
        <v>0</v>
      </c>
      <c r="T143" s="15">
        <f t="shared" si="20"/>
        <v>3</v>
      </c>
      <c r="U143" s="16">
        <f t="shared" si="21"/>
        <v>52.66</v>
      </c>
      <c r="V143" s="7"/>
      <c r="W143" s="7"/>
    </row>
    <row r="144" spans="1:23" ht="11.25" customHeight="1" x14ac:dyDescent="0.2">
      <c r="A144" s="7"/>
      <c r="B144" s="20"/>
      <c r="C144" s="51" t="s">
        <v>45</v>
      </c>
      <c r="D144" s="43"/>
      <c r="E144" s="43"/>
      <c r="F144" s="52"/>
      <c r="G144" s="7"/>
      <c r="H144" s="7"/>
      <c r="I144" s="22" t="s">
        <v>241</v>
      </c>
      <c r="J144" s="7">
        <v>3</v>
      </c>
      <c r="K144" s="14">
        <v>52.66</v>
      </c>
      <c r="L144" s="7"/>
      <c r="M144" s="14"/>
      <c r="N144" s="7"/>
      <c r="O144" s="14"/>
      <c r="P144" s="14">
        <f>M144-K144</f>
        <v>-52.66</v>
      </c>
      <c r="Q144" s="14">
        <f>O144</f>
        <v>0</v>
      </c>
      <c r="R144" s="37">
        <f t="shared" si="18"/>
        <v>-52.66</v>
      </c>
      <c r="S144" s="37">
        <f t="shared" si="19"/>
        <v>0</v>
      </c>
      <c r="T144" s="15">
        <f t="shared" si="20"/>
        <v>3</v>
      </c>
      <c r="U144" s="16">
        <f t="shared" si="21"/>
        <v>52.66</v>
      </c>
      <c r="V144" s="7"/>
      <c r="W144" s="7"/>
    </row>
    <row r="145" spans="1:23" ht="36.6" customHeight="1" x14ac:dyDescent="0.2">
      <c r="A145" s="11">
        <v>62</v>
      </c>
      <c r="B145" s="12" t="s">
        <v>219</v>
      </c>
      <c r="C145" s="48" t="s">
        <v>246</v>
      </c>
      <c r="D145" s="49"/>
      <c r="E145" s="49"/>
      <c r="F145" s="50"/>
      <c r="G145" s="11" t="s">
        <v>243</v>
      </c>
      <c r="H145" s="11" t="s">
        <v>244</v>
      </c>
      <c r="I145" s="13" t="s">
        <v>245</v>
      </c>
      <c r="J145" s="7">
        <v>3.2000000000000001E-2</v>
      </c>
      <c r="K145" s="14">
        <v>458.5</v>
      </c>
      <c r="L145" s="7"/>
      <c r="M145" s="14"/>
      <c r="N145" s="7"/>
      <c r="O145" s="14"/>
      <c r="P145" s="7"/>
      <c r="Q145" s="7"/>
      <c r="R145" s="37">
        <f t="shared" si="18"/>
        <v>-458.5</v>
      </c>
      <c r="S145" s="37">
        <f t="shared" si="19"/>
        <v>0</v>
      </c>
      <c r="T145" s="15">
        <f t="shared" si="20"/>
        <v>3.2000000000000001E-2</v>
      </c>
      <c r="U145" s="16">
        <f t="shared" si="21"/>
        <v>458.5</v>
      </c>
      <c r="V145" s="7"/>
      <c r="W145" s="7"/>
    </row>
    <row r="146" spans="1:23" ht="11.25" customHeight="1" x14ac:dyDescent="0.2">
      <c r="A146" s="7"/>
      <c r="B146" s="20"/>
      <c r="C146" s="51" t="s">
        <v>45</v>
      </c>
      <c r="D146" s="43"/>
      <c r="E146" s="43"/>
      <c r="F146" s="52"/>
      <c r="G146" s="7"/>
      <c r="H146" s="7"/>
      <c r="I146" s="22" t="s">
        <v>245</v>
      </c>
      <c r="J146" s="7">
        <v>3.2000000000000001E-2</v>
      </c>
      <c r="K146" s="14">
        <v>458.5</v>
      </c>
      <c r="L146" s="7"/>
      <c r="M146" s="14"/>
      <c r="N146" s="7"/>
      <c r="O146" s="14"/>
      <c r="P146" s="14">
        <f>M146-K146</f>
        <v>-458.5</v>
      </c>
      <c r="Q146" s="14">
        <f>O146</f>
        <v>0</v>
      </c>
      <c r="R146" s="37">
        <f t="shared" si="18"/>
        <v>-458.5</v>
      </c>
      <c r="S146" s="37">
        <f t="shared" si="19"/>
        <v>0</v>
      </c>
      <c r="T146" s="15">
        <f t="shared" si="20"/>
        <v>3.2000000000000001E-2</v>
      </c>
      <c r="U146" s="16">
        <f t="shared" si="21"/>
        <v>458.5</v>
      </c>
      <c r="V146" s="7"/>
      <c r="W146" s="7"/>
    </row>
    <row r="147" spans="1:23" ht="23.25" customHeight="1" x14ac:dyDescent="0.2">
      <c r="A147" s="11">
        <v>63</v>
      </c>
      <c r="B147" s="12" t="s">
        <v>219</v>
      </c>
      <c r="C147" s="48" t="s">
        <v>174</v>
      </c>
      <c r="D147" s="49"/>
      <c r="E147" s="49"/>
      <c r="F147" s="50"/>
      <c r="G147" s="11" t="s">
        <v>247</v>
      </c>
      <c r="H147" s="11" t="s">
        <v>248</v>
      </c>
      <c r="I147" s="13" t="s">
        <v>132</v>
      </c>
      <c r="J147" s="7">
        <v>1</v>
      </c>
      <c r="K147" s="14">
        <v>56.47</v>
      </c>
      <c r="L147" s="7"/>
      <c r="M147" s="14"/>
      <c r="N147" s="7"/>
      <c r="O147" s="14"/>
      <c r="P147" s="7"/>
      <c r="Q147" s="7"/>
      <c r="R147" s="37">
        <f t="shared" si="18"/>
        <v>-56.47</v>
      </c>
      <c r="S147" s="37">
        <f t="shared" si="19"/>
        <v>0</v>
      </c>
      <c r="T147" s="15">
        <f t="shared" si="20"/>
        <v>1</v>
      </c>
      <c r="U147" s="16">
        <f t="shared" si="21"/>
        <v>56.47</v>
      </c>
      <c r="V147" s="7"/>
      <c r="W147" s="7"/>
    </row>
    <row r="148" spans="1:23" ht="11.25" customHeight="1" x14ac:dyDescent="0.2">
      <c r="A148" s="7"/>
      <c r="B148" s="20"/>
      <c r="C148" s="51" t="s">
        <v>45</v>
      </c>
      <c r="D148" s="43"/>
      <c r="E148" s="43"/>
      <c r="F148" s="52"/>
      <c r="G148" s="7"/>
      <c r="H148" s="7"/>
      <c r="I148" s="22" t="s">
        <v>132</v>
      </c>
      <c r="J148" s="7">
        <v>1</v>
      </c>
      <c r="K148" s="14">
        <v>56.47</v>
      </c>
      <c r="L148" s="7"/>
      <c r="M148" s="14"/>
      <c r="N148" s="7"/>
      <c r="O148" s="14"/>
      <c r="P148" s="14">
        <f>M148-K148</f>
        <v>-56.47</v>
      </c>
      <c r="Q148" s="14">
        <f>O148</f>
        <v>0</v>
      </c>
      <c r="R148" s="37">
        <f t="shared" si="18"/>
        <v>-56.47</v>
      </c>
      <c r="S148" s="37">
        <f t="shared" si="19"/>
        <v>0</v>
      </c>
      <c r="T148" s="15">
        <f t="shared" si="20"/>
        <v>1</v>
      </c>
      <c r="U148" s="16">
        <f t="shared" si="21"/>
        <v>56.47</v>
      </c>
      <c r="V148" s="7"/>
      <c r="W148" s="7"/>
    </row>
    <row r="149" spans="1:23" ht="11.25" customHeight="1" x14ac:dyDescent="0.2">
      <c r="A149" s="11">
        <v>64</v>
      </c>
      <c r="B149" s="12" t="s">
        <v>219</v>
      </c>
      <c r="C149" s="51" t="s">
        <v>251</v>
      </c>
      <c r="D149" s="43"/>
      <c r="E149" s="43"/>
      <c r="F149" s="52"/>
      <c r="G149" s="11" t="s">
        <v>249</v>
      </c>
      <c r="H149" s="11" t="s">
        <v>250</v>
      </c>
      <c r="I149" s="13" t="s">
        <v>132</v>
      </c>
      <c r="J149" s="7">
        <v>2</v>
      </c>
      <c r="K149" s="14">
        <v>299.48</v>
      </c>
      <c r="L149" s="7"/>
      <c r="M149" s="14"/>
      <c r="N149" s="7"/>
      <c r="O149" s="14"/>
      <c r="P149" s="7"/>
      <c r="Q149" s="7"/>
      <c r="R149" s="37">
        <f t="shared" si="18"/>
        <v>-299.48</v>
      </c>
      <c r="S149" s="37">
        <f t="shared" si="19"/>
        <v>0</v>
      </c>
      <c r="T149" s="15">
        <f t="shared" si="20"/>
        <v>2</v>
      </c>
      <c r="U149" s="16">
        <f t="shared" si="21"/>
        <v>299.48</v>
      </c>
      <c r="V149" s="7"/>
      <c r="W149" s="7"/>
    </row>
    <row r="150" spans="1:23" ht="11.25" customHeight="1" x14ac:dyDescent="0.2">
      <c r="A150" s="7"/>
      <c r="B150" s="20"/>
      <c r="C150" s="54" t="s">
        <v>45</v>
      </c>
      <c r="D150" s="54"/>
      <c r="E150" s="54"/>
      <c r="F150" s="54"/>
      <c r="G150" s="7"/>
      <c r="H150" s="7"/>
      <c r="I150" s="22" t="s">
        <v>132</v>
      </c>
      <c r="J150" s="7">
        <v>2</v>
      </c>
      <c r="K150" s="14">
        <v>299.48</v>
      </c>
      <c r="L150" s="7"/>
      <c r="M150" s="14"/>
      <c r="N150" s="7"/>
      <c r="O150" s="14"/>
      <c r="P150" s="14">
        <f>M150-K150</f>
        <v>-299.48</v>
      </c>
      <c r="Q150" s="14">
        <f>O150</f>
        <v>0</v>
      </c>
      <c r="R150" s="37">
        <f t="shared" si="18"/>
        <v>-299.48</v>
      </c>
      <c r="S150" s="37">
        <f t="shared" si="19"/>
        <v>0</v>
      </c>
      <c r="T150" s="15">
        <f t="shared" si="20"/>
        <v>2</v>
      </c>
      <c r="U150" s="16">
        <f t="shared" si="21"/>
        <v>299.48</v>
      </c>
      <c r="V150" s="7"/>
      <c r="W150" s="7"/>
    </row>
    <row r="151" spans="1:23" ht="23.25" customHeight="1" x14ac:dyDescent="0.2">
      <c r="A151" s="9"/>
      <c r="B151" s="10" t="s">
        <v>30</v>
      </c>
      <c r="C151" s="53" t="s">
        <v>252</v>
      </c>
      <c r="D151" s="53"/>
      <c r="E151" s="53"/>
      <c r="F151" s="53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7"/>
      <c r="W151" s="7"/>
    </row>
    <row r="152" spans="1:23" ht="23.25" customHeight="1" x14ac:dyDescent="0.2">
      <c r="A152" s="11">
        <v>65</v>
      </c>
      <c r="B152" s="12" t="s">
        <v>191</v>
      </c>
      <c r="C152" s="48" t="s">
        <v>255</v>
      </c>
      <c r="D152" s="49"/>
      <c r="E152" s="49"/>
      <c r="F152" s="50"/>
      <c r="G152" s="11" t="s">
        <v>253</v>
      </c>
      <c r="H152" s="11" t="s">
        <v>254</v>
      </c>
      <c r="I152" s="13" t="s">
        <v>194</v>
      </c>
      <c r="J152" s="7">
        <v>1</v>
      </c>
      <c r="K152" s="14">
        <v>656.4</v>
      </c>
      <c r="L152" s="7"/>
      <c r="M152" s="14"/>
      <c r="N152" s="7"/>
      <c r="O152" s="14"/>
      <c r="P152" s="7"/>
      <c r="Q152" s="7"/>
      <c r="R152" s="37">
        <f t="shared" ref="R152:R153" si="22">M152-K152</f>
        <v>-656.4</v>
      </c>
      <c r="S152" s="37">
        <f t="shared" ref="S152:S153" si="23">O152</f>
        <v>0</v>
      </c>
      <c r="T152" s="15">
        <f t="shared" ref="T152:T153" si="24">J152-L152</f>
        <v>1</v>
      </c>
      <c r="U152" s="16">
        <f t="shared" ref="U152:U153" si="25">K152-M152</f>
        <v>656.4</v>
      </c>
      <c r="V152" s="7"/>
      <c r="W152" s="7"/>
    </row>
    <row r="153" spans="1:23" ht="11.25" customHeight="1" x14ac:dyDescent="0.2">
      <c r="A153" s="7"/>
      <c r="B153" s="20"/>
      <c r="C153" s="51" t="s">
        <v>256</v>
      </c>
      <c r="D153" s="43"/>
      <c r="E153" s="43"/>
      <c r="F153" s="52"/>
      <c r="G153" s="7"/>
      <c r="H153" s="7"/>
      <c r="I153" s="22" t="s">
        <v>194</v>
      </c>
      <c r="J153" s="7">
        <v>1</v>
      </c>
      <c r="K153" s="14">
        <v>656.4</v>
      </c>
      <c r="L153" s="7"/>
      <c r="M153" s="14"/>
      <c r="N153" s="7"/>
      <c r="O153" s="14"/>
      <c r="P153" s="14">
        <f>M153-K153</f>
        <v>-656.4</v>
      </c>
      <c r="Q153" s="14">
        <f>O153</f>
        <v>0</v>
      </c>
      <c r="R153" s="37">
        <f t="shared" si="22"/>
        <v>-656.4</v>
      </c>
      <c r="S153" s="37">
        <f t="shared" si="23"/>
        <v>0</v>
      </c>
      <c r="T153" s="15">
        <f t="shared" si="24"/>
        <v>1</v>
      </c>
      <c r="U153" s="16">
        <f t="shared" si="25"/>
        <v>656.4</v>
      </c>
      <c r="V153" s="7"/>
      <c r="W153" s="7"/>
    </row>
    <row r="154" spans="1:23" ht="36.6" customHeight="1" x14ac:dyDescent="0.2">
      <c r="A154" s="11">
        <v>66</v>
      </c>
      <c r="B154" s="12" t="s">
        <v>191</v>
      </c>
      <c r="C154" s="48" t="s">
        <v>260</v>
      </c>
      <c r="D154" s="49"/>
      <c r="E154" s="49"/>
      <c r="F154" s="50"/>
      <c r="G154" s="11" t="s">
        <v>257</v>
      </c>
      <c r="H154" s="11" t="s">
        <v>258</v>
      </c>
      <c r="I154" s="13" t="s">
        <v>259</v>
      </c>
      <c r="J154" s="7">
        <v>10</v>
      </c>
      <c r="K154" s="14">
        <v>1893.12</v>
      </c>
      <c r="L154" s="7"/>
      <c r="M154" s="14"/>
      <c r="N154" s="7"/>
      <c r="O154" s="14"/>
      <c r="P154" s="7"/>
      <c r="Q154" s="7"/>
      <c r="R154" s="37">
        <f t="shared" ref="R154:R169" si="26">M154-K154</f>
        <v>-1893.12</v>
      </c>
      <c r="S154" s="37">
        <f t="shared" ref="S154:S169" si="27">O154</f>
        <v>0</v>
      </c>
      <c r="T154" s="15">
        <f t="shared" ref="T154:T169" si="28">J154-L154</f>
        <v>10</v>
      </c>
      <c r="U154" s="16">
        <f t="shared" ref="U154:U169" si="29">K154-M154</f>
        <v>1893.12</v>
      </c>
      <c r="V154" s="7"/>
      <c r="W154" s="7"/>
    </row>
    <row r="155" spans="1:23" ht="11.25" customHeight="1" x14ac:dyDescent="0.2">
      <c r="A155" s="7"/>
      <c r="B155" s="20"/>
      <c r="C155" s="51" t="s">
        <v>256</v>
      </c>
      <c r="D155" s="43"/>
      <c r="E155" s="43"/>
      <c r="F155" s="52"/>
      <c r="G155" s="7"/>
      <c r="H155" s="7"/>
      <c r="I155" s="22" t="s">
        <v>259</v>
      </c>
      <c r="J155" s="7">
        <v>10</v>
      </c>
      <c r="K155" s="14">
        <v>1893.12</v>
      </c>
      <c r="L155" s="7"/>
      <c r="M155" s="14"/>
      <c r="N155" s="7"/>
      <c r="O155" s="14"/>
      <c r="P155" s="14">
        <f>M155-K155</f>
        <v>-1893.12</v>
      </c>
      <c r="Q155" s="14">
        <f>O155</f>
        <v>0</v>
      </c>
      <c r="R155" s="37">
        <f t="shared" si="26"/>
        <v>-1893.12</v>
      </c>
      <c r="S155" s="37">
        <f t="shared" si="27"/>
        <v>0</v>
      </c>
      <c r="T155" s="15">
        <f t="shared" si="28"/>
        <v>10</v>
      </c>
      <c r="U155" s="16">
        <f t="shared" si="29"/>
        <v>1893.12</v>
      </c>
      <c r="V155" s="7"/>
      <c r="W155" s="7"/>
    </row>
    <row r="156" spans="1:23" ht="49.95" customHeight="1" x14ac:dyDescent="0.2">
      <c r="A156" s="11">
        <v>67</v>
      </c>
      <c r="B156" s="12" t="s">
        <v>191</v>
      </c>
      <c r="C156" s="48" t="s">
        <v>263</v>
      </c>
      <c r="D156" s="49"/>
      <c r="E156" s="49"/>
      <c r="F156" s="50"/>
      <c r="G156" s="11" t="s">
        <v>261</v>
      </c>
      <c r="H156" s="11" t="s">
        <v>262</v>
      </c>
      <c r="I156" s="13" t="s">
        <v>128</v>
      </c>
      <c r="J156" s="7">
        <v>30</v>
      </c>
      <c r="K156" s="14">
        <v>732.12</v>
      </c>
      <c r="L156" s="7"/>
      <c r="M156" s="14"/>
      <c r="N156" s="7"/>
      <c r="O156" s="14"/>
      <c r="P156" s="7"/>
      <c r="Q156" s="7"/>
      <c r="R156" s="37">
        <f t="shared" si="26"/>
        <v>-732.12</v>
      </c>
      <c r="S156" s="37">
        <f t="shared" si="27"/>
        <v>0</v>
      </c>
      <c r="T156" s="15">
        <f t="shared" si="28"/>
        <v>30</v>
      </c>
      <c r="U156" s="16">
        <f t="shared" si="29"/>
        <v>732.12</v>
      </c>
      <c r="V156" s="7"/>
      <c r="W156" s="7"/>
    </row>
    <row r="157" spans="1:23" ht="11.25" customHeight="1" x14ac:dyDescent="0.2">
      <c r="A157" s="7"/>
      <c r="B157" s="20"/>
      <c r="C157" s="51" t="s">
        <v>256</v>
      </c>
      <c r="D157" s="43"/>
      <c r="E157" s="43"/>
      <c r="F157" s="52"/>
      <c r="G157" s="7"/>
      <c r="H157" s="7"/>
      <c r="I157" s="22" t="s">
        <v>128</v>
      </c>
      <c r="J157" s="7">
        <v>30</v>
      </c>
      <c r="K157" s="14">
        <v>732.12</v>
      </c>
      <c r="L157" s="7"/>
      <c r="M157" s="14"/>
      <c r="N157" s="7"/>
      <c r="O157" s="14"/>
      <c r="P157" s="14">
        <f>M157-K157</f>
        <v>-732.12</v>
      </c>
      <c r="Q157" s="14">
        <f>O157</f>
        <v>0</v>
      </c>
      <c r="R157" s="37">
        <f t="shared" si="26"/>
        <v>-732.12</v>
      </c>
      <c r="S157" s="37">
        <f t="shared" si="27"/>
        <v>0</v>
      </c>
      <c r="T157" s="15">
        <f t="shared" si="28"/>
        <v>30</v>
      </c>
      <c r="U157" s="16">
        <f t="shared" si="29"/>
        <v>732.12</v>
      </c>
      <c r="V157" s="7"/>
      <c r="W157" s="7"/>
    </row>
    <row r="158" spans="1:23" ht="23.25" customHeight="1" x14ac:dyDescent="0.2">
      <c r="A158" s="11">
        <v>68</v>
      </c>
      <c r="B158" s="12" t="s">
        <v>191</v>
      </c>
      <c r="C158" s="48" t="s">
        <v>267</v>
      </c>
      <c r="D158" s="49"/>
      <c r="E158" s="49"/>
      <c r="F158" s="50"/>
      <c r="G158" s="11" t="s">
        <v>264</v>
      </c>
      <c r="H158" s="11" t="s">
        <v>265</v>
      </c>
      <c r="I158" s="13" t="s">
        <v>266</v>
      </c>
      <c r="J158" s="7">
        <v>60</v>
      </c>
      <c r="K158" s="14">
        <v>726.97</v>
      </c>
      <c r="L158" s="7"/>
      <c r="M158" s="14"/>
      <c r="N158" s="7"/>
      <c r="O158" s="14"/>
      <c r="P158" s="7"/>
      <c r="Q158" s="7"/>
      <c r="R158" s="37">
        <f t="shared" si="26"/>
        <v>-726.97</v>
      </c>
      <c r="S158" s="37">
        <f t="shared" si="27"/>
        <v>0</v>
      </c>
      <c r="T158" s="15">
        <f t="shared" si="28"/>
        <v>60</v>
      </c>
      <c r="U158" s="16">
        <f t="shared" si="29"/>
        <v>726.97</v>
      </c>
      <c r="V158" s="7"/>
      <c r="W158" s="7"/>
    </row>
    <row r="159" spans="1:23" ht="11.25" customHeight="1" x14ac:dyDescent="0.2">
      <c r="A159" s="7"/>
      <c r="B159" s="20"/>
      <c r="C159" s="51" t="s">
        <v>256</v>
      </c>
      <c r="D159" s="43"/>
      <c r="E159" s="43"/>
      <c r="F159" s="52"/>
      <c r="G159" s="7"/>
      <c r="H159" s="7"/>
      <c r="I159" s="22" t="s">
        <v>266</v>
      </c>
      <c r="J159" s="7">
        <v>60</v>
      </c>
      <c r="K159" s="14">
        <v>726.97</v>
      </c>
      <c r="L159" s="7"/>
      <c r="M159" s="14"/>
      <c r="N159" s="7"/>
      <c r="O159" s="14"/>
      <c r="P159" s="14">
        <f>M159-K159</f>
        <v>-726.97</v>
      </c>
      <c r="Q159" s="14">
        <f>O159</f>
        <v>0</v>
      </c>
      <c r="R159" s="37">
        <f t="shared" si="26"/>
        <v>-726.97</v>
      </c>
      <c r="S159" s="37">
        <f t="shared" si="27"/>
        <v>0</v>
      </c>
      <c r="T159" s="15">
        <f t="shared" si="28"/>
        <v>60</v>
      </c>
      <c r="U159" s="16">
        <f t="shared" si="29"/>
        <v>726.97</v>
      </c>
      <c r="V159" s="7"/>
      <c r="W159" s="7"/>
    </row>
    <row r="160" spans="1:23" ht="23.25" customHeight="1" x14ac:dyDescent="0.2">
      <c r="A160" s="11">
        <v>69</v>
      </c>
      <c r="B160" s="12" t="s">
        <v>191</v>
      </c>
      <c r="C160" s="48" t="s">
        <v>270</v>
      </c>
      <c r="D160" s="49"/>
      <c r="E160" s="49"/>
      <c r="F160" s="50"/>
      <c r="G160" s="11" t="s">
        <v>268</v>
      </c>
      <c r="H160" s="11" t="s">
        <v>269</v>
      </c>
      <c r="I160" s="13" t="s">
        <v>132</v>
      </c>
      <c r="J160" s="7">
        <v>1</v>
      </c>
      <c r="K160" s="14">
        <v>16.55</v>
      </c>
      <c r="L160" s="7"/>
      <c r="M160" s="14"/>
      <c r="N160" s="7"/>
      <c r="O160" s="14"/>
      <c r="P160" s="7"/>
      <c r="Q160" s="7"/>
      <c r="R160" s="37">
        <f t="shared" si="26"/>
        <v>-16.55</v>
      </c>
      <c r="S160" s="37">
        <f t="shared" si="27"/>
        <v>0</v>
      </c>
      <c r="T160" s="15">
        <f t="shared" si="28"/>
        <v>1</v>
      </c>
      <c r="U160" s="16">
        <f t="shared" si="29"/>
        <v>16.55</v>
      </c>
      <c r="V160" s="7"/>
      <c r="W160" s="7"/>
    </row>
    <row r="161" spans="1:23" ht="11.25" customHeight="1" x14ac:dyDescent="0.2">
      <c r="A161" s="7"/>
      <c r="B161" s="20"/>
      <c r="C161" s="51" t="s">
        <v>256</v>
      </c>
      <c r="D161" s="43"/>
      <c r="E161" s="43"/>
      <c r="F161" s="52"/>
      <c r="G161" s="7"/>
      <c r="H161" s="7"/>
      <c r="I161" s="22" t="s">
        <v>132</v>
      </c>
      <c r="J161" s="7">
        <v>1</v>
      </c>
      <c r="K161" s="14">
        <v>16.55</v>
      </c>
      <c r="L161" s="7"/>
      <c r="M161" s="14"/>
      <c r="N161" s="7"/>
      <c r="O161" s="14"/>
      <c r="P161" s="14">
        <f>M161-K161</f>
        <v>-16.55</v>
      </c>
      <c r="Q161" s="14">
        <f>O161</f>
        <v>0</v>
      </c>
      <c r="R161" s="37">
        <f t="shared" si="26"/>
        <v>-16.55</v>
      </c>
      <c r="S161" s="37">
        <f t="shared" si="27"/>
        <v>0</v>
      </c>
      <c r="T161" s="15">
        <f t="shared" si="28"/>
        <v>1</v>
      </c>
      <c r="U161" s="16">
        <f t="shared" si="29"/>
        <v>16.55</v>
      </c>
      <c r="V161" s="7"/>
      <c r="W161" s="7"/>
    </row>
    <row r="162" spans="1:23" ht="23.25" customHeight="1" x14ac:dyDescent="0.2">
      <c r="A162" s="11">
        <v>70</v>
      </c>
      <c r="B162" s="12" t="s">
        <v>191</v>
      </c>
      <c r="C162" s="48" t="s">
        <v>133</v>
      </c>
      <c r="D162" s="49"/>
      <c r="E162" s="49"/>
      <c r="F162" s="50"/>
      <c r="G162" s="11" t="s">
        <v>271</v>
      </c>
      <c r="H162" s="11" t="s">
        <v>272</v>
      </c>
      <c r="I162" s="13" t="s">
        <v>132</v>
      </c>
      <c r="J162" s="7">
        <v>1</v>
      </c>
      <c r="K162" s="14">
        <v>14.1</v>
      </c>
      <c r="L162" s="7"/>
      <c r="M162" s="14"/>
      <c r="N162" s="7"/>
      <c r="O162" s="14"/>
      <c r="P162" s="7"/>
      <c r="Q162" s="7"/>
      <c r="R162" s="37">
        <f t="shared" si="26"/>
        <v>-14.1</v>
      </c>
      <c r="S162" s="37">
        <f t="shared" si="27"/>
        <v>0</v>
      </c>
      <c r="T162" s="15">
        <f t="shared" si="28"/>
        <v>1</v>
      </c>
      <c r="U162" s="16">
        <f t="shared" si="29"/>
        <v>14.1</v>
      </c>
      <c r="V162" s="7"/>
      <c r="W162" s="7"/>
    </row>
    <row r="163" spans="1:23" ht="11.25" customHeight="1" x14ac:dyDescent="0.2">
      <c r="A163" s="7"/>
      <c r="B163" s="20"/>
      <c r="C163" s="51" t="s">
        <v>256</v>
      </c>
      <c r="D163" s="43"/>
      <c r="E163" s="43"/>
      <c r="F163" s="52"/>
      <c r="G163" s="7"/>
      <c r="H163" s="7"/>
      <c r="I163" s="22" t="s">
        <v>132</v>
      </c>
      <c r="J163" s="7">
        <v>1</v>
      </c>
      <c r="K163" s="14">
        <v>14.1</v>
      </c>
      <c r="L163" s="7"/>
      <c r="M163" s="14"/>
      <c r="N163" s="7"/>
      <c r="O163" s="14"/>
      <c r="P163" s="14">
        <f>M163-K163</f>
        <v>-14.1</v>
      </c>
      <c r="Q163" s="14">
        <f>O163</f>
        <v>0</v>
      </c>
      <c r="R163" s="37">
        <f t="shared" si="26"/>
        <v>-14.1</v>
      </c>
      <c r="S163" s="37">
        <f t="shared" si="27"/>
        <v>0</v>
      </c>
      <c r="T163" s="15">
        <f t="shared" si="28"/>
        <v>1</v>
      </c>
      <c r="U163" s="16">
        <f t="shared" si="29"/>
        <v>14.1</v>
      </c>
      <c r="V163" s="7"/>
      <c r="W163" s="7"/>
    </row>
    <row r="164" spans="1:23" ht="49.95" customHeight="1" x14ac:dyDescent="0.2">
      <c r="A164" s="11">
        <v>71</v>
      </c>
      <c r="B164" s="12" t="s">
        <v>191</v>
      </c>
      <c r="C164" s="48" t="s">
        <v>276</v>
      </c>
      <c r="D164" s="49"/>
      <c r="E164" s="49"/>
      <c r="F164" s="50"/>
      <c r="G164" s="11" t="s">
        <v>273</v>
      </c>
      <c r="H164" s="11" t="s">
        <v>274</v>
      </c>
      <c r="I164" s="13" t="s">
        <v>275</v>
      </c>
      <c r="J164" s="7">
        <v>2</v>
      </c>
      <c r="K164" s="14">
        <v>69.55</v>
      </c>
      <c r="L164" s="7"/>
      <c r="M164" s="14"/>
      <c r="N164" s="7"/>
      <c r="O164" s="14"/>
      <c r="P164" s="7"/>
      <c r="Q164" s="7"/>
      <c r="R164" s="37">
        <f t="shared" si="26"/>
        <v>-69.55</v>
      </c>
      <c r="S164" s="37">
        <f t="shared" si="27"/>
        <v>0</v>
      </c>
      <c r="T164" s="15">
        <f t="shared" si="28"/>
        <v>2</v>
      </c>
      <c r="U164" s="16">
        <f t="shared" si="29"/>
        <v>69.55</v>
      </c>
      <c r="V164" s="7"/>
      <c r="W164" s="7"/>
    </row>
    <row r="165" spans="1:23" ht="11.25" customHeight="1" x14ac:dyDescent="0.2">
      <c r="A165" s="7"/>
      <c r="B165" s="20"/>
      <c r="C165" s="51" t="s">
        <v>256</v>
      </c>
      <c r="D165" s="43"/>
      <c r="E165" s="43"/>
      <c r="F165" s="52"/>
      <c r="G165" s="7"/>
      <c r="H165" s="7"/>
      <c r="I165" s="22" t="s">
        <v>275</v>
      </c>
      <c r="J165" s="7">
        <v>2</v>
      </c>
      <c r="K165" s="14">
        <v>69.55</v>
      </c>
      <c r="L165" s="7"/>
      <c r="M165" s="14"/>
      <c r="N165" s="7"/>
      <c r="O165" s="14"/>
      <c r="P165" s="14">
        <f>M165-K165</f>
        <v>-69.55</v>
      </c>
      <c r="Q165" s="14">
        <f>O165</f>
        <v>0</v>
      </c>
      <c r="R165" s="37">
        <f t="shared" si="26"/>
        <v>-69.55</v>
      </c>
      <c r="S165" s="37">
        <f t="shared" si="27"/>
        <v>0</v>
      </c>
      <c r="T165" s="15">
        <f t="shared" si="28"/>
        <v>2</v>
      </c>
      <c r="U165" s="16">
        <f t="shared" si="29"/>
        <v>69.55</v>
      </c>
      <c r="V165" s="7"/>
      <c r="W165" s="7"/>
    </row>
    <row r="166" spans="1:23" ht="23.25" customHeight="1" x14ac:dyDescent="0.2">
      <c r="A166" s="11">
        <v>72</v>
      </c>
      <c r="B166" s="12" t="s">
        <v>191</v>
      </c>
      <c r="C166" s="48" t="s">
        <v>280</v>
      </c>
      <c r="D166" s="49"/>
      <c r="E166" s="49"/>
      <c r="F166" s="50"/>
      <c r="G166" s="11" t="s">
        <v>277</v>
      </c>
      <c r="H166" s="11" t="s">
        <v>278</v>
      </c>
      <c r="I166" s="13" t="s">
        <v>279</v>
      </c>
      <c r="J166" s="7">
        <v>15</v>
      </c>
      <c r="K166" s="14">
        <v>3160.25</v>
      </c>
      <c r="L166" s="7"/>
      <c r="M166" s="14"/>
      <c r="N166" s="7"/>
      <c r="O166" s="14"/>
      <c r="P166" s="7"/>
      <c r="Q166" s="7"/>
      <c r="R166" s="37">
        <f t="shared" si="26"/>
        <v>-3160.25</v>
      </c>
      <c r="S166" s="37">
        <f t="shared" si="27"/>
        <v>0</v>
      </c>
      <c r="T166" s="15">
        <f t="shared" si="28"/>
        <v>15</v>
      </c>
      <c r="U166" s="16">
        <f t="shared" si="29"/>
        <v>3160.25</v>
      </c>
      <c r="V166" s="7"/>
      <c r="W166" s="7"/>
    </row>
    <row r="167" spans="1:23" ht="11.25" customHeight="1" x14ac:dyDescent="0.2">
      <c r="A167" s="7"/>
      <c r="B167" s="20"/>
      <c r="C167" s="51" t="s">
        <v>256</v>
      </c>
      <c r="D167" s="43"/>
      <c r="E167" s="43"/>
      <c r="F167" s="52"/>
      <c r="G167" s="7"/>
      <c r="H167" s="7"/>
      <c r="I167" s="22" t="s">
        <v>279</v>
      </c>
      <c r="J167" s="7">
        <v>15</v>
      </c>
      <c r="K167" s="14">
        <v>3160.25</v>
      </c>
      <c r="L167" s="7"/>
      <c r="M167" s="14"/>
      <c r="N167" s="7"/>
      <c r="O167" s="14"/>
      <c r="P167" s="14">
        <f>M167-K167</f>
        <v>-3160.25</v>
      </c>
      <c r="Q167" s="14">
        <f>O167</f>
        <v>0</v>
      </c>
      <c r="R167" s="37">
        <f t="shared" si="26"/>
        <v>-3160.25</v>
      </c>
      <c r="S167" s="37">
        <f t="shared" si="27"/>
        <v>0</v>
      </c>
      <c r="T167" s="15">
        <f t="shared" si="28"/>
        <v>15</v>
      </c>
      <c r="U167" s="16">
        <f t="shared" si="29"/>
        <v>3160.25</v>
      </c>
      <c r="V167" s="7"/>
      <c r="W167" s="7"/>
    </row>
    <row r="168" spans="1:23" ht="23.25" customHeight="1" x14ac:dyDescent="0.2">
      <c r="A168" s="11">
        <v>73</v>
      </c>
      <c r="B168" s="12" t="s">
        <v>191</v>
      </c>
      <c r="C168" s="48" t="s">
        <v>281</v>
      </c>
      <c r="D168" s="49"/>
      <c r="E168" s="49"/>
      <c r="F168" s="50"/>
      <c r="G168" s="11" t="s">
        <v>57</v>
      </c>
      <c r="H168" s="11" t="s">
        <v>58</v>
      </c>
      <c r="I168" s="13" t="s">
        <v>34</v>
      </c>
      <c r="J168" s="7">
        <v>3.2</v>
      </c>
      <c r="K168" s="14">
        <v>21.62</v>
      </c>
      <c r="L168" s="7"/>
      <c r="M168" s="14"/>
      <c r="N168" s="7"/>
      <c r="O168" s="14"/>
      <c r="P168" s="7"/>
      <c r="Q168" s="7"/>
      <c r="R168" s="37">
        <f t="shared" si="26"/>
        <v>-21.62</v>
      </c>
      <c r="S168" s="37">
        <f t="shared" si="27"/>
        <v>0</v>
      </c>
      <c r="T168" s="15">
        <f t="shared" si="28"/>
        <v>3.2</v>
      </c>
      <c r="U168" s="16">
        <f t="shared" si="29"/>
        <v>21.62</v>
      </c>
      <c r="V168" s="7"/>
      <c r="W168" s="7"/>
    </row>
    <row r="169" spans="1:23" ht="11.25" customHeight="1" x14ac:dyDescent="0.2">
      <c r="A169" s="7"/>
      <c r="B169" s="20"/>
      <c r="C169" s="54" t="s">
        <v>256</v>
      </c>
      <c r="D169" s="54"/>
      <c r="E169" s="54"/>
      <c r="F169" s="54"/>
      <c r="G169" s="7"/>
      <c r="H169" s="7"/>
      <c r="I169" s="22" t="s">
        <v>34</v>
      </c>
      <c r="J169" s="7">
        <v>3.2</v>
      </c>
      <c r="K169" s="14">
        <v>21.62</v>
      </c>
      <c r="L169" s="7"/>
      <c r="M169" s="14"/>
      <c r="N169" s="7"/>
      <c r="O169" s="14"/>
      <c r="P169" s="14">
        <f>M169-K169</f>
        <v>-21.62</v>
      </c>
      <c r="Q169" s="14">
        <f>O169</f>
        <v>0</v>
      </c>
      <c r="R169" s="37">
        <f t="shared" si="26"/>
        <v>-21.62</v>
      </c>
      <c r="S169" s="37">
        <f t="shared" si="27"/>
        <v>0</v>
      </c>
      <c r="T169" s="15">
        <f t="shared" si="28"/>
        <v>3.2</v>
      </c>
      <c r="U169" s="16">
        <f t="shared" si="29"/>
        <v>21.62</v>
      </c>
      <c r="V169" s="7"/>
      <c r="W169" s="7"/>
    </row>
    <row r="170" spans="1:23" ht="11.25" customHeight="1" x14ac:dyDescent="0.2">
      <c r="A170" s="9"/>
      <c r="B170" s="10" t="s">
        <v>30</v>
      </c>
      <c r="C170" s="55" t="s">
        <v>282</v>
      </c>
      <c r="D170" s="55"/>
      <c r="E170" s="55"/>
      <c r="F170" s="55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7"/>
      <c r="W170" s="7"/>
    </row>
    <row r="171" spans="1:23" ht="23.25" customHeight="1" x14ac:dyDescent="0.2">
      <c r="A171" s="11">
        <v>74</v>
      </c>
      <c r="B171" s="12" t="s">
        <v>283</v>
      </c>
      <c r="C171" s="48" t="s">
        <v>286</v>
      </c>
      <c r="D171" s="49"/>
      <c r="E171" s="49"/>
      <c r="F171" s="50"/>
      <c r="G171" s="11" t="s">
        <v>284</v>
      </c>
      <c r="H171" s="11" t="s">
        <v>285</v>
      </c>
      <c r="I171" s="13" t="s">
        <v>132</v>
      </c>
      <c r="J171" s="7">
        <v>1</v>
      </c>
      <c r="K171" s="14">
        <v>530.52</v>
      </c>
      <c r="L171" s="7"/>
      <c r="M171" s="14"/>
      <c r="N171" s="7"/>
      <c r="O171" s="14"/>
      <c r="P171" s="7"/>
      <c r="Q171" s="7"/>
      <c r="R171" s="37">
        <f t="shared" ref="R171:R172" si="30">M171-K171</f>
        <v>-530.52</v>
      </c>
      <c r="S171" s="37">
        <f t="shared" ref="S171:S172" si="31">O171</f>
        <v>0</v>
      </c>
      <c r="T171" s="15">
        <f t="shared" ref="T171:T172" si="32">J171-L171</f>
        <v>1</v>
      </c>
      <c r="U171" s="16">
        <f t="shared" ref="U171:U172" si="33">K171-M171</f>
        <v>530.52</v>
      </c>
      <c r="V171" s="7"/>
      <c r="W171" s="7"/>
    </row>
    <row r="172" spans="1:23" ht="11.25" customHeight="1" x14ac:dyDescent="0.2">
      <c r="A172" s="7"/>
      <c r="B172" s="20"/>
      <c r="C172" s="51" t="s">
        <v>45</v>
      </c>
      <c r="D172" s="43"/>
      <c r="E172" s="43"/>
      <c r="F172" s="52"/>
      <c r="G172" s="7"/>
      <c r="H172" s="7"/>
      <c r="I172" s="22" t="s">
        <v>132</v>
      </c>
      <c r="J172" s="7">
        <v>1</v>
      </c>
      <c r="K172" s="14">
        <v>530.52</v>
      </c>
      <c r="L172" s="7"/>
      <c r="M172" s="14"/>
      <c r="N172" s="7"/>
      <c r="O172" s="14"/>
      <c r="P172" s="14">
        <f>M172-K172</f>
        <v>-530.52</v>
      </c>
      <c r="Q172" s="14">
        <f>O172</f>
        <v>0</v>
      </c>
      <c r="R172" s="37">
        <f t="shared" si="30"/>
        <v>-530.52</v>
      </c>
      <c r="S172" s="37">
        <f t="shared" si="31"/>
        <v>0</v>
      </c>
      <c r="T172" s="15">
        <f t="shared" si="32"/>
        <v>1</v>
      </c>
      <c r="U172" s="16">
        <f t="shared" si="33"/>
        <v>530.52</v>
      </c>
      <c r="V172" s="7"/>
      <c r="W172" s="7"/>
    </row>
    <row r="173" spans="1:23" ht="49.95" customHeight="1" x14ac:dyDescent="0.2">
      <c r="A173" s="11">
        <v>75</v>
      </c>
      <c r="B173" s="12" t="s">
        <v>283</v>
      </c>
      <c r="C173" s="48" t="s">
        <v>289</v>
      </c>
      <c r="D173" s="49"/>
      <c r="E173" s="49"/>
      <c r="F173" s="50"/>
      <c r="G173" s="11" t="s">
        <v>287</v>
      </c>
      <c r="H173" s="11" t="s">
        <v>288</v>
      </c>
      <c r="I173" s="13" t="s">
        <v>43</v>
      </c>
      <c r="J173" s="7">
        <v>181</v>
      </c>
      <c r="K173" s="14">
        <v>2260.31</v>
      </c>
      <c r="L173" s="7"/>
      <c r="M173" s="14"/>
      <c r="N173" s="7"/>
      <c r="O173" s="14"/>
      <c r="P173" s="7"/>
      <c r="Q173" s="7"/>
      <c r="R173" s="37">
        <f t="shared" ref="R173:R198" si="34">M173-K173</f>
        <v>-2260.31</v>
      </c>
      <c r="S173" s="37">
        <f t="shared" ref="S173:S198" si="35">O173</f>
        <v>0</v>
      </c>
      <c r="T173" s="15">
        <f t="shared" ref="T173:T198" si="36">J173-L173</f>
        <v>181</v>
      </c>
      <c r="U173" s="16">
        <f t="shared" ref="U173:U198" si="37">K173-M173</f>
        <v>2260.31</v>
      </c>
      <c r="V173" s="7"/>
      <c r="W173" s="7"/>
    </row>
    <row r="174" spans="1:23" ht="11.25" customHeight="1" x14ac:dyDescent="0.2">
      <c r="A174" s="7"/>
      <c r="B174" s="20"/>
      <c r="C174" s="51" t="s">
        <v>45</v>
      </c>
      <c r="D174" s="43"/>
      <c r="E174" s="43"/>
      <c r="F174" s="52"/>
      <c r="G174" s="7"/>
      <c r="H174" s="7"/>
      <c r="I174" s="22" t="s">
        <v>43</v>
      </c>
      <c r="J174" s="7">
        <v>181</v>
      </c>
      <c r="K174" s="14">
        <v>2260.31</v>
      </c>
      <c r="L174" s="7"/>
      <c r="M174" s="14"/>
      <c r="N174" s="7"/>
      <c r="O174" s="14"/>
      <c r="P174" s="14">
        <f>M174-K174</f>
        <v>-2260.31</v>
      </c>
      <c r="Q174" s="14">
        <f>O174</f>
        <v>0</v>
      </c>
      <c r="R174" s="37">
        <f t="shared" si="34"/>
        <v>-2260.31</v>
      </c>
      <c r="S174" s="37">
        <f t="shared" si="35"/>
        <v>0</v>
      </c>
      <c r="T174" s="15">
        <f t="shared" si="36"/>
        <v>181</v>
      </c>
      <c r="U174" s="16">
        <f t="shared" si="37"/>
        <v>2260.31</v>
      </c>
      <c r="V174" s="7"/>
      <c r="W174" s="7"/>
    </row>
    <row r="175" spans="1:23" ht="36.6" customHeight="1" x14ac:dyDescent="0.2">
      <c r="A175" s="11">
        <v>76</v>
      </c>
      <c r="B175" s="12" t="s">
        <v>283</v>
      </c>
      <c r="C175" s="48" t="s">
        <v>292</v>
      </c>
      <c r="D175" s="49"/>
      <c r="E175" s="49"/>
      <c r="F175" s="50"/>
      <c r="G175" s="11" t="s">
        <v>290</v>
      </c>
      <c r="H175" s="11" t="s">
        <v>291</v>
      </c>
      <c r="I175" s="13" t="s">
        <v>132</v>
      </c>
      <c r="J175" s="7">
        <v>1</v>
      </c>
      <c r="K175" s="14">
        <v>16.579999999999998</v>
      </c>
      <c r="L175" s="7"/>
      <c r="M175" s="14"/>
      <c r="N175" s="7"/>
      <c r="O175" s="14"/>
      <c r="P175" s="7"/>
      <c r="Q175" s="7"/>
      <c r="R175" s="37">
        <f t="shared" si="34"/>
        <v>-16.579999999999998</v>
      </c>
      <c r="S175" s="37">
        <f t="shared" si="35"/>
        <v>0</v>
      </c>
      <c r="T175" s="15">
        <f t="shared" si="36"/>
        <v>1</v>
      </c>
      <c r="U175" s="16">
        <f t="shared" si="37"/>
        <v>16.579999999999998</v>
      </c>
      <c r="V175" s="7"/>
      <c r="W175" s="7"/>
    </row>
    <row r="176" spans="1:23" ht="11.25" customHeight="1" x14ac:dyDescent="0.2">
      <c r="A176" s="7"/>
      <c r="B176" s="20"/>
      <c r="C176" s="51" t="s">
        <v>45</v>
      </c>
      <c r="D176" s="43"/>
      <c r="E176" s="43"/>
      <c r="F176" s="52"/>
      <c r="G176" s="7"/>
      <c r="H176" s="7"/>
      <c r="I176" s="22" t="s">
        <v>132</v>
      </c>
      <c r="J176" s="7">
        <v>1</v>
      </c>
      <c r="K176" s="14">
        <v>16.579999999999998</v>
      </c>
      <c r="L176" s="7"/>
      <c r="M176" s="14"/>
      <c r="N176" s="7"/>
      <c r="O176" s="14"/>
      <c r="P176" s="14">
        <f>M176-K176</f>
        <v>-16.579999999999998</v>
      </c>
      <c r="Q176" s="14">
        <f>O176</f>
        <v>0</v>
      </c>
      <c r="R176" s="37">
        <f t="shared" si="34"/>
        <v>-16.579999999999998</v>
      </c>
      <c r="S176" s="37">
        <f t="shared" si="35"/>
        <v>0</v>
      </c>
      <c r="T176" s="15">
        <f t="shared" si="36"/>
        <v>1</v>
      </c>
      <c r="U176" s="16">
        <f t="shared" si="37"/>
        <v>16.579999999999998</v>
      </c>
      <c r="V176" s="7"/>
      <c r="W176" s="7"/>
    </row>
    <row r="177" spans="1:23" ht="23.25" customHeight="1" x14ac:dyDescent="0.2">
      <c r="A177" s="11">
        <v>77</v>
      </c>
      <c r="B177" s="12" t="s">
        <v>283</v>
      </c>
      <c r="C177" s="48" t="s">
        <v>296</v>
      </c>
      <c r="D177" s="49"/>
      <c r="E177" s="49"/>
      <c r="F177" s="50"/>
      <c r="G177" s="11" t="s">
        <v>293</v>
      </c>
      <c r="H177" s="11" t="s">
        <v>294</v>
      </c>
      <c r="I177" s="13" t="s">
        <v>295</v>
      </c>
      <c r="J177" s="7">
        <v>274</v>
      </c>
      <c r="K177" s="14">
        <v>1478.11</v>
      </c>
      <c r="L177" s="7"/>
      <c r="M177" s="14"/>
      <c r="N177" s="7"/>
      <c r="O177" s="14"/>
      <c r="P177" s="7"/>
      <c r="Q177" s="7"/>
      <c r="R177" s="37">
        <f t="shared" si="34"/>
        <v>-1478.11</v>
      </c>
      <c r="S177" s="37">
        <f t="shared" si="35"/>
        <v>0</v>
      </c>
      <c r="T177" s="15">
        <f t="shared" si="36"/>
        <v>274</v>
      </c>
      <c r="U177" s="16">
        <f t="shared" si="37"/>
        <v>1478.11</v>
      </c>
      <c r="V177" s="7"/>
      <c r="W177" s="7"/>
    </row>
    <row r="178" spans="1:23" ht="11.25" customHeight="1" x14ac:dyDescent="0.2">
      <c r="A178" s="7"/>
      <c r="B178" s="20"/>
      <c r="C178" s="51" t="s">
        <v>45</v>
      </c>
      <c r="D178" s="43"/>
      <c r="E178" s="43"/>
      <c r="F178" s="52"/>
      <c r="G178" s="7"/>
      <c r="H178" s="7"/>
      <c r="I178" s="22" t="s">
        <v>295</v>
      </c>
      <c r="J178" s="7">
        <v>274</v>
      </c>
      <c r="K178" s="14">
        <v>1478.11</v>
      </c>
      <c r="L178" s="7"/>
      <c r="M178" s="14"/>
      <c r="N178" s="7"/>
      <c r="O178" s="14"/>
      <c r="P178" s="14">
        <f>M178-K178</f>
        <v>-1478.11</v>
      </c>
      <c r="Q178" s="14">
        <f>O178</f>
        <v>0</v>
      </c>
      <c r="R178" s="37">
        <f t="shared" si="34"/>
        <v>-1478.11</v>
      </c>
      <c r="S178" s="37">
        <f t="shared" si="35"/>
        <v>0</v>
      </c>
      <c r="T178" s="15">
        <f t="shared" si="36"/>
        <v>274</v>
      </c>
      <c r="U178" s="16">
        <f t="shared" si="37"/>
        <v>1478.11</v>
      </c>
      <c r="V178" s="7"/>
      <c r="W178" s="7"/>
    </row>
    <row r="179" spans="1:23" ht="36.6" customHeight="1" x14ac:dyDescent="0.2">
      <c r="A179" s="11">
        <v>78</v>
      </c>
      <c r="B179" s="12" t="s">
        <v>283</v>
      </c>
      <c r="C179" s="48" t="s">
        <v>299</v>
      </c>
      <c r="D179" s="49"/>
      <c r="E179" s="49"/>
      <c r="F179" s="50"/>
      <c r="G179" s="11" t="s">
        <v>297</v>
      </c>
      <c r="H179" s="11" t="s">
        <v>298</v>
      </c>
      <c r="I179" s="13" t="s">
        <v>43</v>
      </c>
      <c r="J179" s="7">
        <v>2.5</v>
      </c>
      <c r="K179" s="14">
        <v>79.28</v>
      </c>
      <c r="L179" s="7"/>
      <c r="M179" s="14"/>
      <c r="N179" s="7"/>
      <c r="O179" s="14"/>
      <c r="P179" s="7"/>
      <c r="Q179" s="7"/>
      <c r="R179" s="37">
        <f t="shared" si="34"/>
        <v>-79.28</v>
      </c>
      <c r="S179" s="37">
        <f t="shared" si="35"/>
        <v>0</v>
      </c>
      <c r="T179" s="15">
        <f t="shared" si="36"/>
        <v>2.5</v>
      </c>
      <c r="U179" s="16">
        <f t="shared" si="37"/>
        <v>79.28</v>
      </c>
      <c r="V179" s="7"/>
      <c r="W179" s="7"/>
    </row>
    <row r="180" spans="1:23" ht="11.25" customHeight="1" x14ac:dyDescent="0.2">
      <c r="A180" s="7"/>
      <c r="B180" s="20"/>
      <c r="C180" s="51" t="s">
        <v>45</v>
      </c>
      <c r="D180" s="43"/>
      <c r="E180" s="43"/>
      <c r="F180" s="52"/>
      <c r="G180" s="7"/>
      <c r="H180" s="7"/>
      <c r="I180" s="22" t="s">
        <v>43</v>
      </c>
      <c r="J180" s="7">
        <v>2.5</v>
      </c>
      <c r="K180" s="14">
        <v>79.28</v>
      </c>
      <c r="L180" s="7"/>
      <c r="M180" s="14"/>
      <c r="N180" s="7"/>
      <c r="O180" s="14"/>
      <c r="P180" s="14">
        <f>M180-K180</f>
        <v>-79.28</v>
      </c>
      <c r="Q180" s="14">
        <f>O180</f>
        <v>0</v>
      </c>
      <c r="R180" s="37">
        <f t="shared" si="34"/>
        <v>-79.28</v>
      </c>
      <c r="S180" s="37">
        <f t="shared" si="35"/>
        <v>0</v>
      </c>
      <c r="T180" s="15">
        <f t="shared" si="36"/>
        <v>2.5</v>
      </c>
      <c r="U180" s="16">
        <f t="shared" si="37"/>
        <v>79.28</v>
      </c>
      <c r="V180" s="7"/>
      <c r="W180" s="7"/>
    </row>
    <row r="181" spans="1:23" ht="11.25" customHeight="1" x14ac:dyDescent="0.2">
      <c r="A181" s="11">
        <v>79</v>
      </c>
      <c r="B181" s="12" t="s">
        <v>283</v>
      </c>
      <c r="C181" s="51" t="s">
        <v>302</v>
      </c>
      <c r="D181" s="43"/>
      <c r="E181" s="43"/>
      <c r="F181" s="52"/>
      <c r="G181" s="11" t="s">
        <v>300</v>
      </c>
      <c r="H181" s="11" t="s">
        <v>301</v>
      </c>
      <c r="I181" s="13" t="s">
        <v>132</v>
      </c>
      <c r="J181" s="7">
        <v>1</v>
      </c>
      <c r="K181" s="14">
        <v>58.51</v>
      </c>
      <c r="L181" s="7"/>
      <c r="M181" s="14"/>
      <c r="N181" s="7"/>
      <c r="O181" s="14"/>
      <c r="P181" s="7"/>
      <c r="Q181" s="7"/>
      <c r="R181" s="37">
        <f t="shared" si="34"/>
        <v>-58.51</v>
      </c>
      <c r="S181" s="37">
        <f t="shared" si="35"/>
        <v>0</v>
      </c>
      <c r="T181" s="15">
        <f t="shared" si="36"/>
        <v>1</v>
      </c>
      <c r="U181" s="16">
        <f t="shared" si="37"/>
        <v>58.51</v>
      </c>
      <c r="V181" s="7"/>
      <c r="W181" s="7"/>
    </row>
    <row r="182" spans="1:23" ht="11.25" customHeight="1" x14ac:dyDescent="0.2">
      <c r="A182" s="7"/>
      <c r="B182" s="20"/>
      <c r="C182" s="51" t="s">
        <v>45</v>
      </c>
      <c r="D182" s="43"/>
      <c r="E182" s="43"/>
      <c r="F182" s="52"/>
      <c r="G182" s="7"/>
      <c r="H182" s="7"/>
      <c r="I182" s="22" t="s">
        <v>132</v>
      </c>
      <c r="J182" s="7">
        <v>1</v>
      </c>
      <c r="K182" s="14">
        <v>58.51</v>
      </c>
      <c r="L182" s="7"/>
      <c r="M182" s="14"/>
      <c r="N182" s="7"/>
      <c r="O182" s="14"/>
      <c r="P182" s="14">
        <f>M182-K182</f>
        <v>-58.51</v>
      </c>
      <c r="Q182" s="14">
        <f>O182</f>
        <v>0</v>
      </c>
      <c r="R182" s="37">
        <f t="shared" si="34"/>
        <v>-58.51</v>
      </c>
      <c r="S182" s="37">
        <f t="shared" si="35"/>
        <v>0</v>
      </c>
      <c r="T182" s="15">
        <f t="shared" si="36"/>
        <v>1</v>
      </c>
      <c r="U182" s="16">
        <f t="shared" si="37"/>
        <v>58.51</v>
      </c>
      <c r="V182" s="7"/>
      <c r="W182" s="7"/>
    </row>
    <row r="183" spans="1:23" ht="23.25" customHeight="1" x14ac:dyDescent="0.2">
      <c r="A183" s="11">
        <v>80</v>
      </c>
      <c r="B183" s="12" t="s">
        <v>283</v>
      </c>
      <c r="C183" s="48" t="s">
        <v>305</v>
      </c>
      <c r="D183" s="49"/>
      <c r="E183" s="49"/>
      <c r="F183" s="50"/>
      <c r="G183" s="11" t="s">
        <v>303</v>
      </c>
      <c r="H183" s="11" t="s">
        <v>304</v>
      </c>
      <c r="I183" s="13" t="s">
        <v>132</v>
      </c>
      <c r="J183" s="7">
        <v>18</v>
      </c>
      <c r="K183" s="14">
        <v>237.32</v>
      </c>
      <c r="L183" s="7"/>
      <c r="M183" s="14"/>
      <c r="N183" s="7"/>
      <c r="O183" s="14"/>
      <c r="P183" s="7"/>
      <c r="Q183" s="7"/>
      <c r="R183" s="37">
        <f t="shared" si="34"/>
        <v>-237.32</v>
      </c>
      <c r="S183" s="37">
        <f t="shared" si="35"/>
        <v>0</v>
      </c>
      <c r="T183" s="15">
        <f t="shared" si="36"/>
        <v>18</v>
      </c>
      <c r="U183" s="16">
        <f t="shared" si="37"/>
        <v>237.32</v>
      </c>
      <c r="V183" s="7"/>
      <c r="W183" s="7"/>
    </row>
    <row r="184" spans="1:23" ht="11.25" customHeight="1" x14ac:dyDescent="0.2">
      <c r="A184" s="7"/>
      <c r="B184" s="20"/>
      <c r="C184" s="51" t="s">
        <v>45</v>
      </c>
      <c r="D184" s="43"/>
      <c r="E184" s="43"/>
      <c r="F184" s="52"/>
      <c r="G184" s="7"/>
      <c r="H184" s="7"/>
      <c r="I184" s="22" t="s">
        <v>132</v>
      </c>
      <c r="J184" s="7">
        <v>18</v>
      </c>
      <c r="K184" s="14">
        <v>237.32</v>
      </c>
      <c r="L184" s="7"/>
      <c r="M184" s="14"/>
      <c r="N184" s="7"/>
      <c r="O184" s="14"/>
      <c r="P184" s="14">
        <f>M184-K184</f>
        <v>-237.32</v>
      </c>
      <c r="Q184" s="14">
        <f>O184</f>
        <v>0</v>
      </c>
      <c r="R184" s="37">
        <f t="shared" si="34"/>
        <v>-237.32</v>
      </c>
      <c r="S184" s="37">
        <f t="shared" si="35"/>
        <v>0</v>
      </c>
      <c r="T184" s="15">
        <f t="shared" si="36"/>
        <v>18</v>
      </c>
      <c r="U184" s="16">
        <f t="shared" si="37"/>
        <v>237.32</v>
      </c>
      <c r="V184" s="7"/>
      <c r="W184" s="7"/>
    </row>
    <row r="185" spans="1:23" ht="23.25" customHeight="1" x14ac:dyDescent="0.2">
      <c r="A185" s="11">
        <v>81</v>
      </c>
      <c r="B185" s="12" t="s">
        <v>283</v>
      </c>
      <c r="C185" s="48" t="s">
        <v>306</v>
      </c>
      <c r="D185" s="49"/>
      <c r="E185" s="49"/>
      <c r="F185" s="50"/>
      <c r="G185" s="11" t="s">
        <v>126</v>
      </c>
      <c r="H185" s="11" t="s">
        <v>127</v>
      </c>
      <c r="I185" s="13" t="s">
        <v>132</v>
      </c>
      <c r="J185" s="7">
        <v>2</v>
      </c>
      <c r="K185" s="14">
        <v>27.07</v>
      </c>
      <c r="L185" s="7"/>
      <c r="M185" s="14"/>
      <c r="N185" s="7"/>
      <c r="O185" s="14"/>
      <c r="P185" s="7"/>
      <c r="Q185" s="7"/>
      <c r="R185" s="37">
        <f t="shared" si="34"/>
        <v>-27.07</v>
      </c>
      <c r="S185" s="37">
        <f t="shared" si="35"/>
        <v>0</v>
      </c>
      <c r="T185" s="15">
        <f t="shared" si="36"/>
        <v>2</v>
      </c>
      <c r="U185" s="16">
        <f t="shared" si="37"/>
        <v>27.07</v>
      </c>
      <c r="V185" s="7"/>
      <c r="W185" s="7"/>
    </row>
    <row r="186" spans="1:23" ht="11.25" customHeight="1" x14ac:dyDescent="0.2">
      <c r="A186" s="7"/>
      <c r="B186" s="20"/>
      <c r="C186" s="51" t="s">
        <v>45</v>
      </c>
      <c r="D186" s="43"/>
      <c r="E186" s="43"/>
      <c r="F186" s="52"/>
      <c r="G186" s="7"/>
      <c r="H186" s="7"/>
      <c r="I186" s="22" t="s">
        <v>132</v>
      </c>
      <c r="J186" s="7">
        <v>2</v>
      </c>
      <c r="K186" s="14">
        <v>27.07</v>
      </c>
      <c r="L186" s="7"/>
      <c r="M186" s="14"/>
      <c r="N186" s="7"/>
      <c r="O186" s="14"/>
      <c r="P186" s="14">
        <f>M186-K186</f>
        <v>-27.07</v>
      </c>
      <c r="Q186" s="14">
        <f>O186</f>
        <v>0</v>
      </c>
      <c r="R186" s="37">
        <f t="shared" si="34"/>
        <v>-27.07</v>
      </c>
      <c r="S186" s="37">
        <f t="shared" si="35"/>
        <v>0</v>
      </c>
      <c r="T186" s="15">
        <f t="shared" si="36"/>
        <v>2</v>
      </c>
      <c r="U186" s="16">
        <f t="shared" si="37"/>
        <v>27.07</v>
      </c>
      <c r="V186" s="7"/>
      <c r="W186" s="7"/>
    </row>
    <row r="187" spans="1:23" ht="23.25" customHeight="1" x14ac:dyDescent="0.2">
      <c r="A187" s="11">
        <v>82</v>
      </c>
      <c r="B187" s="12" t="s">
        <v>283</v>
      </c>
      <c r="C187" s="48" t="s">
        <v>305</v>
      </c>
      <c r="D187" s="49"/>
      <c r="E187" s="49"/>
      <c r="F187" s="50"/>
      <c r="G187" s="11" t="s">
        <v>307</v>
      </c>
      <c r="H187" s="11" t="s">
        <v>308</v>
      </c>
      <c r="I187" s="13" t="s">
        <v>132</v>
      </c>
      <c r="J187" s="7">
        <v>2</v>
      </c>
      <c r="K187" s="14">
        <v>25.89</v>
      </c>
      <c r="L187" s="7"/>
      <c r="M187" s="14"/>
      <c r="N187" s="7"/>
      <c r="O187" s="14"/>
      <c r="P187" s="7"/>
      <c r="Q187" s="7"/>
      <c r="R187" s="37">
        <f t="shared" si="34"/>
        <v>-25.89</v>
      </c>
      <c r="S187" s="37">
        <f t="shared" si="35"/>
        <v>0</v>
      </c>
      <c r="T187" s="15">
        <f t="shared" si="36"/>
        <v>2</v>
      </c>
      <c r="U187" s="16">
        <f t="shared" si="37"/>
        <v>25.89</v>
      </c>
      <c r="V187" s="7"/>
      <c r="W187" s="7"/>
    </row>
    <row r="188" spans="1:23" ht="11.25" customHeight="1" x14ac:dyDescent="0.2">
      <c r="A188" s="7"/>
      <c r="B188" s="20"/>
      <c r="C188" s="51" t="s">
        <v>45</v>
      </c>
      <c r="D188" s="43"/>
      <c r="E188" s="43"/>
      <c r="F188" s="52"/>
      <c r="G188" s="7"/>
      <c r="H188" s="7"/>
      <c r="I188" s="22" t="s">
        <v>132</v>
      </c>
      <c r="J188" s="7">
        <v>2</v>
      </c>
      <c r="K188" s="14">
        <v>25.89</v>
      </c>
      <c r="L188" s="7"/>
      <c r="M188" s="14"/>
      <c r="N188" s="7"/>
      <c r="O188" s="14"/>
      <c r="P188" s="14">
        <f>M188-K188</f>
        <v>-25.89</v>
      </c>
      <c r="Q188" s="14">
        <f>O188</f>
        <v>0</v>
      </c>
      <c r="R188" s="37">
        <f t="shared" si="34"/>
        <v>-25.89</v>
      </c>
      <c r="S188" s="37">
        <f t="shared" si="35"/>
        <v>0</v>
      </c>
      <c r="T188" s="15">
        <f t="shared" si="36"/>
        <v>2</v>
      </c>
      <c r="U188" s="16">
        <f t="shared" si="37"/>
        <v>25.89</v>
      </c>
      <c r="V188" s="7"/>
      <c r="W188" s="7"/>
    </row>
    <row r="189" spans="1:23" ht="36.6" customHeight="1" x14ac:dyDescent="0.2">
      <c r="A189" s="11">
        <v>83</v>
      </c>
      <c r="B189" s="12" t="s">
        <v>283</v>
      </c>
      <c r="C189" s="48" t="s">
        <v>311</v>
      </c>
      <c r="D189" s="49"/>
      <c r="E189" s="49"/>
      <c r="F189" s="50"/>
      <c r="G189" s="11" t="s">
        <v>309</v>
      </c>
      <c r="H189" s="11" t="s">
        <v>310</v>
      </c>
      <c r="I189" s="13" t="s">
        <v>132</v>
      </c>
      <c r="J189" s="7">
        <v>5</v>
      </c>
      <c r="K189" s="14">
        <v>65.38</v>
      </c>
      <c r="L189" s="7"/>
      <c r="M189" s="14"/>
      <c r="N189" s="7"/>
      <c r="O189" s="14"/>
      <c r="P189" s="7"/>
      <c r="Q189" s="7"/>
      <c r="R189" s="37">
        <f t="shared" si="34"/>
        <v>-65.38</v>
      </c>
      <c r="S189" s="37">
        <f t="shared" si="35"/>
        <v>0</v>
      </c>
      <c r="T189" s="15">
        <f t="shared" si="36"/>
        <v>5</v>
      </c>
      <c r="U189" s="16">
        <f t="shared" si="37"/>
        <v>65.38</v>
      </c>
      <c r="V189" s="7"/>
      <c r="W189" s="7"/>
    </row>
    <row r="190" spans="1:23" ht="11.25" customHeight="1" x14ac:dyDescent="0.2">
      <c r="A190" s="7"/>
      <c r="B190" s="20"/>
      <c r="C190" s="51" t="s">
        <v>45</v>
      </c>
      <c r="D190" s="43"/>
      <c r="E190" s="43"/>
      <c r="F190" s="52"/>
      <c r="G190" s="7"/>
      <c r="H190" s="7"/>
      <c r="I190" s="22" t="s">
        <v>132</v>
      </c>
      <c r="J190" s="7">
        <v>5</v>
      </c>
      <c r="K190" s="14">
        <v>65.38</v>
      </c>
      <c r="L190" s="7"/>
      <c r="M190" s="14"/>
      <c r="N190" s="7"/>
      <c r="O190" s="14"/>
      <c r="P190" s="14">
        <f>M190-K190</f>
        <v>-65.38</v>
      </c>
      <c r="Q190" s="14">
        <f>O190</f>
        <v>0</v>
      </c>
      <c r="R190" s="37">
        <f t="shared" si="34"/>
        <v>-65.38</v>
      </c>
      <c r="S190" s="37">
        <f t="shared" si="35"/>
        <v>0</v>
      </c>
      <c r="T190" s="15">
        <f t="shared" si="36"/>
        <v>5</v>
      </c>
      <c r="U190" s="16">
        <f t="shared" si="37"/>
        <v>65.38</v>
      </c>
      <c r="V190" s="7"/>
      <c r="W190" s="7"/>
    </row>
    <row r="191" spans="1:23" ht="11.25" customHeight="1" x14ac:dyDescent="0.2">
      <c r="A191" s="11">
        <v>84</v>
      </c>
      <c r="B191" s="12" t="s">
        <v>283</v>
      </c>
      <c r="C191" s="51" t="s">
        <v>315</v>
      </c>
      <c r="D191" s="43"/>
      <c r="E191" s="43"/>
      <c r="F191" s="52"/>
      <c r="G191" s="11" t="s">
        <v>312</v>
      </c>
      <c r="H191" s="11" t="s">
        <v>313</v>
      </c>
      <c r="I191" s="13" t="s">
        <v>314</v>
      </c>
      <c r="J191" s="7">
        <v>1</v>
      </c>
      <c r="K191" s="14">
        <v>28.85</v>
      </c>
      <c r="L191" s="7"/>
      <c r="M191" s="14"/>
      <c r="N191" s="7"/>
      <c r="O191" s="14"/>
      <c r="P191" s="7"/>
      <c r="Q191" s="7"/>
      <c r="R191" s="37">
        <f t="shared" si="34"/>
        <v>-28.85</v>
      </c>
      <c r="S191" s="37">
        <f t="shared" si="35"/>
        <v>0</v>
      </c>
      <c r="T191" s="15">
        <f t="shared" si="36"/>
        <v>1</v>
      </c>
      <c r="U191" s="16">
        <f t="shared" si="37"/>
        <v>28.85</v>
      </c>
      <c r="V191" s="7"/>
      <c r="W191" s="7"/>
    </row>
    <row r="192" spans="1:23" ht="11.25" customHeight="1" x14ac:dyDescent="0.2">
      <c r="A192" s="7"/>
      <c r="B192" s="20"/>
      <c r="C192" s="51" t="s">
        <v>45</v>
      </c>
      <c r="D192" s="43"/>
      <c r="E192" s="43"/>
      <c r="F192" s="52"/>
      <c r="G192" s="7"/>
      <c r="H192" s="7"/>
      <c r="I192" s="22" t="s">
        <v>314</v>
      </c>
      <c r="J192" s="7">
        <v>1</v>
      </c>
      <c r="K192" s="14">
        <v>28.85</v>
      </c>
      <c r="L192" s="7"/>
      <c r="M192" s="14"/>
      <c r="N192" s="7"/>
      <c r="O192" s="14"/>
      <c r="P192" s="14">
        <f>M192-K192</f>
        <v>-28.85</v>
      </c>
      <c r="Q192" s="14">
        <f>O192</f>
        <v>0</v>
      </c>
      <c r="R192" s="37">
        <f t="shared" si="34"/>
        <v>-28.85</v>
      </c>
      <c r="S192" s="37">
        <f t="shared" si="35"/>
        <v>0</v>
      </c>
      <c r="T192" s="15">
        <f t="shared" si="36"/>
        <v>1</v>
      </c>
      <c r="U192" s="16">
        <f t="shared" si="37"/>
        <v>28.85</v>
      </c>
      <c r="V192" s="7"/>
      <c r="W192" s="7"/>
    </row>
    <row r="193" spans="1:23" ht="11.25" customHeight="1" x14ac:dyDescent="0.2">
      <c r="A193" s="11">
        <v>85</v>
      </c>
      <c r="B193" s="12" t="s">
        <v>283</v>
      </c>
      <c r="C193" s="51" t="s">
        <v>318</v>
      </c>
      <c r="D193" s="43"/>
      <c r="E193" s="43"/>
      <c r="F193" s="52"/>
      <c r="G193" s="11" t="s">
        <v>316</v>
      </c>
      <c r="H193" s="11" t="s">
        <v>317</v>
      </c>
      <c r="I193" s="13" t="s">
        <v>132</v>
      </c>
      <c r="J193" s="7">
        <v>6</v>
      </c>
      <c r="K193" s="14">
        <v>761.69</v>
      </c>
      <c r="L193" s="7"/>
      <c r="M193" s="14"/>
      <c r="N193" s="7"/>
      <c r="O193" s="14"/>
      <c r="P193" s="7"/>
      <c r="Q193" s="7"/>
      <c r="R193" s="37">
        <f t="shared" si="34"/>
        <v>-761.69</v>
      </c>
      <c r="S193" s="37">
        <f t="shared" si="35"/>
        <v>0</v>
      </c>
      <c r="T193" s="15">
        <f t="shared" si="36"/>
        <v>6</v>
      </c>
      <c r="U193" s="16">
        <f t="shared" si="37"/>
        <v>761.69</v>
      </c>
      <c r="V193" s="7"/>
      <c r="W193" s="7"/>
    </row>
    <row r="194" spans="1:23" ht="11.25" customHeight="1" x14ac:dyDescent="0.2">
      <c r="A194" s="7"/>
      <c r="B194" s="20"/>
      <c r="C194" s="51" t="s">
        <v>45</v>
      </c>
      <c r="D194" s="43"/>
      <c r="E194" s="43"/>
      <c r="F194" s="52"/>
      <c r="G194" s="7"/>
      <c r="H194" s="7"/>
      <c r="I194" s="22" t="s">
        <v>132</v>
      </c>
      <c r="J194" s="7">
        <v>6</v>
      </c>
      <c r="K194" s="14">
        <v>761.69</v>
      </c>
      <c r="L194" s="7"/>
      <c r="M194" s="14"/>
      <c r="N194" s="7"/>
      <c r="O194" s="14"/>
      <c r="P194" s="14">
        <f>M194-K194</f>
        <v>-761.69</v>
      </c>
      <c r="Q194" s="14">
        <f>O194</f>
        <v>0</v>
      </c>
      <c r="R194" s="37">
        <f t="shared" si="34"/>
        <v>-761.69</v>
      </c>
      <c r="S194" s="37">
        <f t="shared" si="35"/>
        <v>0</v>
      </c>
      <c r="T194" s="15">
        <f t="shared" si="36"/>
        <v>6</v>
      </c>
      <c r="U194" s="16">
        <f t="shared" si="37"/>
        <v>761.69</v>
      </c>
      <c r="V194" s="7"/>
      <c r="W194" s="7"/>
    </row>
    <row r="195" spans="1:23" ht="11.25" customHeight="1" x14ac:dyDescent="0.2">
      <c r="A195" s="11">
        <v>86</v>
      </c>
      <c r="B195" s="12" t="s">
        <v>283</v>
      </c>
      <c r="C195" s="51" t="s">
        <v>321</v>
      </c>
      <c r="D195" s="43"/>
      <c r="E195" s="43"/>
      <c r="F195" s="52"/>
      <c r="G195" s="11" t="s">
        <v>319</v>
      </c>
      <c r="H195" s="11" t="s">
        <v>320</v>
      </c>
      <c r="I195" s="13" t="s">
        <v>132</v>
      </c>
      <c r="J195" s="7">
        <v>6</v>
      </c>
      <c r="K195" s="14">
        <v>106.87</v>
      </c>
      <c r="L195" s="7"/>
      <c r="M195" s="14"/>
      <c r="N195" s="7"/>
      <c r="O195" s="14"/>
      <c r="P195" s="7"/>
      <c r="Q195" s="7"/>
      <c r="R195" s="37">
        <f t="shared" si="34"/>
        <v>-106.87</v>
      </c>
      <c r="S195" s="37">
        <f t="shared" si="35"/>
        <v>0</v>
      </c>
      <c r="T195" s="15">
        <f t="shared" si="36"/>
        <v>6</v>
      </c>
      <c r="U195" s="16">
        <f t="shared" si="37"/>
        <v>106.87</v>
      </c>
      <c r="V195" s="7"/>
      <c r="W195" s="7"/>
    </row>
    <row r="196" spans="1:23" ht="11.25" customHeight="1" x14ac:dyDescent="0.2">
      <c r="A196" s="7"/>
      <c r="B196" s="20"/>
      <c r="C196" s="51" t="s">
        <v>45</v>
      </c>
      <c r="D196" s="43"/>
      <c r="E196" s="43"/>
      <c r="F196" s="52"/>
      <c r="G196" s="7"/>
      <c r="H196" s="7"/>
      <c r="I196" s="22" t="s">
        <v>132</v>
      </c>
      <c r="J196" s="7">
        <v>6</v>
      </c>
      <c r="K196" s="14">
        <v>106.87</v>
      </c>
      <c r="L196" s="7"/>
      <c r="M196" s="14"/>
      <c r="N196" s="7"/>
      <c r="O196" s="14"/>
      <c r="P196" s="14">
        <f>M196-K196</f>
        <v>-106.87</v>
      </c>
      <c r="Q196" s="14">
        <f>O196</f>
        <v>0</v>
      </c>
      <c r="R196" s="37">
        <f t="shared" si="34"/>
        <v>-106.87</v>
      </c>
      <c r="S196" s="37">
        <f t="shared" si="35"/>
        <v>0</v>
      </c>
      <c r="T196" s="15">
        <f t="shared" si="36"/>
        <v>6</v>
      </c>
      <c r="U196" s="16">
        <f t="shared" si="37"/>
        <v>106.87</v>
      </c>
      <c r="V196" s="7"/>
      <c r="W196" s="7"/>
    </row>
    <row r="197" spans="1:23" ht="36.6" customHeight="1" x14ac:dyDescent="0.2">
      <c r="A197" s="11">
        <v>87</v>
      </c>
      <c r="B197" s="12" t="s">
        <v>283</v>
      </c>
      <c r="C197" s="48" t="s">
        <v>324</v>
      </c>
      <c r="D197" s="49"/>
      <c r="E197" s="49"/>
      <c r="F197" s="50"/>
      <c r="G197" s="11" t="s">
        <v>322</v>
      </c>
      <c r="H197" s="11" t="s">
        <v>323</v>
      </c>
      <c r="I197" s="13" t="s">
        <v>132</v>
      </c>
      <c r="J197" s="7">
        <v>4</v>
      </c>
      <c r="K197" s="14">
        <v>669.75</v>
      </c>
      <c r="L197" s="7"/>
      <c r="M197" s="14"/>
      <c r="N197" s="7"/>
      <c r="O197" s="14"/>
      <c r="P197" s="7"/>
      <c r="Q197" s="7"/>
      <c r="R197" s="37">
        <f t="shared" si="34"/>
        <v>-669.75</v>
      </c>
      <c r="S197" s="37">
        <f t="shared" si="35"/>
        <v>0</v>
      </c>
      <c r="T197" s="15">
        <f t="shared" si="36"/>
        <v>4</v>
      </c>
      <c r="U197" s="16">
        <f t="shared" si="37"/>
        <v>669.75</v>
      </c>
      <c r="V197" s="7"/>
      <c r="W197" s="7"/>
    </row>
    <row r="198" spans="1:23" ht="11.25" customHeight="1" x14ac:dyDescent="0.2">
      <c r="A198" s="7"/>
      <c r="B198" s="20"/>
      <c r="C198" s="54" t="s">
        <v>45</v>
      </c>
      <c r="D198" s="54"/>
      <c r="E198" s="54"/>
      <c r="F198" s="54"/>
      <c r="G198" s="7"/>
      <c r="H198" s="7"/>
      <c r="I198" s="22" t="s">
        <v>132</v>
      </c>
      <c r="J198" s="7">
        <v>4</v>
      </c>
      <c r="K198" s="14">
        <v>669.75</v>
      </c>
      <c r="L198" s="7"/>
      <c r="M198" s="14"/>
      <c r="N198" s="7"/>
      <c r="O198" s="14"/>
      <c r="P198" s="14">
        <f>M198-K198</f>
        <v>-669.75</v>
      </c>
      <c r="Q198" s="14">
        <f>O198</f>
        <v>0</v>
      </c>
      <c r="R198" s="37">
        <f t="shared" si="34"/>
        <v>-669.75</v>
      </c>
      <c r="S198" s="37">
        <f t="shared" si="35"/>
        <v>0</v>
      </c>
      <c r="T198" s="15">
        <f t="shared" si="36"/>
        <v>4</v>
      </c>
      <c r="U198" s="16">
        <f t="shared" si="37"/>
        <v>669.75</v>
      </c>
      <c r="V198" s="7"/>
      <c r="W198" s="7"/>
    </row>
    <row r="199" spans="1:23" ht="23.25" customHeight="1" x14ac:dyDescent="0.2">
      <c r="A199" s="9"/>
      <c r="B199" s="10" t="s">
        <v>30</v>
      </c>
      <c r="C199" s="53" t="s">
        <v>325</v>
      </c>
      <c r="D199" s="53"/>
      <c r="E199" s="53"/>
      <c r="F199" s="53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7"/>
      <c r="W199" s="7"/>
    </row>
    <row r="200" spans="1:23" ht="23.25" customHeight="1" x14ac:dyDescent="0.2">
      <c r="A200" s="11">
        <v>88</v>
      </c>
      <c r="B200" s="12" t="s">
        <v>52</v>
      </c>
      <c r="C200" s="48" t="s">
        <v>326</v>
      </c>
      <c r="D200" s="49"/>
      <c r="E200" s="49"/>
      <c r="F200" s="50"/>
      <c r="G200" s="11" t="s">
        <v>253</v>
      </c>
      <c r="H200" s="11" t="s">
        <v>254</v>
      </c>
      <c r="I200" s="13" t="s">
        <v>194</v>
      </c>
      <c r="J200" s="7">
        <v>83</v>
      </c>
      <c r="K200" s="14">
        <v>1235.94</v>
      </c>
      <c r="L200" s="21">
        <f t="shared" ref="L200:M207" si="38">N200</f>
        <v>66.400000000000006</v>
      </c>
      <c r="M200" s="37">
        <f t="shared" si="38"/>
        <v>988.75</v>
      </c>
      <c r="N200" s="21">
        <f>N201</f>
        <v>66.400000000000006</v>
      </c>
      <c r="O200" s="37">
        <f>O201</f>
        <v>988.75</v>
      </c>
      <c r="P200" s="7"/>
      <c r="Q200" s="7"/>
      <c r="R200" s="37">
        <f t="shared" ref="R200:R201" si="39">M200-K200</f>
        <v>-247.19000000000005</v>
      </c>
      <c r="S200" s="37">
        <f t="shared" ref="S200:S201" si="40">O200</f>
        <v>988.75</v>
      </c>
      <c r="T200" s="15">
        <f t="shared" ref="T200:T201" si="41">J200-L200</f>
        <v>16.599999999999994</v>
      </c>
      <c r="U200" s="16">
        <f t="shared" ref="U200:U201" si="42">K200-M200</f>
        <v>247.19000000000005</v>
      </c>
      <c r="V200" s="7"/>
      <c r="W200" s="7"/>
    </row>
    <row r="201" spans="1:23" ht="11.25" customHeight="1" x14ac:dyDescent="0.2">
      <c r="A201" s="7"/>
      <c r="B201" s="20"/>
      <c r="C201" s="51" t="s">
        <v>36</v>
      </c>
      <c r="D201" s="43"/>
      <c r="E201" s="43"/>
      <c r="F201" s="52"/>
      <c r="G201" s="7"/>
      <c r="H201" s="7"/>
      <c r="I201" s="22" t="s">
        <v>194</v>
      </c>
      <c r="J201" s="7">
        <v>83</v>
      </c>
      <c r="K201" s="14">
        <v>1235.94</v>
      </c>
      <c r="L201" s="21">
        <f t="shared" si="38"/>
        <v>66.400000000000006</v>
      </c>
      <c r="M201" s="37">
        <f t="shared" si="38"/>
        <v>988.75</v>
      </c>
      <c r="N201" s="21">
        <f>J201*0.8</f>
        <v>66.400000000000006</v>
      </c>
      <c r="O201" s="37">
        <f>ROUND(N201/J201*K201,2)</f>
        <v>988.75</v>
      </c>
      <c r="P201" s="14">
        <f>M201-K201</f>
        <v>-247.19000000000005</v>
      </c>
      <c r="Q201" s="14">
        <f>O201</f>
        <v>988.75</v>
      </c>
      <c r="R201" s="37">
        <f t="shared" si="39"/>
        <v>-247.19000000000005</v>
      </c>
      <c r="S201" s="37">
        <f t="shared" si="40"/>
        <v>988.75</v>
      </c>
      <c r="T201" s="15">
        <f t="shared" si="41"/>
        <v>16.599999999999994</v>
      </c>
      <c r="U201" s="16">
        <f t="shared" si="42"/>
        <v>247.19000000000005</v>
      </c>
      <c r="V201" s="7"/>
      <c r="W201" s="7"/>
    </row>
    <row r="202" spans="1:23" ht="23.25" customHeight="1" x14ac:dyDescent="0.2">
      <c r="A202" s="11">
        <v>89</v>
      </c>
      <c r="B202" s="12" t="s">
        <v>52</v>
      </c>
      <c r="C202" s="48" t="s">
        <v>60</v>
      </c>
      <c r="D202" s="49"/>
      <c r="E202" s="49"/>
      <c r="F202" s="50"/>
      <c r="G202" s="11" t="s">
        <v>327</v>
      </c>
      <c r="H202" s="11" t="s">
        <v>328</v>
      </c>
      <c r="I202" s="13" t="s">
        <v>59</v>
      </c>
      <c r="J202" s="7">
        <v>128.30000000000001</v>
      </c>
      <c r="K202" s="14">
        <v>38936.019999999997</v>
      </c>
      <c r="L202" s="21">
        <f t="shared" si="38"/>
        <v>102.64000000000001</v>
      </c>
      <c r="M202" s="37">
        <f t="shared" si="38"/>
        <v>31148.82</v>
      </c>
      <c r="N202" s="21">
        <f>N203</f>
        <v>102.64000000000001</v>
      </c>
      <c r="O202" s="37">
        <f>O203</f>
        <v>31148.82</v>
      </c>
      <c r="P202" s="7"/>
      <c r="Q202" s="7"/>
      <c r="R202" s="37">
        <f t="shared" ref="R202:R207" si="43">M202-K202</f>
        <v>-7787.1999999999971</v>
      </c>
      <c r="S202" s="37">
        <f t="shared" ref="S202:S207" si="44">O202</f>
        <v>31148.82</v>
      </c>
      <c r="T202" s="15">
        <f t="shared" ref="T202:T207" si="45">J202-L202</f>
        <v>25.659999999999997</v>
      </c>
      <c r="U202" s="16">
        <f t="shared" ref="U202:U207" si="46">K202-M202</f>
        <v>7787.1999999999971</v>
      </c>
      <c r="V202" s="7"/>
      <c r="W202" s="7"/>
    </row>
    <row r="203" spans="1:23" ht="11.25" customHeight="1" x14ac:dyDescent="0.2">
      <c r="A203" s="7"/>
      <c r="B203" s="20"/>
      <c r="C203" s="51" t="s">
        <v>36</v>
      </c>
      <c r="D203" s="43"/>
      <c r="E203" s="43"/>
      <c r="F203" s="52"/>
      <c r="G203" s="7"/>
      <c r="H203" s="7"/>
      <c r="I203" s="22" t="s">
        <v>59</v>
      </c>
      <c r="J203" s="7">
        <v>128.30000000000001</v>
      </c>
      <c r="K203" s="14">
        <v>38936.019999999997</v>
      </c>
      <c r="L203" s="21">
        <f t="shared" si="38"/>
        <v>102.64000000000001</v>
      </c>
      <c r="M203" s="37">
        <f t="shared" si="38"/>
        <v>31148.82</v>
      </c>
      <c r="N203" s="21">
        <f>J203*0.8</f>
        <v>102.64000000000001</v>
      </c>
      <c r="O203" s="37">
        <f>ROUND(N203/J203*K203,2)</f>
        <v>31148.82</v>
      </c>
      <c r="P203" s="14">
        <f>M203-K203</f>
        <v>-7787.1999999999971</v>
      </c>
      <c r="Q203" s="14">
        <f>O203</f>
        <v>31148.82</v>
      </c>
      <c r="R203" s="37">
        <f t="shared" si="43"/>
        <v>-7787.1999999999971</v>
      </c>
      <c r="S203" s="37">
        <f t="shared" si="44"/>
        <v>31148.82</v>
      </c>
      <c r="T203" s="15">
        <f t="shared" si="45"/>
        <v>25.659999999999997</v>
      </c>
      <c r="U203" s="16">
        <f t="shared" si="46"/>
        <v>7787.1999999999971</v>
      </c>
      <c r="V203" s="7"/>
      <c r="W203" s="7"/>
    </row>
    <row r="204" spans="1:23" ht="63.15" customHeight="1" x14ac:dyDescent="0.2">
      <c r="A204" s="11">
        <v>90</v>
      </c>
      <c r="B204" s="12" t="s">
        <v>52</v>
      </c>
      <c r="C204" s="48" t="s">
        <v>332</v>
      </c>
      <c r="D204" s="49"/>
      <c r="E204" s="49"/>
      <c r="F204" s="50"/>
      <c r="G204" s="11" t="s">
        <v>329</v>
      </c>
      <c r="H204" s="11" t="s">
        <v>330</v>
      </c>
      <c r="I204" s="13" t="s">
        <v>331</v>
      </c>
      <c r="J204" s="7">
        <v>128.30000000000001</v>
      </c>
      <c r="K204" s="14">
        <v>523.29</v>
      </c>
      <c r="L204" s="21">
        <f t="shared" si="38"/>
        <v>115.47000000000001</v>
      </c>
      <c r="M204" s="37">
        <f t="shared" si="38"/>
        <v>470.96</v>
      </c>
      <c r="N204" s="21">
        <f>N205</f>
        <v>115.47000000000001</v>
      </c>
      <c r="O204" s="37">
        <f>O205</f>
        <v>470.96</v>
      </c>
      <c r="P204" s="7"/>
      <c r="Q204" s="7"/>
      <c r="R204" s="37">
        <f t="shared" si="43"/>
        <v>-52.329999999999984</v>
      </c>
      <c r="S204" s="37">
        <f t="shared" si="44"/>
        <v>470.96</v>
      </c>
      <c r="T204" s="15">
        <f t="shared" si="45"/>
        <v>12.829999999999998</v>
      </c>
      <c r="U204" s="16">
        <f t="shared" si="46"/>
        <v>52.329999999999984</v>
      </c>
      <c r="V204" s="7"/>
      <c r="W204" s="7"/>
    </row>
    <row r="205" spans="1:23" ht="11.25" customHeight="1" x14ac:dyDescent="0.2">
      <c r="A205" s="7"/>
      <c r="B205" s="20"/>
      <c r="C205" s="51" t="s">
        <v>36</v>
      </c>
      <c r="D205" s="43"/>
      <c r="E205" s="43"/>
      <c r="F205" s="52"/>
      <c r="G205" s="7"/>
      <c r="H205" s="7"/>
      <c r="I205" s="22" t="s">
        <v>331</v>
      </c>
      <c r="J205" s="7">
        <v>128.30000000000001</v>
      </c>
      <c r="K205" s="14">
        <v>523.29</v>
      </c>
      <c r="L205" s="21">
        <f t="shared" si="38"/>
        <v>115.47000000000001</v>
      </c>
      <c r="M205" s="37">
        <f t="shared" si="38"/>
        <v>470.96</v>
      </c>
      <c r="N205" s="21">
        <f>J205*0.9</f>
        <v>115.47000000000001</v>
      </c>
      <c r="O205" s="37">
        <f>ROUND(N205/J205*K205,2)</f>
        <v>470.96</v>
      </c>
      <c r="P205" s="14">
        <f>M205-K205</f>
        <v>-52.329999999999984</v>
      </c>
      <c r="Q205" s="14">
        <f>O205</f>
        <v>470.96</v>
      </c>
      <c r="R205" s="37">
        <f t="shared" si="43"/>
        <v>-52.329999999999984</v>
      </c>
      <c r="S205" s="37">
        <f t="shared" si="44"/>
        <v>470.96</v>
      </c>
      <c r="T205" s="15">
        <f t="shared" si="45"/>
        <v>12.829999999999998</v>
      </c>
      <c r="U205" s="16">
        <f t="shared" si="46"/>
        <v>52.329999999999984</v>
      </c>
      <c r="V205" s="7"/>
      <c r="W205" s="7"/>
    </row>
    <row r="206" spans="1:23" ht="36.6" customHeight="1" x14ac:dyDescent="0.2">
      <c r="A206" s="11">
        <v>91</v>
      </c>
      <c r="B206" s="12" t="s">
        <v>52</v>
      </c>
      <c r="C206" s="48" t="s">
        <v>335</v>
      </c>
      <c r="D206" s="49"/>
      <c r="E206" s="49"/>
      <c r="F206" s="50"/>
      <c r="G206" s="11" t="s">
        <v>333</v>
      </c>
      <c r="H206" s="11" t="s">
        <v>334</v>
      </c>
      <c r="I206" s="13" t="s">
        <v>55</v>
      </c>
      <c r="J206" s="7">
        <v>135.68</v>
      </c>
      <c r="K206" s="14">
        <v>10047.1</v>
      </c>
      <c r="L206" s="21">
        <f t="shared" si="38"/>
        <v>122.11200000000001</v>
      </c>
      <c r="M206" s="37">
        <f t="shared" si="38"/>
        <v>9042.39</v>
      </c>
      <c r="N206" s="21">
        <f>N207</f>
        <v>122.11200000000001</v>
      </c>
      <c r="O206" s="37">
        <f>O207</f>
        <v>9042.39</v>
      </c>
      <c r="P206" s="7"/>
      <c r="Q206" s="7"/>
      <c r="R206" s="37">
        <f t="shared" si="43"/>
        <v>-1004.7100000000009</v>
      </c>
      <c r="S206" s="37">
        <f t="shared" si="44"/>
        <v>9042.39</v>
      </c>
      <c r="T206" s="15">
        <f t="shared" si="45"/>
        <v>13.567999999999998</v>
      </c>
      <c r="U206" s="16">
        <f t="shared" si="46"/>
        <v>1004.7100000000009</v>
      </c>
      <c r="V206" s="7"/>
      <c r="W206" s="7"/>
    </row>
    <row r="207" spans="1:23" ht="11.25" customHeight="1" x14ac:dyDescent="0.2">
      <c r="A207" s="7"/>
      <c r="B207" s="20"/>
      <c r="C207" s="54" t="s">
        <v>36</v>
      </c>
      <c r="D207" s="54"/>
      <c r="E207" s="54"/>
      <c r="F207" s="54"/>
      <c r="G207" s="7"/>
      <c r="H207" s="7"/>
      <c r="I207" s="22" t="s">
        <v>55</v>
      </c>
      <c r="J207" s="7">
        <v>135.68</v>
      </c>
      <c r="K207" s="14">
        <v>10047.1</v>
      </c>
      <c r="L207" s="21">
        <f t="shared" si="38"/>
        <v>122.11200000000001</v>
      </c>
      <c r="M207" s="37">
        <f t="shared" si="38"/>
        <v>9042.39</v>
      </c>
      <c r="N207" s="21">
        <f>J207*0.9</f>
        <v>122.11200000000001</v>
      </c>
      <c r="O207" s="37">
        <f>ROUND(N207/J207*K207,2)</f>
        <v>9042.39</v>
      </c>
      <c r="P207" s="14">
        <f>M207-K207</f>
        <v>-1004.7100000000009</v>
      </c>
      <c r="Q207" s="14">
        <f>O207</f>
        <v>9042.39</v>
      </c>
      <c r="R207" s="37">
        <f t="shared" si="43"/>
        <v>-1004.7100000000009</v>
      </c>
      <c r="S207" s="37">
        <f t="shared" si="44"/>
        <v>9042.39</v>
      </c>
      <c r="T207" s="15">
        <f t="shared" si="45"/>
        <v>13.567999999999998</v>
      </c>
      <c r="U207" s="16">
        <f t="shared" si="46"/>
        <v>1004.7100000000009</v>
      </c>
      <c r="V207" s="7"/>
      <c r="W207" s="7"/>
    </row>
    <row r="208" spans="1:23" ht="23.25" customHeight="1" x14ac:dyDescent="0.2">
      <c r="A208" s="9"/>
      <c r="B208" s="10" t="s">
        <v>30</v>
      </c>
      <c r="C208" s="53" t="s">
        <v>336</v>
      </c>
      <c r="D208" s="53"/>
      <c r="E208" s="53"/>
      <c r="F208" s="53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7"/>
      <c r="W208" s="7"/>
    </row>
    <row r="209" spans="1:23" ht="36.6" customHeight="1" x14ac:dyDescent="0.2">
      <c r="A209" s="11">
        <v>92</v>
      </c>
      <c r="B209" s="12" t="s">
        <v>111</v>
      </c>
      <c r="C209" s="48" t="s">
        <v>115</v>
      </c>
      <c r="D209" s="49"/>
      <c r="E209" s="49"/>
      <c r="F209" s="50"/>
      <c r="G209" s="11" t="s">
        <v>112</v>
      </c>
      <c r="H209" s="11" t="s">
        <v>113</v>
      </c>
      <c r="I209" s="13" t="s">
        <v>114</v>
      </c>
      <c r="J209" s="7">
        <v>1</v>
      </c>
      <c r="K209" s="14">
        <v>366.64</v>
      </c>
      <c r="L209" s="7"/>
      <c r="M209" s="14"/>
      <c r="N209" s="7"/>
      <c r="O209" s="14"/>
      <c r="P209" s="7"/>
      <c r="Q209" s="7"/>
      <c r="R209" s="37">
        <f t="shared" ref="R209:R210" si="47">M209-K209</f>
        <v>-366.64</v>
      </c>
      <c r="S209" s="37">
        <f t="shared" ref="S209:S210" si="48">O209</f>
        <v>0</v>
      </c>
      <c r="T209" s="15">
        <f t="shared" ref="T209:T210" si="49">J209-L209</f>
        <v>1</v>
      </c>
      <c r="U209" s="16">
        <f t="shared" ref="U209:U210" si="50">K209-M209</f>
        <v>366.64</v>
      </c>
      <c r="V209" s="7"/>
      <c r="W209" s="7"/>
    </row>
    <row r="210" spans="1:23" ht="11.25" customHeight="1" x14ac:dyDescent="0.2">
      <c r="A210" s="7"/>
      <c r="B210" s="20"/>
      <c r="C210" s="51" t="s">
        <v>45</v>
      </c>
      <c r="D210" s="43"/>
      <c r="E210" s="43"/>
      <c r="F210" s="52"/>
      <c r="G210" s="7"/>
      <c r="H210" s="7"/>
      <c r="I210" s="22" t="s">
        <v>114</v>
      </c>
      <c r="J210" s="7">
        <v>1</v>
      </c>
      <c r="K210" s="14">
        <v>366.64</v>
      </c>
      <c r="L210" s="7"/>
      <c r="M210" s="14"/>
      <c r="N210" s="7"/>
      <c r="O210" s="14"/>
      <c r="P210" s="14">
        <f>M210-K210</f>
        <v>-366.64</v>
      </c>
      <c r="Q210" s="14">
        <f>O210</f>
        <v>0</v>
      </c>
      <c r="R210" s="37">
        <f t="shared" si="47"/>
        <v>-366.64</v>
      </c>
      <c r="S210" s="37">
        <f t="shared" si="48"/>
        <v>0</v>
      </c>
      <c r="T210" s="15">
        <f t="shared" si="49"/>
        <v>1</v>
      </c>
      <c r="U210" s="16">
        <f t="shared" si="50"/>
        <v>366.64</v>
      </c>
      <c r="V210" s="7"/>
      <c r="W210" s="7"/>
    </row>
    <row r="211" spans="1:23" ht="11.25" customHeight="1" x14ac:dyDescent="0.2">
      <c r="A211" s="11">
        <v>93</v>
      </c>
      <c r="B211" s="12" t="s">
        <v>116</v>
      </c>
      <c r="C211" s="51" t="s">
        <v>119</v>
      </c>
      <c r="D211" s="43"/>
      <c r="E211" s="43"/>
      <c r="F211" s="52"/>
      <c r="G211" s="11" t="s">
        <v>117</v>
      </c>
      <c r="H211" s="11" t="s">
        <v>118</v>
      </c>
      <c r="I211" s="13" t="s">
        <v>43</v>
      </c>
      <c r="J211" s="7">
        <v>21</v>
      </c>
      <c r="K211" s="14">
        <v>770.43</v>
      </c>
      <c r="L211" s="7"/>
      <c r="M211" s="14"/>
      <c r="N211" s="7"/>
      <c r="O211" s="14"/>
      <c r="P211" s="7"/>
      <c r="Q211" s="7"/>
      <c r="R211" s="37">
        <f t="shared" ref="R211:R256" si="51">M211-K211</f>
        <v>-770.43</v>
      </c>
      <c r="S211" s="37">
        <f t="shared" ref="S211:S256" si="52">O211</f>
        <v>0</v>
      </c>
      <c r="T211" s="15">
        <f t="shared" ref="T211:T256" si="53">J211-L211</f>
        <v>21</v>
      </c>
      <c r="U211" s="16">
        <f t="shared" ref="U211:U256" si="54">K211-M211</f>
        <v>770.43</v>
      </c>
      <c r="V211" s="7"/>
      <c r="W211" s="7"/>
    </row>
    <row r="212" spans="1:23" ht="11.25" customHeight="1" x14ac:dyDescent="0.2">
      <c r="A212" s="7"/>
      <c r="B212" s="20"/>
      <c r="C212" s="51" t="s">
        <v>45</v>
      </c>
      <c r="D212" s="43"/>
      <c r="E212" s="43"/>
      <c r="F212" s="52"/>
      <c r="G212" s="7"/>
      <c r="H212" s="7"/>
      <c r="I212" s="22" t="s">
        <v>43</v>
      </c>
      <c r="J212" s="7">
        <v>21</v>
      </c>
      <c r="K212" s="14">
        <v>770.43</v>
      </c>
      <c r="L212" s="7"/>
      <c r="M212" s="14"/>
      <c r="N212" s="7"/>
      <c r="O212" s="14"/>
      <c r="P212" s="14">
        <f>M212-K212</f>
        <v>-770.43</v>
      </c>
      <c r="Q212" s="14">
        <f>O212</f>
        <v>0</v>
      </c>
      <c r="R212" s="37">
        <f t="shared" si="51"/>
        <v>-770.43</v>
      </c>
      <c r="S212" s="37">
        <f t="shared" si="52"/>
        <v>0</v>
      </c>
      <c r="T212" s="15">
        <f t="shared" si="53"/>
        <v>21</v>
      </c>
      <c r="U212" s="16">
        <f t="shared" si="54"/>
        <v>770.43</v>
      </c>
      <c r="V212" s="7"/>
      <c r="W212" s="7"/>
    </row>
    <row r="213" spans="1:23" ht="49.95" customHeight="1" x14ac:dyDescent="0.2">
      <c r="A213" s="11">
        <v>94</v>
      </c>
      <c r="B213" s="12" t="s">
        <v>116</v>
      </c>
      <c r="C213" s="48" t="s">
        <v>122</v>
      </c>
      <c r="D213" s="49"/>
      <c r="E213" s="49"/>
      <c r="F213" s="50"/>
      <c r="G213" s="11" t="s">
        <v>120</v>
      </c>
      <c r="H213" s="11" t="s">
        <v>121</v>
      </c>
      <c r="I213" s="13" t="s">
        <v>43</v>
      </c>
      <c r="J213" s="7">
        <v>19</v>
      </c>
      <c r="K213" s="14">
        <v>49.05</v>
      </c>
      <c r="L213" s="7"/>
      <c r="M213" s="14"/>
      <c r="N213" s="7"/>
      <c r="O213" s="14"/>
      <c r="P213" s="7"/>
      <c r="Q213" s="7"/>
      <c r="R213" s="37">
        <f t="shared" si="51"/>
        <v>-49.05</v>
      </c>
      <c r="S213" s="37">
        <f t="shared" si="52"/>
        <v>0</v>
      </c>
      <c r="T213" s="15">
        <f t="shared" si="53"/>
        <v>19</v>
      </c>
      <c r="U213" s="16">
        <f t="shared" si="54"/>
        <v>49.05</v>
      </c>
      <c r="V213" s="7"/>
      <c r="W213" s="7"/>
    </row>
    <row r="214" spans="1:23" ht="11.25" customHeight="1" x14ac:dyDescent="0.2">
      <c r="A214" s="7"/>
      <c r="B214" s="20"/>
      <c r="C214" s="51" t="s">
        <v>45</v>
      </c>
      <c r="D214" s="43"/>
      <c r="E214" s="43"/>
      <c r="F214" s="52"/>
      <c r="G214" s="7"/>
      <c r="H214" s="7"/>
      <c r="I214" s="22" t="s">
        <v>43</v>
      </c>
      <c r="J214" s="7">
        <v>19</v>
      </c>
      <c r="K214" s="14">
        <v>49.05</v>
      </c>
      <c r="L214" s="7"/>
      <c r="M214" s="14"/>
      <c r="N214" s="7"/>
      <c r="O214" s="14"/>
      <c r="P214" s="14">
        <f>M214-K214</f>
        <v>-49.05</v>
      </c>
      <c r="Q214" s="14">
        <f>O214</f>
        <v>0</v>
      </c>
      <c r="R214" s="37">
        <f t="shared" si="51"/>
        <v>-49.05</v>
      </c>
      <c r="S214" s="37">
        <f t="shared" si="52"/>
        <v>0</v>
      </c>
      <c r="T214" s="15">
        <f t="shared" si="53"/>
        <v>19</v>
      </c>
      <c r="U214" s="16">
        <f t="shared" si="54"/>
        <v>49.05</v>
      </c>
      <c r="V214" s="7"/>
      <c r="W214" s="7"/>
    </row>
    <row r="215" spans="1:23" ht="23.25" customHeight="1" x14ac:dyDescent="0.2">
      <c r="A215" s="11">
        <v>95</v>
      </c>
      <c r="B215" s="12" t="s">
        <v>116</v>
      </c>
      <c r="C215" s="48" t="s">
        <v>125</v>
      </c>
      <c r="D215" s="49"/>
      <c r="E215" s="49"/>
      <c r="F215" s="50"/>
      <c r="G215" s="11" t="s">
        <v>123</v>
      </c>
      <c r="H215" s="11" t="s">
        <v>124</v>
      </c>
      <c r="I215" s="13" t="s">
        <v>43</v>
      </c>
      <c r="J215" s="7">
        <v>12</v>
      </c>
      <c r="K215" s="14">
        <v>99.84</v>
      </c>
      <c r="L215" s="7"/>
      <c r="M215" s="14"/>
      <c r="N215" s="7"/>
      <c r="O215" s="14"/>
      <c r="P215" s="7"/>
      <c r="Q215" s="7"/>
      <c r="R215" s="37">
        <f t="shared" si="51"/>
        <v>-99.84</v>
      </c>
      <c r="S215" s="37">
        <f t="shared" si="52"/>
        <v>0</v>
      </c>
      <c r="T215" s="15">
        <f t="shared" si="53"/>
        <v>12</v>
      </c>
      <c r="U215" s="16">
        <f t="shared" si="54"/>
        <v>99.84</v>
      </c>
      <c r="V215" s="7"/>
      <c r="W215" s="7"/>
    </row>
    <row r="216" spans="1:23" ht="11.25" customHeight="1" x14ac:dyDescent="0.2">
      <c r="A216" s="7"/>
      <c r="B216" s="20"/>
      <c r="C216" s="51" t="s">
        <v>45</v>
      </c>
      <c r="D216" s="43"/>
      <c r="E216" s="43"/>
      <c r="F216" s="52"/>
      <c r="G216" s="7"/>
      <c r="H216" s="7"/>
      <c r="I216" s="22" t="s">
        <v>43</v>
      </c>
      <c r="J216" s="7">
        <v>12</v>
      </c>
      <c r="K216" s="14">
        <v>99.84</v>
      </c>
      <c r="L216" s="7"/>
      <c r="M216" s="14"/>
      <c r="N216" s="7"/>
      <c r="O216" s="14"/>
      <c r="P216" s="14">
        <f>M216-K216</f>
        <v>-99.84</v>
      </c>
      <c r="Q216" s="14">
        <f>O216</f>
        <v>0</v>
      </c>
      <c r="R216" s="37">
        <f t="shared" si="51"/>
        <v>-99.84</v>
      </c>
      <c r="S216" s="37">
        <f t="shared" si="52"/>
        <v>0</v>
      </c>
      <c r="T216" s="15">
        <f t="shared" si="53"/>
        <v>12</v>
      </c>
      <c r="U216" s="16">
        <f t="shared" si="54"/>
        <v>99.84</v>
      </c>
      <c r="V216" s="7"/>
      <c r="W216" s="7"/>
    </row>
    <row r="217" spans="1:23" ht="49.95" customHeight="1" x14ac:dyDescent="0.2">
      <c r="A217" s="11">
        <v>96</v>
      </c>
      <c r="B217" s="12" t="s">
        <v>116</v>
      </c>
      <c r="C217" s="48" t="s">
        <v>129</v>
      </c>
      <c r="D217" s="49"/>
      <c r="E217" s="49"/>
      <c r="F217" s="50"/>
      <c r="G217" s="11" t="s">
        <v>126</v>
      </c>
      <c r="H217" s="11" t="s">
        <v>127</v>
      </c>
      <c r="I217" s="13" t="s">
        <v>128</v>
      </c>
      <c r="J217" s="7">
        <v>0.4</v>
      </c>
      <c r="K217" s="14">
        <v>26.17</v>
      </c>
      <c r="L217" s="7"/>
      <c r="M217" s="14"/>
      <c r="N217" s="7"/>
      <c r="O217" s="14"/>
      <c r="P217" s="7"/>
      <c r="Q217" s="7"/>
      <c r="R217" s="37">
        <f t="shared" si="51"/>
        <v>-26.17</v>
      </c>
      <c r="S217" s="37">
        <f t="shared" si="52"/>
        <v>0</v>
      </c>
      <c r="T217" s="15">
        <f t="shared" si="53"/>
        <v>0.4</v>
      </c>
      <c r="U217" s="16">
        <f t="shared" si="54"/>
        <v>26.17</v>
      </c>
      <c r="V217" s="7"/>
      <c r="W217" s="7"/>
    </row>
    <row r="218" spans="1:23" ht="11.25" customHeight="1" x14ac:dyDescent="0.2">
      <c r="A218" s="7"/>
      <c r="B218" s="20"/>
      <c r="C218" s="51" t="s">
        <v>45</v>
      </c>
      <c r="D218" s="43"/>
      <c r="E218" s="43"/>
      <c r="F218" s="52"/>
      <c r="G218" s="7"/>
      <c r="H218" s="7"/>
      <c r="I218" s="22" t="s">
        <v>128</v>
      </c>
      <c r="J218" s="7">
        <v>0.4</v>
      </c>
      <c r="K218" s="14">
        <v>26.17</v>
      </c>
      <c r="L218" s="7"/>
      <c r="M218" s="14"/>
      <c r="N218" s="7"/>
      <c r="O218" s="14"/>
      <c r="P218" s="14">
        <f>M218-K218</f>
        <v>-26.17</v>
      </c>
      <c r="Q218" s="14">
        <f>O218</f>
        <v>0</v>
      </c>
      <c r="R218" s="37">
        <f t="shared" si="51"/>
        <v>-26.17</v>
      </c>
      <c r="S218" s="37">
        <f t="shared" si="52"/>
        <v>0</v>
      </c>
      <c r="T218" s="15">
        <f t="shared" si="53"/>
        <v>0.4</v>
      </c>
      <c r="U218" s="16">
        <f t="shared" si="54"/>
        <v>26.17</v>
      </c>
      <c r="V218" s="7"/>
      <c r="W218" s="7"/>
    </row>
    <row r="219" spans="1:23" ht="23.25" customHeight="1" x14ac:dyDescent="0.2">
      <c r="A219" s="11">
        <v>97</v>
      </c>
      <c r="B219" s="12" t="s">
        <v>116</v>
      </c>
      <c r="C219" s="48" t="s">
        <v>133</v>
      </c>
      <c r="D219" s="49"/>
      <c r="E219" s="49"/>
      <c r="F219" s="50"/>
      <c r="G219" s="11" t="s">
        <v>130</v>
      </c>
      <c r="H219" s="11" t="s">
        <v>131</v>
      </c>
      <c r="I219" s="13" t="s">
        <v>132</v>
      </c>
      <c r="J219" s="7">
        <v>3</v>
      </c>
      <c r="K219" s="14">
        <v>36.270000000000003</v>
      </c>
      <c r="L219" s="7"/>
      <c r="M219" s="14"/>
      <c r="N219" s="7"/>
      <c r="O219" s="14"/>
      <c r="P219" s="7"/>
      <c r="Q219" s="7"/>
      <c r="R219" s="37">
        <f t="shared" si="51"/>
        <v>-36.270000000000003</v>
      </c>
      <c r="S219" s="37">
        <f t="shared" si="52"/>
        <v>0</v>
      </c>
      <c r="T219" s="15">
        <f t="shared" si="53"/>
        <v>3</v>
      </c>
      <c r="U219" s="16">
        <f t="shared" si="54"/>
        <v>36.270000000000003</v>
      </c>
      <c r="V219" s="7"/>
      <c r="W219" s="7"/>
    </row>
    <row r="220" spans="1:23" ht="11.25" customHeight="1" x14ac:dyDescent="0.2">
      <c r="A220" s="7"/>
      <c r="B220" s="20"/>
      <c r="C220" s="51" t="s">
        <v>45</v>
      </c>
      <c r="D220" s="43"/>
      <c r="E220" s="43"/>
      <c r="F220" s="52"/>
      <c r="G220" s="7"/>
      <c r="H220" s="7"/>
      <c r="I220" s="22" t="s">
        <v>132</v>
      </c>
      <c r="J220" s="7">
        <v>3</v>
      </c>
      <c r="K220" s="14">
        <v>36.270000000000003</v>
      </c>
      <c r="L220" s="7"/>
      <c r="M220" s="14"/>
      <c r="N220" s="7"/>
      <c r="O220" s="14"/>
      <c r="P220" s="14">
        <f>M220-K220</f>
        <v>-36.270000000000003</v>
      </c>
      <c r="Q220" s="14">
        <f>O220</f>
        <v>0</v>
      </c>
      <c r="R220" s="37">
        <f t="shared" si="51"/>
        <v>-36.270000000000003</v>
      </c>
      <c r="S220" s="37">
        <f t="shared" si="52"/>
        <v>0</v>
      </c>
      <c r="T220" s="15">
        <f t="shared" si="53"/>
        <v>3</v>
      </c>
      <c r="U220" s="16">
        <f t="shared" si="54"/>
        <v>36.270000000000003</v>
      </c>
      <c r="V220" s="7"/>
      <c r="W220" s="7"/>
    </row>
    <row r="221" spans="1:23" ht="11.25" customHeight="1" x14ac:dyDescent="0.2">
      <c r="A221" s="11">
        <v>98</v>
      </c>
      <c r="B221" s="12" t="s">
        <v>116</v>
      </c>
      <c r="C221" s="51" t="s">
        <v>136</v>
      </c>
      <c r="D221" s="43"/>
      <c r="E221" s="43"/>
      <c r="F221" s="52"/>
      <c r="G221" s="11" t="s">
        <v>134</v>
      </c>
      <c r="H221" s="11" t="s">
        <v>135</v>
      </c>
      <c r="I221" s="13" t="s">
        <v>132</v>
      </c>
      <c r="J221" s="7">
        <v>16</v>
      </c>
      <c r="K221" s="14">
        <v>32.840000000000003</v>
      </c>
      <c r="L221" s="7"/>
      <c r="M221" s="14"/>
      <c r="N221" s="7"/>
      <c r="O221" s="14"/>
      <c r="P221" s="7"/>
      <c r="Q221" s="7"/>
      <c r="R221" s="37">
        <f t="shared" si="51"/>
        <v>-32.840000000000003</v>
      </c>
      <c r="S221" s="37">
        <f t="shared" si="52"/>
        <v>0</v>
      </c>
      <c r="T221" s="15">
        <f t="shared" si="53"/>
        <v>16</v>
      </c>
      <c r="U221" s="16">
        <f t="shared" si="54"/>
        <v>32.840000000000003</v>
      </c>
      <c r="V221" s="7"/>
      <c r="W221" s="7"/>
    </row>
    <row r="222" spans="1:23" ht="11.25" customHeight="1" x14ac:dyDescent="0.2">
      <c r="A222" s="7"/>
      <c r="B222" s="20"/>
      <c r="C222" s="51" t="s">
        <v>45</v>
      </c>
      <c r="D222" s="43"/>
      <c r="E222" s="43"/>
      <c r="F222" s="52"/>
      <c r="G222" s="7"/>
      <c r="H222" s="7"/>
      <c r="I222" s="22" t="s">
        <v>132</v>
      </c>
      <c r="J222" s="7">
        <v>16</v>
      </c>
      <c r="K222" s="14">
        <v>32.840000000000003</v>
      </c>
      <c r="L222" s="7"/>
      <c r="M222" s="14"/>
      <c r="N222" s="7"/>
      <c r="O222" s="14"/>
      <c r="P222" s="14">
        <f>M222-K222</f>
        <v>-32.840000000000003</v>
      </c>
      <c r="Q222" s="14">
        <f>O222</f>
        <v>0</v>
      </c>
      <c r="R222" s="37">
        <f t="shared" si="51"/>
        <v>-32.840000000000003</v>
      </c>
      <c r="S222" s="37">
        <f t="shared" si="52"/>
        <v>0</v>
      </c>
      <c r="T222" s="15">
        <f t="shared" si="53"/>
        <v>16</v>
      </c>
      <c r="U222" s="16">
        <f t="shared" si="54"/>
        <v>32.840000000000003</v>
      </c>
      <c r="V222" s="7"/>
      <c r="W222" s="7"/>
    </row>
    <row r="223" spans="1:23" ht="11.25" customHeight="1" x14ac:dyDescent="0.2">
      <c r="A223" s="11">
        <v>99</v>
      </c>
      <c r="B223" s="12" t="s">
        <v>137</v>
      </c>
      <c r="C223" s="51" t="s">
        <v>140</v>
      </c>
      <c r="D223" s="43"/>
      <c r="E223" s="43"/>
      <c r="F223" s="52"/>
      <c r="G223" s="11" t="s">
        <v>337</v>
      </c>
      <c r="H223" s="11" t="s">
        <v>139</v>
      </c>
      <c r="I223" s="13" t="s">
        <v>128</v>
      </c>
      <c r="J223" s="7">
        <v>3</v>
      </c>
      <c r="K223" s="14">
        <v>186.05</v>
      </c>
      <c r="L223" s="7"/>
      <c r="M223" s="14"/>
      <c r="N223" s="7"/>
      <c r="O223" s="14"/>
      <c r="P223" s="7"/>
      <c r="Q223" s="7"/>
      <c r="R223" s="37">
        <f t="shared" si="51"/>
        <v>-186.05</v>
      </c>
      <c r="S223" s="37">
        <f t="shared" si="52"/>
        <v>0</v>
      </c>
      <c r="T223" s="15">
        <f t="shared" si="53"/>
        <v>3</v>
      </c>
      <c r="U223" s="16">
        <f t="shared" si="54"/>
        <v>186.05</v>
      </c>
      <c r="V223" s="7"/>
      <c r="W223" s="7"/>
    </row>
    <row r="224" spans="1:23" ht="11.25" customHeight="1" x14ac:dyDescent="0.2">
      <c r="A224" s="7"/>
      <c r="B224" s="20"/>
      <c r="C224" s="51" t="s">
        <v>45</v>
      </c>
      <c r="D224" s="43"/>
      <c r="E224" s="43"/>
      <c r="F224" s="52"/>
      <c r="G224" s="7"/>
      <c r="H224" s="7"/>
      <c r="I224" s="22" t="s">
        <v>128</v>
      </c>
      <c r="J224" s="7">
        <v>3</v>
      </c>
      <c r="K224" s="14">
        <v>186.05</v>
      </c>
      <c r="L224" s="7"/>
      <c r="M224" s="14"/>
      <c r="N224" s="7"/>
      <c r="O224" s="14"/>
      <c r="P224" s="14">
        <f>M224-K224</f>
        <v>-186.05</v>
      </c>
      <c r="Q224" s="14">
        <f>O224</f>
        <v>0</v>
      </c>
      <c r="R224" s="37">
        <f t="shared" si="51"/>
        <v>-186.05</v>
      </c>
      <c r="S224" s="37">
        <f t="shared" si="52"/>
        <v>0</v>
      </c>
      <c r="T224" s="15">
        <f t="shared" si="53"/>
        <v>3</v>
      </c>
      <c r="U224" s="16">
        <f t="shared" si="54"/>
        <v>186.05</v>
      </c>
      <c r="V224" s="7"/>
      <c r="W224" s="7"/>
    </row>
    <row r="225" spans="1:23" ht="49.95" customHeight="1" x14ac:dyDescent="0.2">
      <c r="A225" s="11">
        <v>100</v>
      </c>
      <c r="B225" s="12" t="s">
        <v>137</v>
      </c>
      <c r="C225" s="48" t="s">
        <v>143</v>
      </c>
      <c r="D225" s="49"/>
      <c r="E225" s="49"/>
      <c r="F225" s="50"/>
      <c r="G225" s="11" t="s">
        <v>338</v>
      </c>
      <c r="H225" s="11" t="s">
        <v>142</v>
      </c>
      <c r="I225" s="13" t="s">
        <v>128</v>
      </c>
      <c r="J225" s="7">
        <v>3</v>
      </c>
      <c r="K225" s="14">
        <v>5.57</v>
      </c>
      <c r="L225" s="7"/>
      <c r="M225" s="14"/>
      <c r="N225" s="7"/>
      <c r="O225" s="14"/>
      <c r="P225" s="7"/>
      <c r="Q225" s="7"/>
      <c r="R225" s="37">
        <f t="shared" si="51"/>
        <v>-5.57</v>
      </c>
      <c r="S225" s="37">
        <f t="shared" si="52"/>
        <v>0</v>
      </c>
      <c r="T225" s="15">
        <f t="shared" si="53"/>
        <v>3</v>
      </c>
      <c r="U225" s="16">
        <f t="shared" si="54"/>
        <v>5.57</v>
      </c>
      <c r="V225" s="7"/>
      <c r="W225" s="7"/>
    </row>
    <row r="226" spans="1:23" ht="11.25" customHeight="1" x14ac:dyDescent="0.2">
      <c r="A226" s="7"/>
      <c r="B226" s="20"/>
      <c r="C226" s="51" t="s">
        <v>45</v>
      </c>
      <c r="D226" s="43"/>
      <c r="E226" s="43"/>
      <c r="F226" s="52"/>
      <c r="G226" s="7"/>
      <c r="H226" s="7"/>
      <c r="I226" s="22" t="s">
        <v>128</v>
      </c>
      <c r="J226" s="7">
        <v>3</v>
      </c>
      <c r="K226" s="14">
        <v>5.57</v>
      </c>
      <c r="L226" s="7"/>
      <c r="M226" s="14"/>
      <c r="N226" s="7"/>
      <c r="O226" s="14"/>
      <c r="P226" s="14">
        <f>M226-K226</f>
        <v>-5.57</v>
      </c>
      <c r="Q226" s="14">
        <f>O226</f>
        <v>0</v>
      </c>
      <c r="R226" s="37">
        <f t="shared" si="51"/>
        <v>-5.57</v>
      </c>
      <c r="S226" s="37">
        <f t="shared" si="52"/>
        <v>0</v>
      </c>
      <c r="T226" s="15">
        <f t="shared" si="53"/>
        <v>3</v>
      </c>
      <c r="U226" s="16">
        <f t="shared" si="54"/>
        <v>5.57</v>
      </c>
      <c r="V226" s="7"/>
      <c r="W226" s="7"/>
    </row>
    <row r="227" spans="1:23" ht="23.25" customHeight="1" x14ac:dyDescent="0.2">
      <c r="A227" s="11">
        <v>101</v>
      </c>
      <c r="B227" s="12" t="s">
        <v>137</v>
      </c>
      <c r="C227" s="48" t="s">
        <v>147</v>
      </c>
      <c r="D227" s="49"/>
      <c r="E227" s="49"/>
      <c r="F227" s="50"/>
      <c r="G227" s="11" t="s">
        <v>339</v>
      </c>
      <c r="H227" s="11" t="s">
        <v>145</v>
      </c>
      <c r="I227" s="13" t="s">
        <v>146</v>
      </c>
      <c r="J227" s="7">
        <v>1</v>
      </c>
      <c r="K227" s="14">
        <v>97.02</v>
      </c>
      <c r="L227" s="7"/>
      <c r="M227" s="14"/>
      <c r="N227" s="7"/>
      <c r="O227" s="14"/>
      <c r="P227" s="7"/>
      <c r="Q227" s="7"/>
      <c r="R227" s="37">
        <f t="shared" si="51"/>
        <v>-97.02</v>
      </c>
      <c r="S227" s="37">
        <f t="shared" si="52"/>
        <v>0</v>
      </c>
      <c r="T227" s="15">
        <f t="shared" si="53"/>
        <v>1</v>
      </c>
      <c r="U227" s="16">
        <f t="shared" si="54"/>
        <v>97.02</v>
      </c>
      <c r="V227" s="7"/>
      <c r="W227" s="7"/>
    </row>
    <row r="228" spans="1:23" ht="11.25" customHeight="1" x14ac:dyDescent="0.2">
      <c r="A228" s="7"/>
      <c r="B228" s="20"/>
      <c r="C228" s="51" t="s">
        <v>45</v>
      </c>
      <c r="D228" s="43"/>
      <c r="E228" s="43"/>
      <c r="F228" s="52"/>
      <c r="G228" s="7"/>
      <c r="H228" s="7"/>
      <c r="I228" s="22" t="s">
        <v>146</v>
      </c>
      <c r="J228" s="7">
        <v>1</v>
      </c>
      <c r="K228" s="14">
        <v>97.02</v>
      </c>
      <c r="L228" s="7"/>
      <c r="M228" s="14"/>
      <c r="N228" s="7"/>
      <c r="O228" s="14"/>
      <c r="P228" s="14">
        <f>M228-K228</f>
        <v>-97.02</v>
      </c>
      <c r="Q228" s="14">
        <f>O228</f>
        <v>0</v>
      </c>
      <c r="R228" s="37">
        <f t="shared" si="51"/>
        <v>-97.02</v>
      </c>
      <c r="S228" s="37">
        <f t="shared" si="52"/>
        <v>0</v>
      </c>
      <c r="T228" s="15">
        <f t="shared" si="53"/>
        <v>1</v>
      </c>
      <c r="U228" s="16">
        <f t="shared" si="54"/>
        <v>97.02</v>
      </c>
      <c r="V228" s="7"/>
      <c r="W228" s="7"/>
    </row>
    <row r="229" spans="1:23" ht="23.25" customHeight="1" x14ac:dyDescent="0.2">
      <c r="A229" s="11">
        <v>102</v>
      </c>
      <c r="B229" s="12" t="s">
        <v>137</v>
      </c>
      <c r="C229" s="48" t="s">
        <v>150</v>
      </c>
      <c r="D229" s="49"/>
      <c r="E229" s="49"/>
      <c r="F229" s="50"/>
      <c r="G229" s="11" t="s">
        <v>340</v>
      </c>
      <c r="H229" s="11" t="s">
        <v>149</v>
      </c>
      <c r="I229" s="13" t="s">
        <v>93</v>
      </c>
      <c r="J229" s="7">
        <v>0.25</v>
      </c>
      <c r="K229" s="14">
        <v>11.72</v>
      </c>
      <c r="L229" s="7"/>
      <c r="M229" s="14"/>
      <c r="N229" s="7"/>
      <c r="O229" s="14"/>
      <c r="P229" s="7"/>
      <c r="Q229" s="7"/>
      <c r="R229" s="37">
        <f t="shared" si="51"/>
        <v>-11.72</v>
      </c>
      <c r="S229" s="37">
        <f t="shared" si="52"/>
        <v>0</v>
      </c>
      <c r="T229" s="15">
        <f t="shared" si="53"/>
        <v>0.25</v>
      </c>
      <c r="U229" s="16">
        <f t="shared" si="54"/>
        <v>11.72</v>
      </c>
      <c r="V229" s="7"/>
      <c r="W229" s="7"/>
    </row>
    <row r="230" spans="1:23" ht="11.25" customHeight="1" x14ac:dyDescent="0.2">
      <c r="A230" s="7"/>
      <c r="B230" s="20"/>
      <c r="C230" s="51" t="s">
        <v>45</v>
      </c>
      <c r="D230" s="43"/>
      <c r="E230" s="43"/>
      <c r="F230" s="52"/>
      <c r="G230" s="7"/>
      <c r="H230" s="7"/>
      <c r="I230" s="22" t="s">
        <v>93</v>
      </c>
      <c r="J230" s="7">
        <v>0.25</v>
      </c>
      <c r="K230" s="14">
        <v>11.72</v>
      </c>
      <c r="L230" s="7"/>
      <c r="M230" s="14"/>
      <c r="N230" s="7"/>
      <c r="O230" s="14"/>
      <c r="P230" s="14">
        <f>M230-K230</f>
        <v>-11.72</v>
      </c>
      <c r="Q230" s="14">
        <f>O230</f>
        <v>0</v>
      </c>
      <c r="R230" s="37">
        <f t="shared" si="51"/>
        <v>-11.72</v>
      </c>
      <c r="S230" s="37">
        <f t="shared" si="52"/>
        <v>0</v>
      </c>
      <c r="T230" s="15">
        <f t="shared" si="53"/>
        <v>0.25</v>
      </c>
      <c r="U230" s="16">
        <f t="shared" si="54"/>
        <v>11.72</v>
      </c>
      <c r="V230" s="7"/>
      <c r="W230" s="7"/>
    </row>
    <row r="231" spans="1:23" ht="11.25" customHeight="1" x14ac:dyDescent="0.2">
      <c r="A231" s="11">
        <v>103</v>
      </c>
      <c r="B231" s="12" t="s">
        <v>137</v>
      </c>
      <c r="C231" s="51" t="s">
        <v>154</v>
      </c>
      <c r="D231" s="43"/>
      <c r="E231" s="43"/>
      <c r="F231" s="52"/>
      <c r="G231" s="11" t="s">
        <v>155</v>
      </c>
      <c r="H231" s="11" t="s">
        <v>152</v>
      </c>
      <c r="I231" s="13" t="s">
        <v>153</v>
      </c>
      <c r="J231" s="7">
        <v>0.45</v>
      </c>
      <c r="K231" s="14">
        <v>1.63</v>
      </c>
      <c r="L231" s="7"/>
      <c r="M231" s="14"/>
      <c r="N231" s="7"/>
      <c r="O231" s="14"/>
      <c r="P231" s="7"/>
      <c r="Q231" s="7"/>
      <c r="R231" s="37">
        <f t="shared" si="51"/>
        <v>-1.63</v>
      </c>
      <c r="S231" s="37">
        <f t="shared" si="52"/>
        <v>0</v>
      </c>
      <c r="T231" s="15">
        <f t="shared" si="53"/>
        <v>0.45</v>
      </c>
      <c r="U231" s="16">
        <f t="shared" si="54"/>
        <v>1.63</v>
      </c>
      <c r="V231" s="7"/>
      <c r="W231" s="7"/>
    </row>
    <row r="232" spans="1:23" ht="11.25" customHeight="1" x14ac:dyDescent="0.2">
      <c r="A232" s="7"/>
      <c r="B232" s="20"/>
      <c r="C232" s="51" t="s">
        <v>45</v>
      </c>
      <c r="D232" s="43"/>
      <c r="E232" s="43"/>
      <c r="F232" s="52"/>
      <c r="G232" s="7"/>
      <c r="H232" s="7"/>
      <c r="I232" s="22" t="s">
        <v>153</v>
      </c>
      <c r="J232" s="7">
        <v>0.45</v>
      </c>
      <c r="K232" s="14">
        <v>1.63</v>
      </c>
      <c r="L232" s="7"/>
      <c r="M232" s="14"/>
      <c r="N232" s="7"/>
      <c r="O232" s="14"/>
      <c r="P232" s="14">
        <f>M232-K232</f>
        <v>-1.63</v>
      </c>
      <c r="Q232" s="14">
        <f>O232</f>
        <v>0</v>
      </c>
      <c r="R232" s="37">
        <f t="shared" si="51"/>
        <v>-1.63</v>
      </c>
      <c r="S232" s="37">
        <f t="shared" si="52"/>
        <v>0</v>
      </c>
      <c r="T232" s="15">
        <f t="shared" si="53"/>
        <v>0.45</v>
      </c>
      <c r="U232" s="16">
        <f t="shared" si="54"/>
        <v>1.63</v>
      </c>
      <c r="V232" s="7"/>
      <c r="W232" s="7"/>
    </row>
    <row r="233" spans="1:23" ht="36.6" customHeight="1" x14ac:dyDescent="0.2">
      <c r="A233" s="11">
        <v>104</v>
      </c>
      <c r="B233" s="12" t="s">
        <v>137</v>
      </c>
      <c r="C233" s="48" t="s">
        <v>158</v>
      </c>
      <c r="D233" s="49"/>
      <c r="E233" s="49"/>
      <c r="F233" s="50"/>
      <c r="G233" s="11" t="s">
        <v>341</v>
      </c>
      <c r="H233" s="11" t="s">
        <v>156</v>
      </c>
      <c r="I233" s="13" t="s">
        <v>157</v>
      </c>
      <c r="J233" s="7">
        <v>2.18E-2</v>
      </c>
      <c r="K233" s="14">
        <v>166.72</v>
      </c>
      <c r="L233" s="7"/>
      <c r="M233" s="14"/>
      <c r="N233" s="7"/>
      <c r="O233" s="14"/>
      <c r="P233" s="7"/>
      <c r="Q233" s="7"/>
      <c r="R233" s="37">
        <f t="shared" si="51"/>
        <v>-166.72</v>
      </c>
      <c r="S233" s="37">
        <f t="shared" si="52"/>
        <v>0</v>
      </c>
      <c r="T233" s="15">
        <f t="shared" si="53"/>
        <v>2.18E-2</v>
      </c>
      <c r="U233" s="16">
        <f t="shared" si="54"/>
        <v>166.72</v>
      </c>
      <c r="V233" s="7"/>
      <c r="W233" s="7"/>
    </row>
    <row r="234" spans="1:23" ht="11.25" customHeight="1" x14ac:dyDescent="0.2">
      <c r="A234" s="7"/>
      <c r="B234" s="20"/>
      <c r="C234" s="51" t="s">
        <v>45</v>
      </c>
      <c r="D234" s="43"/>
      <c r="E234" s="43"/>
      <c r="F234" s="52"/>
      <c r="G234" s="7"/>
      <c r="H234" s="7"/>
      <c r="I234" s="22" t="s">
        <v>157</v>
      </c>
      <c r="J234" s="7">
        <v>2.18E-2</v>
      </c>
      <c r="K234" s="14">
        <v>166.72</v>
      </c>
      <c r="L234" s="7"/>
      <c r="M234" s="14"/>
      <c r="N234" s="7"/>
      <c r="O234" s="14"/>
      <c r="P234" s="14">
        <f>M234-K234</f>
        <v>-166.72</v>
      </c>
      <c r="Q234" s="14">
        <f>O234</f>
        <v>0</v>
      </c>
      <c r="R234" s="37">
        <f t="shared" si="51"/>
        <v>-166.72</v>
      </c>
      <c r="S234" s="37">
        <f t="shared" si="52"/>
        <v>0</v>
      </c>
      <c r="T234" s="15">
        <f t="shared" si="53"/>
        <v>2.18E-2</v>
      </c>
      <c r="U234" s="16">
        <f t="shared" si="54"/>
        <v>166.72</v>
      </c>
      <c r="V234" s="7"/>
      <c r="W234" s="7"/>
    </row>
    <row r="235" spans="1:23" ht="11.25" customHeight="1" x14ac:dyDescent="0.2">
      <c r="A235" s="11">
        <v>105</v>
      </c>
      <c r="B235" s="12" t="s">
        <v>116</v>
      </c>
      <c r="C235" s="51" t="s">
        <v>119</v>
      </c>
      <c r="D235" s="43"/>
      <c r="E235" s="43"/>
      <c r="F235" s="52"/>
      <c r="G235" s="11" t="s">
        <v>342</v>
      </c>
      <c r="H235" s="11" t="s">
        <v>160</v>
      </c>
      <c r="I235" s="13" t="s">
        <v>43</v>
      </c>
      <c r="J235" s="7">
        <v>3</v>
      </c>
      <c r="K235" s="14">
        <v>183.77</v>
      </c>
      <c r="L235" s="7"/>
      <c r="M235" s="14"/>
      <c r="N235" s="7"/>
      <c r="O235" s="14"/>
      <c r="P235" s="7"/>
      <c r="Q235" s="7"/>
      <c r="R235" s="37">
        <f t="shared" si="51"/>
        <v>-183.77</v>
      </c>
      <c r="S235" s="37">
        <f t="shared" si="52"/>
        <v>0</v>
      </c>
      <c r="T235" s="15">
        <f t="shared" si="53"/>
        <v>3</v>
      </c>
      <c r="U235" s="16">
        <f t="shared" si="54"/>
        <v>183.77</v>
      </c>
      <c r="V235" s="7"/>
      <c r="W235" s="7"/>
    </row>
    <row r="236" spans="1:23" ht="11.25" customHeight="1" x14ac:dyDescent="0.2">
      <c r="A236" s="7"/>
      <c r="B236" s="20"/>
      <c r="C236" s="51" t="s">
        <v>45</v>
      </c>
      <c r="D236" s="43"/>
      <c r="E236" s="43"/>
      <c r="F236" s="52"/>
      <c r="G236" s="7"/>
      <c r="H236" s="7"/>
      <c r="I236" s="22" t="s">
        <v>43</v>
      </c>
      <c r="J236" s="7">
        <v>3</v>
      </c>
      <c r="K236" s="14">
        <v>183.77</v>
      </c>
      <c r="L236" s="7"/>
      <c r="M236" s="14"/>
      <c r="N236" s="7"/>
      <c r="O236" s="14"/>
      <c r="P236" s="14">
        <f>M236-K236</f>
        <v>-183.77</v>
      </c>
      <c r="Q236" s="14">
        <f>O236</f>
        <v>0</v>
      </c>
      <c r="R236" s="37">
        <f t="shared" si="51"/>
        <v>-183.77</v>
      </c>
      <c r="S236" s="37">
        <f t="shared" si="52"/>
        <v>0</v>
      </c>
      <c r="T236" s="15">
        <f t="shared" si="53"/>
        <v>3</v>
      </c>
      <c r="U236" s="16">
        <f t="shared" si="54"/>
        <v>183.77</v>
      </c>
      <c r="V236" s="7"/>
      <c r="W236" s="7"/>
    </row>
    <row r="237" spans="1:23" ht="49.95" customHeight="1" x14ac:dyDescent="0.2">
      <c r="A237" s="11">
        <v>106</v>
      </c>
      <c r="B237" s="12" t="s">
        <v>116</v>
      </c>
      <c r="C237" s="48" t="s">
        <v>143</v>
      </c>
      <c r="D237" s="49"/>
      <c r="E237" s="49"/>
      <c r="F237" s="50"/>
      <c r="G237" s="11" t="s">
        <v>78</v>
      </c>
      <c r="H237" s="11" t="s">
        <v>163</v>
      </c>
      <c r="I237" s="13" t="s">
        <v>128</v>
      </c>
      <c r="J237" s="7">
        <v>3</v>
      </c>
      <c r="K237" s="14">
        <v>5.57</v>
      </c>
      <c r="L237" s="7"/>
      <c r="M237" s="14"/>
      <c r="N237" s="7"/>
      <c r="O237" s="14"/>
      <c r="P237" s="7"/>
      <c r="Q237" s="7"/>
      <c r="R237" s="37">
        <f t="shared" si="51"/>
        <v>-5.57</v>
      </c>
      <c r="S237" s="37">
        <f t="shared" si="52"/>
        <v>0</v>
      </c>
      <c r="T237" s="15">
        <f t="shared" si="53"/>
        <v>3</v>
      </c>
      <c r="U237" s="16">
        <f t="shared" si="54"/>
        <v>5.57</v>
      </c>
      <c r="V237" s="7"/>
      <c r="W237" s="7"/>
    </row>
    <row r="238" spans="1:23" ht="11.25" customHeight="1" x14ac:dyDescent="0.2">
      <c r="A238" s="7"/>
      <c r="B238" s="20"/>
      <c r="C238" s="51" t="s">
        <v>45</v>
      </c>
      <c r="D238" s="43"/>
      <c r="E238" s="43"/>
      <c r="F238" s="52"/>
      <c r="G238" s="7"/>
      <c r="H238" s="7"/>
      <c r="I238" s="22" t="s">
        <v>128</v>
      </c>
      <c r="J238" s="7">
        <v>3</v>
      </c>
      <c r="K238" s="14">
        <v>5.57</v>
      </c>
      <c r="L238" s="7"/>
      <c r="M238" s="14"/>
      <c r="N238" s="7"/>
      <c r="O238" s="14"/>
      <c r="P238" s="14">
        <f>M238-K238</f>
        <v>-5.57</v>
      </c>
      <c r="Q238" s="14">
        <f>O238</f>
        <v>0</v>
      </c>
      <c r="R238" s="37">
        <f t="shared" si="51"/>
        <v>-5.57</v>
      </c>
      <c r="S238" s="37">
        <f t="shared" si="52"/>
        <v>0</v>
      </c>
      <c r="T238" s="15">
        <f t="shared" si="53"/>
        <v>3</v>
      </c>
      <c r="U238" s="16">
        <f t="shared" si="54"/>
        <v>5.57</v>
      </c>
      <c r="V238" s="7"/>
      <c r="W238" s="7"/>
    </row>
    <row r="239" spans="1:23" ht="36.6" customHeight="1" x14ac:dyDescent="0.2">
      <c r="A239" s="11">
        <v>107</v>
      </c>
      <c r="B239" s="12" t="s">
        <v>164</v>
      </c>
      <c r="C239" s="48" t="s">
        <v>167</v>
      </c>
      <c r="D239" s="49"/>
      <c r="E239" s="49"/>
      <c r="F239" s="50"/>
      <c r="G239" s="11" t="s">
        <v>81</v>
      </c>
      <c r="H239" s="11" t="s">
        <v>166</v>
      </c>
      <c r="I239" s="13" t="s">
        <v>43</v>
      </c>
      <c r="J239" s="7">
        <v>1</v>
      </c>
      <c r="K239" s="14">
        <v>13.18</v>
      </c>
      <c r="L239" s="7"/>
      <c r="M239" s="14"/>
      <c r="N239" s="7"/>
      <c r="O239" s="14"/>
      <c r="P239" s="7"/>
      <c r="Q239" s="7"/>
      <c r="R239" s="37">
        <f t="shared" si="51"/>
        <v>-13.18</v>
      </c>
      <c r="S239" s="37">
        <f t="shared" si="52"/>
        <v>0</v>
      </c>
      <c r="T239" s="15">
        <f t="shared" si="53"/>
        <v>1</v>
      </c>
      <c r="U239" s="16">
        <f t="shared" si="54"/>
        <v>13.18</v>
      </c>
      <c r="V239" s="7"/>
      <c r="W239" s="7"/>
    </row>
    <row r="240" spans="1:23" ht="11.25" customHeight="1" x14ac:dyDescent="0.2">
      <c r="A240" s="7"/>
      <c r="B240" s="20"/>
      <c r="C240" s="51" t="s">
        <v>45</v>
      </c>
      <c r="D240" s="43"/>
      <c r="E240" s="43"/>
      <c r="F240" s="52"/>
      <c r="G240" s="7"/>
      <c r="H240" s="7"/>
      <c r="I240" s="22" t="s">
        <v>43</v>
      </c>
      <c r="J240" s="7">
        <v>1</v>
      </c>
      <c r="K240" s="14">
        <v>13.18</v>
      </c>
      <c r="L240" s="7"/>
      <c r="M240" s="14"/>
      <c r="N240" s="7"/>
      <c r="O240" s="14"/>
      <c r="P240" s="14">
        <f>M240-K240</f>
        <v>-13.18</v>
      </c>
      <c r="Q240" s="14">
        <f>O240</f>
        <v>0</v>
      </c>
      <c r="R240" s="37">
        <f t="shared" si="51"/>
        <v>-13.18</v>
      </c>
      <c r="S240" s="37">
        <f t="shared" si="52"/>
        <v>0</v>
      </c>
      <c r="T240" s="15">
        <f t="shared" si="53"/>
        <v>1</v>
      </c>
      <c r="U240" s="16">
        <f t="shared" si="54"/>
        <v>13.18</v>
      </c>
      <c r="V240" s="7"/>
      <c r="W240" s="7"/>
    </row>
    <row r="241" spans="1:23" ht="11.25" customHeight="1" x14ac:dyDescent="0.2">
      <c r="A241" s="11">
        <v>108</v>
      </c>
      <c r="B241" s="12" t="s">
        <v>168</v>
      </c>
      <c r="C241" s="51" t="s">
        <v>344</v>
      </c>
      <c r="D241" s="43"/>
      <c r="E241" s="43"/>
      <c r="F241" s="52"/>
      <c r="G241" s="11" t="s">
        <v>343</v>
      </c>
      <c r="H241" s="11" t="s">
        <v>170</v>
      </c>
      <c r="I241" s="13" t="s">
        <v>128</v>
      </c>
      <c r="J241" s="7">
        <v>33</v>
      </c>
      <c r="K241" s="14">
        <v>3918.19</v>
      </c>
      <c r="L241" s="7"/>
      <c r="M241" s="14"/>
      <c r="N241" s="7"/>
      <c r="O241" s="14"/>
      <c r="P241" s="7"/>
      <c r="Q241" s="7"/>
      <c r="R241" s="37">
        <f t="shared" si="51"/>
        <v>-3918.19</v>
      </c>
      <c r="S241" s="37">
        <f t="shared" si="52"/>
        <v>0</v>
      </c>
      <c r="T241" s="15">
        <f t="shared" si="53"/>
        <v>33</v>
      </c>
      <c r="U241" s="16">
        <f t="shared" si="54"/>
        <v>3918.19</v>
      </c>
      <c r="V241" s="7"/>
      <c r="W241" s="7"/>
    </row>
    <row r="242" spans="1:23" ht="11.25" customHeight="1" x14ac:dyDescent="0.2">
      <c r="A242" s="7"/>
      <c r="B242" s="20"/>
      <c r="C242" s="51" t="s">
        <v>45</v>
      </c>
      <c r="D242" s="43"/>
      <c r="E242" s="43"/>
      <c r="F242" s="52"/>
      <c r="G242" s="7"/>
      <c r="H242" s="7"/>
      <c r="I242" s="22" t="s">
        <v>128</v>
      </c>
      <c r="J242" s="7">
        <v>33</v>
      </c>
      <c r="K242" s="14">
        <v>3918.19</v>
      </c>
      <c r="L242" s="7"/>
      <c r="M242" s="14"/>
      <c r="N242" s="7"/>
      <c r="O242" s="14"/>
      <c r="P242" s="14">
        <f>M242-K242</f>
        <v>-3918.19</v>
      </c>
      <c r="Q242" s="14">
        <f>O242</f>
        <v>0</v>
      </c>
      <c r="R242" s="37">
        <f t="shared" si="51"/>
        <v>-3918.19</v>
      </c>
      <c r="S242" s="37">
        <f t="shared" si="52"/>
        <v>0</v>
      </c>
      <c r="T242" s="15">
        <f t="shared" si="53"/>
        <v>33</v>
      </c>
      <c r="U242" s="16">
        <f t="shared" si="54"/>
        <v>3918.19</v>
      </c>
      <c r="V242" s="7"/>
      <c r="W242" s="7"/>
    </row>
    <row r="243" spans="1:23" ht="23.25" customHeight="1" x14ac:dyDescent="0.2">
      <c r="A243" s="11">
        <v>109</v>
      </c>
      <c r="B243" s="12" t="s">
        <v>168</v>
      </c>
      <c r="C243" s="48" t="s">
        <v>174</v>
      </c>
      <c r="D243" s="49"/>
      <c r="E243" s="49"/>
      <c r="F243" s="50"/>
      <c r="G243" s="11" t="s">
        <v>345</v>
      </c>
      <c r="H243" s="11" t="s">
        <v>173</v>
      </c>
      <c r="I243" s="13" t="s">
        <v>132</v>
      </c>
      <c r="J243" s="7">
        <v>1</v>
      </c>
      <c r="K243" s="14">
        <v>87.35</v>
      </c>
      <c r="L243" s="7"/>
      <c r="M243" s="14"/>
      <c r="N243" s="7"/>
      <c r="O243" s="14"/>
      <c r="P243" s="7"/>
      <c r="Q243" s="7"/>
      <c r="R243" s="37">
        <f t="shared" si="51"/>
        <v>-87.35</v>
      </c>
      <c r="S243" s="37">
        <f t="shared" si="52"/>
        <v>0</v>
      </c>
      <c r="T243" s="15">
        <f t="shared" si="53"/>
        <v>1</v>
      </c>
      <c r="U243" s="16">
        <f t="shared" si="54"/>
        <v>87.35</v>
      </c>
      <c r="V243" s="7"/>
      <c r="W243" s="7"/>
    </row>
    <row r="244" spans="1:23" ht="11.25" customHeight="1" x14ac:dyDescent="0.2">
      <c r="A244" s="7"/>
      <c r="B244" s="20"/>
      <c r="C244" s="51" t="s">
        <v>45</v>
      </c>
      <c r="D244" s="43"/>
      <c r="E244" s="43"/>
      <c r="F244" s="52"/>
      <c r="G244" s="7"/>
      <c r="H244" s="7"/>
      <c r="I244" s="22" t="s">
        <v>132</v>
      </c>
      <c r="J244" s="7">
        <v>1</v>
      </c>
      <c r="K244" s="14">
        <v>87.35</v>
      </c>
      <c r="L244" s="7"/>
      <c r="M244" s="14"/>
      <c r="N244" s="7"/>
      <c r="O244" s="14"/>
      <c r="P244" s="14">
        <f>M244-K244</f>
        <v>-87.35</v>
      </c>
      <c r="Q244" s="14">
        <f>O244</f>
        <v>0</v>
      </c>
      <c r="R244" s="37">
        <f t="shared" si="51"/>
        <v>-87.35</v>
      </c>
      <c r="S244" s="37">
        <f t="shared" si="52"/>
        <v>0</v>
      </c>
      <c r="T244" s="15">
        <f t="shared" si="53"/>
        <v>1</v>
      </c>
      <c r="U244" s="16">
        <f t="shared" si="54"/>
        <v>87.35</v>
      </c>
      <c r="V244" s="7"/>
      <c r="W244" s="7"/>
    </row>
    <row r="245" spans="1:23" ht="11.25" customHeight="1" x14ac:dyDescent="0.2">
      <c r="A245" s="11">
        <v>110</v>
      </c>
      <c r="B245" s="12" t="s">
        <v>168</v>
      </c>
      <c r="C245" s="51" t="s">
        <v>177</v>
      </c>
      <c r="D245" s="43"/>
      <c r="E245" s="43"/>
      <c r="F245" s="52"/>
      <c r="G245" s="11" t="s">
        <v>234</v>
      </c>
      <c r="H245" s="11" t="s">
        <v>346</v>
      </c>
      <c r="I245" s="13" t="s">
        <v>132</v>
      </c>
      <c r="J245" s="7">
        <v>6</v>
      </c>
      <c r="K245" s="14">
        <v>29.93</v>
      </c>
      <c r="L245" s="7"/>
      <c r="M245" s="14"/>
      <c r="N245" s="7"/>
      <c r="O245" s="14"/>
      <c r="P245" s="7"/>
      <c r="Q245" s="7"/>
      <c r="R245" s="37">
        <f t="shared" si="51"/>
        <v>-29.93</v>
      </c>
      <c r="S245" s="37">
        <f t="shared" si="52"/>
        <v>0</v>
      </c>
      <c r="T245" s="15">
        <f t="shared" si="53"/>
        <v>6</v>
      </c>
      <c r="U245" s="16">
        <f t="shared" si="54"/>
        <v>29.93</v>
      </c>
      <c r="V245" s="7"/>
      <c r="W245" s="7"/>
    </row>
    <row r="246" spans="1:23" ht="11.25" customHeight="1" x14ac:dyDescent="0.2">
      <c r="A246" s="7"/>
      <c r="B246" s="20"/>
      <c r="C246" s="51" t="s">
        <v>45</v>
      </c>
      <c r="D246" s="43"/>
      <c r="E246" s="43"/>
      <c r="F246" s="52"/>
      <c r="G246" s="7"/>
      <c r="H246" s="7"/>
      <c r="I246" s="22" t="s">
        <v>132</v>
      </c>
      <c r="J246" s="7">
        <v>6</v>
      </c>
      <c r="K246" s="14">
        <v>29.93</v>
      </c>
      <c r="L246" s="7"/>
      <c r="M246" s="14"/>
      <c r="N246" s="7"/>
      <c r="O246" s="14"/>
      <c r="P246" s="14">
        <f>M246-K246</f>
        <v>-29.93</v>
      </c>
      <c r="Q246" s="14">
        <f>O246</f>
        <v>0</v>
      </c>
      <c r="R246" s="37">
        <f t="shared" si="51"/>
        <v>-29.93</v>
      </c>
      <c r="S246" s="37">
        <f t="shared" si="52"/>
        <v>0</v>
      </c>
      <c r="T246" s="15">
        <f t="shared" si="53"/>
        <v>6</v>
      </c>
      <c r="U246" s="16">
        <f t="shared" si="54"/>
        <v>29.93</v>
      </c>
      <c r="V246" s="7"/>
      <c r="W246" s="7"/>
    </row>
    <row r="247" spans="1:23" ht="11.25" customHeight="1" x14ac:dyDescent="0.2">
      <c r="A247" s="11">
        <v>111</v>
      </c>
      <c r="B247" s="12" t="s">
        <v>168</v>
      </c>
      <c r="C247" s="51" t="s">
        <v>349</v>
      </c>
      <c r="D247" s="43"/>
      <c r="E247" s="43"/>
      <c r="F247" s="52"/>
      <c r="G247" s="11" t="s">
        <v>347</v>
      </c>
      <c r="H247" s="11" t="s">
        <v>348</v>
      </c>
      <c r="I247" s="13" t="s">
        <v>132</v>
      </c>
      <c r="J247" s="7">
        <v>4</v>
      </c>
      <c r="K247" s="14">
        <v>23.51</v>
      </c>
      <c r="L247" s="7"/>
      <c r="M247" s="14"/>
      <c r="N247" s="7"/>
      <c r="O247" s="14"/>
      <c r="P247" s="7"/>
      <c r="Q247" s="7"/>
      <c r="R247" s="37">
        <f t="shared" si="51"/>
        <v>-23.51</v>
      </c>
      <c r="S247" s="37">
        <f t="shared" si="52"/>
        <v>0</v>
      </c>
      <c r="T247" s="15">
        <f t="shared" si="53"/>
        <v>4</v>
      </c>
      <c r="U247" s="16">
        <f t="shared" si="54"/>
        <v>23.51</v>
      </c>
      <c r="V247" s="7"/>
      <c r="W247" s="7"/>
    </row>
    <row r="248" spans="1:23" ht="11.25" customHeight="1" x14ac:dyDescent="0.2">
      <c r="A248" s="7"/>
      <c r="B248" s="20"/>
      <c r="C248" s="51" t="s">
        <v>45</v>
      </c>
      <c r="D248" s="43"/>
      <c r="E248" s="43"/>
      <c r="F248" s="52"/>
      <c r="G248" s="7"/>
      <c r="H248" s="7"/>
      <c r="I248" s="22" t="s">
        <v>132</v>
      </c>
      <c r="J248" s="7">
        <v>4</v>
      </c>
      <c r="K248" s="14">
        <v>23.51</v>
      </c>
      <c r="L248" s="7"/>
      <c r="M248" s="14"/>
      <c r="N248" s="7"/>
      <c r="O248" s="14"/>
      <c r="P248" s="14">
        <f>M248-K248</f>
        <v>-23.51</v>
      </c>
      <c r="Q248" s="14">
        <f>O248</f>
        <v>0</v>
      </c>
      <c r="R248" s="37">
        <f t="shared" si="51"/>
        <v>-23.51</v>
      </c>
      <c r="S248" s="37">
        <f t="shared" si="52"/>
        <v>0</v>
      </c>
      <c r="T248" s="15">
        <f t="shared" si="53"/>
        <v>4</v>
      </c>
      <c r="U248" s="16">
        <f t="shared" si="54"/>
        <v>23.51</v>
      </c>
      <c r="V248" s="7"/>
      <c r="W248" s="7"/>
    </row>
    <row r="249" spans="1:23" ht="49.95" customHeight="1" x14ac:dyDescent="0.2">
      <c r="A249" s="11">
        <v>112</v>
      </c>
      <c r="B249" s="12" t="s">
        <v>168</v>
      </c>
      <c r="C249" s="48" t="s">
        <v>180</v>
      </c>
      <c r="D249" s="49"/>
      <c r="E249" s="49"/>
      <c r="F249" s="50"/>
      <c r="G249" s="11" t="s">
        <v>350</v>
      </c>
      <c r="H249" s="11" t="s">
        <v>179</v>
      </c>
      <c r="I249" s="13" t="s">
        <v>43</v>
      </c>
      <c r="J249" s="7">
        <v>1</v>
      </c>
      <c r="K249" s="14">
        <v>239.17</v>
      </c>
      <c r="L249" s="7"/>
      <c r="M249" s="14"/>
      <c r="N249" s="7"/>
      <c r="O249" s="14"/>
      <c r="P249" s="7"/>
      <c r="Q249" s="7"/>
      <c r="R249" s="37">
        <f t="shared" si="51"/>
        <v>-239.17</v>
      </c>
      <c r="S249" s="37">
        <f t="shared" si="52"/>
        <v>0</v>
      </c>
      <c r="T249" s="15">
        <f t="shared" si="53"/>
        <v>1</v>
      </c>
      <c r="U249" s="16">
        <f t="shared" si="54"/>
        <v>239.17</v>
      </c>
      <c r="V249" s="7"/>
      <c r="W249" s="7"/>
    </row>
    <row r="250" spans="1:23" ht="11.25" customHeight="1" x14ac:dyDescent="0.2">
      <c r="A250" s="7"/>
      <c r="B250" s="20"/>
      <c r="C250" s="51" t="s">
        <v>45</v>
      </c>
      <c r="D250" s="43"/>
      <c r="E250" s="43"/>
      <c r="F250" s="52"/>
      <c r="G250" s="7"/>
      <c r="H250" s="7"/>
      <c r="I250" s="22" t="s">
        <v>43</v>
      </c>
      <c r="J250" s="7">
        <v>1</v>
      </c>
      <c r="K250" s="14">
        <v>239.17</v>
      </c>
      <c r="L250" s="7"/>
      <c r="M250" s="14"/>
      <c r="N250" s="7"/>
      <c r="O250" s="14"/>
      <c r="P250" s="14">
        <f>M250-K250</f>
        <v>-239.17</v>
      </c>
      <c r="Q250" s="14">
        <f>O250</f>
        <v>0</v>
      </c>
      <c r="R250" s="37">
        <f t="shared" si="51"/>
        <v>-239.17</v>
      </c>
      <c r="S250" s="37">
        <f t="shared" si="52"/>
        <v>0</v>
      </c>
      <c r="T250" s="15">
        <f t="shared" si="53"/>
        <v>1</v>
      </c>
      <c r="U250" s="16">
        <f t="shared" si="54"/>
        <v>239.17</v>
      </c>
      <c r="V250" s="7"/>
      <c r="W250" s="7"/>
    </row>
    <row r="251" spans="1:23" ht="49.95" customHeight="1" x14ac:dyDescent="0.2">
      <c r="A251" s="11">
        <v>113</v>
      </c>
      <c r="B251" s="12" t="s">
        <v>168</v>
      </c>
      <c r="C251" s="48" t="s">
        <v>352</v>
      </c>
      <c r="D251" s="49"/>
      <c r="E251" s="49"/>
      <c r="F251" s="50"/>
      <c r="G251" s="11" t="s">
        <v>351</v>
      </c>
      <c r="H251" s="11" t="s">
        <v>182</v>
      </c>
      <c r="I251" s="13" t="s">
        <v>194</v>
      </c>
      <c r="J251" s="7">
        <v>1</v>
      </c>
      <c r="K251" s="14">
        <v>280.06</v>
      </c>
      <c r="L251" s="7"/>
      <c r="M251" s="14"/>
      <c r="N251" s="7"/>
      <c r="O251" s="14"/>
      <c r="P251" s="7"/>
      <c r="Q251" s="7"/>
      <c r="R251" s="37">
        <f t="shared" si="51"/>
        <v>-280.06</v>
      </c>
      <c r="S251" s="37">
        <f t="shared" si="52"/>
        <v>0</v>
      </c>
      <c r="T251" s="15">
        <f t="shared" si="53"/>
        <v>1</v>
      </c>
      <c r="U251" s="16">
        <f t="shared" si="54"/>
        <v>280.06</v>
      </c>
      <c r="V251" s="7"/>
      <c r="W251" s="7"/>
    </row>
    <row r="252" spans="1:23" ht="11.25" customHeight="1" x14ac:dyDescent="0.2">
      <c r="A252" s="7"/>
      <c r="B252" s="20"/>
      <c r="C252" s="51" t="s">
        <v>45</v>
      </c>
      <c r="D252" s="43"/>
      <c r="E252" s="43"/>
      <c r="F252" s="52"/>
      <c r="G252" s="7"/>
      <c r="H252" s="7"/>
      <c r="I252" s="22" t="s">
        <v>194</v>
      </c>
      <c r="J252" s="7">
        <v>1</v>
      </c>
      <c r="K252" s="14">
        <v>280.06</v>
      </c>
      <c r="L252" s="7"/>
      <c r="M252" s="14"/>
      <c r="N252" s="7"/>
      <c r="O252" s="14"/>
      <c r="P252" s="14">
        <f>M252-K252</f>
        <v>-280.06</v>
      </c>
      <c r="Q252" s="14">
        <f>O252</f>
        <v>0</v>
      </c>
      <c r="R252" s="37">
        <f t="shared" si="51"/>
        <v>-280.06</v>
      </c>
      <c r="S252" s="37">
        <f t="shared" si="52"/>
        <v>0</v>
      </c>
      <c r="T252" s="15">
        <f t="shared" si="53"/>
        <v>1</v>
      </c>
      <c r="U252" s="16">
        <f t="shared" si="54"/>
        <v>280.06</v>
      </c>
      <c r="V252" s="7"/>
      <c r="W252" s="7"/>
    </row>
    <row r="253" spans="1:23" ht="11.25" customHeight="1" x14ac:dyDescent="0.2">
      <c r="A253" s="11">
        <v>114</v>
      </c>
      <c r="B253" s="12" t="s">
        <v>168</v>
      </c>
      <c r="C253" s="51" t="s">
        <v>186</v>
      </c>
      <c r="D253" s="43"/>
      <c r="E253" s="43"/>
      <c r="F253" s="52"/>
      <c r="G253" s="11" t="s">
        <v>353</v>
      </c>
      <c r="H253" s="11" t="s">
        <v>185</v>
      </c>
      <c r="I253" s="13" t="s">
        <v>194</v>
      </c>
      <c r="J253" s="7">
        <v>1</v>
      </c>
      <c r="K253" s="14">
        <v>315.19</v>
      </c>
      <c r="L253" s="7"/>
      <c r="M253" s="14"/>
      <c r="N253" s="7"/>
      <c r="O253" s="14"/>
      <c r="P253" s="7"/>
      <c r="Q253" s="7"/>
      <c r="R253" s="37">
        <f t="shared" si="51"/>
        <v>-315.19</v>
      </c>
      <c r="S253" s="37">
        <f t="shared" si="52"/>
        <v>0</v>
      </c>
      <c r="T253" s="15">
        <f t="shared" si="53"/>
        <v>1</v>
      </c>
      <c r="U253" s="16">
        <f t="shared" si="54"/>
        <v>315.19</v>
      </c>
      <c r="V253" s="7"/>
      <c r="W253" s="7"/>
    </row>
    <row r="254" spans="1:23" ht="11.25" customHeight="1" x14ac:dyDescent="0.2">
      <c r="A254" s="7"/>
      <c r="B254" s="20"/>
      <c r="C254" s="51" t="s">
        <v>45</v>
      </c>
      <c r="D254" s="43"/>
      <c r="E254" s="43"/>
      <c r="F254" s="52"/>
      <c r="G254" s="7"/>
      <c r="H254" s="7"/>
      <c r="I254" s="22" t="s">
        <v>194</v>
      </c>
      <c r="J254" s="7">
        <v>1</v>
      </c>
      <c r="K254" s="14">
        <v>315.19</v>
      </c>
      <c r="L254" s="7"/>
      <c r="M254" s="14"/>
      <c r="N254" s="7"/>
      <c r="O254" s="14"/>
      <c r="P254" s="14">
        <f>M254-K254</f>
        <v>-315.19</v>
      </c>
      <c r="Q254" s="14">
        <f>O254</f>
        <v>0</v>
      </c>
      <c r="R254" s="37">
        <f t="shared" si="51"/>
        <v>-315.19</v>
      </c>
      <c r="S254" s="37">
        <f t="shared" si="52"/>
        <v>0</v>
      </c>
      <c r="T254" s="15">
        <f t="shared" si="53"/>
        <v>1</v>
      </c>
      <c r="U254" s="16">
        <f t="shared" si="54"/>
        <v>315.19</v>
      </c>
      <c r="V254" s="7"/>
      <c r="W254" s="7"/>
    </row>
    <row r="255" spans="1:23" ht="11.25" customHeight="1" x14ac:dyDescent="0.2">
      <c r="A255" s="11">
        <v>115</v>
      </c>
      <c r="B255" s="12" t="s">
        <v>168</v>
      </c>
      <c r="C255" s="51" t="s">
        <v>355</v>
      </c>
      <c r="D255" s="43"/>
      <c r="E255" s="43"/>
      <c r="F255" s="52"/>
      <c r="G255" s="11" t="s">
        <v>354</v>
      </c>
      <c r="H255" s="11" t="s">
        <v>188</v>
      </c>
      <c r="I255" s="13" t="s">
        <v>194</v>
      </c>
      <c r="J255" s="7">
        <v>1</v>
      </c>
      <c r="K255" s="14">
        <v>138.91</v>
      </c>
      <c r="L255" s="7"/>
      <c r="M255" s="14"/>
      <c r="N255" s="7"/>
      <c r="O255" s="14"/>
      <c r="P255" s="7"/>
      <c r="Q255" s="7"/>
      <c r="R255" s="37">
        <f t="shared" si="51"/>
        <v>-138.91</v>
      </c>
      <c r="S255" s="37">
        <f t="shared" si="52"/>
        <v>0</v>
      </c>
      <c r="T255" s="15">
        <f t="shared" si="53"/>
        <v>1</v>
      </c>
      <c r="U255" s="16">
        <f t="shared" si="54"/>
        <v>138.91</v>
      </c>
      <c r="V255" s="7"/>
      <c r="W255" s="7"/>
    </row>
    <row r="256" spans="1:23" ht="11.25" customHeight="1" x14ac:dyDescent="0.2">
      <c r="A256" s="7"/>
      <c r="B256" s="20"/>
      <c r="C256" s="54" t="s">
        <v>45</v>
      </c>
      <c r="D256" s="54"/>
      <c r="E256" s="54"/>
      <c r="F256" s="54"/>
      <c r="G256" s="7"/>
      <c r="H256" s="7"/>
      <c r="I256" s="22" t="s">
        <v>194</v>
      </c>
      <c r="J256" s="7">
        <v>1</v>
      </c>
      <c r="K256" s="14">
        <v>138.91</v>
      </c>
      <c r="L256" s="7"/>
      <c r="M256" s="14"/>
      <c r="N256" s="7"/>
      <c r="O256" s="14"/>
      <c r="P256" s="14">
        <f>M256-K256</f>
        <v>-138.91</v>
      </c>
      <c r="Q256" s="14">
        <f>O256</f>
        <v>0</v>
      </c>
      <c r="R256" s="37">
        <f t="shared" si="51"/>
        <v>-138.91</v>
      </c>
      <c r="S256" s="37">
        <f t="shared" si="52"/>
        <v>0</v>
      </c>
      <c r="T256" s="15">
        <f t="shared" si="53"/>
        <v>1</v>
      </c>
      <c r="U256" s="16">
        <f t="shared" si="54"/>
        <v>138.91</v>
      </c>
      <c r="V256" s="7"/>
      <c r="W256" s="7"/>
    </row>
    <row r="257" spans="1:23" ht="23.25" customHeight="1" x14ac:dyDescent="0.2">
      <c r="A257" s="9"/>
      <c r="B257" s="10" t="s">
        <v>30</v>
      </c>
      <c r="C257" s="53" t="s">
        <v>356</v>
      </c>
      <c r="D257" s="53"/>
      <c r="E257" s="53"/>
      <c r="F257" s="53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7"/>
      <c r="W257" s="7"/>
    </row>
    <row r="258" spans="1:23" ht="11.25" customHeight="1" x14ac:dyDescent="0.2">
      <c r="A258" s="11">
        <v>116</v>
      </c>
      <c r="B258" s="12" t="s">
        <v>31</v>
      </c>
      <c r="C258" s="51" t="s">
        <v>358</v>
      </c>
      <c r="D258" s="43"/>
      <c r="E258" s="43"/>
      <c r="F258" s="52"/>
      <c r="G258" s="11" t="s">
        <v>357</v>
      </c>
      <c r="H258" s="7"/>
      <c r="I258" s="13" t="s">
        <v>34</v>
      </c>
      <c r="J258" s="7"/>
      <c r="K258" s="14"/>
      <c r="L258" s="7"/>
      <c r="M258" s="14"/>
      <c r="N258" s="7"/>
      <c r="O258" s="14"/>
      <c r="P258" s="7"/>
      <c r="Q258" s="7"/>
      <c r="R258" s="37">
        <f t="shared" ref="R258:R259" si="55">M258-K258</f>
        <v>0</v>
      </c>
      <c r="S258" s="37">
        <f t="shared" ref="S258:S259" si="56">O258</f>
        <v>0</v>
      </c>
      <c r="T258" s="15">
        <f t="shared" ref="T258:T259" si="57">J258-L258</f>
        <v>0</v>
      </c>
      <c r="U258" s="16">
        <f t="shared" ref="U258:U259" si="58">K258-M258</f>
        <v>0</v>
      </c>
      <c r="V258" s="7"/>
      <c r="W258" s="7"/>
    </row>
    <row r="259" spans="1:23" ht="49.95" customHeight="1" x14ac:dyDescent="0.2">
      <c r="A259" s="11">
        <v>117</v>
      </c>
      <c r="B259" s="12" t="s">
        <v>52</v>
      </c>
      <c r="C259" s="48" t="s">
        <v>361</v>
      </c>
      <c r="D259" s="49"/>
      <c r="E259" s="49"/>
      <c r="F259" s="50"/>
      <c r="G259" s="11" t="s">
        <v>359</v>
      </c>
      <c r="H259" s="11" t="s">
        <v>360</v>
      </c>
      <c r="I259" s="13" t="s">
        <v>34</v>
      </c>
      <c r="J259" s="7">
        <v>14.54</v>
      </c>
      <c r="K259" s="14">
        <v>109.05</v>
      </c>
      <c r="L259" s="7"/>
      <c r="M259" s="14"/>
      <c r="N259" s="7"/>
      <c r="O259" s="14"/>
      <c r="P259" s="7"/>
      <c r="Q259" s="7"/>
      <c r="R259" s="37">
        <f t="shared" si="55"/>
        <v>-109.05</v>
      </c>
      <c r="S259" s="37">
        <f t="shared" si="56"/>
        <v>0</v>
      </c>
      <c r="T259" s="15">
        <f t="shared" si="57"/>
        <v>14.54</v>
      </c>
      <c r="U259" s="16">
        <f t="shared" si="58"/>
        <v>109.05</v>
      </c>
      <c r="V259" s="7"/>
      <c r="W259" s="7"/>
    </row>
    <row r="260" spans="1:23" ht="11.25" customHeight="1" x14ac:dyDescent="0.2">
      <c r="A260" s="7"/>
      <c r="B260" s="20"/>
      <c r="C260" s="51" t="s">
        <v>45</v>
      </c>
      <c r="D260" s="43"/>
      <c r="E260" s="43"/>
      <c r="F260" s="52"/>
      <c r="G260" s="7"/>
      <c r="H260" s="7"/>
      <c r="I260" s="22" t="s">
        <v>34</v>
      </c>
      <c r="J260" s="7">
        <v>14.54</v>
      </c>
      <c r="K260" s="14">
        <v>109.05</v>
      </c>
      <c r="L260" s="7"/>
      <c r="M260" s="14"/>
      <c r="N260" s="7"/>
      <c r="O260" s="14"/>
      <c r="P260" s="14">
        <f>M260-K260</f>
        <v>-109.05</v>
      </c>
      <c r="Q260" s="14">
        <f>O260</f>
        <v>0</v>
      </c>
      <c r="R260" s="37">
        <f t="shared" ref="R260:R266" si="59">M260-K260</f>
        <v>-109.05</v>
      </c>
      <c r="S260" s="37">
        <f t="shared" ref="S260:S266" si="60">O260</f>
        <v>0</v>
      </c>
      <c r="T260" s="15">
        <f t="shared" ref="T260:T266" si="61">J260-L260</f>
        <v>14.54</v>
      </c>
      <c r="U260" s="16">
        <f t="shared" ref="U260:U266" si="62">K260-M260</f>
        <v>109.05</v>
      </c>
      <c r="V260" s="7"/>
      <c r="W260" s="7"/>
    </row>
    <row r="261" spans="1:23" ht="23.25" customHeight="1" x14ac:dyDescent="0.2">
      <c r="A261" s="11">
        <v>118</v>
      </c>
      <c r="B261" s="12" t="s">
        <v>52</v>
      </c>
      <c r="C261" s="48" t="s">
        <v>83</v>
      </c>
      <c r="D261" s="49"/>
      <c r="E261" s="49"/>
      <c r="F261" s="50"/>
      <c r="G261" s="11" t="s">
        <v>81</v>
      </c>
      <c r="H261" s="11" t="s">
        <v>82</v>
      </c>
      <c r="I261" s="13" t="s">
        <v>80</v>
      </c>
      <c r="J261" s="7">
        <v>-135.68</v>
      </c>
      <c r="K261" s="14">
        <v>-13378.94</v>
      </c>
      <c r="L261" s="7"/>
      <c r="M261" s="14"/>
      <c r="N261" s="7"/>
      <c r="O261" s="14"/>
      <c r="P261" s="7"/>
      <c r="Q261" s="7"/>
      <c r="R261" s="37">
        <f t="shared" si="59"/>
        <v>13378.94</v>
      </c>
      <c r="S261" s="37">
        <f t="shared" si="60"/>
        <v>0</v>
      </c>
      <c r="T261" s="15">
        <f t="shared" si="61"/>
        <v>-135.68</v>
      </c>
      <c r="U261" s="16">
        <f t="shared" si="62"/>
        <v>-13378.94</v>
      </c>
      <c r="V261" s="7"/>
      <c r="W261" s="7"/>
    </row>
    <row r="262" spans="1:23" ht="11.25" customHeight="1" x14ac:dyDescent="0.2">
      <c r="A262" s="7"/>
      <c r="B262" s="20"/>
      <c r="C262" s="51" t="s">
        <v>36</v>
      </c>
      <c r="D262" s="43"/>
      <c r="E262" s="43"/>
      <c r="F262" s="52"/>
      <c r="G262" s="7"/>
      <c r="H262" s="7"/>
      <c r="I262" s="22" t="s">
        <v>80</v>
      </c>
      <c r="J262" s="7">
        <v>-135.68</v>
      </c>
      <c r="K262" s="14">
        <v>-13378.94</v>
      </c>
      <c r="L262" s="7"/>
      <c r="M262" s="14"/>
      <c r="N262" s="7"/>
      <c r="O262" s="14"/>
      <c r="P262" s="14">
        <f>M262-K262</f>
        <v>13378.94</v>
      </c>
      <c r="Q262" s="14">
        <f>O262</f>
        <v>0</v>
      </c>
      <c r="R262" s="37">
        <f t="shared" si="59"/>
        <v>13378.94</v>
      </c>
      <c r="S262" s="37">
        <f t="shared" si="60"/>
        <v>0</v>
      </c>
      <c r="T262" s="15">
        <f t="shared" si="61"/>
        <v>-135.68</v>
      </c>
      <c r="U262" s="16">
        <f t="shared" si="62"/>
        <v>-13378.94</v>
      </c>
      <c r="V262" s="7"/>
      <c r="W262" s="7"/>
    </row>
    <row r="263" spans="1:23" ht="23.25" customHeight="1" x14ac:dyDescent="0.2">
      <c r="A263" s="11">
        <v>119</v>
      </c>
      <c r="B263" s="12" t="s">
        <v>90</v>
      </c>
      <c r="C263" s="48" t="s">
        <v>106</v>
      </c>
      <c r="D263" s="49"/>
      <c r="E263" s="49"/>
      <c r="F263" s="50"/>
      <c r="G263" s="11" t="s">
        <v>362</v>
      </c>
      <c r="H263" s="11" t="s">
        <v>363</v>
      </c>
      <c r="I263" s="13" t="s">
        <v>34</v>
      </c>
      <c r="J263" s="7">
        <v>-15</v>
      </c>
      <c r="K263" s="14">
        <v>-11618.58</v>
      </c>
      <c r="L263" s="7"/>
      <c r="M263" s="14"/>
      <c r="N263" s="7"/>
      <c r="O263" s="14"/>
      <c r="P263" s="7"/>
      <c r="Q263" s="7"/>
      <c r="R263" s="37">
        <f t="shared" si="59"/>
        <v>11618.58</v>
      </c>
      <c r="S263" s="37">
        <f t="shared" si="60"/>
        <v>0</v>
      </c>
      <c r="T263" s="15">
        <f t="shared" si="61"/>
        <v>-15</v>
      </c>
      <c r="U263" s="16">
        <f t="shared" si="62"/>
        <v>-11618.58</v>
      </c>
      <c r="V263" s="7"/>
      <c r="W263" s="7"/>
    </row>
    <row r="264" spans="1:23" ht="11.25" customHeight="1" x14ac:dyDescent="0.2">
      <c r="A264" s="7"/>
      <c r="B264" s="20"/>
      <c r="C264" s="51" t="s">
        <v>36</v>
      </c>
      <c r="D264" s="43"/>
      <c r="E264" s="43"/>
      <c r="F264" s="52"/>
      <c r="G264" s="7"/>
      <c r="H264" s="7"/>
      <c r="I264" s="22" t="s">
        <v>34</v>
      </c>
      <c r="J264" s="7">
        <v>-15</v>
      </c>
      <c r="K264" s="14">
        <v>-11618.58</v>
      </c>
      <c r="L264" s="7"/>
      <c r="M264" s="14"/>
      <c r="N264" s="7"/>
      <c r="O264" s="14"/>
      <c r="P264" s="14">
        <f>M264-K264</f>
        <v>11618.58</v>
      </c>
      <c r="Q264" s="14">
        <f>O264</f>
        <v>0</v>
      </c>
      <c r="R264" s="37">
        <f t="shared" si="59"/>
        <v>11618.58</v>
      </c>
      <c r="S264" s="37">
        <f t="shared" si="60"/>
        <v>0</v>
      </c>
      <c r="T264" s="15">
        <f t="shared" si="61"/>
        <v>-15</v>
      </c>
      <c r="U264" s="16">
        <f t="shared" si="62"/>
        <v>-11618.58</v>
      </c>
      <c r="V264" s="7"/>
      <c r="W264" s="7"/>
    </row>
    <row r="265" spans="1:23" ht="36.6" customHeight="1" x14ac:dyDescent="0.2">
      <c r="A265" s="11">
        <v>120</v>
      </c>
      <c r="B265" s="12" t="s">
        <v>90</v>
      </c>
      <c r="C265" s="48" t="s">
        <v>366</v>
      </c>
      <c r="D265" s="49"/>
      <c r="E265" s="49"/>
      <c r="F265" s="50"/>
      <c r="G265" s="11" t="s">
        <v>364</v>
      </c>
      <c r="H265" s="11" t="s">
        <v>365</v>
      </c>
      <c r="I265" s="13" t="s">
        <v>34</v>
      </c>
      <c r="J265" s="7">
        <v>15</v>
      </c>
      <c r="K265" s="14">
        <v>3204.42</v>
      </c>
      <c r="L265" s="7"/>
      <c r="M265" s="14"/>
      <c r="N265" s="7"/>
      <c r="O265" s="14"/>
      <c r="P265" s="7"/>
      <c r="Q265" s="7"/>
      <c r="R265" s="37">
        <f t="shared" si="59"/>
        <v>-3204.42</v>
      </c>
      <c r="S265" s="37">
        <f t="shared" si="60"/>
        <v>0</v>
      </c>
      <c r="T265" s="15">
        <f t="shared" si="61"/>
        <v>15</v>
      </c>
      <c r="U265" s="16">
        <f t="shared" si="62"/>
        <v>3204.42</v>
      </c>
      <c r="V265" s="7"/>
      <c r="W265" s="7"/>
    </row>
    <row r="266" spans="1:23" ht="11.25" customHeight="1" x14ac:dyDescent="0.2">
      <c r="A266" s="7"/>
      <c r="B266" s="20"/>
      <c r="C266" s="54" t="s">
        <v>36</v>
      </c>
      <c r="D266" s="54"/>
      <c r="E266" s="54"/>
      <c r="F266" s="54"/>
      <c r="G266" s="7"/>
      <c r="H266" s="7"/>
      <c r="I266" s="22" t="s">
        <v>34</v>
      </c>
      <c r="J266" s="7">
        <v>15</v>
      </c>
      <c r="K266" s="14">
        <v>3204.42</v>
      </c>
      <c r="L266" s="7"/>
      <c r="M266" s="14"/>
      <c r="N266" s="7"/>
      <c r="O266" s="14"/>
      <c r="P266" s="14">
        <f>M266-K266</f>
        <v>-3204.42</v>
      </c>
      <c r="Q266" s="14">
        <f>O266</f>
        <v>0</v>
      </c>
      <c r="R266" s="37">
        <f t="shared" si="59"/>
        <v>-3204.42</v>
      </c>
      <c r="S266" s="37">
        <f t="shared" si="60"/>
        <v>0</v>
      </c>
      <c r="T266" s="15">
        <f t="shared" si="61"/>
        <v>15</v>
      </c>
      <c r="U266" s="16">
        <f t="shared" si="62"/>
        <v>3204.42</v>
      </c>
      <c r="V266" s="7"/>
      <c r="W266" s="7"/>
    </row>
    <row r="267" spans="1:23" ht="23.25" customHeight="1" x14ac:dyDescent="0.2">
      <c r="A267" s="9"/>
      <c r="B267" s="10" t="s">
        <v>30</v>
      </c>
      <c r="C267" s="53" t="s">
        <v>367</v>
      </c>
      <c r="D267" s="53"/>
      <c r="E267" s="53"/>
      <c r="F267" s="53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7"/>
      <c r="W267" s="7"/>
    </row>
    <row r="268" spans="1:23" ht="11.25" customHeight="1" x14ac:dyDescent="0.2">
      <c r="A268" s="11">
        <v>121</v>
      </c>
      <c r="B268" s="12" t="s">
        <v>116</v>
      </c>
      <c r="C268" s="51" t="s">
        <v>370</v>
      </c>
      <c r="D268" s="43"/>
      <c r="E268" s="43"/>
      <c r="F268" s="52"/>
      <c r="G268" s="11" t="s">
        <v>368</v>
      </c>
      <c r="H268" s="11" t="s">
        <v>369</v>
      </c>
      <c r="I268" s="13" t="s">
        <v>43</v>
      </c>
      <c r="J268" s="7">
        <v>-2.4</v>
      </c>
      <c r="K268" s="14">
        <v>-8.58</v>
      </c>
      <c r="L268" s="7"/>
      <c r="M268" s="14"/>
      <c r="N268" s="7"/>
      <c r="O268" s="14"/>
      <c r="P268" s="7"/>
      <c r="Q268" s="7"/>
      <c r="R268" s="37">
        <f t="shared" ref="R268:R269" si="63">M268-K268</f>
        <v>8.58</v>
      </c>
      <c r="S268" s="37">
        <f t="shared" ref="S268:S269" si="64">O268</f>
        <v>0</v>
      </c>
      <c r="T268" s="15">
        <f t="shared" ref="T268:T269" si="65">J268-L268</f>
        <v>-2.4</v>
      </c>
      <c r="U268" s="16">
        <f t="shared" ref="U268:U269" si="66">K268-M268</f>
        <v>-8.58</v>
      </c>
      <c r="V268" s="7"/>
      <c r="W268" s="7"/>
    </row>
    <row r="269" spans="1:23" ht="11.25" customHeight="1" x14ac:dyDescent="0.2">
      <c r="A269" s="7"/>
      <c r="B269" s="20"/>
      <c r="C269" s="51" t="s">
        <v>45</v>
      </c>
      <c r="D269" s="43"/>
      <c r="E269" s="43"/>
      <c r="F269" s="52"/>
      <c r="G269" s="7"/>
      <c r="H269" s="7"/>
      <c r="I269" s="22" t="s">
        <v>43</v>
      </c>
      <c r="J269" s="7">
        <v>-2.4</v>
      </c>
      <c r="K269" s="14">
        <v>-8.58</v>
      </c>
      <c r="L269" s="7"/>
      <c r="M269" s="14"/>
      <c r="N269" s="7"/>
      <c r="O269" s="14"/>
      <c r="P269" s="14">
        <f>M269-K269</f>
        <v>8.58</v>
      </c>
      <c r="Q269" s="14">
        <f>O269</f>
        <v>0</v>
      </c>
      <c r="R269" s="37">
        <f t="shared" si="63"/>
        <v>8.58</v>
      </c>
      <c r="S269" s="37">
        <f t="shared" si="64"/>
        <v>0</v>
      </c>
      <c r="T269" s="15">
        <f t="shared" si="65"/>
        <v>-2.4</v>
      </c>
      <c r="U269" s="16">
        <f t="shared" si="66"/>
        <v>-8.58</v>
      </c>
      <c r="V269" s="7"/>
      <c r="W269" s="7"/>
    </row>
    <row r="270" spans="1:23" ht="49.95" customHeight="1" x14ac:dyDescent="0.2">
      <c r="A270" s="11">
        <v>122</v>
      </c>
      <c r="B270" s="12" t="s">
        <v>168</v>
      </c>
      <c r="C270" s="48" t="s">
        <v>373</v>
      </c>
      <c r="D270" s="49"/>
      <c r="E270" s="49"/>
      <c r="F270" s="50"/>
      <c r="G270" s="11" t="s">
        <v>371</v>
      </c>
      <c r="H270" s="11" t="s">
        <v>372</v>
      </c>
      <c r="I270" s="13" t="s">
        <v>194</v>
      </c>
      <c r="J270" s="7">
        <v>-1998</v>
      </c>
      <c r="K270" s="14">
        <v>-1442.44</v>
      </c>
      <c r="L270" s="7"/>
      <c r="M270" s="14"/>
      <c r="N270" s="7"/>
      <c r="O270" s="14"/>
      <c r="P270" s="7"/>
      <c r="Q270" s="7"/>
      <c r="R270" s="37">
        <f t="shared" ref="R270:R273" si="67">M270-K270</f>
        <v>1442.44</v>
      </c>
      <c r="S270" s="37">
        <f t="shared" ref="S270:S273" si="68">O270</f>
        <v>0</v>
      </c>
      <c r="T270" s="15">
        <f t="shared" ref="T270:T273" si="69">J270-L270</f>
        <v>-1998</v>
      </c>
      <c r="U270" s="16">
        <f t="shared" ref="U270:U273" si="70">K270-M270</f>
        <v>-1442.44</v>
      </c>
      <c r="V270" s="7"/>
      <c r="W270" s="7"/>
    </row>
    <row r="271" spans="1:23" ht="11.25" customHeight="1" x14ac:dyDescent="0.2">
      <c r="A271" s="7"/>
      <c r="B271" s="20"/>
      <c r="C271" s="51" t="s">
        <v>45</v>
      </c>
      <c r="D271" s="43"/>
      <c r="E271" s="43"/>
      <c r="F271" s="52"/>
      <c r="G271" s="7"/>
      <c r="H271" s="7"/>
      <c r="I271" s="22" t="s">
        <v>194</v>
      </c>
      <c r="J271" s="7">
        <v>-1998</v>
      </c>
      <c r="K271" s="14">
        <v>-1442.44</v>
      </c>
      <c r="L271" s="7"/>
      <c r="M271" s="14"/>
      <c r="N271" s="7"/>
      <c r="O271" s="14"/>
      <c r="P271" s="14">
        <f>M271-K271</f>
        <v>1442.44</v>
      </c>
      <c r="Q271" s="14">
        <f>O271</f>
        <v>0</v>
      </c>
      <c r="R271" s="37">
        <f t="shared" si="67"/>
        <v>1442.44</v>
      </c>
      <c r="S271" s="37">
        <f t="shared" si="68"/>
        <v>0</v>
      </c>
      <c r="T271" s="15">
        <f t="shared" si="69"/>
        <v>-1998</v>
      </c>
      <c r="U271" s="16">
        <f t="shared" si="70"/>
        <v>-1442.44</v>
      </c>
      <c r="V271" s="7"/>
      <c r="W271" s="7"/>
    </row>
    <row r="272" spans="1:23" ht="11.25" customHeight="1" x14ac:dyDescent="0.2">
      <c r="A272" s="11">
        <v>123</v>
      </c>
      <c r="B272" s="12" t="s">
        <v>168</v>
      </c>
      <c r="C272" s="51" t="s">
        <v>370</v>
      </c>
      <c r="D272" s="43"/>
      <c r="E272" s="43"/>
      <c r="F272" s="52"/>
      <c r="G272" s="11" t="s">
        <v>374</v>
      </c>
      <c r="H272" s="11" t="s">
        <v>375</v>
      </c>
      <c r="I272" s="13" t="s">
        <v>43</v>
      </c>
      <c r="J272" s="7">
        <v>-3</v>
      </c>
      <c r="K272" s="14">
        <v>-8.0299999999999994</v>
      </c>
      <c r="L272" s="7"/>
      <c r="M272" s="14"/>
      <c r="N272" s="7"/>
      <c r="O272" s="14"/>
      <c r="P272" s="7"/>
      <c r="Q272" s="7"/>
      <c r="R272" s="37">
        <f t="shared" si="67"/>
        <v>8.0299999999999994</v>
      </c>
      <c r="S272" s="37">
        <f t="shared" si="68"/>
        <v>0</v>
      </c>
      <c r="T272" s="15">
        <f t="shared" si="69"/>
        <v>-3</v>
      </c>
      <c r="U272" s="16">
        <f t="shared" si="70"/>
        <v>-8.0299999999999994</v>
      </c>
      <c r="V272" s="7"/>
      <c r="W272" s="7"/>
    </row>
    <row r="273" spans="1:23" ht="11.25" customHeight="1" x14ac:dyDescent="0.2">
      <c r="A273" s="7"/>
      <c r="B273" s="20"/>
      <c r="C273" s="54" t="s">
        <v>45</v>
      </c>
      <c r="D273" s="54"/>
      <c r="E273" s="54"/>
      <c r="F273" s="54"/>
      <c r="G273" s="7"/>
      <c r="H273" s="7"/>
      <c r="I273" s="22" t="s">
        <v>43</v>
      </c>
      <c r="J273" s="7">
        <v>-3</v>
      </c>
      <c r="K273" s="14">
        <v>-8.0299999999999994</v>
      </c>
      <c r="L273" s="7"/>
      <c r="M273" s="14"/>
      <c r="N273" s="7"/>
      <c r="O273" s="14"/>
      <c r="P273" s="14">
        <f>M273-K273</f>
        <v>8.0299999999999994</v>
      </c>
      <c r="Q273" s="14">
        <f>O273</f>
        <v>0</v>
      </c>
      <c r="R273" s="37">
        <f t="shared" si="67"/>
        <v>8.0299999999999994</v>
      </c>
      <c r="S273" s="37">
        <f t="shared" si="68"/>
        <v>0</v>
      </c>
      <c r="T273" s="15">
        <f t="shared" si="69"/>
        <v>-3</v>
      </c>
      <c r="U273" s="16">
        <f t="shared" si="70"/>
        <v>-8.0299999999999994</v>
      </c>
      <c r="V273" s="7"/>
      <c r="W273" s="7"/>
    </row>
    <row r="274" spans="1:23" ht="23.25" customHeight="1" x14ac:dyDescent="0.2">
      <c r="A274" s="9"/>
      <c r="B274" s="10" t="s">
        <v>30</v>
      </c>
      <c r="C274" s="53" t="s">
        <v>376</v>
      </c>
      <c r="D274" s="53"/>
      <c r="E274" s="53"/>
      <c r="F274" s="53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7"/>
      <c r="W274" s="7"/>
    </row>
    <row r="275" spans="1:23" ht="49.95" customHeight="1" x14ac:dyDescent="0.2">
      <c r="A275" s="11">
        <v>124</v>
      </c>
      <c r="B275" s="12" t="s">
        <v>191</v>
      </c>
      <c r="C275" s="48" t="s">
        <v>203</v>
      </c>
      <c r="D275" s="49"/>
      <c r="E275" s="49"/>
      <c r="F275" s="50"/>
      <c r="G275" s="11" t="s">
        <v>377</v>
      </c>
      <c r="H275" s="11" t="s">
        <v>378</v>
      </c>
      <c r="I275" s="13" t="s">
        <v>379</v>
      </c>
      <c r="J275" s="7">
        <v>-1</v>
      </c>
      <c r="K275" s="14">
        <v>-2033.04</v>
      </c>
      <c r="L275" s="7"/>
      <c r="M275" s="14"/>
      <c r="N275" s="7"/>
      <c r="O275" s="14"/>
      <c r="P275" s="7"/>
      <c r="Q275" s="7"/>
      <c r="R275" s="37">
        <f t="shared" ref="R275:R276" si="71">M275-K275</f>
        <v>2033.04</v>
      </c>
      <c r="S275" s="37">
        <f t="shared" ref="S275:S276" si="72">O275</f>
        <v>0</v>
      </c>
      <c r="T275" s="15">
        <f t="shared" ref="T275:T276" si="73">J275-L275</f>
        <v>-1</v>
      </c>
      <c r="U275" s="16">
        <f t="shared" ref="U275:U276" si="74">K275-M275</f>
        <v>-2033.04</v>
      </c>
      <c r="V275" s="7"/>
      <c r="W275" s="7"/>
    </row>
    <row r="276" spans="1:23" ht="11.25" customHeight="1" x14ac:dyDescent="0.2">
      <c r="A276" s="7"/>
      <c r="B276" s="20"/>
      <c r="C276" s="54" t="s">
        <v>45</v>
      </c>
      <c r="D276" s="54"/>
      <c r="E276" s="54"/>
      <c r="F276" s="54"/>
      <c r="G276" s="7"/>
      <c r="H276" s="7"/>
      <c r="I276" s="22" t="s">
        <v>379</v>
      </c>
      <c r="J276" s="7">
        <v>-1</v>
      </c>
      <c r="K276" s="14">
        <v>-2033.04</v>
      </c>
      <c r="L276" s="7"/>
      <c r="M276" s="14"/>
      <c r="N276" s="7"/>
      <c r="O276" s="14"/>
      <c r="P276" s="14">
        <f>M276-K276</f>
        <v>2033.04</v>
      </c>
      <c r="Q276" s="14">
        <f>O276</f>
        <v>0</v>
      </c>
      <c r="R276" s="37">
        <f t="shared" si="71"/>
        <v>2033.04</v>
      </c>
      <c r="S276" s="37">
        <f t="shared" si="72"/>
        <v>0</v>
      </c>
      <c r="T276" s="15">
        <f t="shared" si="73"/>
        <v>-1</v>
      </c>
      <c r="U276" s="16">
        <f t="shared" si="74"/>
        <v>-2033.04</v>
      </c>
      <c r="V276" s="7"/>
      <c r="W276" s="7"/>
    </row>
    <row r="277" spans="1:23" ht="23.25" customHeight="1" x14ac:dyDescent="0.2">
      <c r="A277" s="9"/>
      <c r="B277" s="10" t="s">
        <v>30</v>
      </c>
      <c r="C277" s="53" t="s">
        <v>380</v>
      </c>
      <c r="D277" s="53"/>
      <c r="E277" s="53"/>
      <c r="F277" s="53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7"/>
      <c r="W277" s="7"/>
    </row>
    <row r="278" spans="1:23" ht="36.6" customHeight="1" x14ac:dyDescent="0.2">
      <c r="A278" s="11">
        <v>125</v>
      </c>
      <c r="B278" s="12" t="s">
        <v>191</v>
      </c>
      <c r="C278" s="48" t="s">
        <v>260</v>
      </c>
      <c r="D278" s="49"/>
      <c r="E278" s="49"/>
      <c r="F278" s="50"/>
      <c r="G278" s="11" t="s">
        <v>381</v>
      </c>
      <c r="H278" s="11" t="s">
        <v>382</v>
      </c>
      <c r="I278" s="13" t="s">
        <v>383</v>
      </c>
      <c r="J278" s="7">
        <v>-9</v>
      </c>
      <c r="K278" s="14">
        <v>-3782.72</v>
      </c>
      <c r="L278" s="7"/>
      <c r="M278" s="14"/>
      <c r="N278" s="7"/>
      <c r="O278" s="14"/>
      <c r="P278" s="7"/>
      <c r="Q278" s="7"/>
      <c r="R278" s="37">
        <f t="shared" ref="R278:R279" si="75">M278-K278</f>
        <v>3782.72</v>
      </c>
      <c r="S278" s="37">
        <f t="shared" ref="S278:S279" si="76">O278</f>
        <v>0</v>
      </c>
      <c r="T278" s="15">
        <f t="shared" ref="T278:T279" si="77">J278-L278</f>
        <v>-9</v>
      </c>
      <c r="U278" s="16">
        <f t="shared" ref="U278:U279" si="78">K278-M278</f>
        <v>-3782.72</v>
      </c>
      <c r="V278" s="7"/>
      <c r="W278" s="7"/>
    </row>
    <row r="279" spans="1:23" ht="11.25" customHeight="1" x14ac:dyDescent="0.2">
      <c r="A279" s="7"/>
      <c r="B279" s="20"/>
      <c r="C279" s="54" t="s">
        <v>256</v>
      </c>
      <c r="D279" s="54"/>
      <c r="E279" s="54"/>
      <c r="F279" s="54"/>
      <c r="G279" s="7"/>
      <c r="H279" s="7"/>
      <c r="I279" s="22" t="s">
        <v>383</v>
      </c>
      <c r="J279" s="7">
        <v>-9</v>
      </c>
      <c r="K279" s="14">
        <v>-3782.72</v>
      </c>
      <c r="L279" s="7"/>
      <c r="M279" s="14"/>
      <c r="N279" s="7"/>
      <c r="O279" s="14"/>
      <c r="P279" s="14">
        <f>M279-K279</f>
        <v>3782.72</v>
      </c>
      <c r="Q279" s="14">
        <f>O279</f>
        <v>0</v>
      </c>
      <c r="R279" s="37">
        <f t="shared" si="75"/>
        <v>3782.72</v>
      </c>
      <c r="S279" s="37">
        <f t="shared" si="76"/>
        <v>0</v>
      </c>
      <c r="T279" s="15">
        <f t="shared" si="77"/>
        <v>-9</v>
      </c>
      <c r="U279" s="16">
        <f t="shared" si="78"/>
        <v>-3782.72</v>
      </c>
      <c r="V279" s="7"/>
      <c r="W279" s="7"/>
    </row>
    <row r="280" spans="1:23" ht="23.25" customHeight="1" x14ac:dyDescent="0.2">
      <c r="A280" s="9"/>
      <c r="B280" s="10" t="s">
        <v>30</v>
      </c>
      <c r="C280" s="53" t="s">
        <v>384</v>
      </c>
      <c r="D280" s="53"/>
      <c r="E280" s="53"/>
      <c r="F280" s="53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7"/>
      <c r="W280" s="7"/>
    </row>
    <row r="281" spans="1:23" ht="36.6" customHeight="1" x14ac:dyDescent="0.2">
      <c r="A281" s="11">
        <v>126</v>
      </c>
      <c r="B281" s="12" t="s">
        <v>283</v>
      </c>
      <c r="C281" s="48" t="s">
        <v>387</v>
      </c>
      <c r="D281" s="49"/>
      <c r="E281" s="49"/>
      <c r="F281" s="50"/>
      <c r="G281" s="11" t="s">
        <v>385</v>
      </c>
      <c r="H281" s="11" t="s">
        <v>386</v>
      </c>
      <c r="I281" s="13" t="s">
        <v>132</v>
      </c>
      <c r="J281" s="7">
        <v>-7</v>
      </c>
      <c r="K281" s="14">
        <v>-463.23</v>
      </c>
      <c r="L281" s="7"/>
      <c r="M281" s="14"/>
      <c r="N281" s="7"/>
      <c r="O281" s="14"/>
      <c r="P281" s="7"/>
      <c r="Q281" s="7"/>
      <c r="R281" s="37">
        <f t="shared" ref="R281:R284" si="79">M281-K281</f>
        <v>463.23</v>
      </c>
      <c r="S281" s="37">
        <f t="shared" ref="S281:S284" si="80">O281</f>
        <v>0</v>
      </c>
      <c r="T281" s="15">
        <f t="shared" ref="T281:T284" si="81">J281-L281</f>
        <v>-7</v>
      </c>
      <c r="U281" s="16">
        <f t="shared" ref="U281:U284" si="82">K281-M281</f>
        <v>-463.23</v>
      </c>
      <c r="V281" s="7"/>
      <c r="W281" s="7"/>
    </row>
    <row r="282" spans="1:23" ht="11.25" customHeight="1" x14ac:dyDescent="0.2">
      <c r="A282" s="7"/>
      <c r="B282" s="20"/>
      <c r="C282" s="51" t="s">
        <v>45</v>
      </c>
      <c r="D282" s="43"/>
      <c r="E282" s="43"/>
      <c r="F282" s="52"/>
      <c r="G282" s="7"/>
      <c r="H282" s="7"/>
      <c r="I282" s="22" t="s">
        <v>132</v>
      </c>
      <c r="J282" s="7">
        <v>-7</v>
      </c>
      <c r="K282" s="14">
        <v>-463.23</v>
      </c>
      <c r="L282" s="7"/>
      <c r="M282" s="14"/>
      <c r="N282" s="7"/>
      <c r="O282" s="14"/>
      <c r="P282" s="14">
        <f>M282-K282</f>
        <v>463.23</v>
      </c>
      <c r="Q282" s="14">
        <f>O282</f>
        <v>0</v>
      </c>
      <c r="R282" s="37">
        <f t="shared" si="79"/>
        <v>463.23</v>
      </c>
      <c r="S282" s="37">
        <f t="shared" si="80"/>
        <v>0</v>
      </c>
      <c r="T282" s="15">
        <f t="shared" si="81"/>
        <v>-7</v>
      </c>
      <c r="U282" s="16">
        <f t="shared" si="82"/>
        <v>-463.23</v>
      </c>
      <c r="V282" s="7"/>
      <c r="W282" s="7"/>
    </row>
    <row r="283" spans="1:23" ht="11.25" customHeight="1" x14ac:dyDescent="0.2">
      <c r="A283" s="11">
        <v>127</v>
      </c>
      <c r="B283" s="12" t="s">
        <v>283</v>
      </c>
      <c r="C283" s="51" t="s">
        <v>390</v>
      </c>
      <c r="D283" s="43"/>
      <c r="E283" s="43"/>
      <c r="F283" s="52"/>
      <c r="G283" s="11" t="s">
        <v>388</v>
      </c>
      <c r="H283" s="11" t="s">
        <v>389</v>
      </c>
      <c r="I283" s="13" t="s">
        <v>132</v>
      </c>
      <c r="J283" s="7">
        <v>-864</v>
      </c>
      <c r="K283" s="14">
        <v>-116.4</v>
      </c>
      <c r="L283" s="7"/>
      <c r="M283" s="14"/>
      <c r="N283" s="7"/>
      <c r="O283" s="14"/>
      <c r="P283" s="7"/>
      <c r="Q283" s="7"/>
      <c r="R283" s="37">
        <f t="shared" si="79"/>
        <v>116.4</v>
      </c>
      <c r="S283" s="37">
        <f t="shared" si="80"/>
        <v>0</v>
      </c>
      <c r="T283" s="15">
        <f t="shared" si="81"/>
        <v>-864</v>
      </c>
      <c r="U283" s="16">
        <f t="shared" si="82"/>
        <v>-116.4</v>
      </c>
      <c r="V283" s="7"/>
      <c r="W283" s="7"/>
    </row>
    <row r="284" spans="1:23" ht="11.25" customHeight="1" x14ac:dyDescent="0.2">
      <c r="A284" s="7"/>
      <c r="B284" s="20"/>
      <c r="C284" s="54" t="s">
        <v>45</v>
      </c>
      <c r="D284" s="54"/>
      <c r="E284" s="54"/>
      <c r="F284" s="54"/>
      <c r="G284" s="7"/>
      <c r="H284" s="7"/>
      <c r="I284" s="22" t="s">
        <v>132</v>
      </c>
      <c r="J284" s="7">
        <v>-864</v>
      </c>
      <c r="K284" s="14">
        <v>-116.4</v>
      </c>
      <c r="L284" s="7"/>
      <c r="M284" s="14"/>
      <c r="N284" s="7"/>
      <c r="O284" s="14"/>
      <c r="P284" s="14">
        <f>M284-K284</f>
        <v>116.4</v>
      </c>
      <c r="Q284" s="14">
        <f>O284</f>
        <v>0</v>
      </c>
      <c r="R284" s="37">
        <f t="shared" si="79"/>
        <v>116.4</v>
      </c>
      <c r="S284" s="37">
        <f t="shared" si="80"/>
        <v>0</v>
      </c>
      <c r="T284" s="15">
        <f t="shared" si="81"/>
        <v>-864</v>
      </c>
      <c r="U284" s="16">
        <f t="shared" si="82"/>
        <v>-116.4</v>
      </c>
      <c r="V284" s="7"/>
      <c r="W284" s="7"/>
    </row>
    <row r="285" spans="1:23" ht="23.25" customHeight="1" x14ac:dyDescent="0.2">
      <c r="A285" s="9"/>
      <c r="B285" s="10" t="s">
        <v>30</v>
      </c>
      <c r="C285" s="53" t="s">
        <v>391</v>
      </c>
      <c r="D285" s="53"/>
      <c r="E285" s="53"/>
      <c r="F285" s="53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7"/>
      <c r="W285" s="7"/>
    </row>
    <row r="286" spans="1:23" ht="36.6" customHeight="1" x14ac:dyDescent="0.2">
      <c r="A286" s="11">
        <v>128</v>
      </c>
      <c r="B286" s="12" t="s">
        <v>52</v>
      </c>
      <c r="C286" s="48" t="s">
        <v>394</v>
      </c>
      <c r="D286" s="49"/>
      <c r="E286" s="49"/>
      <c r="F286" s="50"/>
      <c r="G286" s="11" t="s">
        <v>392</v>
      </c>
      <c r="H286" s="11" t="s">
        <v>393</v>
      </c>
      <c r="I286" s="13" t="s">
        <v>34</v>
      </c>
      <c r="J286" s="7">
        <v>-25.248999999999999</v>
      </c>
      <c r="K286" s="14">
        <v>-15293.87</v>
      </c>
      <c r="L286" s="7"/>
      <c r="M286" s="14"/>
      <c r="N286" s="7"/>
      <c r="O286" s="14"/>
      <c r="P286" s="7"/>
      <c r="Q286" s="7"/>
      <c r="R286" s="37">
        <f t="shared" ref="R286:R287" si="83">M286-K286</f>
        <v>15293.87</v>
      </c>
      <c r="S286" s="37">
        <f t="shared" ref="S286:S287" si="84">O286</f>
        <v>0</v>
      </c>
      <c r="T286" s="15">
        <f t="shared" ref="T286:T287" si="85">J286-L286</f>
        <v>-25.248999999999999</v>
      </c>
      <c r="U286" s="16">
        <f t="shared" ref="U286:U287" si="86">K286-M286</f>
        <v>-15293.87</v>
      </c>
      <c r="V286" s="7"/>
      <c r="W286" s="7"/>
    </row>
    <row r="287" spans="1:23" ht="11.25" customHeight="1" x14ac:dyDescent="0.2">
      <c r="A287" s="7"/>
      <c r="B287" s="20"/>
      <c r="C287" s="54" t="s">
        <v>36</v>
      </c>
      <c r="D287" s="54"/>
      <c r="E287" s="54"/>
      <c r="F287" s="54"/>
      <c r="G287" s="7"/>
      <c r="H287" s="7"/>
      <c r="I287" s="22" t="s">
        <v>34</v>
      </c>
      <c r="J287" s="7">
        <v>-25.248999999999999</v>
      </c>
      <c r="K287" s="14">
        <v>-15293.87</v>
      </c>
      <c r="L287" s="7"/>
      <c r="M287" s="14"/>
      <c r="N287" s="7"/>
      <c r="O287" s="14"/>
      <c r="P287" s="14">
        <f>M287-K287</f>
        <v>15293.87</v>
      </c>
      <c r="Q287" s="14">
        <f>O287</f>
        <v>0</v>
      </c>
      <c r="R287" s="37">
        <f t="shared" si="83"/>
        <v>15293.87</v>
      </c>
      <c r="S287" s="37">
        <f t="shared" si="84"/>
        <v>0</v>
      </c>
      <c r="T287" s="15">
        <f t="shared" si="85"/>
        <v>-25.248999999999999</v>
      </c>
      <c r="U287" s="16">
        <f t="shared" si="86"/>
        <v>-15293.87</v>
      </c>
      <c r="V287" s="7"/>
      <c r="W287" s="7"/>
    </row>
    <row r="288" spans="1:23" ht="23.25" customHeight="1" x14ac:dyDescent="0.2">
      <c r="A288" s="9"/>
      <c r="B288" s="10" t="s">
        <v>30</v>
      </c>
      <c r="C288" s="53" t="s">
        <v>395</v>
      </c>
      <c r="D288" s="53"/>
      <c r="E288" s="53"/>
      <c r="F288" s="53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7"/>
      <c r="W288" s="7"/>
    </row>
    <row r="289" spans="1:23" ht="23.25" customHeight="1" x14ac:dyDescent="0.2">
      <c r="A289" s="11">
        <v>129</v>
      </c>
      <c r="B289" s="12" t="s">
        <v>396</v>
      </c>
      <c r="C289" s="48" t="s">
        <v>398</v>
      </c>
      <c r="D289" s="49"/>
      <c r="E289" s="49"/>
      <c r="F289" s="50"/>
      <c r="G289" s="11" t="s">
        <v>284</v>
      </c>
      <c r="H289" s="11" t="s">
        <v>285</v>
      </c>
      <c r="I289" s="13" t="s">
        <v>397</v>
      </c>
      <c r="J289" s="7">
        <v>5.0999999999999996</v>
      </c>
      <c r="K289" s="14">
        <v>192.61</v>
      </c>
      <c r="L289" s="7"/>
      <c r="M289" s="14"/>
      <c r="N289" s="7"/>
      <c r="O289" s="14"/>
      <c r="P289" s="7"/>
      <c r="Q289" s="7"/>
      <c r="R289" s="37">
        <f t="shared" ref="R289:R290" si="87">M289-K289</f>
        <v>-192.61</v>
      </c>
      <c r="S289" s="37">
        <f t="shared" ref="S289:S290" si="88">O289</f>
        <v>0</v>
      </c>
      <c r="T289" s="15">
        <f t="shared" ref="T289:T290" si="89">J289-L289</f>
        <v>5.0999999999999996</v>
      </c>
      <c r="U289" s="16">
        <f t="shared" ref="U289:U290" si="90">K289-M289</f>
        <v>192.61</v>
      </c>
      <c r="V289" s="7"/>
      <c r="W289" s="7"/>
    </row>
    <row r="290" spans="1:23" ht="11.25" customHeight="1" x14ac:dyDescent="0.2">
      <c r="A290" s="7"/>
      <c r="B290" s="20"/>
      <c r="C290" s="51" t="s">
        <v>256</v>
      </c>
      <c r="D290" s="43"/>
      <c r="E290" s="43"/>
      <c r="F290" s="52"/>
      <c r="G290" s="7"/>
      <c r="H290" s="7"/>
      <c r="I290" s="22" t="s">
        <v>397</v>
      </c>
      <c r="J290" s="7">
        <v>5.0999999999999996</v>
      </c>
      <c r="K290" s="14">
        <v>192.61</v>
      </c>
      <c r="L290" s="7"/>
      <c r="M290" s="14"/>
      <c r="N290" s="7"/>
      <c r="O290" s="14"/>
      <c r="P290" s="14">
        <f>M290-K290</f>
        <v>-192.61</v>
      </c>
      <c r="Q290" s="14">
        <f>O290</f>
        <v>0</v>
      </c>
      <c r="R290" s="37">
        <f t="shared" si="87"/>
        <v>-192.61</v>
      </c>
      <c r="S290" s="37">
        <f t="shared" si="88"/>
        <v>0</v>
      </c>
      <c r="T290" s="15">
        <f t="shared" si="89"/>
        <v>5.0999999999999996</v>
      </c>
      <c r="U290" s="16">
        <f t="shared" si="90"/>
        <v>192.61</v>
      </c>
      <c r="V290" s="7"/>
      <c r="W290" s="7"/>
    </row>
    <row r="291" spans="1:23" ht="23.25" customHeight="1" x14ac:dyDescent="0.2">
      <c r="A291" s="11">
        <v>130</v>
      </c>
      <c r="B291" s="12" t="s">
        <v>396</v>
      </c>
      <c r="C291" s="48" t="s">
        <v>399</v>
      </c>
      <c r="D291" s="49"/>
      <c r="E291" s="49"/>
      <c r="F291" s="50"/>
      <c r="G291" s="11" t="s">
        <v>392</v>
      </c>
      <c r="H291" s="11" t="s">
        <v>393</v>
      </c>
      <c r="I291" s="13" t="s">
        <v>43</v>
      </c>
      <c r="J291" s="7">
        <v>16</v>
      </c>
      <c r="K291" s="14">
        <v>35.69</v>
      </c>
      <c r="L291" s="7"/>
      <c r="M291" s="14"/>
      <c r="N291" s="7"/>
      <c r="O291" s="14"/>
      <c r="P291" s="7"/>
      <c r="Q291" s="7"/>
      <c r="R291" s="37">
        <f t="shared" ref="R291:R322" si="91">M291-K291</f>
        <v>-35.69</v>
      </c>
      <c r="S291" s="37">
        <f t="shared" ref="S291:S322" si="92">O291</f>
        <v>0</v>
      </c>
      <c r="T291" s="15">
        <f t="shared" ref="T291:T322" si="93">J291-L291</f>
        <v>16</v>
      </c>
      <c r="U291" s="16">
        <f t="shared" ref="U291:U322" si="94">K291-M291</f>
        <v>35.69</v>
      </c>
      <c r="V291" s="7"/>
      <c r="W291" s="7"/>
    </row>
    <row r="292" spans="1:23" ht="11.25" customHeight="1" x14ac:dyDescent="0.2">
      <c r="A292" s="7"/>
      <c r="B292" s="20"/>
      <c r="C292" s="51" t="s">
        <v>256</v>
      </c>
      <c r="D292" s="43"/>
      <c r="E292" s="43"/>
      <c r="F292" s="52"/>
      <c r="G292" s="7"/>
      <c r="H292" s="7"/>
      <c r="I292" s="22" t="s">
        <v>43</v>
      </c>
      <c r="J292" s="7">
        <v>16</v>
      </c>
      <c r="K292" s="14">
        <v>35.69</v>
      </c>
      <c r="L292" s="7"/>
      <c r="M292" s="14"/>
      <c r="N292" s="7"/>
      <c r="O292" s="14"/>
      <c r="P292" s="14">
        <f>M292-K292</f>
        <v>-35.69</v>
      </c>
      <c r="Q292" s="14">
        <f>O292</f>
        <v>0</v>
      </c>
      <c r="R292" s="37">
        <f t="shared" si="91"/>
        <v>-35.69</v>
      </c>
      <c r="S292" s="37">
        <f t="shared" si="92"/>
        <v>0</v>
      </c>
      <c r="T292" s="15">
        <f t="shared" si="93"/>
        <v>16</v>
      </c>
      <c r="U292" s="16">
        <f t="shared" si="94"/>
        <v>35.69</v>
      </c>
      <c r="V292" s="7"/>
      <c r="W292" s="7"/>
    </row>
    <row r="293" spans="1:23" ht="36.6" customHeight="1" x14ac:dyDescent="0.2">
      <c r="A293" s="11">
        <v>131</v>
      </c>
      <c r="B293" s="12" t="s">
        <v>396</v>
      </c>
      <c r="C293" s="48" t="s">
        <v>403</v>
      </c>
      <c r="D293" s="49"/>
      <c r="E293" s="49"/>
      <c r="F293" s="50"/>
      <c r="G293" s="11" t="s">
        <v>400</v>
      </c>
      <c r="H293" s="11" t="s">
        <v>401</v>
      </c>
      <c r="I293" s="13" t="s">
        <v>402</v>
      </c>
      <c r="J293" s="7">
        <v>7</v>
      </c>
      <c r="K293" s="14">
        <v>21.9</v>
      </c>
      <c r="L293" s="7"/>
      <c r="M293" s="14"/>
      <c r="N293" s="7"/>
      <c r="O293" s="14"/>
      <c r="P293" s="7"/>
      <c r="Q293" s="7"/>
      <c r="R293" s="37">
        <f t="shared" si="91"/>
        <v>-21.9</v>
      </c>
      <c r="S293" s="37">
        <f t="shared" si="92"/>
        <v>0</v>
      </c>
      <c r="T293" s="15">
        <f t="shared" si="93"/>
        <v>7</v>
      </c>
      <c r="U293" s="16">
        <f t="shared" si="94"/>
        <v>21.9</v>
      </c>
      <c r="V293" s="7"/>
      <c r="W293" s="7"/>
    </row>
    <row r="294" spans="1:23" ht="11.25" customHeight="1" x14ac:dyDescent="0.2">
      <c r="A294" s="7"/>
      <c r="B294" s="20"/>
      <c r="C294" s="51" t="s">
        <v>256</v>
      </c>
      <c r="D294" s="43"/>
      <c r="E294" s="43"/>
      <c r="F294" s="52"/>
      <c r="G294" s="7"/>
      <c r="H294" s="7"/>
      <c r="I294" s="22" t="s">
        <v>402</v>
      </c>
      <c r="J294" s="7">
        <v>7</v>
      </c>
      <c r="K294" s="14">
        <v>21.9</v>
      </c>
      <c r="L294" s="7"/>
      <c r="M294" s="14"/>
      <c r="N294" s="7"/>
      <c r="O294" s="14"/>
      <c r="P294" s="14">
        <f>M294-K294</f>
        <v>-21.9</v>
      </c>
      <c r="Q294" s="14">
        <f>O294</f>
        <v>0</v>
      </c>
      <c r="R294" s="37">
        <f t="shared" si="91"/>
        <v>-21.9</v>
      </c>
      <c r="S294" s="37">
        <f t="shared" si="92"/>
        <v>0</v>
      </c>
      <c r="T294" s="15">
        <f t="shared" si="93"/>
        <v>7</v>
      </c>
      <c r="U294" s="16">
        <f t="shared" si="94"/>
        <v>21.9</v>
      </c>
      <c r="V294" s="7"/>
      <c r="W294" s="7"/>
    </row>
    <row r="295" spans="1:23" ht="23.25" customHeight="1" x14ac:dyDescent="0.2">
      <c r="A295" s="11">
        <v>132</v>
      </c>
      <c r="B295" s="12" t="s">
        <v>396</v>
      </c>
      <c r="C295" s="48" t="s">
        <v>407</v>
      </c>
      <c r="D295" s="49"/>
      <c r="E295" s="49"/>
      <c r="F295" s="50"/>
      <c r="G295" s="11" t="s">
        <v>404</v>
      </c>
      <c r="H295" s="11" t="s">
        <v>405</v>
      </c>
      <c r="I295" s="13" t="s">
        <v>406</v>
      </c>
      <c r="J295" s="7">
        <v>8.9999999999999993E-3</v>
      </c>
      <c r="K295" s="14">
        <v>79.150000000000006</v>
      </c>
      <c r="L295" s="7"/>
      <c r="M295" s="14"/>
      <c r="N295" s="7"/>
      <c r="O295" s="14"/>
      <c r="P295" s="7"/>
      <c r="Q295" s="7"/>
      <c r="R295" s="37">
        <f t="shared" si="91"/>
        <v>-79.150000000000006</v>
      </c>
      <c r="S295" s="37">
        <f t="shared" si="92"/>
        <v>0</v>
      </c>
      <c r="T295" s="15">
        <f t="shared" si="93"/>
        <v>8.9999999999999993E-3</v>
      </c>
      <c r="U295" s="16">
        <f t="shared" si="94"/>
        <v>79.150000000000006</v>
      </c>
      <c r="V295" s="7"/>
      <c r="W295" s="7"/>
    </row>
    <row r="296" spans="1:23" ht="11.25" customHeight="1" x14ac:dyDescent="0.2">
      <c r="A296" s="7"/>
      <c r="B296" s="20"/>
      <c r="C296" s="51" t="s">
        <v>256</v>
      </c>
      <c r="D296" s="43"/>
      <c r="E296" s="43"/>
      <c r="F296" s="52"/>
      <c r="G296" s="7"/>
      <c r="H296" s="7"/>
      <c r="I296" s="22" t="s">
        <v>406</v>
      </c>
      <c r="J296" s="7">
        <v>8.9999999999999993E-3</v>
      </c>
      <c r="K296" s="14">
        <v>79.150000000000006</v>
      </c>
      <c r="L296" s="7"/>
      <c r="M296" s="14"/>
      <c r="N296" s="7"/>
      <c r="O296" s="14"/>
      <c r="P296" s="14">
        <f>M296-K296</f>
        <v>-79.150000000000006</v>
      </c>
      <c r="Q296" s="14">
        <f>O296</f>
        <v>0</v>
      </c>
      <c r="R296" s="37">
        <f t="shared" si="91"/>
        <v>-79.150000000000006</v>
      </c>
      <c r="S296" s="37">
        <f t="shared" si="92"/>
        <v>0</v>
      </c>
      <c r="T296" s="15">
        <f t="shared" si="93"/>
        <v>8.9999999999999993E-3</v>
      </c>
      <c r="U296" s="16">
        <f t="shared" si="94"/>
        <v>79.150000000000006</v>
      </c>
      <c r="V296" s="7"/>
      <c r="W296" s="7"/>
    </row>
    <row r="297" spans="1:23" ht="23.25" customHeight="1" x14ac:dyDescent="0.2">
      <c r="A297" s="11">
        <v>133</v>
      </c>
      <c r="B297" s="12" t="s">
        <v>396</v>
      </c>
      <c r="C297" s="48" t="s">
        <v>411</v>
      </c>
      <c r="D297" s="49"/>
      <c r="E297" s="49"/>
      <c r="F297" s="50"/>
      <c r="G297" s="11" t="s">
        <v>408</v>
      </c>
      <c r="H297" s="11" t="s">
        <v>409</v>
      </c>
      <c r="I297" s="13" t="s">
        <v>410</v>
      </c>
      <c r="J297" s="7">
        <v>4.59</v>
      </c>
      <c r="K297" s="14">
        <v>90.49</v>
      </c>
      <c r="L297" s="7"/>
      <c r="M297" s="14"/>
      <c r="N297" s="7"/>
      <c r="O297" s="14"/>
      <c r="P297" s="7"/>
      <c r="Q297" s="7"/>
      <c r="R297" s="37">
        <f t="shared" si="91"/>
        <v>-90.49</v>
      </c>
      <c r="S297" s="37">
        <f t="shared" si="92"/>
        <v>0</v>
      </c>
      <c r="T297" s="15">
        <f t="shared" si="93"/>
        <v>4.59</v>
      </c>
      <c r="U297" s="16">
        <f t="shared" si="94"/>
        <v>90.49</v>
      </c>
      <c r="V297" s="7"/>
      <c r="W297" s="7"/>
    </row>
    <row r="298" spans="1:23" ht="11.25" customHeight="1" x14ac:dyDescent="0.2">
      <c r="A298" s="7"/>
      <c r="B298" s="20"/>
      <c r="C298" s="51" t="s">
        <v>256</v>
      </c>
      <c r="D298" s="43"/>
      <c r="E298" s="43"/>
      <c r="F298" s="52"/>
      <c r="G298" s="7"/>
      <c r="H298" s="7"/>
      <c r="I298" s="22" t="s">
        <v>410</v>
      </c>
      <c r="J298" s="7">
        <v>4.59</v>
      </c>
      <c r="K298" s="14">
        <v>90.49</v>
      </c>
      <c r="L298" s="7"/>
      <c r="M298" s="14"/>
      <c r="N298" s="7"/>
      <c r="O298" s="14"/>
      <c r="P298" s="14">
        <f>M298-K298</f>
        <v>-90.49</v>
      </c>
      <c r="Q298" s="14">
        <f>O298</f>
        <v>0</v>
      </c>
      <c r="R298" s="37">
        <f t="shared" si="91"/>
        <v>-90.49</v>
      </c>
      <c r="S298" s="37">
        <f t="shared" si="92"/>
        <v>0</v>
      </c>
      <c r="T298" s="15">
        <f t="shared" si="93"/>
        <v>4.59</v>
      </c>
      <c r="U298" s="16">
        <f t="shared" si="94"/>
        <v>90.49</v>
      </c>
      <c r="V298" s="7"/>
      <c r="W298" s="7"/>
    </row>
    <row r="299" spans="1:23" ht="23.25" customHeight="1" x14ac:dyDescent="0.2">
      <c r="A299" s="11">
        <v>134</v>
      </c>
      <c r="B299" s="12" t="s">
        <v>396</v>
      </c>
      <c r="C299" s="48" t="s">
        <v>414</v>
      </c>
      <c r="D299" s="49"/>
      <c r="E299" s="49"/>
      <c r="F299" s="50"/>
      <c r="G299" s="11" t="s">
        <v>412</v>
      </c>
      <c r="H299" s="11" t="s">
        <v>413</v>
      </c>
      <c r="I299" s="13" t="s">
        <v>132</v>
      </c>
      <c r="J299" s="7">
        <v>1</v>
      </c>
      <c r="K299" s="14">
        <v>26.82</v>
      </c>
      <c r="L299" s="7"/>
      <c r="M299" s="14"/>
      <c r="N299" s="7"/>
      <c r="O299" s="14"/>
      <c r="P299" s="7"/>
      <c r="Q299" s="7"/>
      <c r="R299" s="37">
        <f t="shared" si="91"/>
        <v>-26.82</v>
      </c>
      <c r="S299" s="37">
        <f t="shared" si="92"/>
        <v>0</v>
      </c>
      <c r="T299" s="15">
        <f t="shared" si="93"/>
        <v>1</v>
      </c>
      <c r="U299" s="16">
        <f t="shared" si="94"/>
        <v>26.82</v>
      </c>
      <c r="V299" s="7"/>
      <c r="W299" s="7"/>
    </row>
    <row r="300" spans="1:23" ht="11.25" customHeight="1" x14ac:dyDescent="0.2">
      <c r="A300" s="7"/>
      <c r="B300" s="20"/>
      <c r="C300" s="51" t="s">
        <v>256</v>
      </c>
      <c r="D300" s="43"/>
      <c r="E300" s="43"/>
      <c r="F300" s="52"/>
      <c r="G300" s="7"/>
      <c r="H300" s="7"/>
      <c r="I300" s="22" t="s">
        <v>132</v>
      </c>
      <c r="J300" s="7">
        <v>1</v>
      </c>
      <c r="K300" s="14">
        <v>26.82</v>
      </c>
      <c r="L300" s="7"/>
      <c r="M300" s="14"/>
      <c r="N300" s="7"/>
      <c r="O300" s="14"/>
      <c r="P300" s="14">
        <f>M300-K300</f>
        <v>-26.82</v>
      </c>
      <c r="Q300" s="14">
        <f>O300</f>
        <v>0</v>
      </c>
      <c r="R300" s="37">
        <f t="shared" si="91"/>
        <v>-26.82</v>
      </c>
      <c r="S300" s="37">
        <f t="shared" si="92"/>
        <v>0</v>
      </c>
      <c r="T300" s="15">
        <f t="shared" si="93"/>
        <v>1</v>
      </c>
      <c r="U300" s="16">
        <f t="shared" si="94"/>
        <v>26.82</v>
      </c>
      <c r="V300" s="7"/>
      <c r="W300" s="7"/>
    </row>
    <row r="301" spans="1:23" ht="23.25" customHeight="1" x14ac:dyDescent="0.2">
      <c r="A301" s="11">
        <v>135</v>
      </c>
      <c r="B301" s="12" t="s">
        <v>415</v>
      </c>
      <c r="C301" s="48" t="s">
        <v>416</v>
      </c>
      <c r="D301" s="49"/>
      <c r="E301" s="49"/>
      <c r="F301" s="50"/>
      <c r="G301" s="11" t="s">
        <v>261</v>
      </c>
      <c r="H301" s="11" t="s">
        <v>262</v>
      </c>
      <c r="I301" s="13" t="s">
        <v>43</v>
      </c>
      <c r="J301" s="7">
        <v>36.270000000000003</v>
      </c>
      <c r="K301" s="14">
        <v>406.86</v>
      </c>
      <c r="L301" s="7"/>
      <c r="M301" s="14"/>
      <c r="N301" s="7"/>
      <c r="O301" s="14"/>
      <c r="P301" s="7"/>
      <c r="Q301" s="7"/>
      <c r="R301" s="37">
        <f t="shared" si="91"/>
        <v>-406.86</v>
      </c>
      <c r="S301" s="37">
        <f t="shared" si="92"/>
        <v>0</v>
      </c>
      <c r="T301" s="15">
        <f t="shared" si="93"/>
        <v>36.270000000000003</v>
      </c>
      <c r="U301" s="16">
        <f t="shared" si="94"/>
        <v>406.86</v>
      </c>
      <c r="V301" s="7"/>
      <c r="W301" s="7"/>
    </row>
    <row r="302" spans="1:23" ht="11.25" customHeight="1" x14ac:dyDescent="0.2">
      <c r="A302" s="7"/>
      <c r="B302" s="20"/>
      <c r="C302" s="51" t="s">
        <v>256</v>
      </c>
      <c r="D302" s="43"/>
      <c r="E302" s="43"/>
      <c r="F302" s="52"/>
      <c r="G302" s="7"/>
      <c r="H302" s="7"/>
      <c r="I302" s="22" t="s">
        <v>43</v>
      </c>
      <c r="J302" s="7">
        <v>36.270000000000003</v>
      </c>
      <c r="K302" s="14">
        <v>406.86</v>
      </c>
      <c r="L302" s="7"/>
      <c r="M302" s="14"/>
      <c r="N302" s="7"/>
      <c r="O302" s="14"/>
      <c r="P302" s="14">
        <f>M302-K302</f>
        <v>-406.86</v>
      </c>
      <c r="Q302" s="14">
        <f>O302</f>
        <v>0</v>
      </c>
      <c r="R302" s="37">
        <f t="shared" si="91"/>
        <v>-406.86</v>
      </c>
      <c r="S302" s="37">
        <f t="shared" si="92"/>
        <v>0</v>
      </c>
      <c r="T302" s="15">
        <f t="shared" si="93"/>
        <v>36.270000000000003</v>
      </c>
      <c r="U302" s="16">
        <f t="shared" si="94"/>
        <v>406.86</v>
      </c>
      <c r="V302" s="7"/>
      <c r="W302" s="7"/>
    </row>
    <row r="303" spans="1:23" ht="11.25" customHeight="1" x14ac:dyDescent="0.2">
      <c r="A303" s="11">
        <v>136</v>
      </c>
      <c r="B303" s="12" t="s">
        <v>417</v>
      </c>
      <c r="C303" s="51" t="s">
        <v>418</v>
      </c>
      <c r="D303" s="43"/>
      <c r="E303" s="43"/>
      <c r="F303" s="52"/>
      <c r="G303" s="11" t="s">
        <v>264</v>
      </c>
      <c r="H303" s="11" t="s">
        <v>265</v>
      </c>
      <c r="I303" s="13" t="s">
        <v>132</v>
      </c>
      <c r="J303" s="7">
        <v>1</v>
      </c>
      <c r="K303" s="14">
        <v>37.61</v>
      </c>
      <c r="L303" s="7"/>
      <c r="M303" s="14"/>
      <c r="N303" s="7"/>
      <c r="O303" s="14"/>
      <c r="P303" s="7"/>
      <c r="Q303" s="7"/>
      <c r="R303" s="37">
        <f t="shared" si="91"/>
        <v>-37.61</v>
      </c>
      <c r="S303" s="37">
        <f t="shared" si="92"/>
        <v>0</v>
      </c>
      <c r="T303" s="15">
        <f t="shared" si="93"/>
        <v>1</v>
      </c>
      <c r="U303" s="16">
        <f t="shared" si="94"/>
        <v>37.61</v>
      </c>
      <c r="V303" s="7"/>
      <c r="W303" s="7"/>
    </row>
    <row r="304" spans="1:23" ht="11.25" customHeight="1" x14ac:dyDescent="0.2">
      <c r="A304" s="7"/>
      <c r="B304" s="20"/>
      <c r="C304" s="51" t="s">
        <v>256</v>
      </c>
      <c r="D304" s="43"/>
      <c r="E304" s="43"/>
      <c r="F304" s="52"/>
      <c r="G304" s="7"/>
      <c r="H304" s="7"/>
      <c r="I304" s="22" t="s">
        <v>132</v>
      </c>
      <c r="J304" s="7">
        <v>1</v>
      </c>
      <c r="K304" s="14">
        <v>37.61</v>
      </c>
      <c r="L304" s="7"/>
      <c r="M304" s="14"/>
      <c r="N304" s="7"/>
      <c r="O304" s="14"/>
      <c r="P304" s="14">
        <f>M304-K304</f>
        <v>-37.61</v>
      </c>
      <c r="Q304" s="14">
        <f>O304</f>
        <v>0</v>
      </c>
      <c r="R304" s="37">
        <f t="shared" si="91"/>
        <v>-37.61</v>
      </c>
      <c r="S304" s="37">
        <f t="shared" si="92"/>
        <v>0</v>
      </c>
      <c r="T304" s="15">
        <f t="shared" si="93"/>
        <v>1</v>
      </c>
      <c r="U304" s="16">
        <f t="shared" si="94"/>
        <v>37.61</v>
      </c>
      <c r="V304" s="7"/>
      <c r="W304" s="7"/>
    </row>
    <row r="305" spans="1:23" ht="23.25" customHeight="1" x14ac:dyDescent="0.2">
      <c r="A305" s="11">
        <v>137</v>
      </c>
      <c r="B305" s="12" t="s">
        <v>417</v>
      </c>
      <c r="C305" s="48" t="s">
        <v>419</v>
      </c>
      <c r="D305" s="49"/>
      <c r="E305" s="49"/>
      <c r="F305" s="50"/>
      <c r="G305" s="11" t="s">
        <v>268</v>
      </c>
      <c r="H305" s="11" t="s">
        <v>269</v>
      </c>
      <c r="I305" s="13" t="s">
        <v>132</v>
      </c>
      <c r="J305" s="7">
        <v>1</v>
      </c>
      <c r="K305" s="14">
        <v>487.12</v>
      </c>
      <c r="L305" s="7"/>
      <c r="M305" s="14"/>
      <c r="N305" s="7"/>
      <c r="O305" s="14"/>
      <c r="P305" s="7"/>
      <c r="Q305" s="7"/>
      <c r="R305" s="37">
        <f t="shared" si="91"/>
        <v>-487.12</v>
      </c>
      <c r="S305" s="37">
        <f t="shared" si="92"/>
        <v>0</v>
      </c>
      <c r="T305" s="15">
        <f t="shared" si="93"/>
        <v>1</v>
      </c>
      <c r="U305" s="16">
        <f t="shared" si="94"/>
        <v>487.12</v>
      </c>
      <c r="V305" s="7"/>
      <c r="W305" s="7"/>
    </row>
    <row r="306" spans="1:23" ht="11.25" customHeight="1" x14ac:dyDescent="0.2">
      <c r="A306" s="7"/>
      <c r="B306" s="20"/>
      <c r="C306" s="51" t="s">
        <v>256</v>
      </c>
      <c r="D306" s="43"/>
      <c r="E306" s="43"/>
      <c r="F306" s="52"/>
      <c r="G306" s="7"/>
      <c r="H306" s="7"/>
      <c r="I306" s="22" t="s">
        <v>132</v>
      </c>
      <c r="J306" s="7">
        <v>1</v>
      </c>
      <c r="K306" s="14">
        <v>487.12</v>
      </c>
      <c r="L306" s="7"/>
      <c r="M306" s="14"/>
      <c r="N306" s="7"/>
      <c r="O306" s="14"/>
      <c r="P306" s="14">
        <f>M306-K306</f>
        <v>-487.12</v>
      </c>
      <c r="Q306" s="14">
        <f>O306</f>
        <v>0</v>
      </c>
      <c r="R306" s="37">
        <f t="shared" si="91"/>
        <v>-487.12</v>
      </c>
      <c r="S306" s="37">
        <f t="shared" si="92"/>
        <v>0</v>
      </c>
      <c r="T306" s="15">
        <f t="shared" si="93"/>
        <v>1</v>
      </c>
      <c r="U306" s="16">
        <f t="shared" si="94"/>
        <v>487.12</v>
      </c>
      <c r="V306" s="7"/>
      <c r="W306" s="7"/>
    </row>
    <row r="307" spans="1:23" ht="36.6" customHeight="1" x14ac:dyDescent="0.2">
      <c r="A307" s="11">
        <v>138</v>
      </c>
      <c r="B307" s="12" t="s">
        <v>417</v>
      </c>
      <c r="C307" s="48" t="s">
        <v>422</v>
      </c>
      <c r="D307" s="49"/>
      <c r="E307" s="49"/>
      <c r="F307" s="50"/>
      <c r="G307" s="11" t="s">
        <v>420</v>
      </c>
      <c r="H307" s="11" t="s">
        <v>421</v>
      </c>
      <c r="I307" s="13" t="s">
        <v>43</v>
      </c>
      <c r="J307" s="7">
        <v>10.69</v>
      </c>
      <c r="K307" s="14">
        <v>227.38</v>
      </c>
      <c r="L307" s="7"/>
      <c r="M307" s="14"/>
      <c r="N307" s="7"/>
      <c r="O307" s="14"/>
      <c r="P307" s="7"/>
      <c r="Q307" s="7"/>
      <c r="R307" s="37">
        <f t="shared" si="91"/>
        <v>-227.38</v>
      </c>
      <c r="S307" s="37">
        <f t="shared" si="92"/>
        <v>0</v>
      </c>
      <c r="T307" s="15">
        <f t="shared" si="93"/>
        <v>10.69</v>
      </c>
      <c r="U307" s="16">
        <f t="shared" si="94"/>
        <v>227.38</v>
      </c>
      <c r="V307" s="7"/>
      <c r="W307" s="7"/>
    </row>
    <row r="308" spans="1:23" ht="11.25" customHeight="1" x14ac:dyDescent="0.2">
      <c r="A308" s="7"/>
      <c r="B308" s="20"/>
      <c r="C308" s="51" t="s">
        <v>256</v>
      </c>
      <c r="D308" s="43"/>
      <c r="E308" s="43"/>
      <c r="F308" s="52"/>
      <c r="G308" s="7"/>
      <c r="H308" s="7"/>
      <c r="I308" s="22" t="s">
        <v>43</v>
      </c>
      <c r="J308" s="7">
        <v>10.69</v>
      </c>
      <c r="K308" s="14">
        <v>227.38</v>
      </c>
      <c r="L308" s="7"/>
      <c r="M308" s="14"/>
      <c r="N308" s="7"/>
      <c r="O308" s="14"/>
      <c r="P308" s="14">
        <f>M308-K308</f>
        <v>-227.38</v>
      </c>
      <c r="Q308" s="14">
        <f>O308</f>
        <v>0</v>
      </c>
      <c r="R308" s="37">
        <f t="shared" si="91"/>
        <v>-227.38</v>
      </c>
      <c r="S308" s="37">
        <f t="shared" si="92"/>
        <v>0</v>
      </c>
      <c r="T308" s="15">
        <f t="shared" si="93"/>
        <v>10.69</v>
      </c>
      <c r="U308" s="16">
        <f t="shared" si="94"/>
        <v>227.38</v>
      </c>
      <c r="V308" s="7"/>
      <c r="W308" s="7"/>
    </row>
    <row r="309" spans="1:23" ht="36.6" customHeight="1" x14ac:dyDescent="0.2">
      <c r="A309" s="11">
        <v>139</v>
      </c>
      <c r="B309" s="12" t="s">
        <v>417</v>
      </c>
      <c r="C309" s="48" t="s">
        <v>425</v>
      </c>
      <c r="D309" s="49"/>
      <c r="E309" s="49"/>
      <c r="F309" s="50"/>
      <c r="G309" s="11" t="s">
        <v>423</v>
      </c>
      <c r="H309" s="11" t="s">
        <v>424</v>
      </c>
      <c r="I309" s="13" t="s">
        <v>43</v>
      </c>
      <c r="J309" s="7">
        <v>13.5</v>
      </c>
      <c r="K309" s="14">
        <v>199.95</v>
      </c>
      <c r="L309" s="7"/>
      <c r="M309" s="14"/>
      <c r="N309" s="7"/>
      <c r="O309" s="14"/>
      <c r="P309" s="7"/>
      <c r="Q309" s="7"/>
      <c r="R309" s="37">
        <f t="shared" si="91"/>
        <v>-199.95</v>
      </c>
      <c r="S309" s="37">
        <f t="shared" si="92"/>
        <v>0</v>
      </c>
      <c r="T309" s="15">
        <f t="shared" si="93"/>
        <v>13.5</v>
      </c>
      <c r="U309" s="16">
        <f t="shared" si="94"/>
        <v>199.95</v>
      </c>
      <c r="V309" s="7"/>
      <c r="W309" s="7"/>
    </row>
    <row r="310" spans="1:23" ht="11.25" customHeight="1" x14ac:dyDescent="0.2">
      <c r="A310" s="7"/>
      <c r="B310" s="20"/>
      <c r="C310" s="51" t="s">
        <v>256</v>
      </c>
      <c r="D310" s="43"/>
      <c r="E310" s="43"/>
      <c r="F310" s="52"/>
      <c r="G310" s="7"/>
      <c r="H310" s="7"/>
      <c r="I310" s="22" t="s">
        <v>43</v>
      </c>
      <c r="J310" s="7">
        <v>13.5</v>
      </c>
      <c r="K310" s="14">
        <v>199.95</v>
      </c>
      <c r="L310" s="7"/>
      <c r="M310" s="14"/>
      <c r="N310" s="7"/>
      <c r="O310" s="14"/>
      <c r="P310" s="14">
        <f>M310-K310</f>
        <v>-199.95</v>
      </c>
      <c r="Q310" s="14">
        <f>O310</f>
        <v>0</v>
      </c>
      <c r="R310" s="37">
        <f t="shared" si="91"/>
        <v>-199.95</v>
      </c>
      <c r="S310" s="37">
        <f t="shared" si="92"/>
        <v>0</v>
      </c>
      <c r="T310" s="15">
        <f t="shared" si="93"/>
        <v>13.5</v>
      </c>
      <c r="U310" s="16">
        <f t="shared" si="94"/>
        <v>199.95</v>
      </c>
      <c r="V310" s="7"/>
      <c r="W310" s="7"/>
    </row>
    <row r="311" spans="1:23" ht="23.25" customHeight="1" x14ac:dyDescent="0.2">
      <c r="A311" s="11">
        <v>140</v>
      </c>
      <c r="B311" s="12" t="s">
        <v>417</v>
      </c>
      <c r="C311" s="48" t="s">
        <v>429</v>
      </c>
      <c r="D311" s="49"/>
      <c r="E311" s="49"/>
      <c r="F311" s="50"/>
      <c r="G311" s="11" t="s">
        <v>426</v>
      </c>
      <c r="H311" s="11" t="s">
        <v>427</v>
      </c>
      <c r="I311" s="13" t="s">
        <v>428</v>
      </c>
      <c r="J311" s="7">
        <v>1.6</v>
      </c>
      <c r="K311" s="14">
        <v>51.82</v>
      </c>
      <c r="L311" s="7"/>
      <c r="M311" s="14"/>
      <c r="N311" s="7"/>
      <c r="O311" s="14"/>
      <c r="P311" s="7"/>
      <c r="Q311" s="7"/>
      <c r="R311" s="37">
        <f t="shared" si="91"/>
        <v>-51.82</v>
      </c>
      <c r="S311" s="37">
        <f t="shared" si="92"/>
        <v>0</v>
      </c>
      <c r="T311" s="15">
        <f t="shared" si="93"/>
        <v>1.6</v>
      </c>
      <c r="U311" s="16">
        <f t="shared" si="94"/>
        <v>51.82</v>
      </c>
      <c r="V311" s="7"/>
      <c r="W311" s="7"/>
    </row>
    <row r="312" spans="1:23" ht="11.25" customHeight="1" x14ac:dyDescent="0.2">
      <c r="A312" s="7"/>
      <c r="B312" s="20"/>
      <c r="C312" s="51" t="s">
        <v>256</v>
      </c>
      <c r="D312" s="43"/>
      <c r="E312" s="43"/>
      <c r="F312" s="52"/>
      <c r="G312" s="7"/>
      <c r="H312" s="7"/>
      <c r="I312" s="22" t="s">
        <v>428</v>
      </c>
      <c r="J312" s="7">
        <v>1.6</v>
      </c>
      <c r="K312" s="14">
        <v>51.82</v>
      </c>
      <c r="L312" s="7"/>
      <c r="M312" s="14"/>
      <c r="N312" s="7"/>
      <c r="O312" s="14"/>
      <c r="P312" s="14">
        <f>M312-K312</f>
        <v>-51.82</v>
      </c>
      <c r="Q312" s="14">
        <f>O312</f>
        <v>0</v>
      </c>
      <c r="R312" s="37">
        <f t="shared" si="91"/>
        <v>-51.82</v>
      </c>
      <c r="S312" s="37">
        <f t="shared" si="92"/>
        <v>0</v>
      </c>
      <c r="T312" s="15">
        <f t="shared" si="93"/>
        <v>1.6</v>
      </c>
      <c r="U312" s="16">
        <f t="shared" si="94"/>
        <v>51.82</v>
      </c>
      <c r="V312" s="7"/>
      <c r="W312" s="7"/>
    </row>
    <row r="313" spans="1:23" ht="23.25" customHeight="1" x14ac:dyDescent="0.2">
      <c r="A313" s="11">
        <v>141</v>
      </c>
      <c r="B313" s="12" t="s">
        <v>417</v>
      </c>
      <c r="C313" s="48" t="s">
        <v>432</v>
      </c>
      <c r="D313" s="49"/>
      <c r="E313" s="49"/>
      <c r="F313" s="50"/>
      <c r="G313" s="11" t="s">
        <v>430</v>
      </c>
      <c r="H313" s="11" t="s">
        <v>431</v>
      </c>
      <c r="I313" s="13" t="s">
        <v>43</v>
      </c>
      <c r="J313" s="7">
        <v>7.5</v>
      </c>
      <c r="K313" s="14">
        <v>133.88</v>
      </c>
      <c r="L313" s="7"/>
      <c r="M313" s="14"/>
      <c r="N313" s="7"/>
      <c r="O313" s="14"/>
      <c r="P313" s="7"/>
      <c r="Q313" s="7"/>
      <c r="R313" s="37">
        <f t="shared" si="91"/>
        <v>-133.88</v>
      </c>
      <c r="S313" s="37">
        <f t="shared" si="92"/>
        <v>0</v>
      </c>
      <c r="T313" s="15">
        <f t="shared" si="93"/>
        <v>7.5</v>
      </c>
      <c r="U313" s="16">
        <f t="shared" si="94"/>
        <v>133.88</v>
      </c>
      <c r="V313" s="7"/>
      <c r="W313" s="7"/>
    </row>
    <row r="314" spans="1:23" ht="11.25" customHeight="1" x14ac:dyDescent="0.2">
      <c r="A314" s="7"/>
      <c r="B314" s="20"/>
      <c r="C314" s="51" t="s">
        <v>256</v>
      </c>
      <c r="D314" s="43"/>
      <c r="E314" s="43"/>
      <c r="F314" s="52"/>
      <c r="G314" s="7"/>
      <c r="H314" s="7"/>
      <c r="I314" s="22" t="s">
        <v>43</v>
      </c>
      <c r="J314" s="7">
        <v>7.5</v>
      </c>
      <c r="K314" s="14">
        <v>133.88</v>
      </c>
      <c r="L314" s="7"/>
      <c r="M314" s="14"/>
      <c r="N314" s="7"/>
      <c r="O314" s="14"/>
      <c r="P314" s="14">
        <f>M314-K314</f>
        <v>-133.88</v>
      </c>
      <c r="Q314" s="14">
        <f>O314</f>
        <v>0</v>
      </c>
      <c r="R314" s="37">
        <f t="shared" si="91"/>
        <v>-133.88</v>
      </c>
      <c r="S314" s="37">
        <f t="shared" si="92"/>
        <v>0</v>
      </c>
      <c r="T314" s="15">
        <f t="shared" si="93"/>
        <v>7.5</v>
      </c>
      <c r="U314" s="16">
        <f t="shared" si="94"/>
        <v>133.88</v>
      </c>
      <c r="V314" s="7"/>
      <c r="W314" s="7"/>
    </row>
    <row r="315" spans="1:23" ht="23.25" customHeight="1" x14ac:dyDescent="0.2">
      <c r="A315" s="11">
        <v>142</v>
      </c>
      <c r="B315" s="12" t="s">
        <v>417</v>
      </c>
      <c r="C315" s="48" t="s">
        <v>434</v>
      </c>
      <c r="D315" s="49"/>
      <c r="E315" s="49"/>
      <c r="F315" s="50"/>
      <c r="G315" s="11" t="s">
        <v>337</v>
      </c>
      <c r="H315" s="11" t="s">
        <v>433</v>
      </c>
      <c r="I315" s="13" t="s">
        <v>43</v>
      </c>
      <c r="J315" s="7">
        <v>75</v>
      </c>
      <c r="K315" s="14">
        <v>270.86</v>
      </c>
      <c r="L315" s="7"/>
      <c r="M315" s="14"/>
      <c r="N315" s="7"/>
      <c r="O315" s="14"/>
      <c r="P315" s="7"/>
      <c r="Q315" s="7"/>
      <c r="R315" s="37">
        <f t="shared" si="91"/>
        <v>-270.86</v>
      </c>
      <c r="S315" s="37">
        <f t="shared" si="92"/>
        <v>0</v>
      </c>
      <c r="T315" s="15">
        <f t="shared" si="93"/>
        <v>75</v>
      </c>
      <c r="U315" s="16">
        <f t="shared" si="94"/>
        <v>270.86</v>
      </c>
      <c r="V315" s="7"/>
      <c r="W315" s="7"/>
    </row>
    <row r="316" spans="1:23" ht="11.25" customHeight="1" x14ac:dyDescent="0.2">
      <c r="A316" s="7"/>
      <c r="B316" s="20"/>
      <c r="C316" s="51" t="s">
        <v>256</v>
      </c>
      <c r="D316" s="43"/>
      <c r="E316" s="43"/>
      <c r="F316" s="52"/>
      <c r="G316" s="7"/>
      <c r="H316" s="7"/>
      <c r="I316" s="22" t="s">
        <v>43</v>
      </c>
      <c r="J316" s="7">
        <v>75</v>
      </c>
      <c r="K316" s="14">
        <v>270.86</v>
      </c>
      <c r="L316" s="7"/>
      <c r="M316" s="14"/>
      <c r="N316" s="7"/>
      <c r="O316" s="14"/>
      <c r="P316" s="14">
        <f>M316-K316</f>
        <v>-270.86</v>
      </c>
      <c r="Q316" s="14">
        <f>O316</f>
        <v>0</v>
      </c>
      <c r="R316" s="37">
        <f t="shared" si="91"/>
        <v>-270.86</v>
      </c>
      <c r="S316" s="37">
        <f t="shared" si="92"/>
        <v>0</v>
      </c>
      <c r="T316" s="15">
        <f t="shared" si="93"/>
        <v>75</v>
      </c>
      <c r="U316" s="16">
        <f t="shared" si="94"/>
        <v>270.86</v>
      </c>
      <c r="V316" s="7"/>
      <c r="W316" s="7"/>
    </row>
    <row r="317" spans="1:23" ht="23.25" customHeight="1" x14ac:dyDescent="0.2">
      <c r="A317" s="11">
        <v>143</v>
      </c>
      <c r="B317" s="12" t="s">
        <v>417</v>
      </c>
      <c r="C317" s="48" t="s">
        <v>438</v>
      </c>
      <c r="D317" s="49"/>
      <c r="E317" s="49"/>
      <c r="F317" s="50"/>
      <c r="G317" s="11" t="s">
        <v>435</v>
      </c>
      <c r="H317" s="11" t="s">
        <v>436</v>
      </c>
      <c r="I317" s="13" t="s">
        <v>437</v>
      </c>
      <c r="J317" s="7">
        <v>41</v>
      </c>
      <c r="K317" s="14">
        <v>330.47</v>
      </c>
      <c r="L317" s="7"/>
      <c r="M317" s="14"/>
      <c r="N317" s="7"/>
      <c r="O317" s="14"/>
      <c r="P317" s="7"/>
      <c r="Q317" s="7"/>
      <c r="R317" s="37">
        <f t="shared" si="91"/>
        <v>-330.47</v>
      </c>
      <c r="S317" s="37">
        <f t="shared" si="92"/>
        <v>0</v>
      </c>
      <c r="T317" s="15">
        <f t="shared" si="93"/>
        <v>41</v>
      </c>
      <c r="U317" s="16">
        <f t="shared" si="94"/>
        <v>330.47</v>
      </c>
      <c r="V317" s="7"/>
      <c r="W317" s="7"/>
    </row>
    <row r="318" spans="1:23" ht="11.25" customHeight="1" x14ac:dyDescent="0.2">
      <c r="A318" s="7"/>
      <c r="B318" s="20"/>
      <c r="C318" s="51" t="s">
        <v>256</v>
      </c>
      <c r="D318" s="43"/>
      <c r="E318" s="43"/>
      <c r="F318" s="52"/>
      <c r="G318" s="7"/>
      <c r="H318" s="7"/>
      <c r="I318" s="22" t="s">
        <v>437</v>
      </c>
      <c r="J318" s="7">
        <v>41</v>
      </c>
      <c r="K318" s="14">
        <v>330.47</v>
      </c>
      <c r="L318" s="7"/>
      <c r="M318" s="14"/>
      <c r="N318" s="7"/>
      <c r="O318" s="14"/>
      <c r="P318" s="14">
        <f>M318-K318</f>
        <v>-330.47</v>
      </c>
      <c r="Q318" s="14">
        <f>O318</f>
        <v>0</v>
      </c>
      <c r="R318" s="37">
        <f t="shared" si="91"/>
        <v>-330.47</v>
      </c>
      <c r="S318" s="37">
        <f t="shared" si="92"/>
        <v>0</v>
      </c>
      <c r="T318" s="15">
        <f t="shared" si="93"/>
        <v>41</v>
      </c>
      <c r="U318" s="16">
        <f t="shared" si="94"/>
        <v>330.47</v>
      </c>
      <c r="V318" s="7"/>
      <c r="W318" s="7"/>
    </row>
    <row r="319" spans="1:23" ht="36.6" customHeight="1" x14ac:dyDescent="0.2">
      <c r="A319" s="11">
        <v>144</v>
      </c>
      <c r="B319" s="12" t="s">
        <v>417</v>
      </c>
      <c r="C319" s="48" t="s">
        <v>439</v>
      </c>
      <c r="D319" s="49"/>
      <c r="E319" s="49"/>
      <c r="F319" s="50"/>
      <c r="G319" s="11" t="s">
        <v>148</v>
      </c>
      <c r="H319" s="11" t="s">
        <v>149</v>
      </c>
      <c r="I319" s="13" t="s">
        <v>132</v>
      </c>
      <c r="J319" s="7">
        <v>20</v>
      </c>
      <c r="K319" s="14">
        <v>620.79999999999995</v>
      </c>
      <c r="L319" s="7"/>
      <c r="M319" s="14"/>
      <c r="N319" s="7"/>
      <c r="O319" s="14"/>
      <c r="P319" s="7"/>
      <c r="Q319" s="7"/>
      <c r="R319" s="37">
        <f t="shared" si="91"/>
        <v>-620.79999999999995</v>
      </c>
      <c r="S319" s="37">
        <f t="shared" si="92"/>
        <v>0</v>
      </c>
      <c r="T319" s="15">
        <f t="shared" si="93"/>
        <v>20</v>
      </c>
      <c r="U319" s="16">
        <f t="shared" si="94"/>
        <v>620.79999999999995</v>
      </c>
      <c r="V319" s="7"/>
      <c r="W319" s="7"/>
    </row>
    <row r="320" spans="1:23" ht="11.25" customHeight="1" x14ac:dyDescent="0.2">
      <c r="A320" s="7"/>
      <c r="B320" s="20"/>
      <c r="C320" s="51" t="s">
        <v>256</v>
      </c>
      <c r="D320" s="43"/>
      <c r="E320" s="43"/>
      <c r="F320" s="52"/>
      <c r="G320" s="7"/>
      <c r="H320" s="7"/>
      <c r="I320" s="22" t="s">
        <v>132</v>
      </c>
      <c r="J320" s="7">
        <v>20</v>
      </c>
      <c r="K320" s="14">
        <v>620.79999999999995</v>
      </c>
      <c r="L320" s="7"/>
      <c r="M320" s="14"/>
      <c r="N320" s="7"/>
      <c r="O320" s="14"/>
      <c r="P320" s="14">
        <f>M320-K320</f>
        <v>-620.79999999999995</v>
      </c>
      <c r="Q320" s="14">
        <f>O320</f>
        <v>0</v>
      </c>
      <c r="R320" s="37">
        <f t="shared" si="91"/>
        <v>-620.79999999999995</v>
      </c>
      <c r="S320" s="37">
        <f t="shared" si="92"/>
        <v>0</v>
      </c>
      <c r="T320" s="15">
        <f t="shared" si="93"/>
        <v>20</v>
      </c>
      <c r="U320" s="16">
        <f t="shared" si="94"/>
        <v>620.79999999999995</v>
      </c>
      <c r="V320" s="7"/>
      <c r="W320" s="7"/>
    </row>
    <row r="321" spans="1:23" ht="36.6" customHeight="1" x14ac:dyDescent="0.2">
      <c r="A321" s="11">
        <v>145</v>
      </c>
      <c r="B321" s="12" t="s">
        <v>417</v>
      </c>
      <c r="C321" s="48" t="s">
        <v>442</v>
      </c>
      <c r="D321" s="49"/>
      <c r="E321" s="49"/>
      <c r="F321" s="50"/>
      <c r="G321" s="11" t="s">
        <v>440</v>
      </c>
      <c r="H321" s="11" t="s">
        <v>441</v>
      </c>
      <c r="I321" s="13" t="s">
        <v>275</v>
      </c>
      <c r="J321" s="7">
        <v>2</v>
      </c>
      <c r="K321" s="14">
        <v>26.86</v>
      </c>
      <c r="L321" s="7"/>
      <c r="M321" s="14"/>
      <c r="N321" s="7"/>
      <c r="O321" s="14"/>
      <c r="P321" s="7"/>
      <c r="Q321" s="7"/>
      <c r="R321" s="37">
        <f t="shared" si="91"/>
        <v>-26.86</v>
      </c>
      <c r="S321" s="37">
        <f t="shared" si="92"/>
        <v>0</v>
      </c>
      <c r="T321" s="15">
        <f t="shared" si="93"/>
        <v>2</v>
      </c>
      <c r="U321" s="16">
        <f t="shared" si="94"/>
        <v>26.86</v>
      </c>
      <c r="V321" s="7"/>
      <c r="W321" s="7"/>
    </row>
    <row r="322" spans="1:23" ht="11.25" customHeight="1" x14ac:dyDescent="0.2">
      <c r="A322" s="7"/>
      <c r="B322" s="20"/>
      <c r="C322" s="54" t="s">
        <v>256</v>
      </c>
      <c r="D322" s="54"/>
      <c r="E322" s="54"/>
      <c r="F322" s="54"/>
      <c r="G322" s="7"/>
      <c r="H322" s="7"/>
      <c r="I322" s="22" t="s">
        <v>275</v>
      </c>
      <c r="J322" s="7">
        <v>2</v>
      </c>
      <c r="K322" s="14">
        <v>26.86</v>
      </c>
      <c r="L322" s="7"/>
      <c r="M322" s="14"/>
      <c r="N322" s="7"/>
      <c r="O322" s="14"/>
      <c r="P322" s="14">
        <f>M322-K322</f>
        <v>-26.86</v>
      </c>
      <c r="Q322" s="14">
        <f>O322</f>
        <v>0</v>
      </c>
      <c r="R322" s="37">
        <f t="shared" si="91"/>
        <v>-26.86</v>
      </c>
      <c r="S322" s="37">
        <f t="shared" si="92"/>
        <v>0</v>
      </c>
      <c r="T322" s="15">
        <f t="shared" si="93"/>
        <v>2</v>
      </c>
      <c r="U322" s="16">
        <f t="shared" si="94"/>
        <v>26.86</v>
      </c>
      <c r="V322" s="7"/>
      <c r="W322" s="7"/>
    </row>
    <row r="323" spans="1:23" ht="23.25" customHeight="1" x14ac:dyDescent="0.2">
      <c r="A323" s="9"/>
      <c r="B323" s="10" t="s">
        <v>30</v>
      </c>
      <c r="C323" s="53" t="s">
        <v>443</v>
      </c>
      <c r="D323" s="53"/>
      <c r="E323" s="53"/>
      <c r="F323" s="53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7"/>
      <c r="W323" s="7"/>
    </row>
    <row r="324" spans="1:23" ht="23.25" customHeight="1" x14ac:dyDescent="0.2">
      <c r="A324" s="11">
        <v>146</v>
      </c>
      <c r="B324" s="12" t="s">
        <v>444</v>
      </c>
      <c r="C324" s="48" t="s">
        <v>448</v>
      </c>
      <c r="D324" s="49"/>
      <c r="E324" s="49"/>
      <c r="F324" s="50"/>
      <c r="G324" s="11" t="s">
        <v>445</v>
      </c>
      <c r="H324" s="11" t="s">
        <v>446</v>
      </c>
      <c r="I324" s="13" t="s">
        <v>447</v>
      </c>
      <c r="J324" s="7">
        <v>39.200000000000003</v>
      </c>
      <c r="K324" s="14">
        <v>405.34</v>
      </c>
      <c r="L324" s="7"/>
      <c r="M324" s="14"/>
      <c r="N324" s="7"/>
      <c r="O324" s="14"/>
      <c r="P324" s="7"/>
      <c r="Q324" s="7"/>
      <c r="R324" s="37">
        <f t="shared" ref="R324:R325" si="95">M324-K324</f>
        <v>-405.34</v>
      </c>
      <c r="S324" s="37">
        <f t="shared" ref="S324:S325" si="96">O324</f>
        <v>0</v>
      </c>
      <c r="T324" s="15">
        <f t="shared" ref="T324:T325" si="97">J324-L324</f>
        <v>39.200000000000003</v>
      </c>
      <c r="U324" s="16">
        <f t="shared" ref="U324:U325" si="98">K324-M324</f>
        <v>405.34</v>
      </c>
      <c r="V324" s="7"/>
      <c r="W324" s="7"/>
    </row>
    <row r="325" spans="1:23" ht="11.25" customHeight="1" x14ac:dyDescent="0.2">
      <c r="A325" s="7"/>
      <c r="B325" s="20"/>
      <c r="C325" s="51" t="s">
        <v>45</v>
      </c>
      <c r="D325" s="43"/>
      <c r="E325" s="43"/>
      <c r="F325" s="52"/>
      <c r="G325" s="7"/>
      <c r="H325" s="7"/>
      <c r="I325" s="22" t="s">
        <v>447</v>
      </c>
      <c r="J325" s="7">
        <v>39.200000000000003</v>
      </c>
      <c r="K325" s="14">
        <v>405.34</v>
      </c>
      <c r="L325" s="7"/>
      <c r="M325" s="14"/>
      <c r="N325" s="7"/>
      <c r="O325" s="14"/>
      <c r="P325" s="14">
        <f>M325-K325</f>
        <v>-405.34</v>
      </c>
      <c r="Q325" s="14">
        <f>O325</f>
        <v>0</v>
      </c>
      <c r="R325" s="37">
        <f t="shared" si="95"/>
        <v>-405.34</v>
      </c>
      <c r="S325" s="37">
        <f t="shared" si="96"/>
        <v>0</v>
      </c>
      <c r="T325" s="15">
        <f t="shared" si="97"/>
        <v>39.200000000000003</v>
      </c>
      <c r="U325" s="16">
        <f t="shared" si="98"/>
        <v>405.34</v>
      </c>
      <c r="V325" s="7"/>
      <c r="W325" s="7"/>
    </row>
    <row r="326" spans="1:23" ht="23.25" customHeight="1" x14ac:dyDescent="0.2">
      <c r="A326" s="11">
        <v>147</v>
      </c>
      <c r="B326" s="12" t="s">
        <v>444</v>
      </c>
      <c r="C326" s="48" t="s">
        <v>449</v>
      </c>
      <c r="D326" s="49"/>
      <c r="E326" s="49"/>
      <c r="F326" s="50"/>
      <c r="G326" s="11" t="s">
        <v>408</v>
      </c>
      <c r="H326" s="11" t="s">
        <v>409</v>
      </c>
      <c r="I326" s="13" t="s">
        <v>447</v>
      </c>
      <c r="J326" s="7">
        <v>0.6</v>
      </c>
      <c r="K326" s="14">
        <v>36.35</v>
      </c>
      <c r="L326" s="7"/>
      <c r="M326" s="14"/>
      <c r="N326" s="7"/>
      <c r="O326" s="14"/>
      <c r="P326" s="7"/>
      <c r="Q326" s="7"/>
      <c r="R326" s="37">
        <f t="shared" ref="R326:R355" si="99">M326-K326</f>
        <v>-36.35</v>
      </c>
      <c r="S326" s="37">
        <f t="shared" ref="S326:S355" si="100">O326</f>
        <v>0</v>
      </c>
      <c r="T326" s="15">
        <f t="shared" ref="T326:T355" si="101">J326-L326</f>
        <v>0.6</v>
      </c>
      <c r="U326" s="16">
        <f t="shared" ref="U326:U355" si="102">K326-M326</f>
        <v>36.35</v>
      </c>
      <c r="V326" s="7"/>
      <c r="W326" s="7"/>
    </row>
    <row r="327" spans="1:23" ht="11.25" customHeight="1" x14ac:dyDescent="0.2">
      <c r="A327" s="7"/>
      <c r="B327" s="20"/>
      <c r="C327" s="51" t="s">
        <v>45</v>
      </c>
      <c r="D327" s="43"/>
      <c r="E327" s="43"/>
      <c r="F327" s="52"/>
      <c r="G327" s="7"/>
      <c r="H327" s="7"/>
      <c r="I327" s="22" t="s">
        <v>447</v>
      </c>
      <c r="J327" s="7">
        <v>0.6</v>
      </c>
      <c r="K327" s="14">
        <v>36.35</v>
      </c>
      <c r="L327" s="7"/>
      <c r="M327" s="14"/>
      <c r="N327" s="7"/>
      <c r="O327" s="14"/>
      <c r="P327" s="14">
        <f>M327-K327</f>
        <v>-36.35</v>
      </c>
      <c r="Q327" s="14">
        <f>O327</f>
        <v>0</v>
      </c>
      <c r="R327" s="37">
        <f t="shared" si="99"/>
        <v>-36.35</v>
      </c>
      <c r="S327" s="37">
        <f t="shared" si="100"/>
        <v>0</v>
      </c>
      <c r="T327" s="15">
        <f t="shared" si="101"/>
        <v>0.6</v>
      </c>
      <c r="U327" s="16">
        <f t="shared" si="102"/>
        <v>36.35</v>
      </c>
      <c r="V327" s="7"/>
      <c r="W327" s="7"/>
    </row>
    <row r="328" spans="1:23" ht="36.6" customHeight="1" x14ac:dyDescent="0.2">
      <c r="A328" s="11">
        <v>148</v>
      </c>
      <c r="B328" s="12" t="s">
        <v>444</v>
      </c>
      <c r="C328" s="48" t="s">
        <v>403</v>
      </c>
      <c r="D328" s="49"/>
      <c r="E328" s="49"/>
      <c r="F328" s="50"/>
      <c r="G328" s="11" t="s">
        <v>412</v>
      </c>
      <c r="H328" s="11" t="s">
        <v>413</v>
      </c>
      <c r="I328" s="13" t="s">
        <v>402</v>
      </c>
      <c r="J328" s="7">
        <v>11</v>
      </c>
      <c r="K328" s="14">
        <v>63.83</v>
      </c>
      <c r="L328" s="7"/>
      <c r="M328" s="14"/>
      <c r="N328" s="7"/>
      <c r="O328" s="14"/>
      <c r="P328" s="7"/>
      <c r="Q328" s="7"/>
      <c r="R328" s="37">
        <f t="shared" si="99"/>
        <v>-63.83</v>
      </c>
      <c r="S328" s="37">
        <f t="shared" si="100"/>
        <v>0</v>
      </c>
      <c r="T328" s="15">
        <f t="shared" si="101"/>
        <v>11</v>
      </c>
      <c r="U328" s="16">
        <f t="shared" si="102"/>
        <v>63.83</v>
      </c>
      <c r="V328" s="7"/>
      <c r="W328" s="7"/>
    </row>
    <row r="329" spans="1:23" ht="11.25" customHeight="1" x14ac:dyDescent="0.2">
      <c r="A329" s="7"/>
      <c r="B329" s="20"/>
      <c r="C329" s="51" t="s">
        <v>45</v>
      </c>
      <c r="D329" s="43"/>
      <c r="E329" s="43"/>
      <c r="F329" s="52"/>
      <c r="G329" s="7"/>
      <c r="H329" s="7"/>
      <c r="I329" s="22" t="s">
        <v>402</v>
      </c>
      <c r="J329" s="7">
        <v>11</v>
      </c>
      <c r="K329" s="14">
        <v>63.83</v>
      </c>
      <c r="L329" s="7"/>
      <c r="M329" s="14"/>
      <c r="N329" s="7"/>
      <c r="O329" s="14"/>
      <c r="P329" s="14">
        <f>M329-K329</f>
        <v>-63.83</v>
      </c>
      <c r="Q329" s="14">
        <f>O329</f>
        <v>0</v>
      </c>
      <c r="R329" s="37">
        <f t="shared" si="99"/>
        <v>-63.83</v>
      </c>
      <c r="S329" s="37">
        <f t="shared" si="100"/>
        <v>0</v>
      </c>
      <c r="T329" s="15">
        <f t="shared" si="101"/>
        <v>11</v>
      </c>
      <c r="U329" s="16">
        <f t="shared" si="102"/>
        <v>63.83</v>
      </c>
      <c r="V329" s="7"/>
      <c r="W329" s="7"/>
    </row>
    <row r="330" spans="1:23" ht="23.25" customHeight="1" x14ac:dyDescent="0.2">
      <c r="A330" s="11">
        <v>149</v>
      </c>
      <c r="B330" s="12" t="s">
        <v>450</v>
      </c>
      <c r="C330" s="48" t="s">
        <v>451</v>
      </c>
      <c r="D330" s="49"/>
      <c r="E330" s="49"/>
      <c r="F330" s="50"/>
      <c r="G330" s="11" t="s">
        <v>126</v>
      </c>
      <c r="H330" s="11" t="s">
        <v>127</v>
      </c>
      <c r="I330" s="13" t="s">
        <v>97</v>
      </c>
      <c r="J330" s="7">
        <v>1</v>
      </c>
      <c r="K330" s="14">
        <v>35.56</v>
      </c>
      <c r="L330" s="7"/>
      <c r="M330" s="14"/>
      <c r="N330" s="7"/>
      <c r="O330" s="14"/>
      <c r="P330" s="7"/>
      <c r="Q330" s="7"/>
      <c r="R330" s="37">
        <f t="shared" si="99"/>
        <v>-35.56</v>
      </c>
      <c r="S330" s="37">
        <f t="shared" si="100"/>
        <v>0</v>
      </c>
      <c r="T330" s="15">
        <f t="shared" si="101"/>
        <v>1</v>
      </c>
      <c r="U330" s="16">
        <f t="shared" si="102"/>
        <v>35.56</v>
      </c>
      <c r="V330" s="7"/>
      <c r="W330" s="7"/>
    </row>
    <row r="331" spans="1:23" ht="11.25" customHeight="1" x14ac:dyDescent="0.2">
      <c r="A331" s="7"/>
      <c r="B331" s="20"/>
      <c r="C331" s="51" t="s">
        <v>45</v>
      </c>
      <c r="D331" s="43"/>
      <c r="E331" s="43"/>
      <c r="F331" s="52"/>
      <c r="G331" s="7"/>
      <c r="H331" s="7"/>
      <c r="I331" s="22" t="s">
        <v>97</v>
      </c>
      <c r="J331" s="7">
        <v>1</v>
      </c>
      <c r="K331" s="14">
        <v>35.56</v>
      </c>
      <c r="L331" s="7"/>
      <c r="M331" s="14"/>
      <c r="N331" s="7"/>
      <c r="O331" s="14"/>
      <c r="P331" s="14">
        <f>M331-K331</f>
        <v>-35.56</v>
      </c>
      <c r="Q331" s="14">
        <f>O331</f>
        <v>0</v>
      </c>
      <c r="R331" s="37">
        <f t="shared" si="99"/>
        <v>-35.56</v>
      </c>
      <c r="S331" s="37">
        <f t="shared" si="100"/>
        <v>0</v>
      </c>
      <c r="T331" s="15">
        <f t="shared" si="101"/>
        <v>1</v>
      </c>
      <c r="U331" s="16">
        <f t="shared" si="102"/>
        <v>35.56</v>
      </c>
      <c r="V331" s="7"/>
      <c r="W331" s="7"/>
    </row>
    <row r="332" spans="1:23" ht="49.95" customHeight="1" x14ac:dyDescent="0.2">
      <c r="A332" s="11">
        <v>150</v>
      </c>
      <c r="B332" s="12" t="s">
        <v>450</v>
      </c>
      <c r="C332" s="48" t="s">
        <v>454</v>
      </c>
      <c r="D332" s="49"/>
      <c r="E332" s="49"/>
      <c r="F332" s="50"/>
      <c r="G332" s="11" t="s">
        <v>452</v>
      </c>
      <c r="H332" s="11" t="s">
        <v>453</v>
      </c>
      <c r="I332" s="13" t="s">
        <v>132</v>
      </c>
      <c r="J332" s="7">
        <v>1</v>
      </c>
      <c r="K332" s="14">
        <v>158.96</v>
      </c>
      <c r="L332" s="7"/>
      <c r="M332" s="14"/>
      <c r="N332" s="7"/>
      <c r="O332" s="14"/>
      <c r="P332" s="7"/>
      <c r="Q332" s="7"/>
      <c r="R332" s="37">
        <f t="shared" si="99"/>
        <v>-158.96</v>
      </c>
      <c r="S332" s="37">
        <f t="shared" si="100"/>
        <v>0</v>
      </c>
      <c r="T332" s="15">
        <f t="shared" si="101"/>
        <v>1</v>
      </c>
      <c r="U332" s="16">
        <f t="shared" si="102"/>
        <v>158.96</v>
      </c>
      <c r="V332" s="7"/>
      <c r="W332" s="7"/>
    </row>
    <row r="333" spans="1:23" ht="11.25" customHeight="1" x14ac:dyDescent="0.2">
      <c r="A333" s="7"/>
      <c r="B333" s="20"/>
      <c r="C333" s="51" t="s">
        <v>45</v>
      </c>
      <c r="D333" s="43"/>
      <c r="E333" s="43"/>
      <c r="F333" s="52"/>
      <c r="G333" s="7"/>
      <c r="H333" s="7"/>
      <c r="I333" s="22" t="s">
        <v>132</v>
      </c>
      <c r="J333" s="7">
        <v>1</v>
      </c>
      <c r="K333" s="14">
        <v>158.96</v>
      </c>
      <c r="L333" s="7"/>
      <c r="M333" s="14"/>
      <c r="N333" s="7"/>
      <c r="O333" s="14"/>
      <c r="P333" s="14">
        <f>M333-K333</f>
        <v>-158.96</v>
      </c>
      <c r="Q333" s="14">
        <f>O333</f>
        <v>0</v>
      </c>
      <c r="R333" s="37">
        <f t="shared" si="99"/>
        <v>-158.96</v>
      </c>
      <c r="S333" s="37">
        <f t="shared" si="100"/>
        <v>0</v>
      </c>
      <c r="T333" s="15">
        <f t="shared" si="101"/>
        <v>1</v>
      </c>
      <c r="U333" s="16">
        <f t="shared" si="102"/>
        <v>158.96</v>
      </c>
      <c r="V333" s="7"/>
      <c r="W333" s="7"/>
    </row>
    <row r="334" spans="1:23" ht="36.6" customHeight="1" x14ac:dyDescent="0.2">
      <c r="A334" s="11">
        <v>151</v>
      </c>
      <c r="B334" s="12" t="s">
        <v>450</v>
      </c>
      <c r="C334" s="48" t="s">
        <v>458</v>
      </c>
      <c r="D334" s="49"/>
      <c r="E334" s="49"/>
      <c r="F334" s="50"/>
      <c r="G334" s="11" t="s">
        <v>455</v>
      </c>
      <c r="H334" s="11" t="s">
        <v>456</v>
      </c>
      <c r="I334" s="13" t="s">
        <v>457</v>
      </c>
      <c r="J334" s="7">
        <v>2</v>
      </c>
      <c r="K334" s="14">
        <v>77.3</v>
      </c>
      <c r="L334" s="7"/>
      <c r="M334" s="14"/>
      <c r="N334" s="7"/>
      <c r="O334" s="14"/>
      <c r="P334" s="7"/>
      <c r="Q334" s="7"/>
      <c r="R334" s="37">
        <f t="shared" si="99"/>
        <v>-77.3</v>
      </c>
      <c r="S334" s="37">
        <f t="shared" si="100"/>
        <v>0</v>
      </c>
      <c r="T334" s="15">
        <f t="shared" si="101"/>
        <v>2</v>
      </c>
      <c r="U334" s="16">
        <f t="shared" si="102"/>
        <v>77.3</v>
      </c>
      <c r="V334" s="7"/>
      <c r="W334" s="7"/>
    </row>
    <row r="335" spans="1:23" ht="11.25" customHeight="1" x14ac:dyDescent="0.2">
      <c r="A335" s="7"/>
      <c r="B335" s="20"/>
      <c r="C335" s="51" t="s">
        <v>45</v>
      </c>
      <c r="D335" s="43"/>
      <c r="E335" s="43"/>
      <c r="F335" s="52"/>
      <c r="G335" s="7"/>
      <c r="H335" s="7"/>
      <c r="I335" s="22" t="s">
        <v>457</v>
      </c>
      <c r="J335" s="7">
        <v>2</v>
      </c>
      <c r="K335" s="14">
        <v>77.3</v>
      </c>
      <c r="L335" s="7"/>
      <c r="M335" s="14"/>
      <c r="N335" s="7"/>
      <c r="O335" s="14"/>
      <c r="P335" s="14">
        <f>M335-K335</f>
        <v>-77.3</v>
      </c>
      <c r="Q335" s="14">
        <f>O335</f>
        <v>0</v>
      </c>
      <c r="R335" s="37">
        <f t="shared" si="99"/>
        <v>-77.3</v>
      </c>
      <c r="S335" s="37">
        <f t="shared" si="100"/>
        <v>0</v>
      </c>
      <c r="T335" s="15">
        <f t="shared" si="101"/>
        <v>2</v>
      </c>
      <c r="U335" s="16">
        <f t="shared" si="102"/>
        <v>77.3</v>
      </c>
      <c r="V335" s="7"/>
      <c r="W335" s="7"/>
    </row>
    <row r="336" spans="1:23" ht="23.25" customHeight="1" x14ac:dyDescent="0.2">
      <c r="A336" s="11">
        <v>152</v>
      </c>
      <c r="B336" s="12" t="s">
        <v>450</v>
      </c>
      <c r="C336" s="48" t="s">
        <v>460</v>
      </c>
      <c r="D336" s="49"/>
      <c r="E336" s="49"/>
      <c r="F336" s="50"/>
      <c r="G336" s="11" t="s">
        <v>426</v>
      </c>
      <c r="H336" s="11" t="s">
        <v>427</v>
      </c>
      <c r="I336" s="13" t="s">
        <v>459</v>
      </c>
      <c r="J336" s="7">
        <v>3.7999999999999999E-2</v>
      </c>
      <c r="K336" s="14">
        <v>467.16</v>
      </c>
      <c r="L336" s="7"/>
      <c r="M336" s="14"/>
      <c r="N336" s="7"/>
      <c r="O336" s="14"/>
      <c r="P336" s="7"/>
      <c r="Q336" s="7"/>
      <c r="R336" s="37">
        <f t="shared" si="99"/>
        <v>-467.16</v>
      </c>
      <c r="S336" s="37">
        <f t="shared" si="100"/>
        <v>0</v>
      </c>
      <c r="T336" s="15">
        <f t="shared" si="101"/>
        <v>3.7999999999999999E-2</v>
      </c>
      <c r="U336" s="16">
        <f t="shared" si="102"/>
        <v>467.16</v>
      </c>
      <c r="V336" s="7"/>
      <c r="W336" s="7"/>
    </row>
    <row r="337" spans="1:23" ht="11.25" customHeight="1" x14ac:dyDescent="0.2">
      <c r="A337" s="7"/>
      <c r="B337" s="20"/>
      <c r="C337" s="51" t="s">
        <v>45</v>
      </c>
      <c r="D337" s="43"/>
      <c r="E337" s="43"/>
      <c r="F337" s="52"/>
      <c r="G337" s="7"/>
      <c r="H337" s="7"/>
      <c r="I337" s="22" t="s">
        <v>459</v>
      </c>
      <c r="J337" s="7">
        <v>3.7999999999999999E-2</v>
      </c>
      <c r="K337" s="14">
        <v>467.16</v>
      </c>
      <c r="L337" s="7"/>
      <c r="M337" s="14"/>
      <c r="N337" s="7"/>
      <c r="O337" s="14"/>
      <c r="P337" s="14">
        <f>M337-K337</f>
        <v>-467.16</v>
      </c>
      <c r="Q337" s="14">
        <f>O337</f>
        <v>0</v>
      </c>
      <c r="R337" s="37">
        <f t="shared" si="99"/>
        <v>-467.16</v>
      </c>
      <c r="S337" s="37">
        <f t="shared" si="100"/>
        <v>0</v>
      </c>
      <c r="T337" s="15">
        <f t="shared" si="101"/>
        <v>3.7999999999999999E-2</v>
      </c>
      <c r="U337" s="16">
        <f t="shared" si="102"/>
        <v>467.16</v>
      </c>
      <c r="V337" s="7"/>
      <c r="W337" s="7"/>
    </row>
    <row r="338" spans="1:23" ht="23.25" customHeight="1" x14ac:dyDescent="0.2">
      <c r="A338" s="11">
        <v>153</v>
      </c>
      <c r="B338" s="12" t="s">
        <v>461</v>
      </c>
      <c r="C338" s="48" t="s">
        <v>464</v>
      </c>
      <c r="D338" s="49"/>
      <c r="E338" s="49"/>
      <c r="F338" s="50"/>
      <c r="G338" s="11" t="s">
        <v>462</v>
      </c>
      <c r="H338" s="11" t="s">
        <v>463</v>
      </c>
      <c r="I338" s="13" t="s">
        <v>447</v>
      </c>
      <c r="J338" s="7">
        <v>194</v>
      </c>
      <c r="K338" s="14">
        <v>1133.1500000000001</v>
      </c>
      <c r="L338" s="7"/>
      <c r="M338" s="14"/>
      <c r="N338" s="7"/>
      <c r="O338" s="14"/>
      <c r="P338" s="7"/>
      <c r="Q338" s="7"/>
      <c r="R338" s="37">
        <f t="shared" si="99"/>
        <v>-1133.1500000000001</v>
      </c>
      <c r="S338" s="37">
        <f t="shared" si="100"/>
        <v>0</v>
      </c>
      <c r="T338" s="15">
        <f t="shared" si="101"/>
        <v>194</v>
      </c>
      <c r="U338" s="16">
        <f t="shared" si="102"/>
        <v>1133.1500000000001</v>
      </c>
      <c r="V338" s="7"/>
      <c r="W338" s="7"/>
    </row>
    <row r="339" spans="1:23" ht="11.25" customHeight="1" x14ac:dyDescent="0.2">
      <c r="A339" s="7"/>
      <c r="B339" s="20"/>
      <c r="C339" s="51" t="s">
        <v>45</v>
      </c>
      <c r="D339" s="43"/>
      <c r="E339" s="43"/>
      <c r="F339" s="52"/>
      <c r="G339" s="7"/>
      <c r="H339" s="7"/>
      <c r="I339" s="22" t="s">
        <v>447</v>
      </c>
      <c r="J339" s="7">
        <v>194</v>
      </c>
      <c r="K339" s="14">
        <v>1133.1500000000001</v>
      </c>
      <c r="L339" s="7"/>
      <c r="M339" s="14"/>
      <c r="N339" s="7"/>
      <c r="O339" s="14"/>
      <c r="P339" s="14">
        <f>M339-K339</f>
        <v>-1133.1500000000001</v>
      </c>
      <c r="Q339" s="14">
        <f>O339</f>
        <v>0</v>
      </c>
      <c r="R339" s="37">
        <f t="shared" si="99"/>
        <v>-1133.1500000000001</v>
      </c>
      <c r="S339" s="37">
        <f t="shared" si="100"/>
        <v>0</v>
      </c>
      <c r="T339" s="15">
        <f t="shared" si="101"/>
        <v>194</v>
      </c>
      <c r="U339" s="16">
        <f t="shared" si="102"/>
        <v>1133.1500000000001</v>
      </c>
      <c r="V339" s="7"/>
      <c r="W339" s="7"/>
    </row>
    <row r="340" spans="1:23" ht="23.25" customHeight="1" x14ac:dyDescent="0.2">
      <c r="A340" s="11">
        <v>154</v>
      </c>
      <c r="B340" s="12" t="s">
        <v>461</v>
      </c>
      <c r="C340" s="48" t="s">
        <v>449</v>
      </c>
      <c r="D340" s="49"/>
      <c r="E340" s="49"/>
      <c r="F340" s="50"/>
      <c r="G340" s="11" t="s">
        <v>465</v>
      </c>
      <c r="H340" s="11" t="s">
        <v>466</v>
      </c>
      <c r="I340" s="13" t="s">
        <v>447</v>
      </c>
      <c r="J340" s="7">
        <v>1.7</v>
      </c>
      <c r="K340" s="14">
        <v>102.97</v>
      </c>
      <c r="L340" s="7"/>
      <c r="M340" s="14"/>
      <c r="N340" s="7"/>
      <c r="O340" s="14"/>
      <c r="P340" s="7"/>
      <c r="Q340" s="7"/>
      <c r="R340" s="37">
        <f t="shared" si="99"/>
        <v>-102.97</v>
      </c>
      <c r="S340" s="37">
        <f t="shared" si="100"/>
        <v>0</v>
      </c>
      <c r="T340" s="15">
        <f t="shared" si="101"/>
        <v>1.7</v>
      </c>
      <c r="U340" s="16">
        <f t="shared" si="102"/>
        <v>102.97</v>
      </c>
      <c r="V340" s="7"/>
      <c r="W340" s="7"/>
    </row>
    <row r="341" spans="1:23" ht="11.25" customHeight="1" x14ac:dyDescent="0.2">
      <c r="A341" s="7"/>
      <c r="B341" s="20"/>
      <c r="C341" s="51" t="s">
        <v>45</v>
      </c>
      <c r="D341" s="43"/>
      <c r="E341" s="43"/>
      <c r="F341" s="52"/>
      <c r="G341" s="7"/>
      <c r="H341" s="7"/>
      <c r="I341" s="22" t="s">
        <v>447</v>
      </c>
      <c r="J341" s="7">
        <v>1.7</v>
      </c>
      <c r="K341" s="14">
        <v>102.97</v>
      </c>
      <c r="L341" s="7"/>
      <c r="M341" s="14"/>
      <c r="N341" s="7"/>
      <c r="O341" s="14"/>
      <c r="P341" s="14">
        <f>M341-K341</f>
        <v>-102.97</v>
      </c>
      <c r="Q341" s="14">
        <f>O341</f>
        <v>0</v>
      </c>
      <c r="R341" s="37">
        <f t="shared" si="99"/>
        <v>-102.97</v>
      </c>
      <c r="S341" s="37">
        <f t="shared" si="100"/>
        <v>0</v>
      </c>
      <c r="T341" s="15">
        <f t="shared" si="101"/>
        <v>1.7</v>
      </c>
      <c r="U341" s="16">
        <f t="shared" si="102"/>
        <v>102.97</v>
      </c>
      <c r="V341" s="7"/>
      <c r="W341" s="7"/>
    </row>
    <row r="342" spans="1:23" ht="36.6" customHeight="1" x14ac:dyDescent="0.2">
      <c r="A342" s="11">
        <v>155</v>
      </c>
      <c r="B342" s="12" t="s">
        <v>461</v>
      </c>
      <c r="C342" s="48" t="s">
        <v>403</v>
      </c>
      <c r="D342" s="49"/>
      <c r="E342" s="49"/>
      <c r="F342" s="50"/>
      <c r="G342" s="11" t="s">
        <v>467</v>
      </c>
      <c r="H342" s="11" t="s">
        <v>468</v>
      </c>
      <c r="I342" s="13" t="s">
        <v>402</v>
      </c>
      <c r="J342" s="7">
        <v>23</v>
      </c>
      <c r="K342" s="14">
        <v>154.56</v>
      </c>
      <c r="L342" s="7"/>
      <c r="M342" s="14"/>
      <c r="N342" s="7"/>
      <c r="O342" s="14"/>
      <c r="P342" s="7"/>
      <c r="Q342" s="7"/>
      <c r="R342" s="37">
        <f t="shared" si="99"/>
        <v>-154.56</v>
      </c>
      <c r="S342" s="37">
        <f t="shared" si="100"/>
        <v>0</v>
      </c>
      <c r="T342" s="15">
        <f t="shared" si="101"/>
        <v>23</v>
      </c>
      <c r="U342" s="16">
        <f t="shared" si="102"/>
        <v>154.56</v>
      </c>
      <c r="V342" s="7"/>
      <c r="W342" s="7"/>
    </row>
    <row r="343" spans="1:23" ht="11.25" customHeight="1" x14ac:dyDescent="0.2">
      <c r="A343" s="7"/>
      <c r="B343" s="20"/>
      <c r="C343" s="51" t="s">
        <v>45</v>
      </c>
      <c r="D343" s="43"/>
      <c r="E343" s="43"/>
      <c r="F343" s="52"/>
      <c r="G343" s="7"/>
      <c r="H343" s="7"/>
      <c r="I343" s="22" t="s">
        <v>402</v>
      </c>
      <c r="J343" s="7">
        <v>23</v>
      </c>
      <c r="K343" s="14">
        <v>154.56</v>
      </c>
      <c r="L343" s="7"/>
      <c r="M343" s="14"/>
      <c r="N343" s="7"/>
      <c r="O343" s="14"/>
      <c r="P343" s="14">
        <f>M343-K343</f>
        <v>-154.56</v>
      </c>
      <c r="Q343" s="14">
        <f>O343</f>
        <v>0</v>
      </c>
      <c r="R343" s="37">
        <f t="shared" si="99"/>
        <v>-154.56</v>
      </c>
      <c r="S343" s="37">
        <f t="shared" si="100"/>
        <v>0</v>
      </c>
      <c r="T343" s="15">
        <f t="shared" si="101"/>
        <v>23</v>
      </c>
      <c r="U343" s="16">
        <f t="shared" si="102"/>
        <v>154.56</v>
      </c>
      <c r="V343" s="7"/>
      <c r="W343" s="7"/>
    </row>
    <row r="344" spans="1:23" ht="23.25" customHeight="1" x14ac:dyDescent="0.2">
      <c r="A344" s="11">
        <v>156</v>
      </c>
      <c r="B344" s="12" t="s">
        <v>469</v>
      </c>
      <c r="C344" s="48" t="s">
        <v>472</v>
      </c>
      <c r="D344" s="49"/>
      <c r="E344" s="49"/>
      <c r="F344" s="50"/>
      <c r="G344" s="11" t="s">
        <v>470</v>
      </c>
      <c r="H344" s="11" t="s">
        <v>471</v>
      </c>
      <c r="I344" s="13" t="s">
        <v>447</v>
      </c>
      <c r="J344" s="7">
        <v>0.82</v>
      </c>
      <c r="K344" s="14">
        <v>1075.3399999999999</v>
      </c>
      <c r="L344" s="7"/>
      <c r="M344" s="14"/>
      <c r="N344" s="7"/>
      <c r="O344" s="14"/>
      <c r="P344" s="7"/>
      <c r="Q344" s="7"/>
      <c r="R344" s="37">
        <f t="shared" si="99"/>
        <v>-1075.3399999999999</v>
      </c>
      <c r="S344" s="37">
        <f t="shared" si="100"/>
        <v>0</v>
      </c>
      <c r="T344" s="15">
        <f t="shared" si="101"/>
        <v>0.82</v>
      </c>
      <c r="U344" s="16">
        <f t="shared" si="102"/>
        <v>1075.3399999999999</v>
      </c>
      <c r="V344" s="7"/>
      <c r="W344" s="7"/>
    </row>
    <row r="345" spans="1:23" ht="11.25" customHeight="1" x14ac:dyDescent="0.2">
      <c r="A345" s="7"/>
      <c r="B345" s="20"/>
      <c r="C345" s="51" t="s">
        <v>45</v>
      </c>
      <c r="D345" s="43"/>
      <c r="E345" s="43"/>
      <c r="F345" s="52"/>
      <c r="G345" s="7"/>
      <c r="H345" s="7"/>
      <c r="I345" s="22" t="s">
        <v>447</v>
      </c>
      <c r="J345" s="7">
        <v>0.82</v>
      </c>
      <c r="K345" s="14">
        <v>1075.3399999999999</v>
      </c>
      <c r="L345" s="7"/>
      <c r="M345" s="14"/>
      <c r="N345" s="7"/>
      <c r="O345" s="14"/>
      <c r="P345" s="14">
        <f>M345-K345</f>
        <v>-1075.3399999999999</v>
      </c>
      <c r="Q345" s="14">
        <f>O345</f>
        <v>0</v>
      </c>
      <c r="R345" s="37">
        <f t="shared" si="99"/>
        <v>-1075.3399999999999</v>
      </c>
      <c r="S345" s="37">
        <f t="shared" si="100"/>
        <v>0</v>
      </c>
      <c r="T345" s="15">
        <f t="shared" si="101"/>
        <v>0.82</v>
      </c>
      <c r="U345" s="16">
        <f t="shared" si="102"/>
        <v>1075.3399999999999</v>
      </c>
      <c r="V345" s="7"/>
      <c r="W345" s="7"/>
    </row>
    <row r="346" spans="1:23" ht="63.15" customHeight="1" x14ac:dyDescent="0.2">
      <c r="A346" s="11">
        <v>157</v>
      </c>
      <c r="B346" s="12" t="s">
        <v>469</v>
      </c>
      <c r="C346" s="48" t="s">
        <v>476</v>
      </c>
      <c r="D346" s="49"/>
      <c r="E346" s="49"/>
      <c r="F346" s="50"/>
      <c r="G346" s="11" t="s">
        <v>473</v>
      </c>
      <c r="H346" s="11" t="s">
        <v>474</v>
      </c>
      <c r="I346" s="13" t="s">
        <v>475</v>
      </c>
      <c r="J346" s="7">
        <v>0.2</v>
      </c>
      <c r="K346" s="14">
        <v>3.99</v>
      </c>
      <c r="L346" s="7"/>
      <c r="M346" s="14"/>
      <c r="N346" s="7"/>
      <c r="O346" s="14"/>
      <c r="P346" s="7"/>
      <c r="Q346" s="7"/>
      <c r="R346" s="37">
        <f t="shared" si="99"/>
        <v>-3.99</v>
      </c>
      <c r="S346" s="37">
        <f t="shared" si="100"/>
        <v>0</v>
      </c>
      <c r="T346" s="15">
        <f t="shared" si="101"/>
        <v>0.2</v>
      </c>
      <c r="U346" s="16">
        <f t="shared" si="102"/>
        <v>3.99</v>
      </c>
      <c r="V346" s="7"/>
      <c r="W346" s="7"/>
    </row>
    <row r="347" spans="1:23" ht="11.25" customHeight="1" x14ac:dyDescent="0.2">
      <c r="A347" s="7"/>
      <c r="B347" s="20"/>
      <c r="C347" s="51" t="s">
        <v>45</v>
      </c>
      <c r="D347" s="43"/>
      <c r="E347" s="43"/>
      <c r="F347" s="52"/>
      <c r="G347" s="7"/>
      <c r="H347" s="7"/>
      <c r="I347" s="22" t="s">
        <v>475</v>
      </c>
      <c r="J347" s="7">
        <v>0.2</v>
      </c>
      <c r="K347" s="14">
        <v>3.99</v>
      </c>
      <c r="L347" s="7"/>
      <c r="M347" s="14"/>
      <c r="N347" s="7"/>
      <c r="O347" s="14"/>
      <c r="P347" s="14">
        <f>M347-K347</f>
        <v>-3.99</v>
      </c>
      <c r="Q347" s="14">
        <f>O347</f>
        <v>0</v>
      </c>
      <c r="R347" s="37">
        <f t="shared" si="99"/>
        <v>-3.99</v>
      </c>
      <c r="S347" s="37">
        <f t="shared" si="100"/>
        <v>0</v>
      </c>
      <c r="T347" s="15">
        <f t="shared" si="101"/>
        <v>0.2</v>
      </c>
      <c r="U347" s="16">
        <f t="shared" si="102"/>
        <v>3.99</v>
      </c>
      <c r="V347" s="7"/>
      <c r="W347" s="7"/>
    </row>
    <row r="348" spans="1:23" ht="23.25" customHeight="1" x14ac:dyDescent="0.2">
      <c r="A348" s="11">
        <v>158</v>
      </c>
      <c r="B348" s="12" t="s">
        <v>469</v>
      </c>
      <c r="C348" s="48" t="s">
        <v>479</v>
      </c>
      <c r="D348" s="49"/>
      <c r="E348" s="49"/>
      <c r="F348" s="50"/>
      <c r="G348" s="11" t="s">
        <v>477</v>
      </c>
      <c r="H348" s="11" t="s">
        <v>478</v>
      </c>
      <c r="I348" s="13" t="s">
        <v>132</v>
      </c>
      <c r="J348" s="7">
        <v>2</v>
      </c>
      <c r="K348" s="14">
        <v>40.61</v>
      </c>
      <c r="L348" s="7"/>
      <c r="M348" s="14"/>
      <c r="N348" s="7"/>
      <c r="O348" s="14"/>
      <c r="P348" s="7"/>
      <c r="Q348" s="7"/>
      <c r="R348" s="37">
        <f t="shared" si="99"/>
        <v>-40.61</v>
      </c>
      <c r="S348" s="37">
        <f t="shared" si="100"/>
        <v>0</v>
      </c>
      <c r="T348" s="15">
        <f t="shared" si="101"/>
        <v>2</v>
      </c>
      <c r="U348" s="16">
        <f t="shared" si="102"/>
        <v>40.61</v>
      </c>
      <c r="V348" s="7"/>
      <c r="W348" s="7"/>
    </row>
    <row r="349" spans="1:23" ht="11.25" customHeight="1" x14ac:dyDescent="0.2">
      <c r="A349" s="7"/>
      <c r="B349" s="20"/>
      <c r="C349" s="51" t="s">
        <v>45</v>
      </c>
      <c r="D349" s="43"/>
      <c r="E349" s="43"/>
      <c r="F349" s="52"/>
      <c r="G349" s="7"/>
      <c r="H349" s="7"/>
      <c r="I349" s="22" t="s">
        <v>132</v>
      </c>
      <c r="J349" s="7">
        <v>2</v>
      </c>
      <c r="K349" s="14">
        <v>40.61</v>
      </c>
      <c r="L349" s="7"/>
      <c r="M349" s="14"/>
      <c r="N349" s="7"/>
      <c r="O349" s="14"/>
      <c r="P349" s="14">
        <f>M349-K349</f>
        <v>-40.61</v>
      </c>
      <c r="Q349" s="14">
        <f>O349</f>
        <v>0</v>
      </c>
      <c r="R349" s="37">
        <f t="shared" si="99"/>
        <v>-40.61</v>
      </c>
      <c r="S349" s="37">
        <f t="shared" si="100"/>
        <v>0</v>
      </c>
      <c r="T349" s="15">
        <f t="shared" si="101"/>
        <v>2</v>
      </c>
      <c r="U349" s="16">
        <f t="shared" si="102"/>
        <v>40.61</v>
      </c>
      <c r="V349" s="7"/>
      <c r="W349" s="7"/>
    </row>
    <row r="350" spans="1:23" ht="36.6" customHeight="1" x14ac:dyDescent="0.2">
      <c r="A350" s="11">
        <v>159</v>
      </c>
      <c r="B350" s="12" t="s">
        <v>469</v>
      </c>
      <c r="C350" s="48" t="s">
        <v>482</v>
      </c>
      <c r="D350" s="49"/>
      <c r="E350" s="49"/>
      <c r="F350" s="50"/>
      <c r="G350" s="11" t="s">
        <v>480</v>
      </c>
      <c r="H350" s="11" t="s">
        <v>481</v>
      </c>
      <c r="I350" s="13" t="s">
        <v>275</v>
      </c>
      <c r="J350" s="7">
        <v>0.3</v>
      </c>
      <c r="K350" s="14">
        <v>19.57</v>
      </c>
      <c r="L350" s="7"/>
      <c r="M350" s="14"/>
      <c r="N350" s="7"/>
      <c r="O350" s="14"/>
      <c r="P350" s="7"/>
      <c r="Q350" s="7"/>
      <c r="R350" s="37">
        <f t="shared" si="99"/>
        <v>-19.57</v>
      </c>
      <c r="S350" s="37">
        <f t="shared" si="100"/>
        <v>0</v>
      </c>
      <c r="T350" s="15">
        <f t="shared" si="101"/>
        <v>0.3</v>
      </c>
      <c r="U350" s="16">
        <f t="shared" si="102"/>
        <v>19.57</v>
      </c>
      <c r="V350" s="7"/>
      <c r="W350" s="7"/>
    </row>
    <row r="351" spans="1:23" ht="11.25" customHeight="1" x14ac:dyDescent="0.2">
      <c r="A351" s="7"/>
      <c r="B351" s="20"/>
      <c r="C351" s="51" t="s">
        <v>45</v>
      </c>
      <c r="D351" s="43"/>
      <c r="E351" s="43"/>
      <c r="F351" s="52"/>
      <c r="G351" s="7"/>
      <c r="H351" s="7"/>
      <c r="I351" s="22" t="s">
        <v>275</v>
      </c>
      <c r="J351" s="7">
        <v>0.3</v>
      </c>
      <c r="K351" s="14">
        <v>19.57</v>
      </c>
      <c r="L351" s="7"/>
      <c r="M351" s="14"/>
      <c r="N351" s="7"/>
      <c r="O351" s="14"/>
      <c r="P351" s="14">
        <f>M351-K351</f>
        <v>-19.57</v>
      </c>
      <c r="Q351" s="14">
        <f>O351</f>
        <v>0</v>
      </c>
      <c r="R351" s="37">
        <f t="shared" si="99"/>
        <v>-19.57</v>
      </c>
      <c r="S351" s="37">
        <f t="shared" si="100"/>
        <v>0</v>
      </c>
      <c r="T351" s="15">
        <f t="shared" si="101"/>
        <v>0.3</v>
      </c>
      <c r="U351" s="16">
        <f t="shared" si="102"/>
        <v>19.57</v>
      </c>
      <c r="V351" s="7"/>
      <c r="W351" s="7"/>
    </row>
    <row r="352" spans="1:23" ht="49.95" customHeight="1" x14ac:dyDescent="0.2">
      <c r="A352" s="11">
        <v>160</v>
      </c>
      <c r="B352" s="12" t="s">
        <v>469</v>
      </c>
      <c r="C352" s="48" t="s">
        <v>485</v>
      </c>
      <c r="D352" s="49"/>
      <c r="E352" s="49"/>
      <c r="F352" s="50"/>
      <c r="G352" s="11" t="s">
        <v>483</v>
      </c>
      <c r="H352" s="11" t="s">
        <v>484</v>
      </c>
      <c r="I352" s="13" t="s">
        <v>80</v>
      </c>
      <c r="J352" s="7">
        <v>10.5</v>
      </c>
      <c r="K352" s="14">
        <v>274.55</v>
      </c>
      <c r="L352" s="7"/>
      <c r="M352" s="14"/>
      <c r="N352" s="7"/>
      <c r="O352" s="14"/>
      <c r="P352" s="7"/>
      <c r="Q352" s="7"/>
      <c r="R352" s="37">
        <f t="shared" si="99"/>
        <v>-274.55</v>
      </c>
      <c r="S352" s="37">
        <f t="shared" si="100"/>
        <v>0</v>
      </c>
      <c r="T352" s="15">
        <f t="shared" si="101"/>
        <v>10.5</v>
      </c>
      <c r="U352" s="16">
        <f t="shared" si="102"/>
        <v>274.55</v>
      </c>
      <c r="V352" s="7"/>
      <c r="W352" s="7"/>
    </row>
    <row r="353" spans="1:23" ht="11.25" customHeight="1" x14ac:dyDescent="0.2">
      <c r="A353" s="7"/>
      <c r="B353" s="20"/>
      <c r="C353" s="51" t="s">
        <v>45</v>
      </c>
      <c r="D353" s="43"/>
      <c r="E353" s="43"/>
      <c r="F353" s="52"/>
      <c r="G353" s="7"/>
      <c r="H353" s="7"/>
      <c r="I353" s="22" t="s">
        <v>80</v>
      </c>
      <c r="J353" s="7">
        <v>10.5</v>
      </c>
      <c r="K353" s="14">
        <v>274.55</v>
      </c>
      <c r="L353" s="7"/>
      <c r="M353" s="14"/>
      <c r="N353" s="7"/>
      <c r="O353" s="14"/>
      <c r="P353" s="14">
        <f>M353-K353</f>
        <v>-274.55</v>
      </c>
      <c r="Q353" s="14">
        <f>O353</f>
        <v>0</v>
      </c>
      <c r="R353" s="37">
        <f t="shared" si="99"/>
        <v>-274.55</v>
      </c>
      <c r="S353" s="37">
        <f t="shared" si="100"/>
        <v>0</v>
      </c>
      <c r="T353" s="15">
        <f t="shared" si="101"/>
        <v>10.5</v>
      </c>
      <c r="U353" s="16">
        <f t="shared" si="102"/>
        <v>274.55</v>
      </c>
      <c r="V353" s="7"/>
      <c r="W353" s="7"/>
    </row>
    <row r="354" spans="1:23" ht="23.25" customHeight="1" x14ac:dyDescent="0.2">
      <c r="A354" s="11">
        <v>161</v>
      </c>
      <c r="B354" s="12" t="s">
        <v>486</v>
      </c>
      <c r="C354" s="48" t="s">
        <v>489</v>
      </c>
      <c r="D354" s="49"/>
      <c r="E354" s="49"/>
      <c r="F354" s="50"/>
      <c r="G354" s="11" t="s">
        <v>487</v>
      </c>
      <c r="H354" s="11" t="s">
        <v>488</v>
      </c>
      <c r="I354" s="13" t="s">
        <v>43</v>
      </c>
      <c r="J354" s="7">
        <v>23</v>
      </c>
      <c r="K354" s="14">
        <v>674.57</v>
      </c>
      <c r="L354" s="7"/>
      <c r="M354" s="14"/>
      <c r="N354" s="7"/>
      <c r="O354" s="14"/>
      <c r="P354" s="7"/>
      <c r="Q354" s="7"/>
      <c r="R354" s="37">
        <f t="shared" si="99"/>
        <v>-674.57</v>
      </c>
      <c r="S354" s="37">
        <f t="shared" si="100"/>
        <v>0</v>
      </c>
      <c r="T354" s="15">
        <f t="shared" si="101"/>
        <v>23</v>
      </c>
      <c r="U354" s="16">
        <f t="shared" si="102"/>
        <v>674.57</v>
      </c>
      <c r="V354" s="7"/>
      <c r="W354" s="7"/>
    </row>
    <row r="355" spans="1:23" ht="11.25" customHeight="1" x14ac:dyDescent="0.2">
      <c r="A355" s="7"/>
      <c r="B355" s="20"/>
      <c r="C355" s="54" t="s">
        <v>45</v>
      </c>
      <c r="D355" s="54"/>
      <c r="E355" s="54"/>
      <c r="F355" s="54"/>
      <c r="G355" s="7"/>
      <c r="H355" s="7"/>
      <c r="I355" s="22" t="s">
        <v>43</v>
      </c>
      <c r="J355" s="7">
        <v>23</v>
      </c>
      <c r="K355" s="14">
        <v>674.57</v>
      </c>
      <c r="L355" s="7"/>
      <c r="M355" s="14"/>
      <c r="N355" s="7"/>
      <c r="O355" s="14"/>
      <c r="P355" s="14">
        <f>M355-K355</f>
        <v>-674.57</v>
      </c>
      <c r="Q355" s="14">
        <f>O355</f>
        <v>0</v>
      </c>
      <c r="R355" s="37">
        <f t="shared" si="99"/>
        <v>-674.57</v>
      </c>
      <c r="S355" s="37">
        <f t="shared" si="100"/>
        <v>0</v>
      </c>
      <c r="T355" s="15">
        <f t="shared" si="101"/>
        <v>23</v>
      </c>
      <c r="U355" s="16">
        <f t="shared" si="102"/>
        <v>674.57</v>
      </c>
      <c r="V355" s="7"/>
      <c r="W355" s="7"/>
    </row>
    <row r="356" spans="1:23" ht="23.25" customHeight="1" x14ac:dyDescent="0.2">
      <c r="A356" s="9"/>
      <c r="B356" s="10" t="s">
        <v>30</v>
      </c>
      <c r="C356" s="53" t="s">
        <v>490</v>
      </c>
      <c r="D356" s="53"/>
      <c r="E356" s="53"/>
      <c r="F356" s="53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7"/>
      <c r="W356" s="7"/>
    </row>
    <row r="357" spans="1:23" ht="23.25" customHeight="1" x14ac:dyDescent="0.2">
      <c r="A357" s="11">
        <v>162</v>
      </c>
      <c r="B357" s="12" t="s">
        <v>491</v>
      </c>
      <c r="C357" s="48" t="s">
        <v>494</v>
      </c>
      <c r="D357" s="49"/>
      <c r="E357" s="49"/>
      <c r="F357" s="50"/>
      <c r="G357" s="11" t="s">
        <v>492</v>
      </c>
      <c r="H357" s="11" t="s">
        <v>493</v>
      </c>
      <c r="I357" s="13" t="s">
        <v>447</v>
      </c>
      <c r="J357" s="7">
        <v>72</v>
      </c>
      <c r="K357" s="14">
        <v>767.6</v>
      </c>
      <c r="L357" s="7"/>
      <c r="M357" s="14"/>
      <c r="N357" s="7"/>
      <c r="O357" s="14"/>
      <c r="P357" s="7"/>
      <c r="Q357" s="7"/>
      <c r="R357" s="37">
        <f t="shared" ref="R357:R358" si="103">M357-K357</f>
        <v>-767.6</v>
      </c>
      <c r="S357" s="37">
        <f t="shared" ref="S357:S358" si="104">O357</f>
        <v>0</v>
      </c>
      <c r="T357" s="15">
        <f t="shared" ref="T357:T358" si="105">J357-L357</f>
        <v>72</v>
      </c>
      <c r="U357" s="16">
        <f t="shared" ref="U357:U358" si="106">K357-M357</f>
        <v>767.6</v>
      </c>
      <c r="V357" s="7"/>
      <c r="W357" s="7"/>
    </row>
    <row r="358" spans="1:23" ht="11.25" customHeight="1" x14ac:dyDescent="0.2">
      <c r="A358" s="7"/>
      <c r="B358" s="20"/>
      <c r="C358" s="51" t="s">
        <v>256</v>
      </c>
      <c r="D358" s="43"/>
      <c r="E358" s="43"/>
      <c r="F358" s="52"/>
      <c r="G358" s="7"/>
      <c r="H358" s="7"/>
      <c r="I358" s="22" t="s">
        <v>447</v>
      </c>
      <c r="J358" s="7">
        <v>72</v>
      </c>
      <c r="K358" s="14">
        <v>767.6</v>
      </c>
      <c r="L358" s="7"/>
      <c r="M358" s="14"/>
      <c r="N358" s="7"/>
      <c r="O358" s="14"/>
      <c r="P358" s="14">
        <f>M358-K358</f>
        <v>-767.6</v>
      </c>
      <c r="Q358" s="14">
        <f>O358</f>
        <v>0</v>
      </c>
      <c r="R358" s="37">
        <f t="shared" si="103"/>
        <v>-767.6</v>
      </c>
      <c r="S358" s="37">
        <f t="shared" si="104"/>
        <v>0</v>
      </c>
      <c r="T358" s="15">
        <f t="shared" si="105"/>
        <v>72</v>
      </c>
      <c r="U358" s="16">
        <f t="shared" si="106"/>
        <v>767.6</v>
      </c>
      <c r="V358" s="7"/>
      <c r="W358" s="7"/>
    </row>
    <row r="359" spans="1:23" ht="36.6" customHeight="1" x14ac:dyDescent="0.2">
      <c r="A359" s="11">
        <v>163</v>
      </c>
      <c r="B359" s="12" t="s">
        <v>495</v>
      </c>
      <c r="C359" s="48" t="s">
        <v>498</v>
      </c>
      <c r="D359" s="49"/>
      <c r="E359" s="49"/>
      <c r="F359" s="50"/>
      <c r="G359" s="11" t="s">
        <v>496</v>
      </c>
      <c r="H359" s="11" t="s">
        <v>497</v>
      </c>
      <c r="I359" s="13" t="s">
        <v>97</v>
      </c>
      <c r="J359" s="7">
        <v>1</v>
      </c>
      <c r="K359" s="14">
        <v>52.07</v>
      </c>
      <c r="L359" s="7"/>
      <c r="M359" s="14"/>
      <c r="N359" s="7"/>
      <c r="O359" s="14"/>
      <c r="P359" s="7"/>
      <c r="Q359" s="7"/>
      <c r="R359" s="37">
        <f t="shared" ref="R359:R370" si="107">M359-K359</f>
        <v>-52.07</v>
      </c>
      <c r="S359" s="37">
        <f t="shared" ref="S359:S370" si="108">O359</f>
        <v>0</v>
      </c>
      <c r="T359" s="15">
        <f t="shared" ref="T359:T370" si="109">J359-L359</f>
        <v>1</v>
      </c>
      <c r="U359" s="16">
        <f t="shared" ref="U359:U370" si="110">K359-M359</f>
        <v>52.07</v>
      </c>
      <c r="V359" s="7"/>
      <c r="W359" s="7"/>
    </row>
    <row r="360" spans="1:23" ht="11.25" customHeight="1" x14ac:dyDescent="0.2">
      <c r="A360" s="7"/>
      <c r="B360" s="20"/>
      <c r="C360" s="51" t="s">
        <v>256</v>
      </c>
      <c r="D360" s="43"/>
      <c r="E360" s="43"/>
      <c r="F360" s="52"/>
      <c r="G360" s="7"/>
      <c r="H360" s="7"/>
      <c r="I360" s="22" t="s">
        <v>97</v>
      </c>
      <c r="J360" s="7">
        <v>1</v>
      </c>
      <c r="K360" s="14">
        <v>52.07</v>
      </c>
      <c r="L360" s="7"/>
      <c r="M360" s="14"/>
      <c r="N360" s="7"/>
      <c r="O360" s="14"/>
      <c r="P360" s="14">
        <f>M360-K360</f>
        <v>-52.07</v>
      </c>
      <c r="Q360" s="14">
        <f>O360</f>
        <v>0</v>
      </c>
      <c r="R360" s="37">
        <f t="shared" si="107"/>
        <v>-52.07</v>
      </c>
      <c r="S360" s="37">
        <f t="shared" si="108"/>
        <v>0</v>
      </c>
      <c r="T360" s="15">
        <f t="shared" si="109"/>
        <v>1</v>
      </c>
      <c r="U360" s="16">
        <f t="shared" si="110"/>
        <v>52.07</v>
      </c>
      <c r="V360" s="7"/>
      <c r="W360" s="7"/>
    </row>
    <row r="361" spans="1:23" ht="36.6" customHeight="1" x14ac:dyDescent="0.2">
      <c r="A361" s="11">
        <v>164</v>
      </c>
      <c r="B361" s="12" t="s">
        <v>495</v>
      </c>
      <c r="C361" s="48" t="s">
        <v>499</v>
      </c>
      <c r="D361" s="49"/>
      <c r="E361" s="49"/>
      <c r="F361" s="50"/>
      <c r="G361" s="11" t="s">
        <v>412</v>
      </c>
      <c r="H361" s="11" t="s">
        <v>413</v>
      </c>
      <c r="I361" s="13" t="s">
        <v>43</v>
      </c>
      <c r="J361" s="7">
        <v>9</v>
      </c>
      <c r="K361" s="14">
        <v>183.46</v>
      </c>
      <c r="L361" s="7"/>
      <c r="M361" s="14"/>
      <c r="N361" s="7"/>
      <c r="O361" s="14"/>
      <c r="P361" s="7"/>
      <c r="Q361" s="7"/>
      <c r="R361" s="37">
        <f t="shared" si="107"/>
        <v>-183.46</v>
      </c>
      <c r="S361" s="37">
        <f t="shared" si="108"/>
        <v>0</v>
      </c>
      <c r="T361" s="15">
        <f t="shared" si="109"/>
        <v>9</v>
      </c>
      <c r="U361" s="16">
        <f t="shared" si="110"/>
        <v>183.46</v>
      </c>
      <c r="V361" s="7"/>
      <c r="W361" s="7"/>
    </row>
    <row r="362" spans="1:23" ht="11.25" customHeight="1" x14ac:dyDescent="0.2">
      <c r="A362" s="7"/>
      <c r="B362" s="20"/>
      <c r="C362" s="51" t="s">
        <v>256</v>
      </c>
      <c r="D362" s="43"/>
      <c r="E362" s="43"/>
      <c r="F362" s="52"/>
      <c r="G362" s="7"/>
      <c r="H362" s="7"/>
      <c r="I362" s="22" t="s">
        <v>43</v>
      </c>
      <c r="J362" s="7">
        <v>9</v>
      </c>
      <c r="K362" s="14">
        <v>183.46</v>
      </c>
      <c r="L362" s="7"/>
      <c r="M362" s="14"/>
      <c r="N362" s="7"/>
      <c r="O362" s="14"/>
      <c r="P362" s="14">
        <f>M362-K362</f>
        <v>-183.46</v>
      </c>
      <c r="Q362" s="14">
        <f>O362</f>
        <v>0</v>
      </c>
      <c r="R362" s="37">
        <f t="shared" si="107"/>
        <v>-183.46</v>
      </c>
      <c r="S362" s="37">
        <f t="shared" si="108"/>
        <v>0</v>
      </c>
      <c r="T362" s="15">
        <f t="shared" si="109"/>
        <v>9</v>
      </c>
      <c r="U362" s="16">
        <f t="shared" si="110"/>
        <v>183.46</v>
      </c>
      <c r="V362" s="7"/>
      <c r="W362" s="7"/>
    </row>
    <row r="363" spans="1:23" ht="36.6" customHeight="1" x14ac:dyDescent="0.2">
      <c r="A363" s="11">
        <v>165</v>
      </c>
      <c r="B363" s="12" t="s">
        <v>495</v>
      </c>
      <c r="C363" s="48" t="s">
        <v>502</v>
      </c>
      <c r="D363" s="49"/>
      <c r="E363" s="49"/>
      <c r="F363" s="50"/>
      <c r="G363" s="11" t="s">
        <v>500</v>
      </c>
      <c r="H363" s="11" t="s">
        <v>501</v>
      </c>
      <c r="I363" s="13" t="s">
        <v>402</v>
      </c>
      <c r="J363" s="7">
        <v>7.5</v>
      </c>
      <c r="K363" s="14">
        <v>22.88</v>
      </c>
      <c r="L363" s="7"/>
      <c r="M363" s="14"/>
      <c r="N363" s="7"/>
      <c r="O363" s="14"/>
      <c r="P363" s="7"/>
      <c r="Q363" s="7"/>
      <c r="R363" s="37">
        <f t="shared" si="107"/>
        <v>-22.88</v>
      </c>
      <c r="S363" s="37">
        <f t="shared" si="108"/>
        <v>0</v>
      </c>
      <c r="T363" s="15">
        <f t="shared" si="109"/>
        <v>7.5</v>
      </c>
      <c r="U363" s="16">
        <f t="shared" si="110"/>
        <v>22.88</v>
      </c>
      <c r="V363" s="7"/>
      <c r="W363" s="7"/>
    </row>
    <row r="364" spans="1:23" ht="11.25" customHeight="1" x14ac:dyDescent="0.2">
      <c r="A364" s="7"/>
      <c r="B364" s="20"/>
      <c r="C364" s="51" t="s">
        <v>256</v>
      </c>
      <c r="D364" s="43"/>
      <c r="E364" s="43"/>
      <c r="F364" s="52"/>
      <c r="G364" s="7"/>
      <c r="H364" s="7"/>
      <c r="I364" s="22" t="s">
        <v>402</v>
      </c>
      <c r="J364" s="7">
        <v>7.5</v>
      </c>
      <c r="K364" s="14">
        <v>22.88</v>
      </c>
      <c r="L364" s="7"/>
      <c r="M364" s="14"/>
      <c r="N364" s="7"/>
      <c r="O364" s="14"/>
      <c r="P364" s="14">
        <f>M364-K364</f>
        <v>-22.88</v>
      </c>
      <c r="Q364" s="14">
        <f>O364</f>
        <v>0</v>
      </c>
      <c r="R364" s="37">
        <f t="shared" si="107"/>
        <v>-22.88</v>
      </c>
      <c r="S364" s="37">
        <f t="shared" si="108"/>
        <v>0</v>
      </c>
      <c r="T364" s="15">
        <f t="shared" si="109"/>
        <v>7.5</v>
      </c>
      <c r="U364" s="16">
        <f t="shared" si="110"/>
        <v>22.88</v>
      </c>
      <c r="V364" s="7"/>
      <c r="W364" s="7"/>
    </row>
    <row r="365" spans="1:23" ht="23.25" customHeight="1" x14ac:dyDescent="0.2">
      <c r="A365" s="11">
        <v>166</v>
      </c>
      <c r="B365" s="12" t="s">
        <v>495</v>
      </c>
      <c r="C365" s="48" t="s">
        <v>479</v>
      </c>
      <c r="D365" s="49"/>
      <c r="E365" s="49"/>
      <c r="F365" s="50"/>
      <c r="G365" s="11" t="s">
        <v>46</v>
      </c>
      <c r="H365" s="11" t="s">
        <v>47</v>
      </c>
      <c r="I365" s="13" t="s">
        <v>132</v>
      </c>
      <c r="J365" s="7">
        <v>1</v>
      </c>
      <c r="K365" s="14">
        <v>20.170000000000002</v>
      </c>
      <c r="L365" s="7"/>
      <c r="M365" s="14"/>
      <c r="N365" s="7"/>
      <c r="O365" s="14"/>
      <c r="P365" s="7"/>
      <c r="Q365" s="7"/>
      <c r="R365" s="37">
        <f t="shared" si="107"/>
        <v>-20.170000000000002</v>
      </c>
      <c r="S365" s="37">
        <f t="shared" si="108"/>
        <v>0</v>
      </c>
      <c r="T365" s="15">
        <f t="shared" si="109"/>
        <v>1</v>
      </c>
      <c r="U365" s="16">
        <f t="shared" si="110"/>
        <v>20.170000000000002</v>
      </c>
      <c r="V365" s="7"/>
      <c r="W365" s="7"/>
    </row>
    <row r="366" spans="1:23" ht="11.25" customHeight="1" x14ac:dyDescent="0.2">
      <c r="A366" s="7"/>
      <c r="B366" s="20"/>
      <c r="C366" s="51" t="s">
        <v>256</v>
      </c>
      <c r="D366" s="43"/>
      <c r="E366" s="43"/>
      <c r="F366" s="52"/>
      <c r="G366" s="7"/>
      <c r="H366" s="7"/>
      <c r="I366" s="22" t="s">
        <v>132</v>
      </c>
      <c r="J366" s="7">
        <v>1</v>
      </c>
      <c r="K366" s="14">
        <v>20.170000000000002</v>
      </c>
      <c r="L366" s="7"/>
      <c r="M366" s="14"/>
      <c r="N366" s="7"/>
      <c r="O366" s="14"/>
      <c r="P366" s="14">
        <f>M366-K366</f>
        <v>-20.170000000000002</v>
      </c>
      <c r="Q366" s="14">
        <f>O366</f>
        <v>0</v>
      </c>
      <c r="R366" s="37">
        <f t="shared" si="107"/>
        <v>-20.170000000000002</v>
      </c>
      <c r="S366" s="37">
        <f t="shared" si="108"/>
        <v>0</v>
      </c>
      <c r="T366" s="15">
        <f t="shared" si="109"/>
        <v>1</v>
      </c>
      <c r="U366" s="16">
        <f t="shared" si="110"/>
        <v>20.170000000000002</v>
      </c>
      <c r="V366" s="7"/>
      <c r="W366" s="7"/>
    </row>
    <row r="367" spans="1:23" ht="11.25" customHeight="1" x14ac:dyDescent="0.2">
      <c r="A367" s="11">
        <v>167</v>
      </c>
      <c r="B367" s="12" t="s">
        <v>503</v>
      </c>
      <c r="C367" s="51" t="s">
        <v>506</v>
      </c>
      <c r="D367" s="43"/>
      <c r="E367" s="43"/>
      <c r="F367" s="52"/>
      <c r="G367" s="11" t="s">
        <v>504</v>
      </c>
      <c r="H367" s="11" t="s">
        <v>505</v>
      </c>
      <c r="I367" s="13" t="s">
        <v>43</v>
      </c>
      <c r="J367" s="7">
        <v>2</v>
      </c>
      <c r="K367" s="14">
        <v>586.69000000000005</v>
      </c>
      <c r="L367" s="7"/>
      <c r="M367" s="14"/>
      <c r="N367" s="7"/>
      <c r="O367" s="14"/>
      <c r="P367" s="7"/>
      <c r="Q367" s="7"/>
      <c r="R367" s="37">
        <f t="shared" si="107"/>
        <v>-586.69000000000005</v>
      </c>
      <c r="S367" s="37">
        <f t="shared" si="108"/>
        <v>0</v>
      </c>
      <c r="T367" s="15">
        <f t="shared" si="109"/>
        <v>2</v>
      </c>
      <c r="U367" s="16">
        <f t="shared" si="110"/>
        <v>586.69000000000005</v>
      </c>
      <c r="V367" s="7"/>
      <c r="W367" s="7"/>
    </row>
    <row r="368" spans="1:23" ht="11.25" customHeight="1" x14ac:dyDescent="0.2">
      <c r="A368" s="7"/>
      <c r="B368" s="20"/>
      <c r="C368" s="51" t="s">
        <v>256</v>
      </c>
      <c r="D368" s="43"/>
      <c r="E368" s="43"/>
      <c r="F368" s="52"/>
      <c r="G368" s="7"/>
      <c r="H368" s="7"/>
      <c r="I368" s="22" t="s">
        <v>43</v>
      </c>
      <c r="J368" s="7">
        <v>2</v>
      </c>
      <c r="K368" s="14">
        <v>586.69000000000005</v>
      </c>
      <c r="L368" s="7"/>
      <c r="M368" s="14"/>
      <c r="N368" s="7"/>
      <c r="O368" s="14"/>
      <c r="P368" s="14">
        <f>M368-K368</f>
        <v>-586.69000000000005</v>
      </c>
      <c r="Q368" s="14">
        <f>O368</f>
        <v>0</v>
      </c>
      <c r="R368" s="37">
        <f t="shared" si="107"/>
        <v>-586.69000000000005</v>
      </c>
      <c r="S368" s="37">
        <f t="shared" si="108"/>
        <v>0</v>
      </c>
      <c r="T368" s="15">
        <f t="shared" si="109"/>
        <v>2</v>
      </c>
      <c r="U368" s="16">
        <f t="shared" si="110"/>
        <v>586.69000000000005</v>
      </c>
      <c r="V368" s="7"/>
      <c r="W368" s="7"/>
    </row>
    <row r="369" spans="1:23" ht="23.25" customHeight="1" x14ac:dyDescent="0.2">
      <c r="A369" s="11">
        <v>168</v>
      </c>
      <c r="B369" s="12" t="s">
        <v>507</v>
      </c>
      <c r="C369" s="48" t="s">
        <v>508</v>
      </c>
      <c r="D369" s="49"/>
      <c r="E369" s="49"/>
      <c r="F369" s="50"/>
      <c r="G369" s="11" t="s">
        <v>316</v>
      </c>
      <c r="H369" s="11" t="s">
        <v>317</v>
      </c>
      <c r="I369" s="13" t="s">
        <v>34</v>
      </c>
      <c r="J369" s="7">
        <v>0.2</v>
      </c>
      <c r="K369" s="14">
        <v>3.29</v>
      </c>
      <c r="L369" s="7"/>
      <c r="M369" s="14"/>
      <c r="N369" s="7"/>
      <c r="O369" s="14"/>
      <c r="P369" s="7"/>
      <c r="Q369" s="7"/>
      <c r="R369" s="37">
        <f t="shared" si="107"/>
        <v>-3.29</v>
      </c>
      <c r="S369" s="37">
        <f t="shared" si="108"/>
        <v>0</v>
      </c>
      <c r="T369" s="15">
        <f t="shared" si="109"/>
        <v>0.2</v>
      </c>
      <c r="U369" s="16">
        <f t="shared" si="110"/>
        <v>3.29</v>
      </c>
      <c r="V369" s="7"/>
      <c r="W369" s="7"/>
    </row>
    <row r="370" spans="1:23" ht="11.25" customHeight="1" x14ac:dyDescent="0.2">
      <c r="A370" s="7"/>
      <c r="B370" s="20"/>
      <c r="C370" s="54" t="s">
        <v>256</v>
      </c>
      <c r="D370" s="54"/>
      <c r="E370" s="54"/>
      <c r="F370" s="54"/>
      <c r="G370" s="7"/>
      <c r="H370" s="7"/>
      <c r="I370" s="22" t="s">
        <v>34</v>
      </c>
      <c r="J370" s="7">
        <v>0.2</v>
      </c>
      <c r="K370" s="14">
        <v>3.29</v>
      </c>
      <c r="L370" s="7"/>
      <c r="M370" s="14"/>
      <c r="N370" s="7"/>
      <c r="O370" s="14"/>
      <c r="P370" s="14">
        <f>M370-K370</f>
        <v>-3.29</v>
      </c>
      <c r="Q370" s="14">
        <f>O370</f>
        <v>0</v>
      </c>
      <c r="R370" s="37">
        <f t="shared" si="107"/>
        <v>-3.29</v>
      </c>
      <c r="S370" s="37">
        <f t="shared" si="108"/>
        <v>0</v>
      </c>
      <c r="T370" s="15">
        <f t="shared" si="109"/>
        <v>0.2</v>
      </c>
      <c r="U370" s="16">
        <f t="shared" si="110"/>
        <v>3.29</v>
      </c>
      <c r="V370" s="7"/>
      <c r="W370" s="7"/>
    </row>
    <row r="371" spans="1:23" ht="23.25" customHeight="1" x14ac:dyDescent="0.2">
      <c r="A371" s="9"/>
      <c r="B371" s="10" t="s">
        <v>30</v>
      </c>
      <c r="C371" s="53" t="s">
        <v>509</v>
      </c>
      <c r="D371" s="53"/>
      <c r="E371" s="53"/>
      <c r="F371" s="53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7"/>
      <c r="W371" s="7"/>
    </row>
    <row r="372" spans="1:23" ht="11.25" customHeight="1" x14ac:dyDescent="0.2">
      <c r="A372" s="11">
        <v>169</v>
      </c>
      <c r="B372" s="12" t="s">
        <v>510</v>
      </c>
      <c r="C372" s="51" t="s">
        <v>513</v>
      </c>
      <c r="D372" s="43"/>
      <c r="E372" s="43"/>
      <c r="F372" s="52"/>
      <c r="G372" s="11" t="s">
        <v>511</v>
      </c>
      <c r="H372" s="11" t="s">
        <v>512</v>
      </c>
      <c r="I372" s="13" t="s">
        <v>34</v>
      </c>
      <c r="J372" s="7">
        <v>51</v>
      </c>
      <c r="K372" s="14">
        <v>6105.38</v>
      </c>
      <c r="L372" s="21">
        <f t="shared" ref="L372:M379" si="111">N372</f>
        <v>45.9</v>
      </c>
      <c r="M372" s="37">
        <f t="shared" si="111"/>
        <v>5494.84</v>
      </c>
      <c r="N372" s="21">
        <f>N373</f>
        <v>45.9</v>
      </c>
      <c r="O372" s="37">
        <f>O373</f>
        <v>5494.84</v>
      </c>
      <c r="P372" s="7"/>
      <c r="Q372" s="7"/>
      <c r="R372" s="37">
        <f t="shared" ref="R372:R373" si="112">M372-K372</f>
        <v>-610.54</v>
      </c>
      <c r="S372" s="37">
        <f t="shared" ref="S372:S373" si="113">O372</f>
        <v>5494.84</v>
      </c>
      <c r="T372" s="15">
        <f t="shared" ref="T372:T373" si="114">J372-L372</f>
        <v>5.1000000000000014</v>
      </c>
      <c r="U372" s="16">
        <f t="shared" ref="U372:U373" si="115">K372-M372</f>
        <v>610.54</v>
      </c>
      <c r="V372" s="7"/>
      <c r="W372" s="7"/>
    </row>
    <row r="373" spans="1:23" ht="11.25" customHeight="1" x14ac:dyDescent="0.2">
      <c r="A373" s="7"/>
      <c r="B373" s="20"/>
      <c r="C373" s="51" t="s">
        <v>36</v>
      </c>
      <c r="D373" s="43"/>
      <c r="E373" s="43"/>
      <c r="F373" s="52"/>
      <c r="G373" s="7"/>
      <c r="H373" s="7"/>
      <c r="I373" s="22" t="s">
        <v>34</v>
      </c>
      <c r="J373" s="7">
        <v>51</v>
      </c>
      <c r="K373" s="14">
        <v>6105.38</v>
      </c>
      <c r="L373" s="21">
        <f t="shared" si="111"/>
        <v>45.9</v>
      </c>
      <c r="M373" s="37">
        <f t="shared" si="111"/>
        <v>5494.84</v>
      </c>
      <c r="N373" s="21">
        <f>J373*0.9</f>
        <v>45.9</v>
      </c>
      <c r="O373" s="37">
        <f>ROUND(N373/J373*K373,2)</f>
        <v>5494.84</v>
      </c>
      <c r="P373" s="14">
        <f>M373-K373</f>
        <v>-610.54</v>
      </c>
      <c r="Q373" s="14">
        <f>O373</f>
        <v>5494.84</v>
      </c>
      <c r="R373" s="37">
        <f t="shared" si="112"/>
        <v>-610.54</v>
      </c>
      <c r="S373" s="37">
        <f t="shared" si="113"/>
        <v>5494.84</v>
      </c>
      <c r="T373" s="15">
        <f t="shared" si="114"/>
        <v>5.1000000000000014</v>
      </c>
      <c r="U373" s="16">
        <f t="shared" si="115"/>
        <v>610.54</v>
      </c>
      <c r="V373" s="7"/>
      <c r="W373" s="7"/>
    </row>
    <row r="374" spans="1:23" ht="23.25" customHeight="1" x14ac:dyDescent="0.2">
      <c r="A374" s="11">
        <v>170</v>
      </c>
      <c r="B374" s="12" t="s">
        <v>510</v>
      </c>
      <c r="C374" s="48" t="s">
        <v>515</v>
      </c>
      <c r="D374" s="49"/>
      <c r="E374" s="49"/>
      <c r="F374" s="50"/>
      <c r="G374" s="11" t="s">
        <v>290</v>
      </c>
      <c r="H374" s="11" t="s">
        <v>291</v>
      </c>
      <c r="I374" s="13" t="s">
        <v>514</v>
      </c>
      <c r="J374" s="7">
        <v>53</v>
      </c>
      <c r="K374" s="14">
        <v>2482.3000000000002</v>
      </c>
      <c r="L374" s="21">
        <f t="shared" si="111"/>
        <v>47.7</v>
      </c>
      <c r="M374" s="37">
        <f t="shared" si="111"/>
        <v>2234.0700000000002</v>
      </c>
      <c r="N374" s="21">
        <f>N375</f>
        <v>47.7</v>
      </c>
      <c r="O374" s="37">
        <f>O375</f>
        <v>2234.0700000000002</v>
      </c>
      <c r="P374" s="7"/>
      <c r="Q374" s="7"/>
      <c r="R374" s="37">
        <f t="shared" ref="R374:R379" si="116">M374-K374</f>
        <v>-248.23000000000002</v>
      </c>
      <c r="S374" s="37">
        <f t="shared" ref="S374:S379" si="117">O374</f>
        <v>2234.0700000000002</v>
      </c>
      <c r="T374" s="15">
        <f t="shared" ref="T374:T379" si="118">J374-L374</f>
        <v>5.2999999999999972</v>
      </c>
      <c r="U374" s="16">
        <f t="shared" ref="U374:U379" si="119">K374-M374</f>
        <v>248.23000000000002</v>
      </c>
      <c r="V374" s="7"/>
      <c r="W374" s="7"/>
    </row>
    <row r="375" spans="1:23" ht="11.25" customHeight="1" x14ac:dyDescent="0.2">
      <c r="A375" s="7"/>
      <c r="B375" s="20"/>
      <c r="C375" s="51" t="s">
        <v>36</v>
      </c>
      <c r="D375" s="43"/>
      <c r="E375" s="43"/>
      <c r="F375" s="52"/>
      <c r="G375" s="7"/>
      <c r="H375" s="7"/>
      <c r="I375" s="22" t="s">
        <v>514</v>
      </c>
      <c r="J375" s="7">
        <v>53</v>
      </c>
      <c r="K375" s="14">
        <v>2482.3000000000002</v>
      </c>
      <c r="L375" s="21">
        <f t="shared" si="111"/>
        <v>47.7</v>
      </c>
      <c r="M375" s="37">
        <f t="shared" si="111"/>
        <v>2234.0700000000002</v>
      </c>
      <c r="N375" s="21">
        <f>J375*0.9</f>
        <v>47.7</v>
      </c>
      <c r="O375" s="37">
        <f>ROUND(N375/J375*K375,2)</f>
        <v>2234.0700000000002</v>
      </c>
      <c r="P375" s="14">
        <f>M375-K375</f>
        <v>-248.23000000000002</v>
      </c>
      <c r="Q375" s="14">
        <f>O375</f>
        <v>2234.0700000000002</v>
      </c>
      <c r="R375" s="37">
        <f t="shared" si="116"/>
        <v>-248.23000000000002</v>
      </c>
      <c r="S375" s="37">
        <f t="shared" si="117"/>
        <v>2234.0700000000002</v>
      </c>
      <c r="T375" s="15">
        <f t="shared" si="118"/>
        <v>5.2999999999999972</v>
      </c>
      <c r="U375" s="16">
        <f t="shared" si="119"/>
        <v>248.23000000000002</v>
      </c>
      <c r="V375" s="7"/>
      <c r="W375" s="7"/>
    </row>
    <row r="376" spans="1:23" ht="11.25" customHeight="1" x14ac:dyDescent="0.2">
      <c r="A376" s="11">
        <v>171</v>
      </c>
      <c r="B376" s="12" t="s">
        <v>510</v>
      </c>
      <c r="C376" s="51" t="s">
        <v>518</v>
      </c>
      <c r="D376" s="43"/>
      <c r="E376" s="43"/>
      <c r="F376" s="52"/>
      <c r="G376" s="11" t="s">
        <v>516</v>
      </c>
      <c r="H376" s="11" t="s">
        <v>517</v>
      </c>
      <c r="I376" s="13" t="s">
        <v>34</v>
      </c>
      <c r="J376" s="7">
        <v>21</v>
      </c>
      <c r="K376" s="14">
        <v>1614.17</v>
      </c>
      <c r="L376" s="21">
        <f t="shared" si="111"/>
        <v>16.8</v>
      </c>
      <c r="M376" s="37">
        <f t="shared" si="111"/>
        <v>1291.3399999999999</v>
      </c>
      <c r="N376" s="21">
        <f>N377</f>
        <v>16.8</v>
      </c>
      <c r="O376" s="37">
        <f>O377</f>
        <v>1291.3399999999999</v>
      </c>
      <c r="P376" s="7"/>
      <c r="Q376" s="7"/>
      <c r="R376" s="37">
        <f t="shared" si="116"/>
        <v>-322.83000000000015</v>
      </c>
      <c r="S376" s="37">
        <f t="shared" si="117"/>
        <v>1291.3399999999999</v>
      </c>
      <c r="T376" s="15">
        <f t="shared" si="118"/>
        <v>4.1999999999999993</v>
      </c>
      <c r="U376" s="16">
        <f t="shared" si="119"/>
        <v>322.83000000000015</v>
      </c>
      <c r="V376" s="7"/>
      <c r="W376" s="7"/>
    </row>
    <row r="377" spans="1:23" ht="11.25" customHeight="1" x14ac:dyDescent="0.2">
      <c r="A377" s="7"/>
      <c r="B377" s="20"/>
      <c r="C377" s="51" t="s">
        <v>36</v>
      </c>
      <c r="D377" s="43"/>
      <c r="E377" s="43"/>
      <c r="F377" s="52"/>
      <c r="G377" s="7"/>
      <c r="H377" s="7"/>
      <c r="I377" s="22" t="s">
        <v>34</v>
      </c>
      <c r="J377" s="7">
        <v>21</v>
      </c>
      <c r="K377" s="14">
        <v>1614.17</v>
      </c>
      <c r="L377" s="21">
        <f t="shared" si="111"/>
        <v>16.8</v>
      </c>
      <c r="M377" s="37">
        <f t="shared" si="111"/>
        <v>1291.3399999999999</v>
      </c>
      <c r="N377" s="21">
        <f>J377*0.8</f>
        <v>16.8</v>
      </c>
      <c r="O377" s="37">
        <f>ROUND(N377/J377*K377,2)</f>
        <v>1291.3399999999999</v>
      </c>
      <c r="P377" s="14">
        <f>M377-K377</f>
        <v>-322.83000000000015</v>
      </c>
      <c r="Q377" s="14">
        <f>O377</f>
        <v>1291.3399999999999</v>
      </c>
      <c r="R377" s="37">
        <f t="shared" si="116"/>
        <v>-322.83000000000015</v>
      </c>
      <c r="S377" s="37">
        <f t="shared" si="117"/>
        <v>1291.3399999999999</v>
      </c>
      <c r="T377" s="15">
        <f t="shared" si="118"/>
        <v>4.1999999999999993</v>
      </c>
      <c r="U377" s="16">
        <f t="shared" si="119"/>
        <v>322.83000000000015</v>
      </c>
      <c r="V377" s="7"/>
      <c r="W377" s="7"/>
    </row>
    <row r="378" spans="1:23" ht="23.25" customHeight="1" x14ac:dyDescent="0.2">
      <c r="A378" s="11">
        <v>172</v>
      </c>
      <c r="B378" s="12" t="s">
        <v>510</v>
      </c>
      <c r="C378" s="48" t="s">
        <v>515</v>
      </c>
      <c r="D378" s="49"/>
      <c r="E378" s="49"/>
      <c r="F378" s="50"/>
      <c r="G378" s="11" t="s">
        <v>123</v>
      </c>
      <c r="H378" s="11" t="s">
        <v>124</v>
      </c>
      <c r="I378" s="13" t="s">
        <v>514</v>
      </c>
      <c r="J378" s="7">
        <v>12</v>
      </c>
      <c r="K378" s="14">
        <v>562.04</v>
      </c>
      <c r="L378" s="21">
        <f t="shared" si="111"/>
        <v>9.6000000000000014</v>
      </c>
      <c r="M378" s="37">
        <f t="shared" si="111"/>
        <v>449.63</v>
      </c>
      <c r="N378" s="21">
        <f>N379</f>
        <v>9.6000000000000014</v>
      </c>
      <c r="O378" s="37">
        <f>O379</f>
        <v>449.63</v>
      </c>
      <c r="P378" s="7"/>
      <c r="Q378" s="7"/>
      <c r="R378" s="37">
        <f t="shared" si="116"/>
        <v>-112.40999999999997</v>
      </c>
      <c r="S378" s="37">
        <f t="shared" si="117"/>
        <v>449.63</v>
      </c>
      <c r="T378" s="15">
        <f t="shared" si="118"/>
        <v>2.3999999999999986</v>
      </c>
      <c r="U378" s="16">
        <f t="shared" si="119"/>
        <v>112.40999999999997</v>
      </c>
      <c r="V378" s="7"/>
      <c r="W378" s="7"/>
    </row>
    <row r="379" spans="1:23" ht="11.25" customHeight="1" x14ac:dyDescent="0.2">
      <c r="A379" s="7"/>
      <c r="B379" s="20"/>
      <c r="C379" s="54" t="s">
        <v>36</v>
      </c>
      <c r="D379" s="54"/>
      <c r="E379" s="54"/>
      <c r="F379" s="54"/>
      <c r="G379" s="7"/>
      <c r="H379" s="7"/>
      <c r="I379" s="22" t="s">
        <v>514</v>
      </c>
      <c r="J379" s="7">
        <v>12</v>
      </c>
      <c r="K379" s="14">
        <v>562.04</v>
      </c>
      <c r="L379" s="21">
        <f t="shared" si="111"/>
        <v>9.6000000000000014</v>
      </c>
      <c r="M379" s="37">
        <f t="shared" si="111"/>
        <v>449.63</v>
      </c>
      <c r="N379" s="21">
        <f>J379*0.8</f>
        <v>9.6000000000000014</v>
      </c>
      <c r="O379" s="37">
        <f>ROUND(N379/J379*K379,2)</f>
        <v>449.63</v>
      </c>
      <c r="P379" s="14">
        <f>M379-K379</f>
        <v>-112.40999999999997</v>
      </c>
      <c r="Q379" s="14">
        <f>O379</f>
        <v>449.63</v>
      </c>
      <c r="R379" s="37">
        <f t="shared" si="116"/>
        <v>-112.40999999999997</v>
      </c>
      <c r="S379" s="37">
        <f t="shared" si="117"/>
        <v>449.63</v>
      </c>
      <c r="T379" s="15">
        <f t="shared" si="118"/>
        <v>2.3999999999999986</v>
      </c>
      <c r="U379" s="16">
        <f t="shared" si="119"/>
        <v>112.40999999999997</v>
      </c>
      <c r="V379" s="7"/>
      <c r="W379" s="7"/>
    </row>
    <row r="380" spans="1:23" ht="11.25" customHeight="1" x14ac:dyDescent="0.2">
      <c r="A380" s="9"/>
      <c r="B380" s="10" t="s">
        <v>30</v>
      </c>
      <c r="C380" s="55" t="s">
        <v>519</v>
      </c>
      <c r="D380" s="55"/>
      <c r="E380" s="55"/>
      <c r="F380" s="55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7"/>
      <c r="W380" s="7"/>
    </row>
    <row r="381" spans="1:23" ht="23.25" customHeight="1" x14ac:dyDescent="0.2">
      <c r="A381" s="11">
        <v>173</v>
      </c>
      <c r="B381" s="12" t="s">
        <v>520</v>
      </c>
      <c r="C381" s="48" t="s">
        <v>523</v>
      </c>
      <c r="D381" s="49"/>
      <c r="E381" s="49"/>
      <c r="F381" s="50"/>
      <c r="G381" s="11" t="s">
        <v>521</v>
      </c>
      <c r="H381" s="11" t="s">
        <v>522</v>
      </c>
      <c r="I381" s="13" t="s">
        <v>447</v>
      </c>
      <c r="J381" s="7">
        <v>167</v>
      </c>
      <c r="K381" s="14">
        <v>1950.13</v>
      </c>
      <c r="L381" s="7"/>
      <c r="M381" s="14"/>
      <c r="N381" s="7"/>
      <c r="O381" s="14"/>
      <c r="P381" s="7"/>
      <c r="Q381" s="7"/>
      <c r="R381" s="37">
        <f t="shared" ref="R381:R382" si="120">M381-K381</f>
        <v>-1950.13</v>
      </c>
      <c r="S381" s="37">
        <f t="shared" ref="S381:S382" si="121">O381</f>
        <v>0</v>
      </c>
      <c r="T381" s="15">
        <f t="shared" ref="T381:T382" si="122">J381-L381</f>
        <v>167</v>
      </c>
      <c r="U381" s="16">
        <f t="shared" ref="U381:U382" si="123">K381-M381</f>
        <v>1950.13</v>
      </c>
      <c r="V381" s="7"/>
      <c r="W381" s="7"/>
    </row>
    <row r="382" spans="1:23" ht="11.25" customHeight="1" x14ac:dyDescent="0.2">
      <c r="A382" s="7"/>
      <c r="B382" s="20"/>
      <c r="C382" s="54" t="s">
        <v>36</v>
      </c>
      <c r="D382" s="54"/>
      <c r="E382" s="54"/>
      <c r="F382" s="54"/>
      <c r="G382" s="7"/>
      <c r="H382" s="7"/>
      <c r="I382" s="22" t="s">
        <v>447</v>
      </c>
      <c r="J382" s="7">
        <v>167</v>
      </c>
      <c r="K382" s="14">
        <v>1950.13</v>
      </c>
      <c r="L382" s="7"/>
      <c r="M382" s="14"/>
      <c r="N382" s="7"/>
      <c r="O382" s="14"/>
      <c r="P382" s="14">
        <f>M382-K382</f>
        <v>-1950.13</v>
      </c>
      <c r="Q382" s="14">
        <f>O382</f>
        <v>0</v>
      </c>
      <c r="R382" s="37">
        <f t="shared" si="120"/>
        <v>-1950.13</v>
      </c>
      <c r="S382" s="37">
        <f t="shared" si="121"/>
        <v>0</v>
      </c>
      <c r="T382" s="15">
        <f t="shared" si="122"/>
        <v>167</v>
      </c>
      <c r="U382" s="16">
        <f t="shared" si="123"/>
        <v>1950.13</v>
      </c>
      <c r="V382" s="7"/>
      <c r="W382" s="7"/>
    </row>
    <row r="383" spans="1:23" ht="23.25" customHeight="1" x14ac:dyDescent="0.2">
      <c r="A383" s="9"/>
      <c r="B383" s="10" t="s">
        <v>30</v>
      </c>
      <c r="C383" s="53" t="s">
        <v>524</v>
      </c>
      <c r="D383" s="53"/>
      <c r="E383" s="53"/>
      <c r="F383" s="53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7"/>
      <c r="W383" s="7"/>
    </row>
    <row r="384" spans="1:23" ht="23.25" customHeight="1" x14ac:dyDescent="0.2">
      <c r="A384" s="11">
        <v>174</v>
      </c>
      <c r="B384" s="12" t="s">
        <v>31</v>
      </c>
      <c r="C384" s="48" t="s">
        <v>35</v>
      </c>
      <c r="D384" s="49"/>
      <c r="E384" s="49"/>
      <c r="F384" s="50"/>
      <c r="G384" s="11" t="s">
        <v>253</v>
      </c>
      <c r="H384" s="11" t="s">
        <v>254</v>
      </c>
      <c r="I384" s="13" t="s">
        <v>34</v>
      </c>
      <c r="J384" s="7">
        <v>188</v>
      </c>
      <c r="K384" s="14">
        <v>849.71</v>
      </c>
      <c r="L384" s="21">
        <f t="shared" ref="L384:M387" si="124">N384</f>
        <v>150.4</v>
      </c>
      <c r="M384" s="37">
        <f t="shared" si="124"/>
        <v>679.77</v>
      </c>
      <c r="N384" s="21">
        <f>N385</f>
        <v>150.4</v>
      </c>
      <c r="O384" s="37">
        <f>O385</f>
        <v>679.77</v>
      </c>
      <c r="P384" s="7"/>
      <c r="Q384" s="7"/>
      <c r="R384" s="37">
        <f t="shared" ref="R384:R385" si="125">M384-K384</f>
        <v>-169.94000000000005</v>
      </c>
      <c r="S384" s="37">
        <f t="shared" ref="S384:S385" si="126">O384</f>
        <v>679.77</v>
      </c>
      <c r="T384" s="15">
        <f t="shared" ref="T384:T385" si="127">J384-L384</f>
        <v>37.599999999999994</v>
      </c>
      <c r="U384" s="16">
        <f t="shared" ref="U384:U385" si="128">K384-M384</f>
        <v>169.94000000000005</v>
      </c>
      <c r="V384" s="7"/>
      <c r="W384" s="7"/>
    </row>
    <row r="385" spans="1:23" ht="11.25" customHeight="1" x14ac:dyDescent="0.2">
      <c r="A385" s="7"/>
      <c r="B385" s="20"/>
      <c r="C385" s="51" t="s">
        <v>36</v>
      </c>
      <c r="D385" s="43"/>
      <c r="E385" s="43"/>
      <c r="F385" s="52"/>
      <c r="G385" s="7"/>
      <c r="H385" s="7"/>
      <c r="I385" s="22" t="s">
        <v>34</v>
      </c>
      <c r="J385" s="7">
        <v>188</v>
      </c>
      <c r="K385" s="14">
        <v>849.71</v>
      </c>
      <c r="L385" s="21">
        <f t="shared" si="124"/>
        <v>150.4</v>
      </c>
      <c r="M385" s="37">
        <f t="shared" si="124"/>
        <v>679.77</v>
      </c>
      <c r="N385" s="21">
        <f>J385*0.8</f>
        <v>150.4</v>
      </c>
      <c r="O385" s="37">
        <f>ROUND(N385/J385*K385,2)</f>
        <v>679.77</v>
      </c>
      <c r="P385" s="14">
        <f>M385-K385</f>
        <v>-169.94000000000005</v>
      </c>
      <c r="Q385" s="14">
        <f>O385</f>
        <v>679.77</v>
      </c>
      <c r="R385" s="37">
        <f t="shared" si="125"/>
        <v>-169.94000000000005</v>
      </c>
      <c r="S385" s="37">
        <f t="shared" si="126"/>
        <v>679.77</v>
      </c>
      <c r="T385" s="15">
        <f t="shared" si="127"/>
        <v>37.599999999999994</v>
      </c>
      <c r="U385" s="16">
        <f t="shared" si="128"/>
        <v>169.94000000000005</v>
      </c>
      <c r="V385" s="7"/>
      <c r="W385" s="7"/>
    </row>
    <row r="386" spans="1:23" ht="11.25" customHeight="1" x14ac:dyDescent="0.2">
      <c r="A386" s="11">
        <v>175</v>
      </c>
      <c r="B386" s="12" t="s">
        <v>31</v>
      </c>
      <c r="C386" s="51" t="s">
        <v>40</v>
      </c>
      <c r="D386" s="43"/>
      <c r="E386" s="43"/>
      <c r="F386" s="52"/>
      <c r="G386" s="11" t="s">
        <v>37</v>
      </c>
      <c r="H386" s="11" t="s">
        <v>38</v>
      </c>
      <c r="I386" s="13" t="s">
        <v>39</v>
      </c>
      <c r="J386" s="7">
        <v>188</v>
      </c>
      <c r="K386" s="14">
        <v>19582.71</v>
      </c>
      <c r="L386" s="21">
        <f t="shared" si="124"/>
        <v>131.6</v>
      </c>
      <c r="M386" s="37">
        <f t="shared" si="124"/>
        <v>13707.9</v>
      </c>
      <c r="N386" s="21">
        <f>N387</f>
        <v>131.6</v>
      </c>
      <c r="O386" s="37">
        <f>O387</f>
        <v>13707.9</v>
      </c>
      <c r="P386" s="7"/>
      <c r="Q386" s="7"/>
      <c r="R386" s="37">
        <f t="shared" ref="R386:R425" si="129">M386-K386</f>
        <v>-5874.8099999999995</v>
      </c>
      <c r="S386" s="37">
        <f t="shared" ref="S386:S425" si="130">O386</f>
        <v>13707.9</v>
      </c>
      <c r="T386" s="15">
        <f t="shared" ref="T386:T425" si="131">J386-L386</f>
        <v>56.400000000000006</v>
      </c>
      <c r="U386" s="16">
        <f t="shared" ref="U386:U425" si="132">K386-M386</f>
        <v>5874.8099999999995</v>
      </c>
      <c r="V386" s="7"/>
      <c r="W386" s="7"/>
    </row>
    <row r="387" spans="1:23" ht="11.25" customHeight="1" x14ac:dyDescent="0.2">
      <c r="A387" s="7"/>
      <c r="B387" s="20"/>
      <c r="C387" s="51" t="s">
        <v>36</v>
      </c>
      <c r="D387" s="43"/>
      <c r="E387" s="43"/>
      <c r="F387" s="52"/>
      <c r="G387" s="7"/>
      <c r="H387" s="7"/>
      <c r="I387" s="22" t="s">
        <v>39</v>
      </c>
      <c r="J387" s="7">
        <v>188</v>
      </c>
      <c r="K387" s="14">
        <v>19582.71</v>
      </c>
      <c r="L387" s="21">
        <f t="shared" si="124"/>
        <v>131.6</v>
      </c>
      <c r="M387" s="37">
        <f t="shared" si="124"/>
        <v>13707.9</v>
      </c>
      <c r="N387" s="21">
        <f>J387*0.7</f>
        <v>131.6</v>
      </c>
      <c r="O387" s="37">
        <f>ROUND(N387/J387*K387,2)</f>
        <v>13707.9</v>
      </c>
      <c r="P387" s="14">
        <f>M387-K387</f>
        <v>-5874.8099999999995</v>
      </c>
      <c r="Q387" s="14">
        <f>O387</f>
        <v>13707.9</v>
      </c>
      <c r="R387" s="37">
        <f t="shared" si="129"/>
        <v>-5874.8099999999995</v>
      </c>
      <c r="S387" s="37">
        <f t="shared" si="130"/>
        <v>13707.9</v>
      </c>
      <c r="T387" s="15">
        <f t="shared" si="131"/>
        <v>56.400000000000006</v>
      </c>
      <c r="U387" s="16">
        <f t="shared" si="132"/>
        <v>5874.8099999999995</v>
      </c>
      <c r="V387" s="7"/>
      <c r="W387" s="7"/>
    </row>
    <row r="388" spans="1:23" ht="36.6" customHeight="1" x14ac:dyDescent="0.2">
      <c r="A388" s="11">
        <v>176</v>
      </c>
      <c r="B388" s="12" t="s">
        <v>31</v>
      </c>
      <c r="C388" s="48" t="s">
        <v>44</v>
      </c>
      <c r="D388" s="49"/>
      <c r="E388" s="49"/>
      <c r="F388" s="50"/>
      <c r="G388" s="11" t="s">
        <v>41</v>
      </c>
      <c r="H388" s="11" t="s">
        <v>42</v>
      </c>
      <c r="I388" s="13" t="s">
        <v>43</v>
      </c>
      <c r="J388" s="7">
        <v>53.2</v>
      </c>
      <c r="K388" s="14">
        <v>1722.58</v>
      </c>
      <c r="L388" s="7"/>
      <c r="M388" s="14"/>
      <c r="N388" s="7"/>
      <c r="O388" s="14"/>
      <c r="P388" s="7"/>
      <c r="Q388" s="7"/>
      <c r="R388" s="37">
        <f t="shared" si="129"/>
        <v>-1722.58</v>
      </c>
      <c r="S388" s="37">
        <f t="shared" si="130"/>
        <v>0</v>
      </c>
      <c r="T388" s="15">
        <f t="shared" si="131"/>
        <v>53.2</v>
      </c>
      <c r="U388" s="16">
        <f t="shared" si="132"/>
        <v>1722.58</v>
      </c>
      <c r="V388" s="7"/>
      <c r="W388" s="7"/>
    </row>
    <row r="389" spans="1:23" ht="11.25" customHeight="1" x14ac:dyDescent="0.2">
      <c r="A389" s="7"/>
      <c r="B389" s="20"/>
      <c r="C389" s="51" t="s">
        <v>45</v>
      </c>
      <c r="D389" s="43"/>
      <c r="E389" s="43"/>
      <c r="F389" s="52"/>
      <c r="G389" s="7"/>
      <c r="H389" s="7"/>
      <c r="I389" s="22" t="s">
        <v>43</v>
      </c>
      <c r="J389" s="7">
        <v>53.2</v>
      </c>
      <c r="K389" s="14">
        <v>1722.58</v>
      </c>
      <c r="L389" s="7"/>
      <c r="M389" s="14"/>
      <c r="N389" s="7"/>
      <c r="O389" s="14"/>
      <c r="P389" s="14">
        <f>M389-K389</f>
        <v>-1722.58</v>
      </c>
      <c r="Q389" s="14">
        <f>O389</f>
        <v>0</v>
      </c>
      <c r="R389" s="37">
        <f t="shared" si="129"/>
        <v>-1722.58</v>
      </c>
      <c r="S389" s="37">
        <f t="shared" si="130"/>
        <v>0</v>
      </c>
      <c r="T389" s="15">
        <f t="shared" si="131"/>
        <v>53.2</v>
      </c>
      <c r="U389" s="16">
        <f t="shared" si="132"/>
        <v>1722.58</v>
      </c>
      <c r="V389" s="7"/>
      <c r="W389" s="7"/>
    </row>
    <row r="390" spans="1:23" ht="36.6" customHeight="1" x14ac:dyDescent="0.2">
      <c r="A390" s="11">
        <v>177</v>
      </c>
      <c r="B390" s="12" t="s">
        <v>31</v>
      </c>
      <c r="C390" s="48" t="s">
        <v>48</v>
      </c>
      <c r="D390" s="49"/>
      <c r="E390" s="49"/>
      <c r="F390" s="50"/>
      <c r="G390" s="11" t="s">
        <v>46</v>
      </c>
      <c r="H390" s="11" t="s">
        <v>47</v>
      </c>
      <c r="I390" s="13" t="s">
        <v>43</v>
      </c>
      <c r="J390" s="7">
        <v>4.5999999999999996</v>
      </c>
      <c r="K390" s="14">
        <v>900.93</v>
      </c>
      <c r="L390" s="7"/>
      <c r="M390" s="14"/>
      <c r="N390" s="7"/>
      <c r="O390" s="14"/>
      <c r="P390" s="7"/>
      <c r="Q390" s="7"/>
      <c r="R390" s="37">
        <f t="shared" si="129"/>
        <v>-900.93</v>
      </c>
      <c r="S390" s="37">
        <f t="shared" si="130"/>
        <v>0</v>
      </c>
      <c r="T390" s="15">
        <f t="shared" si="131"/>
        <v>4.5999999999999996</v>
      </c>
      <c r="U390" s="16">
        <f t="shared" si="132"/>
        <v>900.93</v>
      </c>
      <c r="V390" s="7"/>
      <c r="W390" s="7"/>
    </row>
    <row r="391" spans="1:23" ht="11.25" customHeight="1" x14ac:dyDescent="0.2">
      <c r="A391" s="7"/>
      <c r="B391" s="20"/>
      <c r="C391" s="51" t="s">
        <v>45</v>
      </c>
      <c r="D391" s="43"/>
      <c r="E391" s="43"/>
      <c r="F391" s="52"/>
      <c r="G391" s="7"/>
      <c r="H391" s="7"/>
      <c r="I391" s="22" t="s">
        <v>43</v>
      </c>
      <c r="J391" s="7">
        <v>4.5999999999999996</v>
      </c>
      <c r="K391" s="14">
        <v>900.93</v>
      </c>
      <c r="L391" s="7"/>
      <c r="M391" s="14"/>
      <c r="N391" s="7"/>
      <c r="O391" s="14"/>
      <c r="P391" s="14">
        <f>M391-K391</f>
        <v>-900.93</v>
      </c>
      <c r="Q391" s="14">
        <f>O391</f>
        <v>0</v>
      </c>
      <c r="R391" s="37">
        <f t="shared" si="129"/>
        <v>-900.93</v>
      </c>
      <c r="S391" s="37">
        <f t="shared" si="130"/>
        <v>0</v>
      </c>
      <c r="T391" s="15">
        <f t="shared" si="131"/>
        <v>4.5999999999999996</v>
      </c>
      <c r="U391" s="16">
        <f t="shared" si="132"/>
        <v>900.93</v>
      </c>
      <c r="V391" s="7"/>
      <c r="W391" s="7"/>
    </row>
    <row r="392" spans="1:23" ht="36.6" customHeight="1" x14ac:dyDescent="0.2">
      <c r="A392" s="11">
        <v>178</v>
      </c>
      <c r="B392" s="12" t="s">
        <v>31</v>
      </c>
      <c r="C392" s="48" t="s">
        <v>51</v>
      </c>
      <c r="D392" s="49"/>
      <c r="E392" s="49"/>
      <c r="F392" s="50"/>
      <c r="G392" s="11" t="s">
        <v>49</v>
      </c>
      <c r="H392" s="11" t="s">
        <v>50</v>
      </c>
      <c r="I392" s="13" t="s">
        <v>34</v>
      </c>
      <c r="J392" s="7">
        <v>188</v>
      </c>
      <c r="K392" s="14">
        <v>9698.4</v>
      </c>
      <c r="L392" s="21">
        <f>N392</f>
        <v>150.4</v>
      </c>
      <c r="M392" s="37">
        <f>O392</f>
        <v>7758.72</v>
      </c>
      <c r="N392" s="21">
        <f>N393</f>
        <v>150.4</v>
      </c>
      <c r="O392" s="37">
        <f>O393</f>
        <v>7758.72</v>
      </c>
      <c r="P392" s="7"/>
      <c r="Q392" s="7"/>
      <c r="R392" s="37">
        <f t="shared" si="129"/>
        <v>-1939.6799999999994</v>
      </c>
      <c r="S392" s="37">
        <f t="shared" si="130"/>
        <v>7758.72</v>
      </c>
      <c r="T392" s="15">
        <f t="shared" si="131"/>
        <v>37.599999999999994</v>
      </c>
      <c r="U392" s="16">
        <f t="shared" si="132"/>
        <v>1939.6799999999994</v>
      </c>
      <c r="V392" s="7"/>
      <c r="W392" s="7"/>
    </row>
    <row r="393" spans="1:23" ht="11.25" customHeight="1" x14ac:dyDescent="0.2">
      <c r="A393" s="7"/>
      <c r="B393" s="20"/>
      <c r="C393" s="51" t="s">
        <v>36</v>
      </c>
      <c r="D393" s="43"/>
      <c r="E393" s="43"/>
      <c r="F393" s="52"/>
      <c r="G393" s="7"/>
      <c r="H393" s="7"/>
      <c r="I393" s="22" t="s">
        <v>34</v>
      </c>
      <c r="J393" s="7">
        <v>188</v>
      </c>
      <c r="K393" s="14">
        <v>9698.4</v>
      </c>
      <c r="L393" s="21">
        <f>N393</f>
        <v>150.4</v>
      </c>
      <c r="M393" s="37">
        <f>O393</f>
        <v>7758.72</v>
      </c>
      <c r="N393" s="21">
        <f>J393*0.8</f>
        <v>150.4</v>
      </c>
      <c r="O393" s="37">
        <f>ROUND(N393/J393*K393,2)</f>
        <v>7758.72</v>
      </c>
      <c r="P393" s="14">
        <f>M393-K393</f>
        <v>-1939.6799999999994</v>
      </c>
      <c r="Q393" s="14">
        <f>O393</f>
        <v>7758.72</v>
      </c>
      <c r="R393" s="37">
        <f t="shared" si="129"/>
        <v>-1939.6799999999994</v>
      </c>
      <c r="S393" s="37">
        <f t="shared" si="130"/>
        <v>7758.72</v>
      </c>
      <c r="T393" s="15">
        <f t="shared" si="131"/>
        <v>37.599999999999994</v>
      </c>
      <c r="U393" s="16">
        <f t="shared" si="132"/>
        <v>1939.6799999999994</v>
      </c>
      <c r="V393" s="7"/>
      <c r="W393" s="7"/>
    </row>
    <row r="394" spans="1:23" ht="76.5" customHeight="1" x14ac:dyDescent="0.2">
      <c r="A394" s="11">
        <v>179</v>
      </c>
      <c r="B394" s="12" t="s">
        <v>52</v>
      </c>
      <c r="C394" s="48" t="s">
        <v>56</v>
      </c>
      <c r="D394" s="49"/>
      <c r="E394" s="49"/>
      <c r="F394" s="50"/>
      <c r="G394" s="11" t="s">
        <v>53</v>
      </c>
      <c r="H394" s="11" t="s">
        <v>54</v>
      </c>
      <c r="I394" s="13" t="s">
        <v>55</v>
      </c>
      <c r="J394" s="7">
        <v>17.035</v>
      </c>
      <c r="K394" s="14">
        <v>2922.23</v>
      </c>
      <c r="L394" s="7"/>
      <c r="M394" s="14"/>
      <c r="N394" s="7"/>
      <c r="O394" s="14"/>
      <c r="P394" s="7"/>
      <c r="Q394" s="7"/>
      <c r="R394" s="37">
        <f t="shared" si="129"/>
        <v>-2922.23</v>
      </c>
      <c r="S394" s="37">
        <f t="shared" si="130"/>
        <v>0</v>
      </c>
      <c r="T394" s="15">
        <f t="shared" si="131"/>
        <v>17.035</v>
      </c>
      <c r="U394" s="16">
        <f t="shared" si="132"/>
        <v>2922.23</v>
      </c>
      <c r="V394" s="7"/>
      <c r="W394" s="7"/>
    </row>
    <row r="395" spans="1:23" ht="11.25" customHeight="1" x14ac:dyDescent="0.2">
      <c r="A395" s="7"/>
      <c r="B395" s="20"/>
      <c r="C395" s="51" t="s">
        <v>45</v>
      </c>
      <c r="D395" s="43"/>
      <c r="E395" s="43"/>
      <c r="F395" s="52"/>
      <c r="G395" s="7"/>
      <c r="H395" s="7"/>
      <c r="I395" s="22" t="s">
        <v>55</v>
      </c>
      <c r="J395" s="7">
        <v>17.035</v>
      </c>
      <c r="K395" s="14">
        <v>2922.23</v>
      </c>
      <c r="L395" s="7"/>
      <c r="M395" s="14"/>
      <c r="N395" s="7"/>
      <c r="O395" s="14"/>
      <c r="P395" s="14">
        <f>M395-K395</f>
        <v>-2922.23</v>
      </c>
      <c r="Q395" s="14">
        <f>O395</f>
        <v>0</v>
      </c>
      <c r="R395" s="37">
        <f t="shared" si="129"/>
        <v>-2922.23</v>
      </c>
      <c r="S395" s="37">
        <f t="shared" si="130"/>
        <v>0</v>
      </c>
      <c r="T395" s="15">
        <f t="shared" si="131"/>
        <v>17.035</v>
      </c>
      <c r="U395" s="16">
        <f t="shared" si="132"/>
        <v>2922.23</v>
      </c>
      <c r="V395" s="7"/>
      <c r="W395" s="7"/>
    </row>
    <row r="396" spans="1:23" ht="23.25" customHeight="1" x14ac:dyDescent="0.2">
      <c r="A396" s="11">
        <v>180</v>
      </c>
      <c r="B396" s="12" t="s">
        <v>52</v>
      </c>
      <c r="C396" s="48" t="s">
        <v>60</v>
      </c>
      <c r="D396" s="49"/>
      <c r="E396" s="49"/>
      <c r="F396" s="50"/>
      <c r="G396" s="11" t="s">
        <v>57</v>
      </c>
      <c r="H396" s="11" t="s">
        <v>58</v>
      </c>
      <c r="I396" s="13" t="s">
        <v>59</v>
      </c>
      <c r="J396" s="7">
        <v>64.12</v>
      </c>
      <c r="K396" s="14">
        <v>9815.7999999999993</v>
      </c>
      <c r="L396" s="7"/>
      <c r="M396" s="14"/>
      <c r="N396" s="7"/>
      <c r="O396" s="14"/>
      <c r="P396" s="7"/>
      <c r="Q396" s="7"/>
      <c r="R396" s="37">
        <f t="shared" si="129"/>
        <v>-9815.7999999999993</v>
      </c>
      <c r="S396" s="37">
        <f t="shared" si="130"/>
        <v>0</v>
      </c>
      <c r="T396" s="15">
        <f t="shared" si="131"/>
        <v>64.12</v>
      </c>
      <c r="U396" s="16">
        <f t="shared" si="132"/>
        <v>9815.7999999999993</v>
      </c>
      <c r="V396" s="7"/>
      <c r="W396" s="7"/>
    </row>
    <row r="397" spans="1:23" ht="11.25" customHeight="1" x14ac:dyDescent="0.2">
      <c r="A397" s="7"/>
      <c r="B397" s="20"/>
      <c r="C397" s="51" t="s">
        <v>36</v>
      </c>
      <c r="D397" s="43"/>
      <c r="E397" s="43"/>
      <c r="F397" s="52"/>
      <c r="G397" s="7"/>
      <c r="H397" s="7"/>
      <c r="I397" s="22" t="s">
        <v>59</v>
      </c>
      <c r="J397" s="7">
        <v>64.12</v>
      </c>
      <c r="K397" s="14">
        <v>9815.7999999999993</v>
      </c>
      <c r="L397" s="7"/>
      <c r="M397" s="14"/>
      <c r="N397" s="7"/>
      <c r="O397" s="14"/>
      <c r="P397" s="14">
        <f>M397-K397</f>
        <v>-9815.7999999999993</v>
      </c>
      <c r="Q397" s="14">
        <f>O397</f>
        <v>0</v>
      </c>
      <c r="R397" s="37">
        <f t="shared" si="129"/>
        <v>-9815.7999999999993</v>
      </c>
      <c r="S397" s="37">
        <f t="shared" si="130"/>
        <v>0</v>
      </c>
      <c r="T397" s="15">
        <f t="shared" si="131"/>
        <v>64.12</v>
      </c>
      <c r="U397" s="16">
        <f t="shared" si="132"/>
        <v>9815.7999999999993</v>
      </c>
      <c r="V397" s="7"/>
      <c r="W397" s="7"/>
    </row>
    <row r="398" spans="1:23" ht="11.25" customHeight="1" x14ac:dyDescent="0.2">
      <c r="A398" s="11">
        <v>181</v>
      </c>
      <c r="B398" s="12" t="s">
        <v>52</v>
      </c>
      <c r="C398" s="51" t="s">
        <v>64</v>
      </c>
      <c r="D398" s="43"/>
      <c r="E398" s="43"/>
      <c r="F398" s="52"/>
      <c r="G398" s="11" t="s">
        <v>61</v>
      </c>
      <c r="H398" s="11" t="s">
        <v>62</v>
      </c>
      <c r="I398" s="13" t="s">
        <v>63</v>
      </c>
      <c r="J398" s="7">
        <v>11.97</v>
      </c>
      <c r="K398" s="14">
        <v>3891.95</v>
      </c>
      <c r="L398" s="7"/>
      <c r="M398" s="14"/>
      <c r="N398" s="7"/>
      <c r="O398" s="14"/>
      <c r="P398" s="7"/>
      <c r="Q398" s="7"/>
      <c r="R398" s="37">
        <f t="shared" si="129"/>
        <v>-3891.95</v>
      </c>
      <c r="S398" s="37">
        <f t="shared" si="130"/>
        <v>0</v>
      </c>
      <c r="T398" s="15">
        <f t="shared" si="131"/>
        <v>11.97</v>
      </c>
      <c r="U398" s="16">
        <f t="shared" si="132"/>
        <v>3891.95</v>
      </c>
      <c r="V398" s="7"/>
      <c r="W398" s="7"/>
    </row>
    <row r="399" spans="1:23" ht="11.25" customHeight="1" x14ac:dyDescent="0.2">
      <c r="A399" s="7"/>
      <c r="B399" s="20"/>
      <c r="C399" s="51" t="s">
        <v>45</v>
      </c>
      <c r="D399" s="43"/>
      <c r="E399" s="43"/>
      <c r="F399" s="52"/>
      <c r="G399" s="7"/>
      <c r="H399" s="7"/>
      <c r="I399" s="22" t="s">
        <v>63</v>
      </c>
      <c r="J399" s="7">
        <v>11.97</v>
      </c>
      <c r="K399" s="14">
        <v>3891.95</v>
      </c>
      <c r="L399" s="7"/>
      <c r="M399" s="14"/>
      <c r="N399" s="7"/>
      <c r="O399" s="14"/>
      <c r="P399" s="14">
        <f>M399-K399</f>
        <v>-3891.95</v>
      </c>
      <c r="Q399" s="14">
        <f>O399</f>
        <v>0</v>
      </c>
      <c r="R399" s="37">
        <f t="shared" si="129"/>
        <v>-3891.95</v>
      </c>
      <c r="S399" s="37">
        <f t="shared" si="130"/>
        <v>0</v>
      </c>
      <c r="T399" s="15">
        <f t="shared" si="131"/>
        <v>11.97</v>
      </c>
      <c r="U399" s="16">
        <f t="shared" si="132"/>
        <v>3891.95</v>
      </c>
      <c r="V399" s="7"/>
      <c r="W399" s="7"/>
    </row>
    <row r="400" spans="1:23" ht="49.95" customHeight="1" x14ac:dyDescent="0.2">
      <c r="A400" s="11">
        <v>182</v>
      </c>
      <c r="B400" s="12" t="s">
        <v>52</v>
      </c>
      <c r="C400" s="48" t="s">
        <v>67</v>
      </c>
      <c r="D400" s="49"/>
      <c r="E400" s="49"/>
      <c r="F400" s="50"/>
      <c r="G400" s="11" t="s">
        <v>65</v>
      </c>
      <c r="H400" s="11" t="s">
        <v>525</v>
      </c>
      <c r="I400" s="13" t="s">
        <v>63</v>
      </c>
      <c r="J400" s="7">
        <v>19.440000000000001</v>
      </c>
      <c r="K400" s="14">
        <v>7262.98</v>
      </c>
      <c r="L400" s="21">
        <f>N400</f>
        <v>17.496000000000002</v>
      </c>
      <c r="M400" s="37">
        <f>O400</f>
        <v>6536.68</v>
      </c>
      <c r="N400" s="21">
        <f>N401</f>
        <v>17.496000000000002</v>
      </c>
      <c r="O400" s="37">
        <f>O401</f>
        <v>6536.68</v>
      </c>
      <c r="P400" s="7"/>
      <c r="Q400" s="7"/>
      <c r="R400" s="37">
        <f t="shared" si="129"/>
        <v>-726.29999999999927</v>
      </c>
      <c r="S400" s="37">
        <f t="shared" si="130"/>
        <v>6536.68</v>
      </c>
      <c r="T400" s="15">
        <f t="shared" si="131"/>
        <v>1.9439999999999991</v>
      </c>
      <c r="U400" s="16">
        <f t="shared" si="132"/>
        <v>726.29999999999927</v>
      </c>
      <c r="V400" s="7"/>
      <c r="W400" s="7"/>
    </row>
    <row r="401" spans="1:23" ht="11.25" customHeight="1" x14ac:dyDescent="0.2">
      <c r="A401" s="7"/>
      <c r="B401" s="20"/>
      <c r="C401" s="51" t="s">
        <v>36</v>
      </c>
      <c r="D401" s="43"/>
      <c r="E401" s="43"/>
      <c r="F401" s="52"/>
      <c r="G401" s="7"/>
      <c r="H401" s="7"/>
      <c r="I401" s="22" t="s">
        <v>63</v>
      </c>
      <c r="J401" s="7">
        <v>19.440000000000001</v>
      </c>
      <c r="K401" s="14">
        <v>7262.98</v>
      </c>
      <c r="L401" s="21">
        <f>N401</f>
        <v>17.496000000000002</v>
      </c>
      <c r="M401" s="37">
        <f>O401</f>
        <v>6536.68</v>
      </c>
      <c r="N401" s="21">
        <f>J401*0.9</f>
        <v>17.496000000000002</v>
      </c>
      <c r="O401" s="37">
        <f>ROUND(N401/J401*K401,2)</f>
        <v>6536.68</v>
      </c>
      <c r="P401" s="14">
        <f>M401-K401</f>
        <v>-726.29999999999927</v>
      </c>
      <c r="Q401" s="14">
        <f>O401</f>
        <v>6536.68</v>
      </c>
      <c r="R401" s="37">
        <f t="shared" si="129"/>
        <v>-726.29999999999927</v>
      </c>
      <c r="S401" s="37">
        <f t="shared" si="130"/>
        <v>6536.68</v>
      </c>
      <c r="T401" s="15">
        <f t="shared" si="131"/>
        <v>1.9439999999999991</v>
      </c>
      <c r="U401" s="16">
        <f t="shared" si="132"/>
        <v>726.29999999999927</v>
      </c>
      <c r="V401" s="7"/>
      <c r="W401" s="7"/>
    </row>
    <row r="402" spans="1:23" ht="23.25" customHeight="1" x14ac:dyDescent="0.2">
      <c r="A402" s="11">
        <v>183</v>
      </c>
      <c r="B402" s="12" t="s">
        <v>52</v>
      </c>
      <c r="C402" s="48" t="s">
        <v>70</v>
      </c>
      <c r="D402" s="49"/>
      <c r="E402" s="49"/>
      <c r="F402" s="50"/>
      <c r="G402" s="11" t="s">
        <v>68</v>
      </c>
      <c r="H402" s="11" t="s">
        <v>69</v>
      </c>
      <c r="I402" s="13" t="s">
        <v>43</v>
      </c>
      <c r="J402" s="7">
        <v>3.4649999999999999</v>
      </c>
      <c r="K402" s="14">
        <v>515.19000000000005</v>
      </c>
      <c r="L402" s="7"/>
      <c r="M402" s="14"/>
      <c r="N402" s="7"/>
      <c r="O402" s="14"/>
      <c r="P402" s="7"/>
      <c r="Q402" s="7"/>
      <c r="R402" s="37">
        <f t="shared" si="129"/>
        <v>-515.19000000000005</v>
      </c>
      <c r="S402" s="37">
        <f t="shared" si="130"/>
        <v>0</v>
      </c>
      <c r="T402" s="15">
        <f t="shared" si="131"/>
        <v>3.4649999999999999</v>
      </c>
      <c r="U402" s="16">
        <f t="shared" si="132"/>
        <v>515.19000000000005</v>
      </c>
      <c r="V402" s="7"/>
      <c r="W402" s="7"/>
    </row>
    <row r="403" spans="1:23" ht="11.25" customHeight="1" x14ac:dyDescent="0.2">
      <c r="A403" s="7"/>
      <c r="B403" s="20"/>
      <c r="C403" s="51" t="s">
        <v>45</v>
      </c>
      <c r="D403" s="43"/>
      <c r="E403" s="43"/>
      <c r="F403" s="52"/>
      <c r="G403" s="7"/>
      <c r="H403" s="7"/>
      <c r="I403" s="22" t="s">
        <v>43</v>
      </c>
      <c r="J403" s="7">
        <v>3.4649999999999999</v>
      </c>
      <c r="K403" s="14">
        <v>515.19000000000005</v>
      </c>
      <c r="L403" s="7"/>
      <c r="M403" s="14"/>
      <c r="N403" s="7"/>
      <c r="O403" s="14"/>
      <c r="P403" s="14">
        <f>M403-K403</f>
        <v>-515.19000000000005</v>
      </c>
      <c r="Q403" s="14">
        <f>O403</f>
        <v>0</v>
      </c>
      <c r="R403" s="37">
        <f t="shared" si="129"/>
        <v>-515.19000000000005</v>
      </c>
      <c r="S403" s="37">
        <f t="shared" si="130"/>
        <v>0</v>
      </c>
      <c r="T403" s="15">
        <f t="shared" si="131"/>
        <v>3.4649999999999999</v>
      </c>
      <c r="U403" s="16">
        <f t="shared" si="132"/>
        <v>515.19000000000005</v>
      </c>
      <c r="V403" s="7"/>
      <c r="W403" s="7"/>
    </row>
    <row r="404" spans="1:23" ht="11.25" customHeight="1" x14ac:dyDescent="0.2">
      <c r="A404" s="11">
        <v>184</v>
      </c>
      <c r="B404" s="12" t="s">
        <v>52</v>
      </c>
      <c r="C404" s="51" t="s">
        <v>74</v>
      </c>
      <c r="D404" s="43"/>
      <c r="E404" s="43"/>
      <c r="F404" s="52"/>
      <c r="G404" s="11" t="s">
        <v>71</v>
      </c>
      <c r="H404" s="11" t="s">
        <v>72</v>
      </c>
      <c r="I404" s="13" t="s">
        <v>73</v>
      </c>
      <c r="J404" s="7">
        <v>135.68</v>
      </c>
      <c r="K404" s="14">
        <v>4896.1400000000003</v>
      </c>
      <c r="L404" s="21">
        <f t="shared" ref="L404:M409" si="133">N404</f>
        <v>108.54400000000001</v>
      </c>
      <c r="M404" s="37">
        <f t="shared" si="133"/>
        <v>3916.91</v>
      </c>
      <c r="N404" s="21">
        <f>N405</f>
        <v>108.54400000000001</v>
      </c>
      <c r="O404" s="37">
        <f>O405</f>
        <v>3916.91</v>
      </c>
      <c r="P404" s="7"/>
      <c r="Q404" s="7"/>
      <c r="R404" s="37">
        <f t="shared" si="129"/>
        <v>-979.23000000000047</v>
      </c>
      <c r="S404" s="37">
        <f t="shared" si="130"/>
        <v>3916.91</v>
      </c>
      <c r="T404" s="15">
        <f t="shared" si="131"/>
        <v>27.135999999999996</v>
      </c>
      <c r="U404" s="16">
        <f t="shared" si="132"/>
        <v>979.23000000000047</v>
      </c>
      <c r="V404" s="7"/>
      <c r="W404" s="7"/>
    </row>
    <row r="405" spans="1:23" ht="11.25" customHeight="1" x14ac:dyDescent="0.2">
      <c r="A405" s="7"/>
      <c r="B405" s="20"/>
      <c r="C405" s="51" t="s">
        <v>36</v>
      </c>
      <c r="D405" s="43"/>
      <c r="E405" s="43"/>
      <c r="F405" s="52"/>
      <c r="G405" s="7"/>
      <c r="H405" s="7"/>
      <c r="I405" s="22" t="s">
        <v>73</v>
      </c>
      <c r="J405" s="7">
        <v>135.68</v>
      </c>
      <c r="K405" s="14">
        <v>4896.1400000000003</v>
      </c>
      <c r="L405" s="21">
        <f t="shared" si="133"/>
        <v>108.54400000000001</v>
      </c>
      <c r="M405" s="37">
        <f t="shared" si="133"/>
        <v>3916.91</v>
      </c>
      <c r="N405" s="21">
        <f>J405*0.8</f>
        <v>108.54400000000001</v>
      </c>
      <c r="O405" s="37">
        <f>ROUND(N405/J405*K405,2)</f>
        <v>3916.91</v>
      </c>
      <c r="P405" s="14">
        <f>M405-K405</f>
        <v>-979.23000000000047</v>
      </c>
      <c r="Q405" s="14">
        <f>O405</f>
        <v>3916.91</v>
      </c>
      <c r="R405" s="37">
        <f t="shared" si="129"/>
        <v>-979.23000000000047</v>
      </c>
      <c r="S405" s="37">
        <f t="shared" si="130"/>
        <v>3916.91</v>
      </c>
      <c r="T405" s="15">
        <f t="shared" si="131"/>
        <v>27.135999999999996</v>
      </c>
      <c r="U405" s="16">
        <f t="shared" si="132"/>
        <v>979.23000000000047</v>
      </c>
      <c r="V405" s="7"/>
      <c r="W405" s="7"/>
    </row>
    <row r="406" spans="1:23" ht="23.25" customHeight="1" x14ac:dyDescent="0.2">
      <c r="A406" s="11">
        <v>185</v>
      </c>
      <c r="B406" s="12" t="s">
        <v>52</v>
      </c>
      <c r="C406" s="48" t="s">
        <v>77</v>
      </c>
      <c r="D406" s="49"/>
      <c r="E406" s="49"/>
      <c r="F406" s="50"/>
      <c r="G406" s="11" t="s">
        <v>75</v>
      </c>
      <c r="H406" s="11" t="s">
        <v>76</v>
      </c>
      <c r="I406" s="13" t="s">
        <v>73</v>
      </c>
      <c r="J406" s="7">
        <v>135.68</v>
      </c>
      <c r="K406" s="14">
        <v>4033.68</v>
      </c>
      <c r="L406" s="21">
        <f t="shared" si="133"/>
        <v>108.54400000000001</v>
      </c>
      <c r="M406" s="37">
        <f t="shared" si="133"/>
        <v>3226.94</v>
      </c>
      <c r="N406" s="21">
        <f>N407</f>
        <v>108.54400000000001</v>
      </c>
      <c r="O406" s="37">
        <f>O407</f>
        <v>3226.94</v>
      </c>
      <c r="P406" s="7"/>
      <c r="Q406" s="7"/>
      <c r="R406" s="37">
        <f t="shared" si="129"/>
        <v>-806.73999999999978</v>
      </c>
      <c r="S406" s="37">
        <f t="shared" si="130"/>
        <v>3226.94</v>
      </c>
      <c r="T406" s="15">
        <f t="shared" si="131"/>
        <v>27.135999999999996</v>
      </c>
      <c r="U406" s="16">
        <f t="shared" si="132"/>
        <v>806.73999999999978</v>
      </c>
      <c r="V406" s="7"/>
      <c r="W406" s="7"/>
    </row>
    <row r="407" spans="1:23" ht="11.25" customHeight="1" x14ac:dyDescent="0.2">
      <c r="A407" s="7"/>
      <c r="B407" s="20"/>
      <c r="C407" s="51" t="s">
        <v>36</v>
      </c>
      <c r="D407" s="43"/>
      <c r="E407" s="43"/>
      <c r="F407" s="52"/>
      <c r="G407" s="7"/>
      <c r="H407" s="7"/>
      <c r="I407" s="22" t="s">
        <v>73</v>
      </c>
      <c r="J407" s="7">
        <v>135.68</v>
      </c>
      <c r="K407" s="14">
        <v>4033.68</v>
      </c>
      <c r="L407" s="21">
        <f t="shared" si="133"/>
        <v>108.54400000000001</v>
      </c>
      <c r="M407" s="37">
        <f t="shared" si="133"/>
        <v>3226.94</v>
      </c>
      <c r="N407" s="21">
        <f>J407*0.8</f>
        <v>108.54400000000001</v>
      </c>
      <c r="O407" s="37">
        <f>ROUND(N407/J407*K407,2)</f>
        <v>3226.94</v>
      </c>
      <c r="P407" s="14">
        <f>M407-K407</f>
        <v>-806.73999999999978</v>
      </c>
      <c r="Q407" s="14">
        <f>O407</f>
        <v>3226.94</v>
      </c>
      <c r="R407" s="37">
        <f t="shared" si="129"/>
        <v>-806.73999999999978</v>
      </c>
      <c r="S407" s="37">
        <f t="shared" si="130"/>
        <v>3226.94</v>
      </c>
      <c r="T407" s="15">
        <f t="shared" si="131"/>
        <v>27.135999999999996</v>
      </c>
      <c r="U407" s="16">
        <f t="shared" si="132"/>
        <v>806.73999999999978</v>
      </c>
      <c r="V407" s="7"/>
      <c r="W407" s="7"/>
    </row>
    <row r="408" spans="1:23" ht="23.25" customHeight="1" x14ac:dyDescent="0.2">
      <c r="A408" s="11">
        <v>186</v>
      </c>
      <c r="B408" s="12" t="s">
        <v>52</v>
      </c>
      <c r="C408" s="48" t="s">
        <v>35</v>
      </c>
      <c r="D408" s="49"/>
      <c r="E408" s="49"/>
      <c r="F408" s="50"/>
      <c r="G408" s="11" t="s">
        <v>78</v>
      </c>
      <c r="H408" s="11" t="s">
        <v>79</v>
      </c>
      <c r="I408" s="13" t="s">
        <v>80</v>
      </c>
      <c r="J408" s="7">
        <v>135.68</v>
      </c>
      <c r="K408" s="14">
        <v>613.23</v>
      </c>
      <c r="L408" s="21">
        <f t="shared" si="133"/>
        <v>108.54400000000001</v>
      </c>
      <c r="M408" s="37">
        <f t="shared" si="133"/>
        <v>490.58</v>
      </c>
      <c r="N408" s="21">
        <f>N409</f>
        <v>108.54400000000001</v>
      </c>
      <c r="O408" s="37">
        <f>O409</f>
        <v>490.58</v>
      </c>
      <c r="P408" s="7"/>
      <c r="Q408" s="7"/>
      <c r="R408" s="37">
        <f t="shared" si="129"/>
        <v>-122.65000000000003</v>
      </c>
      <c r="S408" s="37">
        <f t="shared" si="130"/>
        <v>490.58</v>
      </c>
      <c r="T408" s="15">
        <f t="shared" si="131"/>
        <v>27.135999999999996</v>
      </c>
      <c r="U408" s="16">
        <f t="shared" si="132"/>
        <v>122.65000000000003</v>
      </c>
      <c r="V408" s="7"/>
      <c r="W408" s="7"/>
    </row>
    <row r="409" spans="1:23" ht="11.25" customHeight="1" x14ac:dyDescent="0.2">
      <c r="A409" s="7"/>
      <c r="B409" s="20"/>
      <c r="C409" s="51" t="s">
        <v>36</v>
      </c>
      <c r="D409" s="43"/>
      <c r="E409" s="43"/>
      <c r="F409" s="52"/>
      <c r="G409" s="7"/>
      <c r="H409" s="7"/>
      <c r="I409" s="22" t="s">
        <v>80</v>
      </c>
      <c r="J409" s="7">
        <v>135.68</v>
      </c>
      <c r="K409" s="14">
        <v>613.23</v>
      </c>
      <c r="L409" s="21">
        <f t="shared" si="133"/>
        <v>108.54400000000001</v>
      </c>
      <c r="M409" s="37">
        <f t="shared" si="133"/>
        <v>490.58</v>
      </c>
      <c r="N409" s="21">
        <f>J409*0.8</f>
        <v>108.54400000000001</v>
      </c>
      <c r="O409" s="37">
        <f>ROUND(N409/J409*K409,2)</f>
        <v>490.58</v>
      </c>
      <c r="P409" s="14">
        <f>M409-K409</f>
        <v>-122.65000000000003</v>
      </c>
      <c r="Q409" s="14">
        <f>O409</f>
        <v>490.58</v>
      </c>
      <c r="R409" s="37">
        <f t="shared" si="129"/>
        <v>-122.65000000000003</v>
      </c>
      <c r="S409" s="37">
        <f t="shared" si="130"/>
        <v>490.58</v>
      </c>
      <c r="T409" s="15">
        <f t="shared" si="131"/>
        <v>27.135999999999996</v>
      </c>
      <c r="U409" s="16">
        <f t="shared" si="132"/>
        <v>122.65000000000003</v>
      </c>
      <c r="V409" s="7"/>
      <c r="W409" s="7"/>
    </row>
    <row r="410" spans="1:23" ht="23.25" customHeight="1" x14ac:dyDescent="0.2">
      <c r="A410" s="11">
        <v>187</v>
      </c>
      <c r="B410" s="12" t="s">
        <v>52</v>
      </c>
      <c r="C410" s="48" t="s">
        <v>83</v>
      </c>
      <c r="D410" s="49"/>
      <c r="E410" s="49"/>
      <c r="F410" s="50"/>
      <c r="G410" s="11" t="s">
        <v>81</v>
      </c>
      <c r="H410" s="11" t="s">
        <v>82</v>
      </c>
      <c r="I410" s="13" t="s">
        <v>80</v>
      </c>
      <c r="J410" s="7">
        <v>135.68</v>
      </c>
      <c r="K410" s="14">
        <v>13378.94</v>
      </c>
      <c r="L410" s="7"/>
      <c r="M410" s="14"/>
      <c r="N410" s="7"/>
      <c r="O410" s="14"/>
      <c r="P410" s="7"/>
      <c r="Q410" s="7"/>
      <c r="R410" s="37">
        <f t="shared" si="129"/>
        <v>-13378.94</v>
      </c>
      <c r="S410" s="37">
        <f t="shared" si="130"/>
        <v>0</v>
      </c>
      <c r="T410" s="15">
        <f t="shared" si="131"/>
        <v>135.68</v>
      </c>
      <c r="U410" s="16">
        <f t="shared" si="132"/>
        <v>13378.94</v>
      </c>
      <c r="V410" s="7"/>
      <c r="W410" s="7"/>
    </row>
    <row r="411" spans="1:23" ht="11.25" customHeight="1" x14ac:dyDescent="0.2">
      <c r="A411" s="7"/>
      <c r="B411" s="20"/>
      <c r="C411" s="51" t="s">
        <v>36</v>
      </c>
      <c r="D411" s="43"/>
      <c r="E411" s="43"/>
      <c r="F411" s="52"/>
      <c r="G411" s="7"/>
      <c r="H411" s="7"/>
      <c r="I411" s="22" t="s">
        <v>80</v>
      </c>
      <c r="J411" s="7">
        <v>135.68</v>
      </c>
      <c r="K411" s="14">
        <v>13378.94</v>
      </c>
      <c r="L411" s="7"/>
      <c r="M411" s="14"/>
      <c r="N411" s="7"/>
      <c r="O411" s="14"/>
      <c r="P411" s="14">
        <f>M411-K411</f>
        <v>-13378.94</v>
      </c>
      <c r="Q411" s="14">
        <f>O411</f>
        <v>0</v>
      </c>
      <c r="R411" s="37">
        <f t="shared" si="129"/>
        <v>-13378.94</v>
      </c>
      <c r="S411" s="37">
        <f t="shared" si="130"/>
        <v>0</v>
      </c>
      <c r="T411" s="15">
        <f t="shared" si="131"/>
        <v>135.68</v>
      </c>
      <c r="U411" s="16">
        <f t="shared" si="132"/>
        <v>13378.94</v>
      </c>
      <c r="V411" s="7"/>
      <c r="W411" s="7"/>
    </row>
    <row r="412" spans="1:23" ht="11.25" customHeight="1" x14ac:dyDescent="0.2">
      <c r="A412" s="11">
        <v>188</v>
      </c>
      <c r="B412" s="12" t="s">
        <v>52</v>
      </c>
      <c r="C412" s="51" t="s">
        <v>86</v>
      </c>
      <c r="D412" s="43"/>
      <c r="E412" s="43"/>
      <c r="F412" s="52"/>
      <c r="G412" s="11" t="s">
        <v>84</v>
      </c>
      <c r="H412" s="11" t="s">
        <v>85</v>
      </c>
      <c r="I412" s="13" t="s">
        <v>34</v>
      </c>
      <c r="J412" s="7">
        <v>135.68</v>
      </c>
      <c r="K412" s="14">
        <v>8459.58</v>
      </c>
      <c r="L412" s="21">
        <f t="shared" ref="L412:M415" si="134">N412</f>
        <v>108.54400000000001</v>
      </c>
      <c r="M412" s="37">
        <f t="shared" si="134"/>
        <v>6767.66</v>
      </c>
      <c r="N412" s="21">
        <f>N413</f>
        <v>108.54400000000001</v>
      </c>
      <c r="O412" s="37">
        <f>O413</f>
        <v>6767.66</v>
      </c>
      <c r="P412" s="7"/>
      <c r="Q412" s="7"/>
      <c r="R412" s="37">
        <f t="shared" si="129"/>
        <v>-1691.92</v>
      </c>
      <c r="S412" s="37">
        <f t="shared" si="130"/>
        <v>6767.66</v>
      </c>
      <c r="T412" s="15">
        <f t="shared" si="131"/>
        <v>27.135999999999996</v>
      </c>
      <c r="U412" s="16">
        <f t="shared" si="132"/>
        <v>1691.92</v>
      </c>
      <c r="V412" s="7"/>
      <c r="W412" s="7"/>
    </row>
    <row r="413" spans="1:23" ht="11.25" customHeight="1" x14ac:dyDescent="0.2">
      <c r="A413" s="7"/>
      <c r="B413" s="20"/>
      <c r="C413" s="51" t="s">
        <v>36</v>
      </c>
      <c r="D413" s="43"/>
      <c r="E413" s="43"/>
      <c r="F413" s="52"/>
      <c r="G413" s="7"/>
      <c r="H413" s="7"/>
      <c r="I413" s="22" t="s">
        <v>34</v>
      </c>
      <c r="J413" s="7">
        <v>135.68</v>
      </c>
      <c r="K413" s="14">
        <v>8459.58</v>
      </c>
      <c r="L413" s="21">
        <f t="shared" si="134"/>
        <v>108.54400000000001</v>
      </c>
      <c r="M413" s="37">
        <f t="shared" si="134"/>
        <v>6767.66</v>
      </c>
      <c r="N413" s="21">
        <f>J413*0.8</f>
        <v>108.54400000000001</v>
      </c>
      <c r="O413" s="37">
        <f>ROUND(N413/J413*K413,2)</f>
        <v>6767.66</v>
      </c>
      <c r="P413" s="14">
        <f>M413-K413</f>
        <v>-1691.92</v>
      </c>
      <c r="Q413" s="14">
        <f>O413</f>
        <v>6767.66</v>
      </c>
      <c r="R413" s="37">
        <f t="shared" si="129"/>
        <v>-1691.92</v>
      </c>
      <c r="S413" s="37">
        <f t="shared" si="130"/>
        <v>6767.66</v>
      </c>
      <c r="T413" s="15">
        <f t="shared" si="131"/>
        <v>27.135999999999996</v>
      </c>
      <c r="U413" s="16">
        <f t="shared" si="132"/>
        <v>1691.92</v>
      </c>
      <c r="V413" s="7"/>
      <c r="W413" s="7"/>
    </row>
    <row r="414" spans="1:23" ht="23.25" customHeight="1" x14ac:dyDescent="0.2">
      <c r="A414" s="11">
        <v>189</v>
      </c>
      <c r="B414" s="12" t="s">
        <v>52</v>
      </c>
      <c r="C414" s="48" t="s">
        <v>89</v>
      </c>
      <c r="D414" s="49"/>
      <c r="E414" s="49"/>
      <c r="F414" s="50"/>
      <c r="G414" s="11" t="s">
        <v>87</v>
      </c>
      <c r="H414" s="11" t="s">
        <v>88</v>
      </c>
      <c r="I414" s="13" t="s">
        <v>34</v>
      </c>
      <c r="J414" s="7">
        <v>135.68</v>
      </c>
      <c r="K414" s="14">
        <v>1131.05</v>
      </c>
      <c r="L414" s="21">
        <f t="shared" si="134"/>
        <v>108.54400000000001</v>
      </c>
      <c r="M414" s="37">
        <f t="shared" si="134"/>
        <v>904.84</v>
      </c>
      <c r="N414" s="21">
        <f>N415</f>
        <v>108.54400000000001</v>
      </c>
      <c r="O414" s="37">
        <f>O415</f>
        <v>904.84</v>
      </c>
      <c r="P414" s="7"/>
      <c r="Q414" s="7"/>
      <c r="R414" s="37">
        <f t="shared" si="129"/>
        <v>-226.20999999999992</v>
      </c>
      <c r="S414" s="37">
        <f t="shared" si="130"/>
        <v>904.84</v>
      </c>
      <c r="T414" s="15">
        <f t="shared" si="131"/>
        <v>27.135999999999996</v>
      </c>
      <c r="U414" s="16">
        <f t="shared" si="132"/>
        <v>226.20999999999992</v>
      </c>
      <c r="V414" s="7"/>
      <c r="W414" s="7"/>
    </row>
    <row r="415" spans="1:23" ht="11.25" customHeight="1" x14ac:dyDescent="0.2">
      <c r="A415" s="7"/>
      <c r="B415" s="20"/>
      <c r="C415" s="51" t="s">
        <v>36</v>
      </c>
      <c r="D415" s="43"/>
      <c r="E415" s="43"/>
      <c r="F415" s="52"/>
      <c r="G415" s="7"/>
      <c r="H415" s="7"/>
      <c r="I415" s="22" t="s">
        <v>34</v>
      </c>
      <c r="J415" s="7">
        <v>135.68</v>
      </c>
      <c r="K415" s="14">
        <v>1131.05</v>
      </c>
      <c r="L415" s="21">
        <f t="shared" si="134"/>
        <v>108.54400000000001</v>
      </c>
      <c r="M415" s="37">
        <f t="shared" si="134"/>
        <v>904.84</v>
      </c>
      <c r="N415" s="21">
        <f>J415*0.8</f>
        <v>108.54400000000001</v>
      </c>
      <c r="O415" s="37">
        <f>ROUND(N415/J415*K415,2)</f>
        <v>904.84</v>
      </c>
      <c r="P415" s="14">
        <f>M415-K415</f>
        <v>-226.20999999999992</v>
      </c>
      <c r="Q415" s="14">
        <f>O415</f>
        <v>904.84</v>
      </c>
      <c r="R415" s="37">
        <f t="shared" si="129"/>
        <v>-226.20999999999992</v>
      </c>
      <c r="S415" s="37">
        <f t="shared" si="130"/>
        <v>904.84</v>
      </c>
      <c r="T415" s="15">
        <f t="shared" si="131"/>
        <v>27.135999999999996</v>
      </c>
      <c r="U415" s="16">
        <f t="shared" si="132"/>
        <v>226.20999999999992</v>
      </c>
      <c r="V415" s="7"/>
      <c r="W415" s="7"/>
    </row>
    <row r="416" spans="1:23" ht="11.25" customHeight="1" x14ac:dyDescent="0.2">
      <c r="A416" s="11">
        <v>190</v>
      </c>
      <c r="B416" s="12" t="s">
        <v>90</v>
      </c>
      <c r="C416" s="51" t="s">
        <v>94</v>
      </c>
      <c r="D416" s="43"/>
      <c r="E416" s="43"/>
      <c r="F416" s="52"/>
      <c r="G416" s="11" t="s">
        <v>91</v>
      </c>
      <c r="H416" s="11" t="s">
        <v>92</v>
      </c>
      <c r="I416" s="13" t="s">
        <v>93</v>
      </c>
      <c r="J416" s="7">
        <v>2.8</v>
      </c>
      <c r="K416" s="14">
        <v>1259.33</v>
      </c>
      <c r="L416" s="7">
        <v>2.8</v>
      </c>
      <c r="M416" s="14">
        <v>1259.33</v>
      </c>
      <c r="N416" s="7">
        <v>2.8</v>
      </c>
      <c r="O416" s="14">
        <v>1259.33</v>
      </c>
      <c r="P416" s="7"/>
      <c r="Q416" s="7"/>
      <c r="R416" s="37">
        <f t="shared" si="129"/>
        <v>0</v>
      </c>
      <c r="S416" s="37">
        <f t="shared" si="130"/>
        <v>1259.33</v>
      </c>
      <c r="T416" s="15">
        <f t="shared" si="131"/>
        <v>0</v>
      </c>
      <c r="U416" s="16">
        <f t="shared" si="132"/>
        <v>0</v>
      </c>
      <c r="V416" s="7"/>
      <c r="W416" s="7"/>
    </row>
    <row r="417" spans="1:23" ht="11.25" customHeight="1" x14ac:dyDescent="0.2">
      <c r="A417" s="7"/>
      <c r="B417" s="20"/>
      <c r="C417" s="51" t="s">
        <v>36</v>
      </c>
      <c r="D417" s="43"/>
      <c r="E417" s="43"/>
      <c r="F417" s="52"/>
      <c r="G417" s="7"/>
      <c r="H417" s="7"/>
      <c r="I417" s="22" t="s">
        <v>93</v>
      </c>
      <c r="J417" s="7">
        <v>2.8</v>
      </c>
      <c r="K417" s="14">
        <v>1259.33</v>
      </c>
      <c r="L417" s="7">
        <v>2.8</v>
      </c>
      <c r="M417" s="14">
        <v>1259.33</v>
      </c>
      <c r="N417" s="7">
        <v>2.8</v>
      </c>
      <c r="O417" s="14">
        <v>1259.33</v>
      </c>
      <c r="P417" s="14">
        <f>M417-K417</f>
        <v>0</v>
      </c>
      <c r="Q417" s="14">
        <f>O417</f>
        <v>1259.33</v>
      </c>
      <c r="R417" s="37">
        <f t="shared" si="129"/>
        <v>0</v>
      </c>
      <c r="S417" s="37">
        <f t="shared" si="130"/>
        <v>1259.33</v>
      </c>
      <c r="T417" s="15">
        <f t="shared" si="131"/>
        <v>0</v>
      </c>
      <c r="U417" s="16">
        <f t="shared" si="132"/>
        <v>0</v>
      </c>
      <c r="V417" s="7"/>
      <c r="W417" s="7"/>
    </row>
    <row r="418" spans="1:23" ht="23.25" customHeight="1" x14ac:dyDescent="0.2">
      <c r="A418" s="11">
        <v>191</v>
      </c>
      <c r="B418" s="12" t="s">
        <v>90</v>
      </c>
      <c r="C418" s="48" t="s">
        <v>98</v>
      </c>
      <c r="D418" s="49"/>
      <c r="E418" s="49"/>
      <c r="F418" s="50"/>
      <c r="G418" s="11" t="s">
        <v>95</v>
      </c>
      <c r="H418" s="11" t="s">
        <v>96</v>
      </c>
      <c r="I418" s="13" t="s">
        <v>97</v>
      </c>
      <c r="J418" s="7">
        <v>2</v>
      </c>
      <c r="K418" s="14">
        <v>364.28</v>
      </c>
      <c r="L418" s="7"/>
      <c r="M418" s="14"/>
      <c r="N418" s="7"/>
      <c r="O418" s="14"/>
      <c r="P418" s="7"/>
      <c r="Q418" s="7"/>
      <c r="R418" s="37">
        <f t="shared" si="129"/>
        <v>-364.28</v>
      </c>
      <c r="S418" s="37">
        <f t="shared" si="130"/>
        <v>0</v>
      </c>
      <c r="T418" s="15">
        <f t="shared" si="131"/>
        <v>2</v>
      </c>
      <c r="U418" s="16">
        <f t="shared" si="132"/>
        <v>364.28</v>
      </c>
      <c r="V418" s="7"/>
      <c r="W418" s="7"/>
    </row>
    <row r="419" spans="1:23" ht="11.25" customHeight="1" x14ac:dyDescent="0.2">
      <c r="A419" s="7"/>
      <c r="B419" s="20"/>
      <c r="C419" s="51" t="s">
        <v>45</v>
      </c>
      <c r="D419" s="43"/>
      <c r="E419" s="43"/>
      <c r="F419" s="52"/>
      <c r="G419" s="7"/>
      <c r="H419" s="7"/>
      <c r="I419" s="22" t="s">
        <v>97</v>
      </c>
      <c r="J419" s="7">
        <v>2</v>
      </c>
      <c r="K419" s="14">
        <v>364.28</v>
      </c>
      <c r="L419" s="7"/>
      <c r="M419" s="14"/>
      <c r="N419" s="7"/>
      <c r="O419" s="14"/>
      <c r="P419" s="14">
        <f>M419-K419</f>
        <v>-364.28</v>
      </c>
      <c r="Q419" s="14">
        <f>O419</f>
        <v>0</v>
      </c>
      <c r="R419" s="37">
        <f t="shared" si="129"/>
        <v>-364.28</v>
      </c>
      <c r="S419" s="37">
        <f t="shared" si="130"/>
        <v>0</v>
      </c>
      <c r="T419" s="15">
        <f t="shared" si="131"/>
        <v>2</v>
      </c>
      <c r="U419" s="16">
        <f t="shared" si="132"/>
        <v>364.28</v>
      </c>
      <c r="V419" s="7"/>
      <c r="W419" s="7"/>
    </row>
    <row r="420" spans="1:23" ht="23.25" customHeight="1" x14ac:dyDescent="0.2">
      <c r="A420" s="11">
        <v>192</v>
      </c>
      <c r="B420" s="12" t="s">
        <v>90</v>
      </c>
      <c r="C420" s="48" t="s">
        <v>103</v>
      </c>
      <c r="D420" s="49"/>
      <c r="E420" s="49"/>
      <c r="F420" s="50"/>
      <c r="G420" s="11" t="s">
        <v>100</v>
      </c>
      <c r="H420" s="11" t="s">
        <v>101</v>
      </c>
      <c r="I420" s="13" t="s">
        <v>102</v>
      </c>
      <c r="J420" s="7">
        <v>128.30000000000001</v>
      </c>
      <c r="K420" s="14">
        <v>7184.14</v>
      </c>
      <c r="L420" s="21">
        <f>N420</f>
        <v>115.47000000000001</v>
      </c>
      <c r="M420" s="37">
        <f>O420</f>
        <v>6465.73</v>
      </c>
      <c r="N420" s="21">
        <f>N421</f>
        <v>115.47000000000001</v>
      </c>
      <c r="O420" s="37">
        <f>O421</f>
        <v>6465.73</v>
      </c>
      <c r="P420" s="7"/>
      <c r="Q420" s="7"/>
      <c r="R420" s="37">
        <f t="shared" si="129"/>
        <v>-718.41000000000076</v>
      </c>
      <c r="S420" s="37">
        <f t="shared" si="130"/>
        <v>6465.73</v>
      </c>
      <c r="T420" s="15">
        <f t="shared" si="131"/>
        <v>12.829999999999998</v>
      </c>
      <c r="U420" s="16">
        <f t="shared" si="132"/>
        <v>718.41000000000076</v>
      </c>
      <c r="V420" s="7"/>
      <c r="W420" s="7"/>
    </row>
    <row r="421" spans="1:23" ht="11.25" customHeight="1" x14ac:dyDescent="0.2">
      <c r="A421" s="7"/>
      <c r="B421" s="20"/>
      <c r="C421" s="51" t="s">
        <v>36</v>
      </c>
      <c r="D421" s="43"/>
      <c r="E421" s="43"/>
      <c r="F421" s="52"/>
      <c r="G421" s="7"/>
      <c r="H421" s="7"/>
      <c r="I421" s="22" t="s">
        <v>102</v>
      </c>
      <c r="J421" s="7">
        <v>128.30000000000001</v>
      </c>
      <c r="K421" s="14">
        <v>7184.14</v>
      </c>
      <c r="L421" s="21">
        <f>N421</f>
        <v>115.47000000000001</v>
      </c>
      <c r="M421" s="37">
        <f>O421</f>
        <v>6465.73</v>
      </c>
      <c r="N421" s="21">
        <f>J421*0.9</f>
        <v>115.47000000000001</v>
      </c>
      <c r="O421" s="37">
        <f>ROUND(N421/J421*K421,2)</f>
        <v>6465.73</v>
      </c>
      <c r="P421" s="14">
        <f>M421-K421</f>
        <v>-718.41000000000076</v>
      </c>
      <c r="Q421" s="14">
        <f>O421</f>
        <v>6465.73</v>
      </c>
      <c r="R421" s="37">
        <f t="shared" si="129"/>
        <v>-718.41000000000076</v>
      </c>
      <c r="S421" s="37">
        <f t="shared" si="130"/>
        <v>6465.73</v>
      </c>
      <c r="T421" s="15">
        <f t="shared" si="131"/>
        <v>12.829999999999998</v>
      </c>
      <c r="U421" s="16">
        <f t="shared" si="132"/>
        <v>718.41000000000076</v>
      </c>
      <c r="V421" s="7"/>
      <c r="W421" s="7"/>
    </row>
    <row r="422" spans="1:23" ht="23.25" customHeight="1" x14ac:dyDescent="0.2">
      <c r="A422" s="11">
        <v>193</v>
      </c>
      <c r="B422" s="12" t="s">
        <v>90</v>
      </c>
      <c r="C422" s="48" t="s">
        <v>106</v>
      </c>
      <c r="D422" s="49"/>
      <c r="E422" s="49"/>
      <c r="F422" s="50"/>
      <c r="G422" s="11" t="s">
        <v>104</v>
      </c>
      <c r="H422" s="11" t="s">
        <v>105</v>
      </c>
      <c r="I422" s="13" t="s">
        <v>34</v>
      </c>
      <c r="J422" s="7">
        <v>15</v>
      </c>
      <c r="K422" s="14">
        <v>11618.58</v>
      </c>
      <c r="L422" s="7"/>
      <c r="M422" s="14"/>
      <c r="N422" s="7"/>
      <c r="O422" s="14"/>
      <c r="P422" s="7"/>
      <c r="Q422" s="7"/>
      <c r="R422" s="37">
        <f t="shared" si="129"/>
        <v>-11618.58</v>
      </c>
      <c r="S422" s="37">
        <f t="shared" si="130"/>
        <v>0</v>
      </c>
      <c r="T422" s="15">
        <f t="shared" si="131"/>
        <v>15</v>
      </c>
      <c r="U422" s="16">
        <f t="shared" si="132"/>
        <v>11618.58</v>
      </c>
      <c r="V422" s="7"/>
      <c r="W422" s="7"/>
    </row>
    <row r="423" spans="1:23" ht="11.25" customHeight="1" x14ac:dyDescent="0.2">
      <c r="A423" s="7"/>
      <c r="B423" s="20"/>
      <c r="C423" s="51" t="s">
        <v>36</v>
      </c>
      <c r="D423" s="43"/>
      <c r="E423" s="43"/>
      <c r="F423" s="52"/>
      <c r="G423" s="7"/>
      <c r="H423" s="7"/>
      <c r="I423" s="22" t="s">
        <v>34</v>
      </c>
      <c r="J423" s="7">
        <v>15</v>
      </c>
      <c r="K423" s="14">
        <v>11618.58</v>
      </c>
      <c r="L423" s="7"/>
      <c r="M423" s="14"/>
      <c r="N423" s="7"/>
      <c r="O423" s="14"/>
      <c r="P423" s="14">
        <f>M423-K423</f>
        <v>-11618.58</v>
      </c>
      <c r="Q423" s="14">
        <f>O423</f>
        <v>0</v>
      </c>
      <c r="R423" s="37">
        <f t="shared" si="129"/>
        <v>-11618.58</v>
      </c>
      <c r="S423" s="37">
        <f t="shared" si="130"/>
        <v>0</v>
      </c>
      <c r="T423" s="15">
        <f t="shared" si="131"/>
        <v>15</v>
      </c>
      <c r="U423" s="16">
        <f t="shared" si="132"/>
        <v>11618.58</v>
      </c>
      <c r="V423" s="7"/>
      <c r="W423" s="7"/>
    </row>
    <row r="424" spans="1:23" ht="23.25" customHeight="1" x14ac:dyDescent="0.2">
      <c r="A424" s="11">
        <v>194</v>
      </c>
      <c r="B424" s="12" t="s">
        <v>90</v>
      </c>
      <c r="C424" s="48" t="s">
        <v>109</v>
      </c>
      <c r="D424" s="49"/>
      <c r="E424" s="49"/>
      <c r="F424" s="50"/>
      <c r="G424" s="11" t="s">
        <v>107</v>
      </c>
      <c r="H424" s="11" t="s">
        <v>108</v>
      </c>
      <c r="I424" s="13" t="s">
        <v>34</v>
      </c>
      <c r="J424" s="7">
        <v>126.2</v>
      </c>
      <c r="K424" s="14">
        <v>11100.55</v>
      </c>
      <c r="L424" s="21">
        <f>N424</f>
        <v>88.34</v>
      </c>
      <c r="M424" s="37">
        <f>O424</f>
        <v>7770.39</v>
      </c>
      <c r="N424" s="21">
        <f>N425</f>
        <v>88.34</v>
      </c>
      <c r="O424" s="37">
        <f>O425</f>
        <v>7770.39</v>
      </c>
      <c r="P424" s="7"/>
      <c r="Q424" s="7"/>
      <c r="R424" s="37">
        <f t="shared" si="129"/>
        <v>-3330.1599999999989</v>
      </c>
      <c r="S424" s="37">
        <f t="shared" si="130"/>
        <v>7770.39</v>
      </c>
      <c r="T424" s="15">
        <f t="shared" si="131"/>
        <v>37.86</v>
      </c>
      <c r="U424" s="16">
        <f t="shared" si="132"/>
        <v>3330.1599999999989</v>
      </c>
      <c r="V424" s="7"/>
      <c r="W424" s="7"/>
    </row>
    <row r="425" spans="1:23" ht="11.25" customHeight="1" x14ac:dyDescent="0.2">
      <c r="A425" s="7"/>
      <c r="B425" s="20"/>
      <c r="C425" s="54" t="s">
        <v>36</v>
      </c>
      <c r="D425" s="54"/>
      <c r="E425" s="54"/>
      <c r="F425" s="54"/>
      <c r="G425" s="7"/>
      <c r="H425" s="7"/>
      <c r="I425" s="22" t="s">
        <v>34</v>
      </c>
      <c r="J425" s="7">
        <v>126.2</v>
      </c>
      <c r="K425" s="14">
        <v>11100.55</v>
      </c>
      <c r="L425" s="21">
        <f>N425</f>
        <v>88.34</v>
      </c>
      <c r="M425" s="37">
        <f>O425</f>
        <v>7770.39</v>
      </c>
      <c r="N425" s="21">
        <f>J425*0.7</f>
        <v>88.34</v>
      </c>
      <c r="O425" s="37">
        <f>ROUND(N425/J425*K425,2)</f>
        <v>7770.39</v>
      </c>
      <c r="P425" s="14">
        <f>M425-K425</f>
        <v>-3330.1599999999989</v>
      </c>
      <c r="Q425" s="14">
        <f>O425</f>
        <v>7770.39</v>
      </c>
      <c r="R425" s="37">
        <f t="shared" si="129"/>
        <v>-3330.1599999999989</v>
      </c>
      <c r="S425" s="37">
        <f t="shared" si="130"/>
        <v>7770.39</v>
      </c>
      <c r="T425" s="15">
        <f t="shared" si="131"/>
        <v>37.86</v>
      </c>
      <c r="U425" s="16">
        <f t="shared" si="132"/>
        <v>3330.1599999999989</v>
      </c>
      <c r="V425" s="7"/>
      <c r="W425" s="7"/>
    </row>
    <row r="426" spans="1:23" ht="23.25" customHeight="1" x14ac:dyDescent="0.2">
      <c r="A426" s="9"/>
      <c r="B426" s="10" t="s">
        <v>30</v>
      </c>
      <c r="C426" s="53" t="s">
        <v>526</v>
      </c>
      <c r="D426" s="53"/>
      <c r="E426" s="53"/>
      <c r="F426" s="53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7"/>
      <c r="W426" s="7"/>
    </row>
    <row r="427" spans="1:23" ht="36.6" customHeight="1" x14ac:dyDescent="0.2">
      <c r="A427" s="11">
        <v>195</v>
      </c>
      <c r="B427" s="12" t="s">
        <v>111</v>
      </c>
      <c r="C427" s="48" t="s">
        <v>115</v>
      </c>
      <c r="D427" s="49"/>
      <c r="E427" s="49"/>
      <c r="F427" s="50"/>
      <c r="G427" s="11" t="s">
        <v>112</v>
      </c>
      <c r="H427" s="11" t="s">
        <v>113</v>
      </c>
      <c r="I427" s="13" t="s">
        <v>114</v>
      </c>
      <c r="J427" s="7">
        <v>1</v>
      </c>
      <c r="K427" s="14">
        <v>366.64</v>
      </c>
      <c r="L427" s="7"/>
      <c r="M427" s="14"/>
      <c r="N427" s="7"/>
      <c r="O427" s="14"/>
      <c r="P427" s="7"/>
      <c r="Q427" s="7"/>
      <c r="R427" s="37">
        <f t="shared" ref="R427:R428" si="135">M427-K427</f>
        <v>-366.64</v>
      </c>
      <c r="S427" s="37">
        <f t="shared" ref="S427:S428" si="136">O427</f>
        <v>0</v>
      </c>
      <c r="T427" s="15">
        <f t="shared" ref="T427:T428" si="137">J427-L427</f>
        <v>1</v>
      </c>
      <c r="U427" s="16">
        <f t="shared" ref="U427:U428" si="138">K427-M427</f>
        <v>366.64</v>
      </c>
      <c r="V427" s="7"/>
      <c r="W427" s="7"/>
    </row>
    <row r="428" spans="1:23" ht="11.25" customHeight="1" x14ac:dyDescent="0.2">
      <c r="A428" s="7"/>
      <c r="B428" s="20"/>
      <c r="C428" s="51" t="s">
        <v>45</v>
      </c>
      <c r="D428" s="43"/>
      <c r="E428" s="43"/>
      <c r="F428" s="52"/>
      <c r="G428" s="7"/>
      <c r="H428" s="7"/>
      <c r="I428" s="22" t="s">
        <v>114</v>
      </c>
      <c r="J428" s="7">
        <v>1</v>
      </c>
      <c r="K428" s="14">
        <v>366.64</v>
      </c>
      <c r="L428" s="7"/>
      <c r="M428" s="14"/>
      <c r="N428" s="7"/>
      <c r="O428" s="14"/>
      <c r="P428" s="14">
        <f>M428-K428</f>
        <v>-366.64</v>
      </c>
      <c r="Q428" s="14">
        <f>O428</f>
        <v>0</v>
      </c>
      <c r="R428" s="37">
        <f t="shared" si="135"/>
        <v>-366.64</v>
      </c>
      <c r="S428" s="37">
        <f t="shared" si="136"/>
        <v>0</v>
      </c>
      <c r="T428" s="15">
        <f t="shared" si="137"/>
        <v>1</v>
      </c>
      <c r="U428" s="16">
        <f t="shared" si="138"/>
        <v>366.64</v>
      </c>
      <c r="V428" s="7"/>
      <c r="W428" s="7"/>
    </row>
    <row r="429" spans="1:23" ht="23.25" customHeight="1" x14ac:dyDescent="0.2">
      <c r="A429" s="11">
        <v>196</v>
      </c>
      <c r="B429" s="12" t="s">
        <v>116</v>
      </c>
      <c r="C429" s="48" t="s">
        <v>161</v>
      </c>
      <c r="D429" s="49"/>
      <c r="E429" s="49"/>
      <c r="F429" s="50"/>
      <c r="G429" s="11" t="s">
        <v>117</v>
      </c>
      <c r="H429" s="11" t="s">
        <v>118</v>
      </c>
      <c r="I429" s="13" t="s">
        <v>43</v>
      </c>
      <c r="J429" s="7">
        <v>21</v>
      </c>
      <c r="K429" s="14">
        <v>770.43</v>
      </c>
      <c r="L429" s="7"/>
      <c r="M429" s="14"/>
      <c r="N429" s="7"/>
      <c r="O429" s="14"/>
      <c r="P429" s="7"/>
      <c r="Q429" s="7"/>
      <c r="R429" s="37">
        <f t="shared" ref="R429:R472" si="139">M429-K429</f>
        <v>-770.43</v>
      </c>
      <c r="S429" s="37">
        <f t="shared" ref="S429:S472" si="140">O429</f>
        <v>0</v>
      </c>
      <c r="T429" s="15">
        <f t="shared" ref="T429:T472" si="141">J429-L429</f>
        <v>21</v>
      </c>
      <c r="U429" s="16">
        <f t="shared" ref="U429:U472" si="142">K429-M429</f>
        <v>770.43</v>
      </c>
      <c r="V429" s="7"/>
      <c r="W429" s="7"/>
    </row>
    <row r="430" spans="1:23" ht="11.25" customHeight="1" x14ac:dyDescent="0.2">
      <c r="A430" s="7"/>
      <c r="B430" s="20"/>
      <c r="C430" s="51" t="s">
        <v>45</v>
      </c>
      <c r="D430" s="43"/>
      <c r="E430" s="43"/>
      <c r="F430" s="52"/>
      <c r="G430" s="7"/>
      <c r="H430" s="7"/>
      <c r="I430" s="22" t="s">
        <v>43</v>
      </c>
      <c r="J430" s="7">
        <v>21</v>
      </c>
      <c r="K430" s="14">
        <v>770.43</v>
      </c>
      <c r="L430" s="7"/>
      <c r="M430" s="14"/>
      <c r="N430" s="7"/>
      <c r="O430" s="14"/>
      <c r="P430" s="14">
        <f>M430-K430</f>
        <v>-770.43</v>
      </c>
      <c r="Q430" s="14">
        <f>O430</f>
        <v>0</v>
      </c>
      <c r="R430" s="37">
        <f t="shared" si="139"/>
        <v>-770.43</v>
      </c>
      <c r="S430" s="37">
        <f t="shared" si="140"/>
        <v>0</v>
      </c>
      <c r="T430" s="15">
        <f t="shared" si="141"/>
        <v>21</v>
      </c>
      <c r="U430" s="16">
        <f t="shared" si="142"/>
        <v>770.43</v>
      </c>
      <c r="V430" s="7"/>
      <c r="W430" s="7"/>
    </row>
    <row r="431" spans="1:23" ht="49.95" customHeight="1" x14ac:dyDescent="0.2">
      <c r="A431" s="11">
        <v>197</v>
      </c>
      <c r="B431" s="12" t="s">
        <v>116</v>
      </c>
      <c r="C431" s="48" t="s">
        <v>122</v>
      </c>
      <c r="D431" s="49"/>
      <c r="E431" s="49"/>
      <c r="F431" s="50"/>
      <c r="G431" s="11" t="s">
        <v>120</v>
      </c>
      <c r="H431" s="11" t="s">
        <v>121</v>
      </c>
      <c r="I431" s="13" t="s">
        <v>43</v>
      </c>
      <c r="J431" s="7">
        <v>21</v>
      </c>
      <c r="K431" s="14">
        <v>49.05</v>
      </c>
      <c r="L431" s="7"/>
      <c r="M431" s="14"/>
      <c r="N431" s="7"/>
      <c r="O431" s="14"/>
      <c r="P431" s="7"/>
      <c r="Q431" s="7"/>
      <c r="R431" s="37">
        <f t="shared" si="139"/>
        <v>-49.05</v>
      </c>
      <c r="S431" s="37">
        <f t="shared" si="140"/>
        <v>0</v>
      </c>
      <c r="T431" s="15">
        <f t="shared" si="141"/>
        <v>21</v>
      </c>
      <c r="U431" s="16">
        <f t="shared" si="142"/>
        <v>49.05</v>
      </c>
      <c r="V431" s="7"/>
      <c r="W431" s="7"/>
    </row>
    <row r="432" spans="1:23" ht="11.25" customHeight="1" x14ac:dyDescent="0.2">
      <c r="A432" s="7"/>
      <c r="B432" s="20"/>
      <c r="C432" s="51" t="s">
        <v>45</v>
      </c>
      <c r="D432" s="43"/>
      <c r="E432" s="43"/>
      <c r="F432" s="52"/>
      <c r="G432" s="7"/>
      <c r="H432" s="7"/>
      <c r="I432" s="22" t="s">
        <v>43</v>
      </c>
      <c r="J432" s="7">
        <v>21</v>
      </c>
      <c r="K432" s="14">
        <v>49.05</v>
      </c>
      <c r="L432" s="7"/>
      <c r="M432" s="14"/>
      <c r="N432" s="7"/>
      <c r="O432" s="14"/>
      <c r="P432" s="14">
        <f>M432-K432</f>
        <v>-49.05</v>
      </c>
      <c r="Q432" s="14">
        <f>O432</f>
        <v>0</v>
      </c>
      <c r="R432" s="37">
        <f t="shared" si="139"/>
        <v>-49.05</v>
      </c>
      <c r="S432" s="37">
        <f t="shared" si="140"/>
        <v>0</v>
      </c>
      <c r="T432" s="15">
        <f t="shared" si="141"/>
        <v>21</v>
      </c>
      <c r="U432" s="16">
        <f t="shared" si="142"/>
        <v>49.05</v>
      </c>
      <c r="V432" s="7"/>
      <c r="W432" s="7"/>
    </row>
    <row r="433" spans="1:23" ht="23.25" customHeight="1" x14ac:dyDescent="0.2">
      <c r="A433" s="11">
        <v>198</v>
      </c>
      <c r="B433" s="12" t="s">
        <v>116</v>
      </c>
      <c r="C433" s="48" t="s">
        <v>125</v>
      </c>
      <c r="D433" s="49"/>
      <c r="E433" s="49"/>
      <c r="F433" s="50"/>
      <c r="G433" s="11" t="s">
        <v>123</v>
      </c>
      <c r="H433" s="11" t="s">
        <v>124</v>
      </c>
      <c r="I433" s="13" t="s">
        <v>43</v>
      </c>
      <c r="J433" s="7">
        <v>12</v>
      </c>
      <c r="K433" s="14">
        <v>99.84</v>
      </c>
      <c r="L433" s="7"/>
      <c r="M433" s="14"/>
      <c r="N433" s="7"/>
      <c r="O433" s="14"/>
      <c r="P433" s="7"/>
      <c r="Q433" s="7"/>
      <c r="R433" s="37">
        <f t="shared" si="139"/>
        <v>-99.84</v>
      </c>
      <c r="S433" s="37">
        <f t="shared" si="140"/>
        <v>0</v>
      </c>
      <c r="T433" s="15">
        <f t="shared" si="141"/>
        <v>12</v>
      </c>
      <c r="U433" s="16">
        <f t="shared" si="142"/>
        <v>99.84</v>
      </c>
      <c r="V433" s="7"/>
      <c r="W433" s="7"/>
    </row>
    <row r="434" spans="1:23" ht="11.25" customHeight="1" x14ac:dyDescent="0.2">
      <c r="A434" s="7"/>
      <c r="B434" s="20"/>
      <c r="C434" s="51" t="s">
        <v>45</v>
      </c>
      <c r="D434" s="43"/>
      <c r="E434" s="43"/>
      <c r="F434" s="52"/>
      <c r="G434" s="7"/>
      <c r="H434" s="7"/>
      <c r="I434" s="22" t="s">
        <v>43</v>
      </c>
      <c r="J434" s="7">
        <v>12</v>
      </c>
      <c r="K434" s="14">
        <v>99.84</v>
      </c>
      <c r="L434" s="7"/>
      <c r="M434" s="14"/>
      <c r="N434" s="7"/>
      <c r="O434" s="14"/>
      <c r="P434" s="14">
        <f>M434-K434</f>
        <v>-99.84</v>
      </c>
      <c r="Q434" s="14">
        <f>O434</f>
        <v>0</v>
      </c>
      <c r="R434" s="37">
        <f t="shared" si="139"/>
        <v>-99.84</v>
      </c>
      <c r="S434" s="37">
        <f t="shared" si="140"/>
        <v>0</v>
      </c>
      <c r="T434" s="15">
        <f t="shared" si="141"/>
        <v>12</v>
      </c>
      <c r="U434" s="16">
        <f t="shared" si="142"/>
        <v>99.84</v>
      </c>
      <c r="V434" s="7"/>
      <c r="W434" s="7"/>
    </row>
    <row r="435" spans="1:23" ht="49.95" customHeight="1" x14ac:dyDescent="0.2">
      <c r="A435" s="11">
        <v>199</v>
      </c>
      <c r="B435" s="12" t="s">
        <v>116</v>
      </c>
      <c r="C435" s="48" t="s">
        <v>129</v>
      </c>
      <c r="D435" s="49"/>
      <c r="E435" s="49"/>
      <c r="F435" s="50"/>
      <c r="G435" s="11" t="s">
        <v>126</v>
      </c>
      <c r="H435" s="11" t="s">
        <v>127</v>
      </c>
      <c r="I435" s="13" t="s">
        <v>128</v>
      </c>
      <c r="J435" s="7">
        <v>0.4</v>
      </c>
      <c r="K435" s="14">
        <v>26.17</v>
      </c>
      <c r="L435" s="7"/>
      <c r="M435" s="14"/>
      <c r="N435" s="7"/>
      <c r="O435" s="14"/>
      <c r="P435" s="7"/>
      <c r="Q435" s="7"/>
      <c r="R435" s="37">
        <f t="shared" si="139"/>
        <v>-26.17</v>
      </c>
      <c r="S435" s="37">
        <f t="shared" si="140"/>
        <v>0</v>
      </c>
      <c r="T435" s="15">
        <f t="shared" si="141"/>
        <v>0.4</v>
      </c>
      <c r="U435" s="16">
        <f t="shared" si="142"/>
        <v>26.17</v>
      </c>
      <c r="V435" s="7"/>
      <c r="W435" s="7"/>
    </row>
    <row r="436" spans="1:23" ht="11.25" customHeight="1" x14ac:dyDescent="0.2">
      <c r="A436" s="7"/>
      <c r="B436" s="20"/>
      <c r="C436" s="51" t="s">
        <v>45</v>
      </c>
      <c r="D436" s="43"/>
      <c r="E436" s="43"/>
      <c r="F436" s="52"/>
      <c r="G436" s="7"/>
      <c r="H436" s="7"/>
      <c r="I436" s="22" t="s">
        <v>128</v>
      </c>
      <c r="J436" s="7">
        <v>0.4</v>
      </c>
      <c r="K436" s="14">
        <v>26.17</v>
      </c>
      <c r="L436" s="7"/>
      <c r="M436" s="14"/>
      <c r="N436" s="7"/>
      <c r="O436" s="14"/>
      <c r="P436" s="14">
        <f>M436-K436</f>
        <v>-26.17</v>
      </c>
      <c r="Q436" s="14">
        <f>O436</f>
        <v>0</v>
      </c>
      <c r="R436" s="37">
        <f t="shared" si="139"/>
        <v>-26.17</v>
      </c>
      <c r="S436" s="37">
        <f t="shared" si="140"/>
        <v>0</v>
      </c>
      <c r="T436" s="15">
        <f t="shared" si="141"/>
        <v>0.4</v>
      </c>
      <c r="U436" s="16">
        <f t="shared" si="142"/>
        <v>26.17</v>
      </c>
      <c r="V436" s="7"/>
      <c r="W436" s="7"/>
    </row>
    <row r="437" spans="1:23" ht="23.25" customHeight="1" x14ac:dyDescent="0.2">
      <c r="A437" s="11">
        <v>200</v>
      </c>
      <c r="B437" s="12" t="s">
        <v>116</v>
      </c>
      <c r="C437" s="48" t="s">
        <v>133</v>
      </c>
      <c r="D437" s="49"/>
      <c r="E437" s="49"/>
      <c r="F437" s="50"/>
      <c r="G437" s="11" t="s">
        <v>130</v>
      </c>
      <c r="H437" s="11" t="s">
        <v>131</v>
      </c>
      <c r="I437" s="13" t="s">
        <v>132</v>
      </c>
      <c r="J437" s="7">
        <v>3</v>
      </c>
      <c r="K437" s="14">
        <v>36.270000000000003</v>
      </c>
      <c r="L437" s="7"/>
      <c r="M437" s="14"/>
      <c r="N437" s="7"/>
      <c r="O437" s="14"/>
      <c r="P437" s="7"/>
      <c r="Q437" s="7"/>
      <c r="R437" s="37">
        <f t="shared" si="139"/>
        <v>-36.270000000000003</v>
      </c>
      <c r="S437" s="37">
        <f t="shared" si="140"/>
        <v>0</v>
      </c>
      <c r="T437" s="15">
        <f t="shared" si="141"/>
        <v>3</v>
      </c>
      <c r="U437" s="16">
        <f t="shared" si="142"/>
        <v>36.270000000000003</v>
      </c>
      <c r="V437" s="7"/>
      <c r="W437" s="7"/>
    </row>
    <row r="438" spans="1:23" ht="11.25" customHeight="1" x14ac:dyDescent="0.2">
      <c r="A438" s="7"/>
      <c r="B438" s="20"/>
      <c r="C438" s="51" t="s">
        <v>45</v>
      </c>
      <c r="D438" s="43"/>
      <c r="E438" s="43"/>
      <c r="F438" s="52"/>
      <c r="G438" s="7"/>
      <c r="H438" s="7"/>
      <c r="I438" s="22" t="s">
        <v>132</v>
      </c>
      <c r="J438" s="7">
        <v>3</v>
      </c>
      <c r="K438" s="14">
        <v>36.270000000000003</v>
      </c>
      <c r="L438" s="7"/>
      <c r="M438" s="14"/>
      <c r="N438" s="7"/>
      <c r="O438" s="14"/>
      <c r="P438" s="14">
        <f>M438-K438</f>
        <v>-36.270000000000003</v>
      </c>
      <c r="Q438" s="14">
        <f>O438</f>
        <v>0</v>
      </c>
      <c r="R438" s="37">
        <f t="shared" si="139"/>
        <v>-36.270000000000003</v>
      </c>
      <c r="S438" s="37">
        <f t="shared" si="140"/>
        <v>0</v>
      </c>
      <c r="T438" s="15">
        <f t="shared" si="141"/>
        <v>3</v>
      </c>
      <c r="U438" s="16">
        <f t="shared" si="142"/>
        <v>36.270000000000003</v>
      </c>
      <c r="V438" s="7"/>
      <c r="W438" s="7"/>
    </row>
    <row r="439" spans="1:23" ht="11.25" customHeight="1" x14ac:dyDescent="0.2">
      <c r="A439" s="11">
        <v>201</v>
      </c>
      <c r="B439" s="12" t="s">
        <v>116</v>
      </c>
      <c r="C439" s="51" t="s">
        <v>136</v>
      </c>
      <c r="D439" s="43"/>
      <c r="E439" s="43"/>
      <c r="F439" s="52"/>
      <c r="G439" s="11" t="s">
        <v>134</v>
      </c>
      <c r="H439" s="11" t="s">
        <v>135</v>
      </c>
      <c r="I439" s="13" t="s">
        <v>132</v>
      </c>
      <c r="J439" s="7">
        <v>16</v>
      </c>
      <c r="K439" s="14">
        <v>32.840000000000003</v>
      </c>
      <c r="L439" s="7"/>
      <c r="M439" s="14"/>
      <c r="N439" s="7"/>
      <c r="O439" s="14"/>
      <c r="P439" s="7"/>
      <c r="Q439" s="7"/>
      <c r="R439" s="37">
        <f t="shared" si="139"/>
        <v>-32.840000000000003</v>
      </c>
      <c r="S439" s="37">
        <f t="shared" si="140"/>
        <v>0</v>
      </c>
      <c r="T439" s="15">
        <f t="shared" si="141"/>
        <v>16</v>
      </c>
      <c r="U439" s="16">
        <f t="shared" si="142"/>
        <v>32.840000000000003</v>
      </c>
      <c r="V439" s="7"/>
      <c r="W439" s="7"/>
    </row>
    <row r="440" spans="1:23" ht="11.25" customHeight="1" x14ac:dyDescent="0.2">
      <c r="A440" s="7"/>
      <c r="B440" s="20"/>
      <c r="C440" s="51" t="s">
        <v>45</v>
      </c>
      <c r="D440" s="43"/>
      <c r="E440" s="43"/>
      <c r="F440" s="52"/>
      <c r="G440" s="7"/>
      <c r="H440" s="7"/>
      <c r="I440" s="22" t="s">
        <v>132</v>
      </c>
      <c r="J440" s="7">
        <v>16</v>
      </c>
      <c r="K440" s="14">
        <v>32.840000000000003</v>
      </c>
      <c r="L440" s="7"/>
      <c r="M440" s="14"/>
      <c r="N440" s="7"/>
      <c r="O440" s="14"/>
      <c r="P440" s="14">
        <f>M440-K440</f>
        <v>-32.840000000000003</v>
      </c>
      <c r="Q440" s="14">
        <f>O440</f>
        <v>0</v>
      </c>
      <c r="R440" s="37">
        <f t="shared" si="139"/>
        <v>-32.840000000000003</v>
      </c>
      <c r="S440" s="37">
        <f t="shared" si="140"/>
        <v>0</v>
      </c>
      <c r="T440" s="15">
        <f t="shared" si="141"/>
        <v>16</v>
      </c>
      <c r="U440" s="16">
        <f t="shared" si="142"/>
        <v>32.840000000000003</v>
      </c>
      <c r="V440" s="7"/>
      <c r="W440" s="7"/>
    </row>
    <row r="441" spans="1:23" ht="11.25" customHeight="1" x14ac:dyDescent="0.2">
      <c r="A441" s="11">
        <v>202</v>
      </c>
      <c r="B441" s="12" t="s">
        <v>137</v>
      </c>
      <c r="C441" s="51" t="s">
        <v>140</v>
      </c>
      <c r="D441" s="43"/>
      <c r="E441" s="43"/>
      <c r="F441" s="52"/>
      <c r="G441" s="11" t="s">
        <v>138</v>
      </c>
      <c r="H441" s="11" t="s">
        <v>139</v>
      </c>
      <c r="I441" s="13" t="s">
        <v>34</v>
      </c>
      <c r="J441" s="7">
        <v>3</v>
      </c>
      <c r="K441" s="14">
        <v>186.05</v>
      </c>
      <c r="L441" s="7"/>
      <c r="M441" s="14"/>
      <c r="N441" s="7"/>
      <c r="O441" s="14"/>
      <c r="P441" s="7"/>
      <c r="Q441" s="7"/>
      <c r="R441" s="37">
        <f t="shared" si="139"/>
        <v>-186.05</v>
      </c>
      <c r="S441" s="37">
        <f t="shared" si="140"/>
        <v>0</v>
      </c>
      <c r="T441" s="15">
        <f t="shared" si="141"/>
        <v>3</v>
      </c>
      <c r="U441" s="16">
        <f t="shared" si="142"/>
        <v>186.05</v>
      </c>
      <c r="V441" s="7"/>
      <c r="W441" s="7"/>
    </row>
    <row r="442" spans="1:23" ht="11.25" customHeight="1" x14ac:dyDescent="0.2">
      <c r="A442" s="7"/>
      <c r="B442" s="20"/>
      <c r="C442" s="51" t="s">
        <v>45</v>
      </c>
      <c r="D442" s="43"/>
      <c r="E442" s="43"/>
      <c r="F442" s="52"/>
      <c r="G442" s="7"/>
      <c r="H442" s="7"/>
      <c r="I442" s="22" t="s">
        <v>34</v>
      </c>
      <c r="J442" s="7">
        <v>3</v>
      </c>
      <c r="K442" s="14">
        <v>186.05</v>
      </c>
      <c r="L442" s="7"/>
      <c r="M442" s="14"/>
      <c r="N442" s="7"/>
      <c r="O442" s="14"/>
      <c r="P442" s="14">
        <f>M442-K442</f>
        <v>-186.05</v>
      </c>
      <c r="Q442" s="14">
        <f>O442</f>
        <v>0</v>
      </c>
      <c r="R442" s="37">
        <f t="shared" si="139"/>
        <v>-186.05</v>
      </c>
      <c r="S442" s="37">
        <f t="shared" si="140"/>
        <v>0</v>
      </c>
      <c r="T442" s="15">
        <f t="shared" si="141"/>
        <v>3</v>
      </c>
      <c r="U442" s="16">
        <f t="shared" si="142"/>
        <v>186.05</v>
      </c>
      <c r="V442" s="7"/>
      <c r="W442" s="7"/>
    </row>
    <row r="443" spans="1:23" ht="49.95" customHeight="1" x14ac:dyDescent="0.2">
      <c r="A443" s="11">
        <v>203</v>
      </c>
      <c r="B443" s="12" t="s">
        <v>137</v>
      </c>
      <c r="C443" s="48" t="s">
        <v>143</v>
      </c>
      <c r="D443" s="49"/>
      <c r="E443" s="49"/>
      <c r="F443" s="50"/>
      <c r="G443" s="11" t="s">
        <v>141</v>
      </c>
      <c r="H443" s="11" t="s">
        <v>142</v>
      </c>
      <c r="I443" s="13" t="s">
        <v>128</v>
      </c>
      <c r="J443" s="7">
        <v>3</v>
      </c>
      <c r="K443" s="14">
        <v>5.57</v>
      </c>
      <c r="L443" s="7"/>
      <c r="M443" s="14"/>
      <c r="N443" s="7"/>
      <c r="O443" s="14"/>
      <c r="P443" s="7"/>
      <c r="Q443" s="7"/>
      <c r="R443" s="37">
        <f t="shared" si="139"/>
        <v>-5.57</v>
      </c>
      <c r="S443" s="37">
        <f t="shared" si="140"/>
        <v>0</v>
      </c>
      <c r="T443" s="15">
        <f t="shared" si="141"/>
        <v>3</v>
      </c>
      <c r="U443" s="16">
        <f t="shared" si="142"/>
        <v>5.57</v>
      </c>
      <c r="V443" s="7"/>
      <c r="W443" s="7"/>
    </row>
    <row r="444" spans="1:23" ht="11.25" customHeight="1" x14ac:dyDescent="0.2">
      <c r="A444" s="7"/>
      <c r="B444" s="20"/>
      <c r="C444" s="51" t="s">
        <v>45</v>
      </c>
      <c r="D444" s="43"/>
      <c r="E444" s="43"/>
      <c r="F444" s="52"/>
      <c r="G444" s="7"/>
      <c r="H444" s="7"/>
      <c r="I444" s="22" t="s">
        <v>128</v>
      </c>
      <c r="J444" s="7">
        <v>3</v>
      </c>
      <c r="K444" s="14">
        <v>5.57</v>
      </c>
      <c r="L444" s="7"/>
      <c r="M444" s="14"/>
      <c r="N444" s="7"/>
      <c r="O444" s="14"/>
      <c r="P444" s="14">
        <f>M444-K444</f>
        <v>-5.57</v>
      </c>
      <c r="Q444" s="14">
        <f>O444</f>
        <v>0</v>
      </c>
      <c r="R444" s="37">
        <f t="shared" si="139"/>
        <v>-5.57</v>
      </c>
      <c r="S444" s="37">
        <f t="shared" si="140"/>
        <v>0</v>
      </c>
      <c r="T444" s="15">
        <f t="shared" si="141"/>
        <v>3</v>
      </c>
      <c r="U444" s="16">
        <f t="shared" si="142"/>
        <v>5.57</v>
      </c>
      <c r="V444" s="7"/>
      <c r="W444" s="7"/>
    </row>
    <row r="445" spans="1:23" ht="23.25" customHeight="1" x14ac:dyDescent="0.2">
      <c r="A445" s="11">
        <v>204</v>
      </c>
      <c r="B445" s="12" t="s">
        <v>137</v>
      </c>
      <c r="C445" s="48" t="s">
        <v>147</v>
      </c>
      <c r="D445" s="49"/>
      <c r="E445" s="49"/>
      <c r="F445" s="50"/>
      <c r="G445" s="11" t="s">
        <v>144</v>
      </c>
      <c r="H445" s="11" t="s">
        <v>145</v>
      </c>
      <c r="I445" s="13" t="s">
        <v>146</v>
      </c>
      <c r="J445" s="7">
        <v>1</v>
      </c>
      <c r="K445" s="14">
        <v>97.02</v>
      </c>
      <c r="L445" s="7"/>
      <c r="M445" s="14"/>
      <c r="N445" s="7"/>
      <c r="O445" s="14"/>
      <c r="P445" s="7"/>
      <c r="Q445" s="7"/>
      <c r="R445" s="37">
        <f t="shared" si="139"/>
        <v>-97.02</v>
      </c>
      <c r="S445" s="37">
        <f t="shared" si="140"/>
        <v>0</v>
      </c>
      <c r="T445" s="15">
        <f t="shared" si="141"/>
        <v>1</v>
      </c>
      <c r="U445" s="16">
        <f t="shared" si="142"/>
        <v>97.02</v>
      </c>
      <c r="V445" s="7"/>
      <c r="W445" s="7"/>
    </row>
    <row r="446" spans="1:23" ht="11.25" customHeight="1" x14ac:dyDescent="0.2">
      <c r="A446" s="7"/>
      <c r="B446" s="20"/>
      <c r="C446" s="51" t="s">
        <v>45</v>
      </c>
      <c r="D446" s="43"/>
      <c r="E446" s="43"/>
      <c r="F446" s="52"/>
      <c r="G446" s="7"/>
      <c r="H446" s="7"/>
      <c r="I446" s="22" t="s">
        <v>146</v>
      </c>
      <c r="J446" s="7">
        <v>1</v>
      </c>
      <c r="K446" s="14">
        <v>97.02</v>
      </c>
      <c r="L446" s="7"/>
      <c r="M446" s="14"/>
      <c r="N446" s="7"/>
      <c r="O446" s="14"/>
      <c r="P446" s="14">
        <f>M446-K446</f>
        <v>-97.02</v>
      </c>
      <c r="Q446" s="14">
        <f>O446</f>
        <v>0</v>
      </c>
      <c r="R446" s="37">
        <f t="shared" si="139"/>
        <v>-97.02</v>
      </c>
      <c r="S446" s="37">
        <f t="shared" si="140"/>
        <v>0</v>
      </c>
      <c r="T446" s="15">
        <f t="shared" si="141"/>
        <v>1</v>
      </c>
      <c r="U446" s="16">
        <f t="shared" si="142"/>
        <v>97.02</v>
      </c>
      <c r="V446" s="7"/>
      <c r="W446" s="7"/>
    </row>
    <row r="447" spans="1:23" ht="23.25" customHeight="1" x14ac:dyDescent="0.2">
      <c r="A447" s="11">
        <v>205</v>
      </c>
      <c r="B447" s="12" t="s">
        <v>137</v>
      </c>
      <c r="C447" s="48" t="s">
        <v>150</v>
      </c>
      <c r="D447" s="49"/>
      <c r="E447" s="49"/>
      <c r="F447" s="50"/>
      <c r="G447" s="11" t="s">
        <v>148</v>
      </c>
      <c r="H447" s="11" t="s">
        <v>149</v>
      </c>
      <c r="I447" s="13" t="s">
        <v>93</v>
      </c>
      <c r="J447" s="7">
        <v>0.25</v>
      </c>
      <c r="K447" s="14">
        <v>11.72</v>
      </c>
      <c r="L447" s="7"/>
      <c r="M447" s="14"/>
      <c r="N447" s="7"/>
      <c r="O447" s="14"/>
      <c r="P447" s="7"/>
      <c r="Q447" s="7"/>
      <c r="R447" s="37">
        <f t="shared" si="139"/>
        <v>-11.72</v>
      </c>
      <c r="S447" s="37">
        <f t="shared" si="140"/>
        <v>0</v>
      </c>
      <c r="T447" s="15">
        <f t="shared" si="141"/>
        <v>0.25</v>
      </c>
      <c r="U447" s="16">
        <f t="shared" si="142"/>
        <v>11.72</v>
      </c>
      <c r="V447" s="7"/>
      <c r="W447" s="7"/>
    </row>
    <row r="448" spans="1:23" ht="11.25" customHeight="1" x14ac:dyDescent="0.2">
      <c r="A448" s="7"/>
      <c r="B448" s="20"/>
      <c r="C448" s="51" t="s">
        <v>45</v>
      </c>
      <c r="D448" s="43"/>
      <c r="E448" s="43"/>
      <c r="F448" s="52"/>
      <c r="G448" s="7"/>
      <c r="H448" s="7"/>
      <c r="I448" s="22" t="s">
        <v>93</v>
      </c>
      <c r="J448" s="7">
        <v>0.25</v>
      </c>
      <c r="K448" s="14">
        <v>11.72</v>
      </c>
      <c r="L448" s="7"/>
      <c r="M448" s="14"/>
      <c r="N448" s="7"/>
      <c r="O448" s="14"/>
      <c r="P448" s="14">
        <f>M448-K448</f>
        <v>-11.72</v>
      </c>
      <c r="Q448" s="14">
        <f>O448</f>
        <v>0</v>
      </c>
      <c r="R448" s="37">
        <f t="shared" si="139"/>
        <v>-11.72</v>
      </c>
      <c r="S448" s="37">
        <f t="shared" si="140"/>
        <v>0</v>
      </c>
      <c r="T448" s="15">
        <f t="shared" si="141"/>
        <v>0.25</v>
      </c>
      <c r="U448" s="16">
        <f t="shared" si="142"/>
        <v>11.72</v>
      </c>
      <c r="V448" s="7"/>
      <c r="W448" s="7"/>
    </row>
    <row r="449" spans="1:23" ht="11.25" customHeight="1" x14ac:dyDescent="0.2">
      <c r="A449" s="11">
        <v>206</v>
      </c>
      <c r="B449" s="12" t="s">
        <v>137</v>
      </c>
      <c r="C449" s="51" t="s">
        <v>154</v>
      </c>
      <c r="D449" s="43"/>
      <c r="E449" s="43"/>
      <c r="F449" s="52"/>
      <c r="G449" s="11" t="s">
        <v>151</v>
      </c>
      <c r="H449" s="11" t="s">
        <v>152</v>
      </c>
      <c r="I449" s="13" t="s">
        <v>153</v>
      </c>
      <c r="J449" s="7">
        <v>0.45</v>
      </c>
      <c r="K449" s="14">
        <v>1.63</v>
      </c>
      <c r="L449" s="7"/>
      <c r="M449" s="14"/>
      <c r="N449" s="7"/>
      <c r="O449" s="14"/>
      <c r="P449" s="7"/>
      <c r="Q449" s="7"/>
      <c r="R449" s="37">
        <f t="shared" si="139"/>
        <v>-1.63</v>
      </c>
      <c r="S449" s="37">
        <f t="shared" si="140"/>
        <v>0</v>
      </c>
      <c r="T449" s="15">
        <f t="shared" si="141"/>
        <v>0.45</v>
      </c>
      <c r="U449" s="16">
        <f t="shared" si="142"/>
        <v>1.63</v>
      </c>
      <c r="V449" s="7"/>
      <c r="W449" s="7"/>
    </row>
    <row r="450" spans="1:23" ht="11.25" customHeight="1" x14ac:dyDescent="0.2">
      <c r="A450" s="7"/>
      <c r="B450" s="20"/>
      <c r="C450" s="51" t="s">
        <v>45</v>
      </c>
      <c r="D450" s="43"/>
      <c r="E450" s="43"/>
      <c r="F450" s="52"/>
      <c r="G450" s="7"/>
      <c r="H450" s="7"/>
      <c r="I450" s="22" t="s">
        <v>153</v>
      </c>
      <c r="J450" s="7">
        <v>0.45</v>
      </c>
      <c r="K450" s="14">
        <v>1.63</v>
      </c>
      <c r="L450" s="7"/>
      <c r="M450" s="14"/>
      <c r="N450" s="7"/>
      <c r="O450" s="14"/>
      <c r="P450" s="14">
        <f>M450-K450</f>
        <v>-1.63</v>
      </c>
      <c r="Q450" s="14">
        <f>O450</f>
        <v>0</v>
      </c>
      <c r="R450" s="37">
        <f t="shared" si="139"/>
        <v>-1.63</v>
      </c>
      <c r="S450" s="37">
        <f t="shared" si="140"/>
        <v>0</v>
      </c>
      <c r="T450" s="15">
        <f t="shared" si="141"/>
        <v>0.45</v>
      </c>
      <c r="U450" s="16">
        <f t="shared" si="142"/>
        <v>1.63</v>
      </c>
      <c r="V450" s="7"/>
      <c r="W450" s="7"/>
    </row>
    <row r="451" spans="1:23" ht="36.6" customHeight="1" x14ac:dyDescent="0.2">
      <c r="A451" s="11">
        <v>207</v>
      </c>
      <c r="B451" s="12" t="s">
        <v>137</v>
      </c>
      <c r="C451" s="48" t="s">
        <v>158</v>
      </c>
      <c r="D451" s="49"/>
      <c r="E451" s="49"/>
      <c r="F451" s="50"/>
      <c r="G451" s="11" t="s">
        <v>155</v>
      </c>
      <c r="H451" s="11" t="s">
        <v>156</v>
      </c>
      <c r="I451" s="13" t="s">
        <v>157</v>
      </c>
      <c r="J451" s="7">
        <v>2.18E-2</v>
      </c>
      <c r="K451" s="14">
        <v>166.72</v>
      </c>
      <c r="L451" s="7"/>
      <c r="M451" s="14"/>
      <c r="N451" s="7"/>
      <c r="O451" s="14"/>
      <c r="P451" s="7"/>
      <c r="Q451" s="7"/>
      <c r="R451" s="37">
        <f t="shared" si="139"/>
        <v>-166.72</v>
      </c>
      <c r="S451" s="37">
        <f t="shared" si="140"/>
        <v>0</v>
      </c>
      <c r="T451" s="15">
        <f t="shared" si="141"/>
        <v>2.18E-2</v>
      </c>
      <c r="U451" s="16">
        <f t="shared" si="142"/>
        <v>166.72</v>
      </c>
      <c r="V451" s="7"/>
      <c r="W451" s="7"/>
    </row>
    <row r="452" spans="1:23" ht="11.25" customHeight="1" x14ac:dyDescent="0.2">
      <c r="A452" s="7"/>
      <c r="B452" s="20"/>
      <c r="C452" s="51" t="s">
        <v>45</v>
      </c>
      <c r="D452" s="43"/>
      <c r="E452" s="43"/>
      <c r="F452" s="52"/>
      <c r="G452" s="7"/>
      <c r="H452" s="7"/>
      <c r="I452" s="22" t="s">
        <v>157</v>
      </c>
      <c r="J452" s="7">
        <v>2.18E-2</v>
      </c>
      <c r="K452" s="14">
        <v>166.72</v>
      </c>
      <c r="L452" s="7"/>
      <c r="M452" s="14"/>
      <c r="N452" s="7"/>
      <c r="O452" s="14"/>
      <c r="P452" s="14">
        <f>M452-K452</f>
        <v>-166.72</v>
      </c>
      <c r="Q452" s="14">
        <f>O452</f>
        <v>0</v>
      </c>
      <c r="R452" s="37">
        <f t="shared" si="139"/>
        <v>-166.72</v>
      </c>
      <c r="S452" s="37">
        <f t="shared" si="140"/>
        <v>0</v>
      </c>
      <c r="T452" s="15">
        <f t="shared" si="141"/>
        <v>2.18E-2</v>
      </c>
      <c r="U452" s="16">
        <f t="shared" si="142"/>
        <v>166.72</v>
      </c>
      <c r="V452" s="7"/>
      <c r="W452" s="7"/>
    </row>
    <row r="453" spans="1:23" ht="23.25" customHeight="1" x14ac:dyDescent="0.2">
      <c r="A453" s="11">
        <v>208</v>
      </c>
      <c r="B453" s="12" t="s">
        <v>116</v>
      </c>
      <c r="C453" s="48" t="s">
        <v>161</v>
      </c>
      <c r="D453" s="49"/>
      <c r="E453" s="49"/>
      <c r="F453" s="50"/>
      <c r="G453" s="11" t="s">
        <v>159</v>
      </c>
      <c r="H453" s="11" t="s">
        <v>160</v>
      </c>
      <c r="I453" s="13" t="s">
        <v>43</v>
      </c>
      <c r="J453" s="7">
        <v>3</v>
      </c>
      <c r="K453" s="14">
        <v>183.77</v>
      </c>
      <c r="L453" s="7"/>
      <c r="M453" s="14"/>
      <c r="N453" s="7"/>
      <c r="O453" s="14"/>
      <c r="P453" s="7"/>
      <c r="Q453" s="7"/>
      <c r="R453" s="37">
        <f t="shared" si="139"/>
        <v>-183.77</v>
      </c>
      <c r="S453" s="37">
        <f t="shared" si="140"/>
        <v>0</v>
      </c>
      <c r="T453" s="15">
        <f t="shared" si="141"/>
        <v>3</v>
      </c>
      <c r="U453" s="16">
        <f t="shared" si="142"/>
        <v>183.77</v>
      </c>
      <c r="V453" s="7"/>
      <c r="W453" s="7"/>
    </row>
    <row r="454" spans="1:23" ht="11.25" customHeight="1" x14ac:dyDescent="0.2">
      <c r="A454" s="7"/>
      <c r="B454" s="20"/>
      <c r="C454" s="51" t="s">
        <v>45</v>
      </c>
      <c r="D454" s="43"/>
      <c r="E454" s="43"/>
      <c r="F454" s="52"/>
      <c r="G454" s="7"/>
      <c r="H454" s="7"/>
      <c r="I454" s="22" t="s">
        <v>43</v>
      </c>
      <c r="J454" s="7">
        <v>3</v>
      </c>
      <c r="K454" s="14">
        <v>183.77</v>
      </c>
      <c r="L454" s="7"/>
      <c r="M454" s="14"/>
      <c r="N454" s="7"/>
      <c r="O454" s="14"/>
      <c r="P454" s="14">
        <f>M454-K454</f>
        <v>-183.77</v>
      </c>
      <c r="Q454" s="14">
        <f>O454</f>
        <v>0</v>
      </c>
      <c r="R454" s="37">
        <f t="shared" si="139"/>
        <v>-183.77</v>
      </c>
      <c r="S454" s="37">
        <f t="shared" si="140"/>
        <v>0</v>
      </c>
      <c r="T454" s="15">
        <f t="shared" si="141"/>
        <v>3</v>
      </c>
      <c r="U454" s="16">
        <f t="shared" si="142"/>
        <v>183.77</v>
      </c>
      <c r="V454" s="7"/>
      <c r="W454" s="7"/>
    </row>
    <row r="455" spans="1:23" ht="49.95" customHeight="1" x14ac:dyDescent="0.2">
      <c r="A455" s="11">
        <v>209</v>
      </c>
      <c r="B455" s="12" t="s">
        <v>116</v>
      </c>
      <c r="C455" s="48" t="s">
        <v>143</v>
      </c>
      <c r="D455" s="49"/>
      <c r="E455" s="49"/>
      <c r="F455" s="50"/>
      <c r="G455" s="11" t="s">
        <v>162</v>
      </c>
      <c r="H455" s="11" t="s">
        <v>163</v>
      </c>
      <c r="I455" s="13" t="s">
        <v>128</v>
      </c>
      <c r="J455" s="7">
        <v>3</v>
      </c>
      <c r="K455" s="14">
        <v>5.57</v>
      </c>
      <c r="L455" s="7"/>
      <c r="M455" s="14"/>
      <c r="N455" s="7"/>
      <c r="O455" s="14"/>
      <c r="P455" s="7"/>
      <c r="Q455" s="7"/>
      <c r="R455" s="37">
        <f t="shared" si="139"/>
        <v>-5.57</v>
      </c>
      <c r="S455" s="37">
        <f t="shared" si="140"/>
        <v>0</v>
      </c>
      <c r="T455" s="15">
        <f t="shared" si="141"/>
        <v>3</v>
      </c>
      <c r="U455" s="16">
        <f t="shared" si="142"/>
        <v>5.57</v>
      </c>
      <c r="V455" s="7"/>
      <c r="W455" s="7"/>
    </row>
    <row r="456" spans="1:23" ht="11.25" customHeight="1" x14ac:dyDescent="0.2">
      <c r="A456" s="7"/>
      <c r="B456" s="20"/>
      <c r="C456" s="51" t="s">
        <v>45</v>
      </c>
      <c r="D456" s="43"/>
      <c r="E456" s="43"/>
      <c r="F456" s="52"/>
      <c r="G456" s="7"/>
      <c r="H456" s="7"/>
      <c r="I456" s="22" t="s">
        <v>128</v>
      </c>
      <c r="J456" s="7">
        <v>3</v>
      </c>
      <c r="K456" s="14">
        <v>5.57</v>
      </c>
      <c r="L456" s="7"/>
      <c r="M456" s="14"/>
      <c r="N456" s="7"/>
      <c r="O456" s="14"/>
      <c r="P456" s="14">
        <f>M456-K456</f>
        <v>-5.57</v>
      </c>
      <c r="Q456" s="14">
        <f>O456</f>
        <v>0</v>
      </c>
      <c r="R456" s="37">
        <f t="shared" si="139"/>
        <v>-5.57</v>
      </c>
      <c r="S456" s="37">
        <f t="shared" si="140"/>
        <v>0</v>
      </c>
      <c r="T456" s="15">
        <f t="shared" si="141"/>
        <v>3</v>
      </c>
      <c r="U456" s="16">
        <f t="shared" si="142"/>
        <v>5.57</v>
      </c>
      <c r="V456" s="7"/>
      <c r="W456" s="7"/>
    </row>
    <row r="457" spans="1:23" ht="36.6" customHeight="1" x14ac:dyDescent="0.2">
      <c r="A457" s="11">
        <v>210</v>
      </c>
      <c r="B457" s="12" t="s">
        <v>164</v>
      </c>
      <c r="C457" s="48" t="s">
        <v>167</v>
      </c>
      <c r="D457" s="49"/>
      <c r="E457" s="49"/>
      <c r="F457" s="50"/>
      <c r="G457" s="11" t="s">
        <v>165</v>
      </c>
      <c r="H457" s="11" t="s">
        <v>166</v>
      </c>
      <c r="I457" s="13" t="s">
        <v>43</v>
      </c>
      <c r="J457" s="7">
        <v>1</v>
      </c>
      <c r="K457" s="14">
        <v>13.18</v>
      </c>
      <c r="L457" s="7"/>
      <c r="M457" s="14"/>
      <c r="N457" s="7"/>
      <c r="O457" s="14"/>
      <c r="P457" s="7"/>
      <c r="Q457" s="7"/>
      <c r="R457" s="37">
        <f t="shared" si="139"/>
        <v>-13.18</v>
      </c>
      <c r="S457" s="37">
        <f t="shared" si="140"/>
        <v>0</v>
      </c>
      <c r="T457" s="15">
        <f t="shared" si="141"/>
        <v>1</v>
      </c>
      <c r="U457" s="16">
        <f t="shared" si="142"/>
        <v>13.18</v>
      </c>
      <c r="V457" s="7"/>
      <c r="W457" s="7"/>
    </row>
    <row r="458" spans="1:23" ht="11.25" customHeight="1" x14ac:dyDescent="0.2">
      <c r="A458" s="7"/>
      <c r="B458" s="20"/>
      <c r="C458" s="51" t="s">
        <v>45</v>
      </c>
      <c r="D458" s="43"/>
      <c r="E458" s="43"/>
      <c r="F458" s="52"/>
      <c r="G458" s="7"/>
      <c r="H458" s="7"/>
      <c r="I458" s="22" t="s">
        <v>43</v>
      </c>
      <c r="J458" s="7">
        <v>1</v>
      </c>
      <c r="K458" s="14">
        <v>13.18</v>
      </c>
      <c r="L458" s="7"/>
      <c r="M458" s="14"/>
      <c r="N458" s="7"/>
      <c r="O458" s="14"/>
      <c r="P458" s="14">
        <f>M458-K458</f>
        <v>-13.18</v>
      </c>
      <c r="Q458" s="14">
        <f>O458</f>
        <v>0</v>
      </c>
      <c r="R458" s="37">
        <f t="shared" si="139"/>
        <v>-13.18</v>
      </c>
      <c r="S458" s="37">
        <f t="shared" si="140"/>
        <v>0</v>
      </c>
      <c r="T458" s="15">
        <f t="shared" si="141"/>
        <v>1</v>
      </c>
      <c r="U458" s="16">
        <f t="shared" si="142"/>
        <v>13.18</v>
      </c>
      <c r="V458" s="7"/>
      <c r="W458" s="7"/>
    </row>
    <row r="459" spans="1:23" ht="23.25" customHeight="1" x14ac:dyDescent="0.2">
      <c r="A459" s="11">
        <v>211</v>
      </c>
      <c r="B459" s="12" t="s">
        <v>168</v>
      </c>
      <c r="C459" s="48" t="s">
        <v>527</v>
      </c>
      <c r="D459" s="49"/>
      <c r="E459" s="49"/>
      <c r="F459" s="50"/>
      <c r="G459" s="11" t="s">
        <v>169</v>
      </c>
      <c r="H459" s="11" t="s">
        <v>170</v>
      </c>
      <c r="I459" s="13" t="s">
        <v>43</v>
      </c>
      <c r="J459" s="7">
        <v>33</v>
      </c>
      <c r="K459" s="14">
        <v>3918.19</v>
      </c>
      <c r="L459" s="7"/>
      <c r="M459" s="14"/>
      <c r="N459" s="7"/>
      <c r="O459" s="14"/>
      <c r="P459" s="7"/>
      <c r="Q459" s="7"/>
      <c r="R459" s="37">
        <f t="shared" si="139"/>
        <v>-3918.19</v>
      </c>
      <c r="S459" s="37">
        <f t="shared" si="140"/>
        <v>0</v>
      </c>
      <c r="T459" s="15">
        <f t="shared" si="141"/>
        <v>33</v>
      </c>
      <c r="U459" s="16">
        <f t="shared" si="142"/>
        <v>3918.19</v>
      </c>
      <c r="V459" s="7"/>
      <c r="W459" s="7"/>
    </row>
    <row r="460" spans="1:23" ht="11.25" customHeight="1" x14ac:dyDescent="0.2">
      <c r="A460" s="7"/>
      <c r="B460" s="20"/>
      <c r="C460" s="51" t="s">
        <v>45</v>
      </c>
      <c r="D460" s="43"/>
      <c r="E460" s="43"/>
      <c r="F460" s="52"/>
      <c r="G460" s="7"/>
      <c r="H460" s="7"/>
      <c r="I460" s="22" t="s">
        <v>43</v>
      </c>
      <c r="J460" s="7">
        <v>33</v>
      </c>
      <c r="K460" s="14">
        <v>3918.19</v>
      </c>
      <c r="L460" s="7"/>
      <c r="M460" s="14"/>
      <c r="N460" s="7"/>
      <c r="O460" s="14"/>
      <c r="P460" s="14">
        <f>M460-K460</f>
        <v>-3918.19</v>
      </c>
      <c r="Q460" s="14">
        <f>O460</f>
        <v>0</v>
      </c>
      <c r="R460" s="37">
        <f t="shared" si="139"/>
        <v>-3918.19</v>
      </c>
      <c r="S460" s="37">
        <f t="shared" si="140"/>
        <v>0</v>
      </c>
      <c r="T460" s="15">
        <f t="shared" si="141"/>
        <v>33</v>
      </c>
      <c r="U460" s="16">
        <f t="shared" si="142"/>
        <v>3918.19</v>
      </c>
      <c r="V460" s="7"/>
      <c r="W460" s="7"/>
    </row>
    <row r="461" spans="1:23" ht="23.25" customHeight="1" x14ac:dyDescent="0.2">
      <c r="A461" s="11">
        <v>212</v>
      </c>
      <c r="B461" s="12" t="s">
        <v>168</v>
      </c>
      <c r="C461" s="48" t="s">
        <v>174</v>
      </c>
      <c r="D461" s="49"/>
      <c r="E461" s="49"/>
      <c r="F461" s="50"/>
      <c r="G461" s="11" t="s">
        <v>172</v>
      </c>
      <c r="H461" s="11" t="s">
        <v>173</v>
      </c>
      <c r="I461" s="13" t="s">
        <v>132</v>
      </c>
      <c r="J461" s="7">
        <v>1</v>
      </c>
      <c r="K461" s="14">
        <v>87.35</v>
      </c>
      <c r="L461" s="7"/>
      <c r="M461" s="14"/>
      <c r="N461" s="7"/>
      <c r="O461" s="14"/>
      <c r="P461" s="7"/>
      <c r="Q461" s="7"/>
      <c r="R461" s="37">
        <f t="shared" si="139"/>
        <v>-87.35</v>
      </c>
      <c r="S461" s="37">
        <f t="shared" si="140"/>
        <v>0</v>
      </c>
      <c r="T461" s="15">
        <f t="shared" si="141"/>
        <v>1</v>
      </c>
      <c r="U461" s="16">
        <f t="shared" si="142"/>
        <v>87.35</v>
      </c>
      <c r="V461" s="7"/>
      <c r="W461" s="7"/>
    </row>
    <row r="462" spans="1:23" ht="11.25" customHeight="1" x14ac:dyDescent="0.2">
      <c r="A462" s="7"/>
      <c r="B462" s="20"/>
      <c r="C462" s="51" t="s">
        <v>45</v>
      </c>
      <c r="D462" s="43"/>
      <c r="E462" s="43"/>
      <c r="F462" s="52"/>
      <c r="G462" s="7"/>
      <c r="H462" s="7"/>
      <c r="I462" s="22" t="s">
        <v>132</v>
      </c>
      <c r="J462" s="7">
        <v>1</v>
      </c>
      <c r="K462" s="14">
        <v>87.35</v>
      </c>
      <c r="L462" s="7"/>
      <c r="M462" s="14"/>
      <c r="N462" s="7"/>
      <c r="O462" s="14"/>
      <c r="P462" s="14">
        <f>M462-K462</f>
        <v>-87.35</v>
      </c>
      <c r="Q462" s="14">
        <f>O462</f>
        <v>0</v>
      </c>
      <c r="R462" s="37">
        <f t="shared" si="139"/>
        <v>-87.35</v>
      </c>
      <c r="S462" s="37">
        <f t="shared" si="140"/>
        <v>0</v>
      </c>
      <c r="T462" s="15">
        <f t="shared" si="141"/>
        <v>1</v>
      </c>
      <c r="U462" s="16">
        <f t="shared" si="142"/>
        <v>87.35</v>
      </c>
      <c r="V462" s="7"/>
      <c r="W462" s="7"/>
    </row>
    <row r="463" spans="1:23" ht="11.25" customHeight="1" x14ac:dyDescent="0.2">
      <c r="A463" s="11">
        <v>213</v>
      </c>
      <c r="B463" s="12" t="s">
        <v>168</v>
      </c>
      <c r="C463" s="51" t="s">
        <v>177</v>
      </c>
      <c r="D463" s="43"/>
      <c r="E463" s="43"/>
      <c r="F463" s="52"/>
      <c r="G463" s="11" t="s">
        <v>175</v>
      </c>
      <c r="H463" s="11" t="s">
        <v>176</v>
      </c>
      <c r="I463" s="13" t="s">
        <v>132</v>
      </c>
      <c r="J463" s="7">
        <v>10</v>
      </c>
      <c r="K463" s="14">
        <v>53.43</v>
      </c>
      <c r="L463" s="7"/>
      <c r="M463" s="14"/>
      <c r="N463" s="7"/>
      <c r="O463" s="14"/>
      <c r="P463" s="7"/>
      <c r="Q463" s="7"/>
      <c r="R463" s="37">
        <f t="shared" si="139"/>
        <v>-53.43</v>
      </c>
      <c r="S463" s="37">
        <f t="shared" si="140"/>
        <v>0</v>
      </c>
      <c r="T463" s="15">
        <f t="shared" si="141"/>
        <v>10</v>
      </c>
      <c r="U463" s="16">
        <f t="shared" si="142"/>
        <v>53.43</v>
      </c>
      <c r="V463" s="7"/>
      <c r="W463" s="7"/>
    </row>
    <row r="464" spans="1:23" ht="11.25" customHeight="1" x14ac:dyDescent="0.2">
      <c r="A464" s="7"/>
      <c r="B464" s="20"/>
      <c r="C464" s="51" t="s">
        <v>45</v>
      </c>
      <c r="D464" s="43"/>
      <c r="E464" s="43"/>
      <c r="F464" s="52"/>
      <c r="G464" s="7"/>
      <c r="H464" s="7"/>
      <c r="I464" s="22" t="s">
        <v>132</v>
      </c>
      <c r="J464" s="7">
        <v>10</v>
      </c>
      <c r="K464" s="14">
        <v>53.43</v>
      </c>
      <c r="L464" s="7"/>
      <c r="M464" s="14"/>
      <c r="N464" s="7"/>
      <c r="O464" s="14"/>
      <c r="P464" s="14">
        <f>M464-K464</f>
        <v>-53.43</v>
      </c>
      <c r="Q464" s="14">
        <f>O464</f>
        <v>0</v>
      </c>
      <c r="R464" s="37">
        <f t="shared" si="139"/>
        <v>-53.43</v>
      </c>
      <c r="S464" s="37">
        <f t="shared" si="140"/>
        <v>0</v>
      </c>
      <c r="T464" s="15">
        <f t="shared" si="141"/>
        <v>10</v>
      </c>
      <c r="U464" s="16">
        <f t="shared" si="142"/>
        <v>53.43</v>
      </c>
      <c r="V464" s="7"/>
      <c r="W464" s="7"/>
    </row>
    <row r="465" spans="1:23" ht="23.25" customHeight="1" x14ac:dyDescent="0.2">
      <c r="A465" s="11">
        <v>214</v>
      </c>
      <c r="B465" s="12" t="s">
        <v>168</v>
      </c>
      <c r="C465" s="48" t="s">
        <v>527</v>
      </c>
      <c r="D465" s="49"/>
      <c r="E465" s="49"/>
      <c r="F465" s="50"/>
      <c r="G465" s="11" t="s">
        <v>178</v>
      </c>
      <c r="H465" s="11" t="s">
        <v>179</v>
      </c>
      <c r="I465" s="13" t="s">
        <v>43</v>
      </c>
      <c r="J465" s="7">
        <v>1</v>
      </c>
      <c r="K465" s="14">
        <v>239.17</v>
      </c>
      <c r="L465" s="7"/>
      <c r="M465" s="14"/>
      <c r="N465" s="7"/>
      <c r="O465" s="14"/>
      <c r="P465" s="7"/>
      <c r="Q465" s="7"/>
      <c r="R465" s="37">
        <f t="shared" si="139"/>
        <v>-239.17</v>
      </c>
      <c r="S465" s="37">
        <f t="shared" si="140"/>
        <v>0</v>
      </c>
      <c r="T465" s="15">
        <f t="shared" si="141"/>
        <v>1</v>
      </c>
      <c r="U465" s="16">
        <f t="shared" si="142"/>
        <v>239.17</v>
      </c>
      <c r="V465" s="7"/>
      <c r="W465" s="7"/>
    </row>
    <row r="466" spans="1:23" ht="11.25" customHeight="1" x14ac:dyDescent="0.2">
      <c r="A466" s="7"/>
      <c r="B466" s="20"/>
      <c r="C466" s="51" t="s">
        <v>45</v>
      </c>
      <c r="D466" s="43"/>
      <c r="E466" s="43"/>
      <c r="F466" s="52"/>
      <c r="G466" s="7"/>
      <c r="H466" s="7"/>
      <c r="I466" s="22" t="s">
        <v>43</v>
      </c>
      <c r="J466" s="7">
        <v>1</v>
      </c>
      <c r="K466" s="14">
        <v>239.17</v>
      </c>
      <c r="L466" s="7"/>
      <c r="M466" s="14"/>
      <c r="N466" s="7"/>
      <c r="O466" s="14"/>
      <c r="P466" s="14">
        <f>M466-K466</f>
        <v>-239.17</v>
      </c>
      <c r="Q466" s="14">
        <f>O466</f>
        <v>0</v>
      </c>
      <c r="R466" s="37">
        <f t="shared" si="139"/>
        <v>-239.17</v>
      </c>
      <c r="S466" s="37">
        <f t="shared" si="140"/>
        <v>0</v>
      </c>
      <c r="T466" s="15">
        <f t="shared" si="141"/>
        <v>1</v>
      </c>
      <c r="U466" s="16">
        <f t="shared" si="142"/>
        <v>239.17</v>
      </c>
      <c r="V466" s="7"/>
      <c r="W466" s="7"/>
    </row>
    <row r="467" spans="1:23" ht="49.95" customHeight="1" x14ac:dyDescent="0.2">
      <c r="A467" s="11">
        <v>215</v>
      </c>
      <c r="B467" s="12" t="s">
        <v>168</v>
      </c>
      <c r="C467" s="48" t="s">
        <v>352</v>
      </c>
      <c r="D467" s="49"/>
      <c r="E467" s="49"/>
      <c r="F467" s="50"/>
      <c r="G467" s="11" t="s">
        <v>181</v>
      </c>
      <c r="H467" s="11" t="s">
        <v>182</v>
      </c>
      <c r="I467" s="13" t="s">
        <v>97</v>
      </c>
      <c r="J467" s="7">
        <v>1</v>
      </c>
      <c r="K467" s="14">
        <v>280.06</v>
      </c>
      <c r="L467" s="7"/>
      <c r="M467" s="14"/>
      <c r="N467" s="7"/>
      <c r="O467" s="14"/>
      <c r="P467" s="7"/>
      <c r="Q467" s="7"/>
      <c r="R467" s="37">
        <f t="shared" si="139"/>
        <v>-280.06</v>
      </c>
      <c r="S467" s="37">
        <f t="shared" si="140"/>
        <v>0</v>
      </c>
      <c r="T467" s="15">
        <f t="shared" si="141"/>
        <v>1</v>
      </c>
      <c r="U467" s="16">
        <f t="shared" si="142"/>
        <v>280.06</v>
      </c>
      <c r="V467" s="7"/>
      <c r="W467" s="7"/>
    </row>
    <row r="468" spans="1:23" ht="11.25" customHeight="1" x14ac:dyDescent="0.2">
      <c r="A468" s="7"/>
      <c r="B468" s="20"/>
      <c r="C468" s="51" t="s">
        <v>45</v>
      </c>
      <c r="D468" s="43"/>
      <c r="E468" s="43"/>
      <c r="F468" s="52"/>
      <c r="G468" s="7"/>
      <c r="H468" s="7"/>
      <c r="I468" s="22" t="s">
        <v>97</v>
      </c>
      <c r="J468" s="7">
        <v>1</v>
      </c>
      <c r="K468" s="14">
        <v>280.06</v>
      </c>
      <c r="L468" s="7"/>
      <c r="M468" s="14"/>
      <c r="N468" s="7"/>
      <c r="O468" s="14"/>
      <c r="P468" s="14">
        <f>M468-K468</f>
        <v>-280.06</v>
      </c>
      <c r="Q468" s="14">
        <f>O468</f>
        <v>0</v>
      </c>
      <c r="R468" s="37">
        <f t="shared" si="139"/>
        <v>-280.06</v>
      </c>
      <c r="S468" s="37">
        <f t="shared" si="140"/>
        <v>0</v>
      </c>
      <c r="T468" s="15">
        <f t="shared" si="141"/>
        <v>1</v>
      </c>
      <c r="U468" s="16">
        <f t="shared" si="142"/>
        <v>280.06</v>
      </c>
      <c r="V468" s="7"/>
      <c r="W468" s="7"/>
    </row>
    <row r="469" spans="1:23" ht="11.25" customHeight="1" x14ac:dyDescent="0.2">
      <c r="A469" s="11">
        <v>216</v>
      </c>
      <c r="B469" s="12" t="s">
        <v>168</v>
      </c>
      <c r="C469" s="51" t="s">
        <v>186</v>
      </c>
      <c r="D469" s="43"/>
      <c r="E469" s="43"/>
      <c r="F469" s="52"/>
      <c r="G469" s="11" t="s">
        <v>184</v>
      </c>
      <c r="H469" s="11" t="s">
        <v>185</v>
      </c>
      <c r="I469" s="13" t="s">
        <v>97</v>
      </c>
      <c r="J469" s="7">
        <v>1</v>
      </c>
      <c r="K469" s="14">
        <v>315.19</v>
      </c>
      <c r="L469" s="7"/>
      <c r="M469" s="14"/>
      <c r="N469" s="7"/>
      <c r="O469" s="14"/>
      <c r="P469" s="7"/>
      <c r="Q469" s="7"/>
      <c r="R469" s="37">
        <f t="shared" si="139"/>
        <v>-315.19</v>
      </c>
      <c r="S469" s="37">
        <f t="shared" si="140"/>
        <v>0</v>
      </c>
      <c r="T469" s="15">
        <f t="shared" si="141"/>
        <v>1</v>
      </c>
      <c r="U469" s="16">
        <f t="shared" si="142"/>
        <v>315.19</v>
      </c>
      <c r="V469" s="7"/>
      <c r="W469" s="7"/>
    </row>
    <row r="470" spans="1:23" ht="11.25" customHeight="1" x14ac:dyDescent="0.2">
      <c r="A470" s="7"/>
      <c r="B470" s="20"/>
      <c r="C470" s="51" t="s">
        <v>45</v>
      </c>
      <c r="D470" s="43"/>
      <c r="E470" s="43"/>
      <c r="F470" s="52"/>
      <c r="G470" s="7"/>
      <c r="H470" s="7"/>
      <c r="I470" s="22" t="s">
        <v>97</v>
      </c>
      <c r="J470" s="7">
        <v>1</v>
      </c>
      <c r="K470" s="14">
        <v>315.19</v>
      </c>
      <c r="L470" s="7"/>
      <c r="M470" s="14"/>
      <c r="N470" s="7"/>
      <c r="O470" s="14"/>
      <c r="P470" s="14">
        <f>M470-K470</f>
        <v>-315.19</v>
      </c>
      <c r="Q470" s="14">
        <f>O470</f>
        <v>0</v>
      </c>
      <c r="R470" s="37">
        <f t="shared" si="139"/>
        <v>-315.19</v>
      </c>
      <c r="S470" s="37">
        <f t="shared" si="140"/>
        <v>0</v>
      </c>
      <c r="T470" s="15">
        <f t="shared" si="141"/>
        <v>1</v>
      </c>
      <c r="U470" s="16">
        <f t="shared" si="142"/>
        <v>315.19</v>
      </c>
      <c r="V470" s="7"/>
      <c r="W470" s="7"/>
    </row>
    <row r="471" spans="1:23" ht="23.25" customHeight="1" x14ac:dyDescent="0.2">
      <c r="A471" s="11">
        <v>217</v>
      </c>
      <c r="B471" s="12" t="s">
        <v>168</v>
      </c>
      <c r="C471" s="48" t="s">
        <v>189</v>
      </c>
      <c r="D471" s="49"/>
      <c r="E471" s="49"/>
      <c r="F471" s="50"/>
      <c r="G471" s="11" t="s">
        <v>187</v>
      </c>
      <c r="H471" s="11" t="s">
        <v>188</v>
      </c>
      <c r="I471" s="13" t="s">
        <v>97</v>
      </c>
      <c r="J471" s="7">
        <v>1</v>
      </c>
      <c r="K471" s="14">
        <v>138.91</v>
      </c>
      <c r="L471" s="7"/>
      <c r="M471" s="14"/>
      <c r="N471" s="7"/>
      <c r="O471" s="14"/>
      <c r="P471" s="7"/>
      <c r="Q471" s="7"/>
      <c r="R471" s="37">
        <f t="shared" si="139"/>
        <v>-138.91</v>
      </c>
      <c r="S471" s="37">
        <f t="shared" si="140"/>
        <v>0</v>
      </c>
      <c r="T471" s="15">
        <f t="shared" si="141"/>
        <v>1</v>
      </c>
      <c r="U471" s="16">
        <f t="shared" si="142"/>
        <v>138.91</v>
      </c>
      <c r="V471" s="7"/>
      <c r="W471" s="7"/>
    </row>
    <row r="472" spans="1:23" ht="11.25" customHeight="1" x14ac:dyDescent="0.2">
      <c r="A472" s="7"/>
      <c r="B472" s="20"/>
      <c r="C472" s="54" t="s">
        <v>45</v>
      </c>
      <c r="D472" s="54"/>
      <c r="E472" s="54"/>
      <c r="F472" s="54"/>
      <c r="G472" s="7"/>
      <c r="H472" s="7"/>
      <c r="I472" s="22" t="s">
        <v>97</v>
      </c>
      <c r="J472" s="7">
        <v>1</v>
      </c>
      <c r="K472" s="14">
        <v>138.91</v>
      </c>
      <c r="L472" s="7"/>
      <c r="M472" s="14"/>
      <c r="N472" s="7"/>
      <c r="O472" s="14"/>
      <c r="P472" s="14">
        <f>M472-K472</f>
        <v>-138.91</v>
      </c>
      <c r="Q472" s="14">
        <f>O472</f>
        <v>0</v>
      </c>
      <c r="R472" s="37">
        <f t="shared" si="139"/>
        <v>-138.91</v>
      </c>
      <c r="S472" s="37">
        <f t="shared" si="140"/>
        <v>0</v>
      </c>
      <c r="T472" s="15">
        <f t="shared" si="141"/>
        <v>1</v>
      </c>
      <c r="U472" s="16">
        <f t="shared" si="142"/>
        <v>138.91</v>
      </c>
      <c r="V472" s="7"/>
      <c r="W472" s="7"/>
    </row>
    <row r="473" spans="1:23" ht="11.25" customHeight="1" x14ac:dyDescent="0.2">
      <c r="A473" s="9"/>
      <c r="B473" s="10" t="s">
        <v>30</v>
      </c>
      <c r="C473" s="55" t="s">
        <v>528</v>
      </c>
      <c r="D473" s="55"/>
      <c r="E473" s="55"/>
      <c r="F473" s="55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7"/>
      <c r="W473" s="7"/>
    </row>
    <row r="474" spans="1:23" ht="63.15" customHeight="1" x14ac:dyDescent="0.2">
      <c r="A474" s="11">
        <v>218</v>
      </c>
      <c r="B474" s="12" t="s">
        <v>191</v>
      </c>
      <c r="C474" s="48" t="s">
        <v>195</v>
      </c>
      <c r="D474" s="49"/>
      <c r="E474" s="49"/>
      <c r="F474" s="50"/>
      <c r="G474" s="11" t="s">
        <v>192</v>
      </c>
      <c r="H474" s="11" t="s">
        <v>193</v>
      </c>
      <c r="I474" s="13" t="s">
        <v>97</v>
      </c>
      <c r="J474" s="7">
        <v>12</v>
      </c>
      <c r="K474" s="14">
        <v>3842.58</v>
      </c>
      <c r="L474" s="7"/>
      <c r="M474" s="14"/>
      <c r="N474" s="7"/>
      <c r="O474" s="14"/>
      <c r="P474" s="7"/>
      <c r="Q474" s="7"/>
      <c r="R474" s="37">
        <f t="shared" ref="R474:R475" si="143">M474-K474</f>
        <v>-3842.58</v>
      </c>
      <c r="S474" s="37">
        <f t="shared" ref="S474:S475" si="144">O474</f>
        <v>0</v>
      </c>
      <c r="T474" s="15">
        <f t="shared" ref="T474:T475" si="145">J474-L474</f>
        <v>12</v>
      </c>
      <c r="U474" s="16">
        <f t="shared" ref="U474:U475" si="146">K474-M474</f>
        <v>3842.58</v>
      </c>
      <c r="V474" s="7"/>
      <c r="W474" s="7"/>
    </row>
    <row r="475" spans="1:23" ht="11.25" customHeight="1" x14ac:dyDescent="0.2">
      <c r="A475" s="7"/>
      <c r="B475" s="20"/>
      <c r="C475" s="51" t="s">
        <v>45</v>
      </c>
      <c r="D475" s="43"/>
      <c r="E475" s="43"/>
      <c r="F475" s="52"/>
      <c r="G475" s="7"/>
      <c r="H475" s="7"/>
      <c r="I475" s="22" t="s">
        <v>97</v>
      </c>
      <c r="J475" s="7">
        <v>12</v>
      </c>
      <c r="K475" s="14">
        <v>3842.58</v>
      </c>
      <c r="L475" s="7"/>
      <c r="M475" s="14"/>
      <c r="N475" s="7"/>
      <c r="O475" s="14"/>
      <c r="P475" s="14">
        <f>M475-K475</f>
        <v>-3842.58</v>
      </c>
      <c r="Q475" s="14">
        <f>O475</f>
        <v>0</v>
      </c>
      <c r="R475" s="37">
        <f t="shared" si="143"/>
        <v>-3842.58</v>
      </c>
      <c r="S475" s="37">
        <f t="shared" si="144"/>
        <v>0</v>
      </c>
      <c r="T475" s="15">
        <f t="shared" si="145"/>
        <v>12</v>
      </c>
      <c r="U475" s="16">
        <f t="shared" si="146"/>
        <v>3842.58</v>
      </c>
      <c r="V475" s="7"/>
      <c r="W475" s="7"/>
    </row>
    <row r="476" spans="1:23" ht="49.95" customHeight="1" x14ac:dyDescent="0.2">
      <c r="A476" s="11">
        <v>219</v>
      </c>
      <c r="B476" s="12" t="s">
        <v>191</v>
      </c>
      <c r="C476" s="48" t="s">
        <v>198</v>
      </c>
      <c r="D476" s="49"/>
      <c r="E476" s="49"/>
      <c r="F476" s="50"/>
      <c r="G476" s="11" t="s">
        <v>529</v>
      </c>
      <c r="H476" s="11" t="s">
        <v>530</v>
      </c>
      <c r="I476" s="13" t="s">
        <v>43</v>
      </c>
      <c r="J476" s="7">
        <v>105</v>
      </c>
      <c r="K476" s="14">
        <v>3561.83</v>
      </c>
      <c r="L476" s="7"/>
      <c r="M476" s="14"/>
      <c r="N476" s="7"/>
      <c r="O476" s="14"/>
      <c r="P476" s="7"/>
      <c r="Q476" s="7"/>
      <c r="R476" s="37">
        <f t="shared" ref="R476:R511" si="147">M476-K476</f>
        <v>-3561.83</v>
      </c>
      <c r="S476" s="37">
        <f t="shared" ref="S476:S511" si="148">O476</f>
        <v>0</v>
      </c>
      <c r="T476" s="15">
        <f t="shared" ref="T476:T511" si="149">J476-L476</f>
        <v>105</v>
      </c>
      <c r="U476" s="16">
        <f t="shared" ref="U476:U511" si="150">K476-M476</f>
        <v>3561.83</v>
      </c>
      <c r="V476" s="7"/>
      <c r="W476" s="7"/>
    </row>
    <row r="477" spans="1:23" ht="11.25" customHeight="1" x14ac:dyDescent="0.2">
      <c r="A477" s="7"/>
      <c r="B477" s="20"/>
      <c r="C477" s="51" t="s">
        <v>45</v>
      </c>
      <c r="D477" s="43"/>
      <c r="E477" s="43"/>
      <c r="F477" s="52"/>
      <c r="G477" s="7"/>
      <c r="H477" s="7"/>
      <c r="I477" s="22" t="s">
        <v>43</v>
      </c>
      <c r="J477" s="7">
        <v>105</v>
      </c>
      <c r="K477" s="14">
        <v>3561.83</v>
      </c>
      <c r="L477" s="7"/>
      <c r="M477" s="14"/>
      <c r="N477" s="7"/>
      <c r="O477" s="14"/>
      <c r="P477" s="14">
        <f>M477-K477</f>
        <v>-3561.83</v>
      </c>
      <c r="Q477" s="14">
        <f>O477</f>
        <v>0</v>
      </c>
      <c r="R477" s="37">
        <f t="shared" si="147"/>
        <v>-3561.83</v>
      </c>
      <c r="S477" s="37">
        <f t="shared" si="148"/>
        <v>0</v>
      </c>
      <c r="T477" s="15">
        <f t="shared" si="149"/>
        <v>105</v>
      </c>
      <c r="U477" s="16">
        <f t="shared" si="150"/>
        <v>3561.83</v>
      </c>
      <c r="V477" s="7"/>
      <c r="W477" s="7"/>
    </row>
    <row r="478" spans="1:23" ht="49.95" customHeight="1" x14ac:dyDescent="0.2">
      <c r="A478" s="11">
        <v>220</v>
      </c>
      <c r="B478" s="12" t="s">
        <v>191</v>
      </c>
      <c r="C478" s="48" t="s">
        <v>203</v>
      </c>
      <c r="D478" s="49"/>
      <c r="E478" s="49"/>
      <c r="F478" s="50"/>
      <c r="G478" s="11" t="s">
        <v>155</v>
      </c>
      <c r="H478" s="11" t="s">
        <v>156</v>
      </c>
      <c r="I478" s="13" t="s">
        <v>97</v>
      </c>
      <c r="J478" s="7">
        <v>1</v>
      </c>
      <c r="K478" s="14">
        <v>1568.62</v>
      </c>
      <c r="L478" s="7"/>
      <c r="M478" s="14"/>
      <c r="N478" s="7"/>
      <c r="O478" s="14"/>
      <c r="P478" s="7"/>
      <c r="Q478" s="7"/>
      <c r="R478" s="37">
        <f t="shared" si="147"/>
        <v>-1568.62</v>
      </c>
      <c r="S478" s="37">
        <f t="shared" si="148"/>
        <v>0</v>
      </c>
      <c r="T478" s="15">
        <f t="shared" si="149"/>
        <v>1</v>
      </c>
      <c r="U478" s="16">
        <f t="shared" si="150"/>
        <v>1568.62</v>
      </c>
      <c r="V478" s="7"/>
      <c r="W478" s="7"/>
    </row>
    <row r="479" spans="1:23" ht="11.25" customHeight="1" x14ac:dyDescent="0.2">
      <c r="A479" s="7"/>
      <c r="B479" s="20"/>
      <c r="C479" s="51" t="s">
        <v>45</v>
      </c>
      <c r="D479" s="43"/>
      <c r="E479" s="43"/>
      <c r="F479" s="52"/>
      <c r="G479" s="7"/>
      <c r="H479" s="7"/>
      <c r="I479" s="22" t="s">
        <v>97</v>
      </c>
      <c r="J479" s="7">
        <v>1</v>
      </c>
      <c r="K479" s="14">
        <v>1568.62</v>
      </c>
      <c r="L479" s="7"/>
      <c r="M479" s="14"/>
      <c r="N479" s="7"/>
      <c r="O479" s="14"/>
      <c r="P479" s="14">
        <f>M479-K479</f>
        <v>-1568.62</v>
      </c>
      <c r="Q479" s="14">
        <f>O479</f>
        <v>0</v>
      </c>
      <c r="R479" s="37">
        <f t="shared" si="147"/>
        <v>-1568.62</v>
      </c>
      <c r="S479" s="37">
        <f t="shared" si="148"/>
        <v>0</v>
      </c>
      <c r="T479" s="15">
        <f t="shared" si="149"/>
        <v>1</v>
      </c>
      <c r="U479" s="16">
        <f t="shared" si="150"/>
        <v>1568.62</v>
      </c>
      <c r="V479" s="7"/>
      <c r="W479" s="7"/>
    </row>
    <row r="480" spans="1:23" ht="23.25" customHeight="1" x14ac:dyDescent="0.2">
      <c r="A480" s="11">
        <v>221</v>
      </c>
      <c r="B480" s="12" t="s">
        <v>191</v>
      </c>
      <c r="C480" s="48" t="s">
        <v>206</v>
      </c>
      <c r="D480" s="49"/>
      <c r="E480" s="49"/>
      <c r="F480" s="50"/>
      <c r="G480" s="11" t="s">
        <v>204</v>
      </c>
      <c r="H480" s="11" t="s">
        <v>205</v>
      </c>
      <c r="I480" s="13" t="s">
        <v>132</v>
      </c>
      <c r="J480" s="7">
        <v>3</v>
      </c>
      <c r="K480" s="14">
        <v>204.05</v>
      </c>
      <c r="L480" s="7"/>
      <c r="M480" s="14"/>
      <c r="N480" s="7"/>
      <c r="O480" s="14"/>
      <c r="P480" s="7"/>
      <c r="Q480" s="7"/>
      <c r="R480" s="37">
        <f t="shared" si="147"/>
        <v>-204.05</v>
      </c>
      <c r="S480" s="37">
        <f t="shared" si="148"/>
        <v>0</v>
      </c>
      <c r="T480" s="15">
        <f t="shared" si="149"/>
        <v>3</v>
      </c>
      <c r="U480" s="16">
        <f t="shared" si="150"/>
        <v>204.05</v>
      </c>
      <c r="V480" s="7"/>
      <c r="W480" s="7"/>
    </row>
    <row r="481" spans="1:23" ht="11.25" customHeight="1" x14ac:dyDescent="0.2">
      <c r="A481" s="7"/>
      <c r="B481" s="20"/>
      <c r="C481" s="51" t="s">
        <v>45</v>
      </c>
      <c r="D481" s="43"/>
      <c r="E481" s="43"/>
      <c r="F481" s="52"/>
      <c r="G481" s="7"/>
      <c r="H481" s="7"/>
      <c r="I481" s="22" t="s">
        <v>132</v>
      </c>
      <c r="J481" s="7">
        <v>3</v>
      </c>
      <c r="K481" s="14">
        <v>204.05</v>
      </c>
      <c r="L481" s="7"/>
      <c r="M481" s="14"/>
      <c r="N481" s="7"/>
      <c r="O481" s="14"/>
      <c r="P481" s="14">
        <f>M481-K481</f>
        <v>-204.05</v>
      </c>
      <c r="Q481" s="14">
        <f>O481</f>
        <v>0</v>
      </c>
      <c r="R481" s="37">
        <f t="shared" si="147"/>
        <v>-204.05</v>
      </c>
      <c r="S481" s="37">
        <f t="shared" si="148"/>
        <v>0</v>
      </c>
      <c r="T481" s="15">
        <f t="shared" si="149"/>
        <v>3</v>
      </c>
      <c r="U481" s="16">
        <f t="shared" si="150"/>
        <v>204.05</v>
      </c>
      <c r="V481" s="7"/>
      <c r="W481" s="7"/>
    </row>
    <row r="482" spans="1:23" ht="36.6" customHeight="1" x14ac:dyDescent="0.2">
      <c r="A482" s="11">
        <v>222</v>
      </c>
      <c r="B482" s="12" t="s">
        <v>191</v>
      </c>
      <c r="C482" s="48" t="s">
        <v>208</v>
      </c>
      <c r="D482" s="49"/>
      <c r="E482" s="49"/>
      <c r="F482" s="50"/>
      <c r="G482" s="11" t="s">
        <v>84</v>
      </c>
      <c r="H482" s="11" t="s">
        <v>85</v>
      </c>
      <c r="I482" s="13" t="s">
        <v>207</v>
      </c>
      <c r="J482" s="7">
        <v>1</v>
      </c>
      <c r="K482" s="14">
        <v>258.92</v>
      </c>
      <c r="L482" s="7"/>
      <c r="M482" s="14"/>
      <c r="N482" s="7"/>
      <c r="O482" s="14"/>
      <c r="P482" s="7"/>
      <c r="Q482" s="7"/>
      <c r="R482" s="37">
        <f t="shared" si="147"/>
        <v>-258.92</v>
      </c>
      <c r="S482" s="37">
        <f t="shared" si="148"/>
        <v>0</v>
      </c>
      <c r="T482" s="15">
        <f t="shared" si="149"/>
        <v>1</v>
      </c>
      <c r="U482" s="16">
        <f t="shared" si="150"/>
        <v>258.92</v>
      </c>
      <c r="V482" s="7"/>
      <c r="W482" s="7"/>
    </row>
    <row r="483" spans="1:23" ht="11.25" customHeight="1" x14ac:dyDescent="0.2">
      <c r="A483" s="7"/>
      <c r="B483" s="20"/>
      <c r="C483" s="51" t="s">
        <v>45</v>
      </c>
      <c r="D483" s="43"/>
      <c r="E483" s="43"/>
      <c r="F483" s="52"/>
      <c r="G483" s="7"/>
      <c r="H483" s="7"/>
      <c r="I483" s="22" t="s">
        <v>207</v>
      </c>
      <c r="J483" s="7">
        <v>1</v>
      </c>
      <c r="K483" s="14">
        <v>258.92</v>
      </c>
      <c r="L483" s="7"/>
      <c r="M483" s="14"/>
      <c r="N483" s="7"/>
      <c r="O483" s="14"/>
      <c r="P483" s="14">
        <f>M483-K483</f>
        <v>-258.92</v>
      </c>
      <c r="Q483" s="14">
        <f>O483</f>
        <v>0</v>
      </c>
      <c r="R483" s="37">
        <f t="shared" si="147"/>
        <v>-258.92</v>
      </c>
      <c r="S483" s="37">
        <f t="shared" si="148"/>
        <v>0</v>
      </c>
      <c r="T483" s="15">
        <f t="shared" si="149"/>
        <v>1</v>
      </c>
      <c r="U483" s="16">
        <f t="shared" si="150"/>
        <v>258.92</v>
      </c>
      <c r="V483" s="7"/>
      <c r="W483" s="7"/>
    </row>
    <row r="484" spans="1:23" ht="23.25" customHeight="1" x14ac:dyDescent="0.2">
      <c r="A484" s="11">
        <v>223</v>
      </c>
      <c r="B484" s="12" t="s">
        <v>191</v>
      </c>
      <c r="C484" s="48" t="s">
        <v>212</v>
      </c>
      <c r="D484" s="49"/>
      <c r="E484" s="49"/>
      <c r="F484" s="50"/>
      <c r="G484" s="11" t="s">
        <v>209</v>
      </c>
      <c r="H484" s="11" t="s">
        <v>210</v>
      </c>
      <c r="I484" s="13" t="s">
        <v>211</v>
      </c>
      <c r="J484" s="7">
        <v>5</v>
      </c>
      <c r="K484" s="14">
        <v>543.94000000000005</v>
      </c>
      <c r="L484" s="7"/>
      <c r="M484" s="14"/>
      <c r="N484" s="7"/>
      <c r="O484" s="14"/>
      <c r="P484" s="7"/>
      <c r="Q484" s="7"/>
      <c r="R484" s="37">
        <f t="shared" si="147"/>
        <v>-543.94000000000005</v>
      </c>
      <c r="S484" s="37">
        <f t="shared" si="148"/>
        <v>0</v>
      </c>
      <c r="T484" s="15">
        <f t="shared" si="149"/>
        <v>5</v>
      </c>
      <c r="U484" s="16">
        <f t="shared" si="150"/>
        <v>543.94000000000005</v>
      </c>
      <c r="V484" s="7"/>
      <c r="W484" s="7"/>
    </row>
    <row r="485" spans="1:23" ht="11.25" customHeight="1" x14ac:dyDescent="0.2">
      <c r="A485" s="7"/>
      <c r="B485" s="20"/>
      <c r="C485" s="51" t="s">
        <v>45</v>
      </c>
      <c r="D485" s="43"/>
      <c r="E485" s="43"/>
      <c r="F485" s="52"/>
      <c r="G485" s="7"/>
      <c r="H485" s="7"/>
      <c r="I485" s="22" t="s">
        <v>211</v>
      </c>
      <c r="J485" s="7">
        <v>5</v>
      </c>
      <c r="K485" s="14">
        <v>543.94000000000005</v>
      </c>
      <c r="L485" s="7"/>
      <c r="M485" s="14"/>
      <c r="N485" s="7"/>
      <c r="O485" s="14"/>
      <c r="P485" s="14">
        <f>M485-K485</f>
        <v>-543.94000000000005</v>
      </c>
      <c r="Q485" s="14">
        <f>O485</f>
        <v>0</v>
      </c>
      <c r="R485" s="37">
        <f t="shared" si="147"/>
        <v>-543.94000000000005</v>
      </c>
      <c r="S485" s="37">
        <f t="shared" si="148"/>
        <v>0</v>
      </c>
      <c r="T485" s="15">
        <f t="shared" si="149"/>
        <v>5</v>
      </c>
      <c r="U485" s="16">
        <f t="shared" si="150"/>
        <v>543.94000000000005</v>
      </c>
      <c r="V485" s="7"/>
      <c r="W485" s="7"/>
    </row>
    <row r="486" spans="1:23" ht="23.25" customHeight="1" x14ac:dyDescent="0.2">
      <c r="A486" s="11">
        <v>224</v>
      </c>
      <c r="B486" s="12" t="s">
        <v>191</v>
      </c>
      <c r="C486" s="48" t="s">
        <v>215</v>
      </c>
      <c r="D486" s="49"/>
      <c r="E486" s="49"/>
      <c r="F486" s="50"/>
      <c r="G486" s="11" t="s">
        <v>213</v>
      </c>
      <c r="H486" s="11" t="s">
        <v>214</v>
      </c>
      <c r="I486" s="13" t="s">
        <v>132</v>
      </c>
      <c r="J486" s="7">
        <v>1</v>
      </c>
      <c r="K486" s="14">
        <v>52.37</v>
      </c>
      <c r="L486" s="7"/>
      <c r="M486" s="14"/>
      <c r="N486" s="7"/>
      <c r="O486" s="14"/>
      <c r="P486" s="7"/>
      <c r="Q486" s="7"/>
      <c r="R486" s="37">
        <f t="shared" si="147"/>
        <v>-52.37</v>
      </c>
      <c r="S486" s="37">
        <f t="shared" si="148"/>
        <v>0</v>
      </c>
      <c r="T486" s="15">
        <f t="shared" si="149"/>
        <v>1</v>
      </c>
      <c r="U486" s="16">
        <f t="shared" si="150"/>
        <v>52.37</v>
      </c>
      <c r="V486" s="7"/>
      <c r="W486" s="7"/>
    </row>
    <row r="487" spans="1:23" ht="11.25" customHeight="1" x14ac:dyDescent="0.2">
      <c r="A487" s="7"/>
      <c r="B487" s="20"/>
      <c r="C487" s="51" t="s">
        <v>45</v>
      </c>
      <c r="D487" s="43"/>
      <c r="E487" s="43"/>
      <c r="F487" s="52"/>
      <c r="G487" s="7"/>
      <c r="H487" s="7"/>
      <c r="I487" s="22" t="s">
        <v>132</v>
      </c>
      <c r="J487" s="7">
        <v>1</v>
      </c>
      <c r="K487" s="14">
        <v>52.37</v>
      </c>
      <c r="L487" s="7"/>
      <c r="M487" s="14"/>
      <c r="N487" s="7"/>
      <c r="O487" s="14"/>
      <c r="P487" s="14">
        <f>M487-K487</f>
        <v>-52.37</v>
      </c>
      <c r="Q487" s="14">
        <f>O487</f>
        <v>0</v>
      </c>
      <c r="R487" s="37">
        <f t="shared" si="147"/>
        <v>-52.37</v>
      </c>
      <c r="S487" s="37">
        <f t="shared" si="148"/>
        <v>0</v>
      </c>
      <c r="T487" s="15">
        <f t="shared" si="149"/>
        <v>1</v>
      </c>
      <c r="U487" s="16">
        <f t="shared" si="150"/>
        <v>52.37</v>
      </c>
      <c r="V487" s="7"/>
      <c r="W487" s="7"/>
    </row>
    <row r="488" spans="1:23" ht="36.6" customHeight="1" x14ac:dyDescent="0.2">
      <c r="A488" s="11">
        <v>225</v>
      </c>
      <c r="B488" s="12" t="s">
        <v>191</v>
      </c>
      <c r="C488" s="48" t="s">
        <v>218</v>
      </c>
      <c r="D488" s="49"/>
      <c r="E488" s="49"/>
      <c r="F488" s="50"/>
      <c r="G488" s="11" t="s">
        <v>216</v>
      </c>
      <c r="H488" s="11" t="s">
        <v>217</v>
      </c>
      <c r="I488" s="13" t="s">
        <v>132</v>
      </c>
      <c r="J488" s="7">
        <v>2</v>
      </c>
      <c r="K488" s="14">
        <v>351.11</v>
      </c>
      <c r="L488" s="7"/>
      <c r="M488" s="14"/>
      <c r="N488" s="7"/>
      <c r="O488" s="14"/>
      <c r="P488" s="7"/>
      <c r="Q488" s="7"/>
      <c r="R488" s="37">
        <f t="shared" si="147"/>
        <v>-351.11</v>
      </c>
      <c r="S488" s="37">
        <f t="shared" si="148"/>
        <v>0</v>
      </c>
      <c r="T488" s="15">
        <f t="shared" si="149"/>
        <v>2</v>
      </c>
      <c r="U488" s="16">
        <f t="shared" si="150"/>
        <v>351.11</v>
      </c>
      <c r="V488" s="7"/>
      <c r="W488" s="7"/>
    </row>
    <row r="489" spans="1:23" ht="11.25" customHeight="1" x14ac:dyDescent="0.2">
      <c r="A489" s="7"/>
      <c r="B489" s="20"/>
      <c r="C489" s="51" t="s">
        <v>45</v>
      </c>
      <c r="D489" s="43"/>
      <c r="E489" s="43"/>
      <c r="F489" s="52"/>
      <c r="G489" s="7"/>
      <c r="H489" s="7"/>
      <c r="I489" s="22" t="s">
        <v>132</v>
      </c>
      <c r="J489" s="7">
        <v>2</v>
      </c>
      <c r="K489" s="14">
        <v>351.11</v>
      </c>
      <c r="L489" s="7"/>
      <c r="M489" s="14"/>
      <c r="N489" s="7"/>
      <c r="O489" s="14"/>
      <c r="P489" s="14">
        <f>M489-K489</f>
        <v>-351.11</v>
      </c>
      <c r="Q489" s="14">
        <f>O489</f>
        <v>0</v>
      </c>
      <c r="R489" s="37">
        <f t="shared" si="147"/>
        <v>-351.11</v>
      </c>
      <c r="S489" s="37">
        <f t="shared" si="148"/>
        <v>0</v>
      </c>
      <c r="T489" s="15">
        <f t="shared" si="149"/>
        <v>2</v>
      </c>
      <c r="U489" s="16">
        <f t="shared" si="150"/>
        <v>351.11</v>
      </c>
      <c r="V489" s="7"/>
      <c r="W489" s="7"/>
    </row>
    <row r="490" spans="1:23" ht="23.25" customHeight="1" x14ac:dyDescent="0.2">
      <c r="A490" s="11">
        <v>226</v>
      </c>
      <c r="B490" s="12" t="s">
        <v>219</v>
      </c>
      <c r="C490" s="48" t="s">
        <v>222</v>
      </c>
      <c r="D490" s="49"/>
      <c r="E490" s="49"/>
      <c r="F490" s="50"/>
      <c r="G490" s="11" t="s">
        <v>220</v>
      </c>
      <c r="H490" s="11" t="s">
        <v>221</v>
      </c>
      <c r="I490" s="13" t="s">
        <v>97</v>
      </c>
      <c r="J490" s="7">
        <v>1</v>
      </c>
      <c r="K490" s="14">
        <v>75.38</v>
      </c>
      <c r="L490" s="7"/>
      <c r="M490" s="14"/>
      <c r="N490" s="7"/>
      <c r="O490" s="14"/>
      <c r="P490" s="7"/>
      <c r="Q490" s="7"/>
      <c r="R490" s="37">
        <f t="shared" si="147"/>
        <v>-75.38</v>
      </c>
      <c r="S490" s="37">
        <f t="shared" si="148"/>
        <v>0</v>
      </c>
      <c r="T490" s="15">
        <f t="shared" si="149"/>
        <v>1</v>
      </c>
      <c r="U490" s="16">
        <f t="shared" si="150"/>
        <v>75.38</v>
      </c>
      <c r="V490" s="7"/>
      <c r="W490" s="7"/>
    </row>
    <row r="491" spans="1:23" ht="11.25" customHeight="1" x14ac:dyDescent="0.2">
      <c r="A491" s="7"/>
      <c r="B491" s="20"/>
      <c r="C491" s="51" t="s">
        <v>45</v>
      </c>
      <c r="D491" s="43"/>
      <c r="E491" s="43"/>
      <c r="F491" s="52"/>
      <c r="G491" s="7"/>
      <c r="H491" s="7"/>
      <c r="I491" s="22" t="s">
        <v>97</v>
      </c>
      <c r="J491" s="7">
        <v>1</v>
      </c>
      <c r="K491" s="14">
        <v>75.38</v>
      </c>
      <c r="L491" s="7"/>
      <c r="M491" s="14"/>
      <c r="N491" s="7"/>
      <c r="O491" s="14"/>
      <c r="P491" s="14">
        <f>M491-K491</f>
        <v>-75.38</v>
      </c>
      <c r="Q491" s="14">
        <f>O491</f>
        <v>0</v>
      </c>
      <c r="R491" s="37">
        <f t="shared" si="147"/>
        <v>-75.38</v>
      </c>
      <c r="S491" s="37">
        <f t="shared" si="148"/>
        <v>0</v>
      </c>
      <c r="T491" s="15">
        <f t="shared" si="149"/>
        <v>1</v>
      </c>
      <c r="U491" s="16">
        <f t="shared" si="150"/>
        <v>75.38</v>
      </c>
      <c r="V491" s="7"/>
      <c r="W491" s="7"/>
    </row>
    <row r="492" spans="1:23" ht="36.6" customHeight="1" x14ac:dyDescent="0.2">
      <c r="A492" s="11">
        <v>227</v>
      </c>
      <c r="B492" s="12" t="s">
        <v>219</v>
      </c>
      <c r="C492" s="48" t="s">
        <v>226</v>
      </c>
      <c r="D492" s="49"/>
      <c r="E492" s="49"/>
      <c r="F492" s="50"/>
      <c r="G492" s="11" t="s">
        <v>223</v>
      </c>
      <c r="H492" s="11" t="s">
        <v>224</v>
      </c>
      <c r="I492" s="13" t="s">
        <v>225</v>
      </c>
      <c r="J492" s="7">
        <v>2</v>
      </c>
      <c r="K492" s="14">
        <v>102.58</v>
      </c>
      <c r="L492" s="7"/>
      <c r="M492" s="14"/>
      <c r="N492" s="7"/>
      <c r="O492" s="14"/>
      <c r="P492" s="7"/>
      <c r="Q492" s="7"/>
      <c r="R492" s="37">
        <f t="shared" si="147"/>
        <v>-102.58</v>
      </c>
      <c r="S492" s="37">
        <f t="shared" si="148"/>
        <v>0</v>
      </c>
      <c r="T492" s="15">
        <f t="shared" si="149"/>
        <v>2</v>
      </c>
      <c r="U492" s="16">
        <f t="shared" si="150"/>
        <v>102.58</v>
      </c>
      <c r="V492" s="7"/>
      <c r="W492" s="7"/>
    </row>
    <row r="493" spans="1:23" ht="11.25" customHeight="1" x14ac:dyDescent="0.2">
      <c r="A493" s="7"/>
      <c r="B493" s="20"/>
      <c r="C493" s="51" t="s">
        <v>45</v>
      </c>
      <c r="D493" s="43"/>
      <c r="E493" s="43"/>
      <c r="F493" s="52"/>
      <c r="G493" s="7"/>
      <c r="H493" s="7"/>
      <c r="I493" s="22" t="s">
        <v>225</v>
      </c>
      <c r="J493" s="7">
        <v>2</v>
      </c>
      <c r="K493" s="14">
        <v>102.58</v>
      </c>
      <c r="L493" s="7"/>
      <c r="M493" s="14"/>
      <c r="N493" s="7"/>
      <c r="O493" s="14"/>
      <c r="P493" s="14">
        <f>M493-K493</f>
        <v>-102.58</v>
      </c>
      <c r="Q493" s="14">
        <f>O493</f>
        <v>0</v>
      </c>
      <c r="R493" s="37">
        <f t="shared" si="147"/>
        <v>-102.58</v>
      </c>
      <c r="S493" s="37">
        <f t="shared" si="148"/>
        <v>0</v>
      </c>
      <c r="T493" s="15">
        <f t="shared" si="149"/>
        <v>2</v>
      </c>
      <c r="U493" s="16">
        <f t="shared" si="150"/>
        <v>102.58</v>
      </c>
      <c r="V493" s="7"/>
      <c r="W493" s="7"/>
    </row>
    <row r="494" spans="1:23" ht="23.25" customHeight="1" x14ac:dyDescent="0.2">
      <c r="A494" s="11">
        <v>228</v>
      </c>
      <c r="B494" s="12" t="s">
        <v>219</v>
      </c>
      <c r="C494" s="48" t="s">
        <v>229</v>
      </c>
      <c r="D494" s="49"/>
      <c r="E494" s="49"/>
      <c r="F494" s="50"/>
      <c r="G494" s="11" t="s">
        <v>227</v>
      </c>
      <c r="H494" s="11" t="s">
        <v>228</v>
      </c>
      <c r="I494" s="13" t="s">
        <v>132</v>
      </c>
      <c r="J494" s="7">
        <v>1</v>
      </c>
      <c r="K494" s="14">
        <v>157.61000000000001</v>
      </c>
      <c r="L494" s="7"/>
      <c r="M494" s="14"/>
      <c r="N494" s="7"/>
      <c r="O494" s="14"/>
      <c r="P494" s="7"/>
      <c r="Q494" s="7"/>
      <c r="R494" s="37">
        <f t="shared" si="147"/>
        <v>-157.61000000000001</v>
      </c>
      <c r="S494" s="37">
        <f t="shared" si="148"/>
        <v>0</v>
      </c>
      <c r="T494" s="15">
        <f t="shared" si="149"/>
        <v>1</v>
      </c>
      <c r="U494" s="16">
        <f t="shared" si="150"/>
        <v>157.61000000000001</v>
      </c>
      <c r="V494" s="7"/>
      <c r="W494" s="7"/>
    </row>
    <row r="495" spans="1:23" ht="11.25" customHeight="1" x14ac:dyDescent="0.2">
      <c r="A495" s="7"/>
      <c r="B495" s="20"/>
      <c r="C495" s="51" t="s">
        <v>45</v>
      </c>
      <c r="D495" s="43"/>
      <c r="E495" s="43"/>
      <c r="F495" s="52"/>
      <c r="G495" s="7"/>
      <c r="H495" s="7"/>
      <c r="I495" s="22" t="s">
        <v>132</v>
      </c>
      <c r="J495" s="7">
        <v>1</v>
      </c>
      <c r="K495" s="14">
        <v>157.61000000000001</v>
      </c>
      <c r="L495" s="7"/>
      <c r="M495" s="14"/>
      <c r="N495" s="7"/>
      <c r="O495" s="14"/>
      <c r="P495" s="14">
        <f>M495-K495</f>
        <v>-157.61000000000001</v>
      </c>
      <c r="Q495" s="14">
        <f>O495</f>
        <v>0</v>
      </c>
      <c r="R495" s="37">
        <f t="shared" si="147"/>
        <v>-157.61000000000001</v>
      </c>
      <c r="S495" s="37">
        <f t="shared" si="148"/>
        <v>0</v>
      </c>
      <c r="T495" s="15">
        <f t="shared" si="149"/>
        <v>1</v>
      </c>
      <c r="U495" s="16">
        <f t="shared" si="150"/>
        <v>157.61000000000001</v>
      </c>
      <c r="V495" s="7"/>
      <c r="W495" s="7"/>
    </row>
    <row r="496" spans="1:23" ht="36.6" customHeight="1" x14ac:dyDescent="0.2">
      <c r="A496" s="11">
        <v>229</v>
      </c>
      <c r="B496" s="12" t="s">
        <v>219</v>
      </c>
      <c r="C496" s="48" t="s">
        <v>233</v>
      </c>
      <c r="D496" s="49"/>
      <c r="E496" s="49"/>
      <c r="F496" s="50"/>
      <c r="G496" s="11" t="s">
        <v>230</v>
      </c>
      <c r="H496" s="11" t="s">
        <v>231</v>
      </c>
      <c r="I496" s="13" t="s">
        <v>232</v>
      </c>
      <c r="J496" s="7">
        <v>2</v>
      </c>
      <c r="K496" s="14">
        <v>273.81</v>
      </c>
      <c r="L496" s="7"/>
      <c r="M496" s="14"/>
      <c r="N496" s="7"/>
      <c r="O496" s="14"/>
      <c r="P496" s="7"/>
      <c r="Q496" s="7"/>
      <c r="R496" s="37">
        <f t="shared" si="147"/>
        <v>-273.81</v>
      </c>
      <c r="S496" s="37">
        <f t="shared" si="148"/>
        <v>0</v>
      </c>
      <c r="T496" s="15">
        <f t="shared" si="149"/>
        <v>2</v>
      </c>
      <c r="U496" s="16">
        <f t="shared" si="150"/>
        <v>273.81</v>
      </c>
      <c r="V496" s="7"/>
      <c r="W496" s="7"/>
    </row>
    <row r="497" spans="1:23" ht="11.25" customHeight="1" x14ac:dyDescent="0.2">
      <c r="A497" s="7"/>
      <c r="B497" s="20"/>
      <c r="C497" s="51" t="s">
        <v>45</v>
      </c>
      <c r="D497" s="43"/>
      <c r="E497" s="43"/>
      <c r="F497" s="52"/>
      <c r="G497" s="7"/>
      <c r="H497" s="7"/>
      <c r="I497" s="22" t="s">
        <v>232</v>
      </c>
      <c r="J497" s="7">
        <v>2</v>
      </c>
      <c r="K497" s="14">
        <v>273.81</v>
      </c>
      <c r="L497" s="7"/>
      <c r="M497" s="14"/>
      <c r="N497" s="7"/>
      <c r="O497" s="14"/>
      <c r="P497" s="14">
        <f>M497-K497</f>
        <v>-273.81</v>
      </c>
      <c r="Q497" s="14">
        <f>O497</f>
        <v>0</v>
      </c>
      <c r="R497" s="37">
        <f t="shared" si="147"/>
        <v>-273.81</v>
      </c>
      <c r="S497" s="37">
        <f t="shared" si="148"/>
        <v>0</v>
      </c>
      <c r="T497" s="15">
        <f t="shared" si="149"/>
        <v>2</v>
      </c>
      <c r="U497" s="16">
        <f t="shared" si="150"/>
        <v>273.81</v>
      </c>
      <c r="V497" s="7"/>
      <c r="W497" s="7"/>
    </row>
    <row r="498" spans="1:23" ht="76.5" customHeight="1" x14ac:dyDescent="0.2">
      <c r="A498" s="11">
        <v>230</v>
      </c>
      <c r="B498" s="12" t="s">
        <v>219</v>
      </c>
      <c r="C498" s="48" t="s">
        <v>237</v>
      </c>
      <c r="D498" s="49"/>
      <c r="E498" s="49"/>
      <c r="F498" s="50"/>
      <c r="G498" s="11" t="s">
        <v>234</v>
      </c>
      <c r="H498" s="11" t="s">
        <v>235</v>
      </c>
      <c r="I498" s="13" t="s">
        <v>236</v>
      </c>
      <c r="J498" s="7">
        <v>6.5</v>
      </c>
      <c r="K498" s="14">
        <v>589.61</v>
      </c>
      <c r="L498" s="7"/>
      <c r="M498" s="14"/>
      <c r="N498" s="7"/>
      <c r="O498" s="14"/>
      <c r="P498" s="7"/>
      <c r="Q498" s="7"/>
      <c r="R498" s="37">
        <f t="shared" si="147"/>
        <v>-589.61</v>
      </c>
      <c r="S498" s="37">
        <f t="shared" si="148"/>
        <v>0</v>
      </c>
      <c r="T498" s="15">
        <f t="shared" si="149"/>
        <v>6.5</v>
      </c>
      <c r="U498" s="16">
        <f t="shared" si="150"/>
        <v>589.61</v>
      </c>
      <c r="V498" s="7"/>
      <c r="W498" s="7"/>
    </row>
    <row r="499" spans="1:23" ht="11.25" customHeight="1" x14ac:dyDescent="0.2">
      <c r="A499" s="7"/>
      <c r="B499" s="20"/>
      <c r="C499" s="51" t="s">
        <v>45</v>
      </c>
      <c r="D499" s="43"/>
      <c r="E499" s="43"/>
      <c r="F499" s="52"/>
      <c r="G499" s="7"/>
      <c r="H499" s="7"/>
      <c r="I499" s="22" t="s">
        <v>236</v>
      </c>
      <c r="J499" s="7">
        <v>6.5</v>
      </c>
      <c r="K499" s="14">
        <v>589.61</v>
      </c>
      <c r="L499" s="7"/>
      <c r="M499" s="14"/>
      <c r="N499" s="7"/>
      <c r="O499" s="14"/>
      <c r="P499" s="14">
        <f>M499-K499</f>
        <v>-589.61</v>
      </c>
      <c r="Q499" s="14">
        <f>O499</f>
        <v>0</v>
      </c>
      <c r="R499" s="37">
        <f t="shared" si="147"/>
        <v>-589.61</v>
      </c>
      <c r="S499" s="37">
        <f t="shared" si="148"/>
        <v>0</v>
      </c>
      <c r="T499" s="15">
        <f t="shared" si="149"/>
        <v>6.5</v>
      </c>
      <c r="U499" s="16">
        <f t="shared" si="150"/>
        <v>589.61</v>
      </c>
      <c r="V499" s="7"/>
      <c r="W499" s="7"/>
    </row>
    <row r="500" spans="1:23" ht="36.6" customHeight="1" x14ac:dyDescent="0.2">
      <c r="A500" s="11">
        <v>231</v>
      </c>
      <c r="B500" s="12" t="s">
        <v>219</v>
      </c>
      <c r="C500" s="48" t="s">
        <v>240</v>
      </c>
      <c r="D500" s="49"/>
      <c r="E500" s="49"/>
      <c r="F500" s="50"/>
      <c r="G500" s="11" t="s">
        <v>238</v>
      </c>
      <c r="H500" s="11" t="s">
        <v>239</v>
      </c>
      <c r="I500" s="13" t="s">
        <v>97</v>
      </c>
      <c r="J500" s="7">
        <v>1</v>
      </c>
      <c r="K500" s="14">
        <v>361.87</v>
      </c>
      <c r="L500" s="7"/>
      <c r="M500" s="14"/>
      <c r="N500" s="7"/>
      <c r="O500" s="14"/>
      <c r="P500" s="7"/>
      <c r="Q500" s="7"/>
      <c r="R500" s="37">
        <f t="shared" si="147"/>
        <v>-361.87</v>
      </c>
      <c r="S500" s="37">
        <f t="shared" si="148"/>
        <v>0</v>
      </c>
      <c r="T500" s="15">
        <f t="shared" si="149"/>
        <v>1</v>
      </c>
      <c r="U500" s="16">
        <f t="shared" si="150"/>
        <v>361.87</v>
      </c>
      <c r="V500" s="7"/>
      <c r="W500" s="7"/>
    </row>
    <row r="501" spans="1:23" ht="11.25" customHeight="1" x14ac:dyDescent="0.2">
      <c r="A501" s="7"/>
      <c r="B501" s="20"/>
      <c r="C501" s="51" t="s">
        <v>45</v>
      </c>
      <c r="D501" s="43"/>
      <c r="E501" s="43"/>
      <c r="F501" s="52"/>
      <c r="G501" s="7"/>
      <c r="H501" s="7"/>
      <c r="I501" s="22" t="s">
        <v>97</v>
      </c>
      <c r="J501" s="7">
        <v>1</v>
      </c>
      <c r="K501" s="14">
        <v>361.87</v>
      </c>
      <c r="L501" s="7"/>
      <c r="M501" s="14"/>
      <c r="N501" s="7"/>
      <c r="O501" s="14"/>
      <c r="P501" s="14">
        <f>M501-K501</f>
        <v>-361.87</v>
      </c>
      <c r="Q501" s="14">
        <f>O501</f>
        <v>0</v>
      </c>
      <c r="R501" s="37">
        <f t="shared" si="147"/>
        <v>-361.87</v>
      </c>
      <c r="S501" s="37">
        <f t="shared" si="148"/>
        <v>0</v>
      </c>
      <c r="T501" s="15">
        <f t="shared" si="149"/>
        <v>1</v>
      </c>
      <c r="U501" s="16">
        <f t="shared" si="150"/>
        <v>361.87</v>
      </c>
      <c r="V501" s="7"/>
      <c r="W501" s="7"/>
    </row>
    <row r="502" spans="1:23" ht="36.6" customHeight="1" x14ac:dyDescent="0.2">
      <c r="A502" s="11">
        <v>232</v>
      </c>
      <c r="B502" s="12" t="s">
        <v>219</v>
      </c>
      <c r="C502" s="48" t="s">
        <v>208</v>
      </c>
      <c r="D502" s="49"/>
      <c r="E502" s="49"/>
      <c r="F502" s="50"/>
      <c r="G502" s="11" t="s">
        <v>178</v>
      </c>
      <c r="H502" s="11" t="s">
        <v>179</v>
      </c>
      <c r="I502" s="13" t="s">
        <v>207</v>
      </c>
      <c r="J502" s="7">
        <v>1</v>
      </c>
      <c r="K502" s="14">
        <v>188.24</v>
      </c>
      <c r="L502" s="7"/>
      <c r="M502" s="14"/>
      <c r="N502" s="7"/>
      <c r="O502" s="14"/>
      <c r="P502" s="7"/>
      <c r="Q502" s="7"/>
      <c r="R502" s="37">
        <f t="shared" si="147"/>
        <v>-188.24</v>
      </c>
      <c r="S502" s="37">
        <f t="shared" si="148"/>
        <v>0</v>
      </c>
      <c r="T502" s="15">
        <f t="shared" si="149"/>
        <v>1</v>
      </c>
      <c r="U502" s="16">
        <f t="shared" si="150"/>
        <v>188.24</v>
      </c>
      <c r="V502" s="7"/>
      <c r="W502" s="7"/>
    </row>
    <row r="503" spans="1:23" ht="11.25" customHeight="1" x14ac:dyDescent="0.2">
      <c r="A503" s="7"/>
      <c r="B503" s="20"/>
      <c r="C503" s="51" t="s">
        <v>45</v>
      </c>
      <c r="D503" s="43"/>
      <c r="E503" s="43"/>
      <c r="F503" s="52"/>
      <c r="G503" s="7"/>
      <c r="H503" s="7"/>
      <c r="I503" s="22" t="s">
        <v>207</v>
      </c>
      <c r="J503" s="7">
        <v>1</v>
      </c>
      <c r="K503" s="14">
        <v>188.24</v>
      </c>
      <c r="L503" s="7"/>
      <c r="M503" s="14"/>
      <c r="N503" s="7"/>
      <c r="O503" s="14"/>
      <c r="P503" s="14">
        <f>M503-K503</f>
        <v>-188.24</v>
      </c>
      <c r="Q503" s="14">
        <f>O503</f>
        <v>0</v>
      </c>
      <c r="R503" s="37">
        <f t="shared" si="147"/>
        <v>-188.24</v>
      </c>
      <c r="S503" s="37">
        <f t="shared" si="148"/>
        <v>0</v>
      </c>
      <c r="T503" s="15">
        <f t="shared" si="149"/>
        <v>1</v>
      </c>
      <c r="U503" s="16">
        <f t="shared" si="150"/>
        <v>188.24</v>
      </c>
      <c r="V503" s="7"/>
      <c r="W503" s="7"/>
    </row>
    <row r="504" spans="1:23" ht="23.25" customHeight="1" x14ac:dyDescent="0.2">
      <c r="A504" s="11">
        <v>233</v>
      </c>
      <c r="B504" s="12" t="s">
        <v>219</v>
      </c>
      <c r="C504" s="48" t="s">
        <v>242</v>
      </c>
      <c r="D504" s="49"/>
      <c r="E504" s="49"/>
      <c r="F504" s="50"/>
      <c r="G504" s="11" t="s">
        <v>181</v>
      </c>
      <c r="H504" s="11" t="s">
        <v>182</v>
      </c>
      <c r="I504" s="13" t="s">
        <v>241</v>
      </c>
      <c r="J504" s="7">
        <v>3</v>
      </c>
      <c r="K504" s="14">
        <v>52.66</v>
      </c>
      <c r="L504" s="7"/>
      <c r="M504" s="14"/>
      <c r="N504" s="7"/>
      <c r="O504" s="14"/>
      <c r="P504" s="7"/>
      <c r="Q504" s="7"/>
      <c r="R504" s="37">
        <f t="shared" si="147"/>
        <v>-52.66</v>
      </c>
      <c r="S504" s="37">
        <f t="shared" si="148"/>
        <v>0</v>
      </c>
      <c r="T504" s="15">
        <f t="shared" si="149"/>
        <v>3</v>
      </c>
      <c r="U504" s="16">
        <f t="shared" si="150"/>
        <v>52.66</v>
      </c>
      <c r="V504" s="7"/>
      <c r="W504" s="7"/>
    </row>
    <row r="505" spans="1:23" ht="11.25" customHeight="1" x14ac:dyDescent="0.2">
      <c r="A505" s="7"/>
      <c r="B505" s="20"/>
      <c r="C505" s="51" t="s">
        <v>45</v>
      </c>
      <c r="D505" s="43"/>
      <c r="E505" s="43"/>
      <c r="F505" s="52"/>
      <c r="G505" s="7"/>
      <c r="H505" s="7"/>
      <c r="I505" s="22" t="s">
        <v>241</v>
      </c>
      <c r="J505" s="7">
        <v>3</v>
      </c>
      <c r="K505" s="14">
        <v>52.66</v>
      </c>
      <c r="L505" s="7"/>
      <c r="M505" s="14"/>
      <c r="N505" s="7"/>
      <c r="O505" s="14"/>
      <c r="P505" s="14">
        <f>M505-K505</f>
        <v>-52.66</v>
      </c>
      <c r="Q505" s="14">
        <f>O505</f>
        <v>0</v>
      </c>
      <c r="R505" s="37">
        <f t="shared" si="147"/>
        <v>-52.66</v>
      </c>
      <c r="S505" s="37">
        <f t="shared" si="148"/>
        <v>0</v>
      </c>
      <c r="T505" s="15">
        <f t="shared" si="149"/>
        <v>3</v>
      </c>
      <c r="U505" s="16">
        <f t="shared" si="150"/>
        <v>52.66</v>
      </c>
      <c r="V505" s="7"/>
      <c r="W505" s="7"/>
    </row>
    <row r="506" spans="1:23" ht="36.6" customHeight="1" x14ac:dyDescent="0.2">
      <c r="A506" s="11">
        <v>234</v>
      </c>
      <c r="B506" s="12" t="s">
        <v>219</v>
      </c>
      <c r="C506" s="48" t="s">
        <v>246</v>
      </c>
      <c r="D506" s="49"/>
      <c r="E506" s="49"/>
      <c r="F506" s="50"/>
      <c r="G506" s="11" t="s">
        <v>243</v>
      </c>
      <c r="H506" s="11" t="s">
        <v>244</v>
      </c>
      <c r="I506" s="13" t="s">
        <v>245</v>
      </c>
      <c r="J506" s="7">
        <v>3.2000000000000001E-2</v>
      </c>
      <c r="K506" s="14">
        <v>458.5</v>
      </c>
      <c r="L506" s="7"/>
      <c r="M506" s="14"/>
      <c r="N506" s="7"/>
      <c r="O506" s="14"/>
      <c r="P506" s="7"/>
      <c r="Q506" s="7"/>
      <c r="R506" s="37">
        <f t="shared" si="147"/>
        <v>-458.5</v>
      </c>
      <c r="S506" s="37">
        <f t="shared" si="148"/>
        <v>0</v>
      </c>
      <c r="T506" s="15">
        <f t="shared" si="149"/>
        <v>3.2000000000000001E-2</v>
      </c>
      <c r="U506" s="16">
        <f t="shared" si="150"/>
        <v>458.5</v>
      </c>
      <c r="V506" s="7"/>
      <c r="W506" s="7"/>
    </row>
    <row r="507" spans="1:23" ht="11.25" customHeight="1" x14ac:dyDescent="0.2">
      <c r="A507" s="7"/>
      <c r="B507" s="20"/>
      <c r="C507" s="51" t="s">
        <v>45</v>
      </c>
      <c r="D507" s="43"/>
      <c r="E507" s="43"/>
      <c r="F507" s="52"/>
      <c r="G507" s="7"/>
      <c r="H507" s="7"/>
      <c r="I507" s="22" t="s">
        <v>245</v>
      </c>
      <c r="J507" s="7">
        <v>3.2000000000000001E-2</v>
      </c>
      <c r="K507" s="14">
        <v>458.5</v>
      </c>
      <c r="L507" s="7"/>
      <c r="M507" s="14"/>
      <c r="N507" s="7"/>
      <c r="O507" s="14"/>
      <c r="P507" s="14">
        <f>M507-K507</f>
        <v>-458.5</v>
      </c>
      <c r="Q507" s="14">
        <f>O507</f>
        <v>0</v>
      </c>
      <c r="R507" s="37">
        <f t="shared" si="147"/>
        <v>-458.5</v>
      </c>
      <c r="S507" s="37">
        <f t="shared" si="148"/>
        <v>0</v>
      </c>
      <c r="T507" s="15">
        <f t="shared" si="149"/>
        <v>3.2000000000000001E-2</v>
      </c>
      <c r="U507" s="16">
        <f t="shared" si="150"/>
        <v>458.5</v>
      </c>
      <c r="V507" s="7"/>
      <c r="W507" s="7"/>
    </row>
    <row r="508" spans="1:23" ht="23.25" customHeight="1" x14ac:dyDescent="0.2">
      <c r="A508" s="11">
        <v>235</v>
      </c>
      <c r="B508" s="12" t="s">
        <v>219</v>
      </c>
      <c r="C508" s="48" t="s">
        <v>174</v>
      </c>
      <c r="D508" s="49"/>
      <c r="E508" s="49"/>
      <c r="F508" s="50"/>
      <c r="G508" s="11" t="s">
        <v>247</v>
      </c>
      <c r="H508" s="11" t="s">
        <v>248</v>
      </c>
      <c r="I508" s="13" t="s">
        <v>132</v>
      </c>
      <c r="J508" s="7">
        <v>1</v>
      </c>
      <c r="K508" s="14">
        <v>56.47</v>
      </c>
      <c r="L508" s="7"/>
      <c r="M508" s="14"/>
      <c r="N508" s="7"/>
      <c r="O508" s="14"/>
      <c r="P508" s="7"/>
      <c r="Q508" s="7"/>
      <c r="R508" s="37">
        <f t="shared" si="147"/>
        <v>-56.47</v>
      </c>
      <c r="S508" s="37">
        <f t="shared" si="148"/>
        <v>0</v>
      </c>
      <c r="T508" s="15">
        <f t="shared" si="149"/>
        <v>1</v>
      </c>
      <c r="U508" s="16">
        <f t="shared" si="150"/>
        <v>56.47</v>
      </c>
      <c r="V508" s="7"/>
      <c r="W508" s="7"/>
    </row>
    <row r="509" spans="1:23" ht="11.25" customHeight="1" x14ac:dyDescent="0.2">
      <c r="A509" s="7"/>
      <c r="B509" s="20"/>
      <c r="C509" s="51" t="s">
        <v>45</v>
      </c>
      <c r="D509" s="43"/>
      <c r="E509" s="43"/>
      <c r="F509" s="52"/>
      <c r="G509" s="7"/>
      <c r="H509" s="7"/>
      <c r="I509" s="22" t="s">
        <v>132</v>
      </c>
      <c r="J509" s="7">
        <v>1</v>
      </c>
      <c r="K509" s="14">
        <v>56.47</v>
      </c>
      <c r="L509" s="7"/>
      <c r="M509" s="14"/>
      <c r="N509" s="7"/>
      <c r="O509" s="14"/>
      <c r="P509" s="14">
        <f>M509-K509</f>
        <v>-56.47</v>
      </c>
      <c r="Q509" s="14">
        <f>O509</f>
        <v>0</v>
      </c>
      <c r="R509" s="37">
        <f t="shared" si="147"/>
        <v>-56.47</v>
      </c>
      <c r="S509" s="37">
        <f t="shared" si="148"/>
        <v>0</v>
      </c>
      <c r="T509" s="15">
        <f t="shared" si="149"/>
        <v>1</v>
      </c>
      <c r="U509" s="16">
        <f t="shared" si="150"/>
        <v>56.47</v>
      </c>
      <c r="V509" s="7"/>
      <c r="W509" s="7"/>
    </row>
    <row r="510" spans="1:23" ht="11.25" customHeight="1" x14ac:dyDescent="0.2">
      <c r="A510" s="11">
        <v>236</v>
      </c>
      <c r="B510" s="12" t="s">
        <v>219</v>
      </c>
      <c r="C510" s="51" t="s">
        <v>251</v>
      </c>
      <c r="D510" s="43"/>
      <c r="E510" s="43"/>
      <c r="F510" s="52"/>
      <c r="G510" s="11" t="s">
        <v>249</v>
      </c>
      <c r="H510" s="11" t="s">
        <v>250</v>
      </c>
      <c r="I510" s="13" t="s">
        <v>132</v>
      </c>
      <c r="J510" s="7">
        <v>2</v>
      </c>
      <c r="K510" s="14">
        <v>299.48</v>
      </c>
      <c r="L510" s="7"/>
      <c r="M510" s="14"/>
      <c r="N510" s="7"/>
      <c r="O510" s="14"/>
      <c r="P510" s="7"/>
      <c r="Q510" s="7"/>
      <c r="R510" s="37">
        <f t="shared" si="147"/>
        <v>-299.48</v>
      </c>
      <c r="S510" s="37">
        <f t="shared" si="148"/>
        <v>0</v>
      </c>
      <c r="T510" s="15">
        <f t="shared" si="149"/>
        <v>2</v>
      </c>
      <c r="U510" s="16">
        <f t="shared" si="150"/>
        <v>299.48</v>
      </c>
      <c r="V510" s="7"/>
      <c r="W510" s="7"/>
    </row>
    <row r="511" spans="1:23" ht="11.25" customHeight="1" x14ac:dyDescent="0.2">
      <c r="A511" s="7"/>
      <c r="B511" s="20"/>
      <c r="C511" s="54" t="s">
        <v>45</v>
      </c>
      <c r="D511" s="54"/>
      <c r="E511" s="54"/>
      <c r="F511" s="54"/>
      <c r="G511" s="7"/>
      <c r="H511" s="7"/>
      <c r="I511" s="22" t="s">
        <v>132</v>
      </c>
      <c r="J511" s="7">
        <v>2</v>
      </c>
      <c r="K511" s="14">
        <v>299.48</v>
      </c>
      <c r="L511" s="7"/>
      <c r="M511" s="14"/>
      <c r="N511" s="7"/>
      <c r="O511" s="14"/>
      <c r="P511" s="14">
        <f>M511-K511</f>
        <v>-299.48</v>
      </c>
      <c r="Q511" s="14">
        <f>O511</f>
        <v>0</v>
      </c>
      <c r="R511" s="37">
        <f t="shared" si="147"/>
        <v>-299.48</v>
      </c>
      <c r="S511" s="37">
        <f t="shared" si="148"/>
        <v>0</v>
      </c>
      <c r="T511" s="15">
        <f t="shared" si="149"/>
        <v>2</v>
      </c>
      <c r="U511" s="16">
        <f t="shared" si="150"/>
        <v>299.48</v>
      </c>
      <c r="V511" s="7"/>
      <c r="W511" s="7"/>
    </row>
    <row r="512" spans="1:23" ht="23.25" customHeight="1" x14ac:dyDescent="0.2">
      <c r="A512" s="9"/>
      <c r="B512" s="10" t="s">
        <v>30</v>
      </c>
      <c r="C512" s="53" t="s">
        <v>531</v>
      </c>
      <c r="D512" s="53"/>
      <c r="E512" s="53"/>
      <c r="F512" s="53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7"/>
      <c r="W512" s="7"/>
    </row>
    <row r="513" spans="1:23" ht="23.25" customHeight="1" x14ac:dyDescent="0.2">
      <c r="A513" s="11">
        <v>237</v>
      </c>
      <c r="B513" s="12" t="s">
        <v>191</v>
      </c>
      <c r="C513" s="48" t="s">
        <v>255</v>
      </c>
      <c r="D513" s="49"/>
      <c r="E513" s="49"/>
      <c r="F513" s="50"/>
      <c r="G513" s="11" t="s">
        <v>253</v>
      </c>
      <c r="H513" s="11" t="s">
        <v>254</v>
      </c>
      <c r="I513" s="13" t="s">
        <v>34</v>
      </c>
      <c r="J513" s="7">
        <v>1</v>
      </c>
      <c r="K513" s="14">
        <v>656.4</v>
      </c>
      <c r="L513" s="7"/>
      <c r="M513" s="14"/>
      <c r="N513" s="7"/>
      <c r="O513" s="14"/>
      <c r="P513" s="7"/>
      <c r="Q513" s="7"/>
      <c r="R513" s="37">
        <f t="shared" ref="R513:R514" si="151">M513-K513</f>
        <v>-656.4</v>
      </c>
      <c r="S513" s="37">
        <f t="shared" ref="S513:S514" si="152">O513</f>
        <v>0</v>
      </c>
      <c r="T513" s="15">
        <f t="shared" ref="T513:T514" si="153">J513-L513</f>
        <v>1</v>
      </c>
      <c r="U513" s="16">
        <f t="shared" ref="U513:U514" si="154">K513-M513</f>
        <v>656.4</v>
      </c>
      <c r="V513" s="7"/>
      <c r="W513" s="7"/>
    </row>
    <row r="514" spans="1:23" ht="11.25" customHeight="1" x14ac:dyDescent="0.2">
      <c r="A514" s="7"/>
      <c r="B514" s="20"/>
      <c r="C514" s="51" t="s">
        <v>256</v>
      </c>
      <c r="D514" s="43"/>
      <c r="E514" s="43"/>
      <c r="F514" s="52"/>
      <c r="G514" s="7"/>
      <c r="H514" s="7"/>
      <c r="I514" s="22" t="s">
        <v>34</v>
      </c>
      <c r="J514" s="7">
        <v>1</v>
      </c>
      <c r="K514" s="14">
        <v>656.4</v>
      </c>
      <c r="L514" s="7"/>
      <c r="M514" s="14"/>
      <c r="N514" s="7"/>
      <c r="O514" s="14"/>
      <c r="P514" s="14">
        <f>M514-K514</f>
        <v>-656.4</v>
      </c>
      <c r="Q514" s="14">
        <f>O514</f>
        <v>0</v>
      </c>
      <c r="R514" s="37">
        <f t="shared" si="151"/>
        <v>-656.4</v>
      </c>
      <c r="S514" s="37">
        <f t="shared" si="152"/>
        <v>0</v>
      </c>
      <c r="T514" s="15">
        <f t="shared" si="153"/>
        <v>1</v>
      </c>
      <c r="U514" s="16">
        <f t="shared" si="154"/>
        <v>656.4</v>
      </c>
      <c r="V514" s="7"/>
      <c r="W514" s="7"/>
    </row>
    <row r="515" spans="1:23" ht="36.6" customHeight="1" x14ac:dyDescent="0.2">
      <c r="A515" s="11">
        <v>238</v>
      </c>
      <c r="B515" s="12" t="s">
        <v>191</v>
      </c>
      <c r="C515" s="48" t="s">
        <v>260</v>
      </c>
      <c r="D515" s="49"/>
      <c r="E515" s="49"/>
      <c r="F515" s="50"/>
      <c r="G515" s="11" t="s">
        <v>257</v>
      </c>
      <c r="H515" s="11" t="s">
        <v>258</v>
      </c>
      <c r="I515" s="13" t="s">
        <v>259</v>
      </c>
      <c r="J515" s="7">
        <v>10</v>
      </c>
      <c r="K515" s="14">
        <v>1893.12</v>
      </c>
      <c r="L515" s="7"/>
      <c r="M515" s="14"/>
      <c r="N515" s="7"/>
      <c r="O515" s="14"/>
      <c r="P515" s="7"/>
      <c r="Q515" s="7"/>
      <c r="R515" s="37">
        <f t="shared" ref="R515:R530" si="155">M515-K515</f>
        <v>-1893.12</v>
      </c>
      <c r="S515" s="37">
        <f t="shared" ref="S515:S530" si="156">O515</f>
        <v>0</v>
      </c>
      <c r="T515" s="15">
        <f t="shared" ref="T515:T530" si="157">J515-L515</f>
        <v>10</v>
      </c>
      <c r="U515" s="16">
        <f t="shared" ref="U515:U530" si="158">K515-M515</f>
        <v>1893.12</v>
      </c>
      <c r="V515" s="7"/>
      <c r="W515" s="7"/>
    </row>
    <row r="516" spans="1:23" ht="11.25" customHeight="1" x14ac:dyDescent="0.2">
      <c r="A516" s="7"/>
      <c r="B516" s="20"/>
      <c r="C516" s="51" t="s">
        <v>256</v>
      </c>
      <c r="D516" s="43"/>
      <c r="E516" s="43"/>
      <c r="F516" s="52"/>
      <c r="G516" s="7"/>
      <c r="H516" s="7"/>
      <c r="I516" s="22" t="s">
        <v>259</v>
      </c>
      <c r="J516" s="7">
        <v>10</v>
      </c>
      <c r="K516" s="14">
        <v>1893.12</v>
      </c>
      <c r="L516" s="7"/>
      <c r="M516" s="14"/>
      <c r="N516" s="7"/>
      <c r="O516" s="14"/>
      <c r="P516" s="14">
        <f>M516-K516</f>
        <v>-1893.12</v>
      </c>
      <c r="Q516" s="14">
        <f>O516</f>
        <v>0</v>
      </c>
      <c r="R516" s="37">
        <f t="shared" si="155"/>
        <v>-1893.12</v>
      </c>
      <c r="S516" s="37">
        <f t="shared" si="156"/>
        <v>0</v>
      </c>
      <c r="T516" s="15">
        <f t="shared" si="157"/>
        <v>10</v>
      </c>
      <c r="U516" s="16">
        <f t="shared" si="158"/>
        <v>1893.12</v>
      </c>
      <c r="V516" s="7"/>
      <c r="W516" s="7"/>
    </row>
    <row r="517" spans="1:23" ht="49.95" customHeight="1" x14ac:dyDescent="0.2">
      <c r="A517" s="11">
        <v>239</v>
      </c>
      <c r="B517" s="12" t="s">
        <v>191</v>
      </c>
      <c r="C517" s="48" t="s">
        <v>263</v>
      </c>
      <c r="D517" s="49"/>
      <c r="E517" s="49"/>
      <c r="F517" s="50"/>
      <c r="G517" s="11" t="s">
        <v>261</v>
      </c>
      <c r="H517" s="11" t="s">
        <v>262</v>
      </c>
      <c r="I517" s="13" t="s">
        <v>128</v>
      </c>
      <c r="J517" s="7">
        <v>30</v>
      </c>
      <c r="K517" s="14">
        <v>732.12</v>
      </c>
      <c r="L517" s="7"/>
      <c r="M517" s="14"/>
      <c r="N517" s="7"/>
      <c r="O517" s="14"/>
      <c r="P517" s="7"/>
      <c r="Q517" s="7"/>
      <c r="R517" s="37">
        <f t="shared" si="155"/>
        <v>-732.12</v>
      </c>
      <c r="S517" s="37">
        <f t="shared" si="156"/>
        <v>0</v>
      </c>
      <c r="T517" s="15">
        <f t="shared" si="157"/>
        <v>30</v>
      </c>
      <c r="U517" s="16">
        <f t="shared" si="158"/>
        <v>732.12</v>
      </c>
      <c r="V517" s="7"/>
      <c r="W517" s="7"/>
    </row>
    <row r="518" spans="1:23" ht="11.25" customHeight="1" x14ac:dyDescent="0.2">
      <c r="A518" s="7"/>
      <c r="B518" s="20"/>
      <c r="C518" s="51" t="s">
        <v>256</v>
      </c>
      <c r="D518" s="43"/>
      <c r="E518" s="43"/>
      <c r="F518" s="52"/>
      <c r="G518" s="7"/>
      <c r="H518" s="7"/>
      <c r="I518" s="22" t="s">
        <v>128</v>
      </c>
      <c r="J518" s="7">
        <v>30</v>
      </c>
      <c r="K518" s="14">
        <v>732.12</v>
      </c>
      <c r="L518" s="7"/>
      <c r="M518" s="14"/>
      <c r="N518" s="7"/>
      <c r="O518" s="14"/>
      <c r="P518" s="14">
        <f>M518-K518</f>
        <v>-732.12</v>
      </c>
      <c r="Q518" s="14">
        <f>O518</f>
        <v>0</v>
      </c>
      <c r="R518" s="37">
        <f t="shared" si="155"/>
        <v>-732.12</v>
      </c>
      <c r="S518" s="37">
        <f t="shared" si="156"/>
        <v>0</v>
      </c>
      <c r="T518" s="15">
        <f t="shared" si="157"/>
        <v>30</v>
      </c>
      <c r="U518" s="16">
        <f t="shared" si="158"/>
        <v>732.12</v>
      </c>
      <c r="V518" s="7"/>
      <c r="W518" s="7"/>
    </row>
    <row r="519" spans="1:23" ht="23.25" customHeight="1" x14ac:dyDescent="0.2">
      <c r="A519" s="11">
        <v>240</v>
      </c>
      <c r="B519" s="12" t="s">
        <v>191</v>
      </c>
      <c r="C519" s="48" t="s">
        <v>267</v>
      </c>
      <c r="D519" s="49"/>
      <c r="E519" s="49"/>
      <c r="F519" s="50"/>
      <c r="G519" s="11" t="s">
        <v>264</v>
      </c>
      <c r="H519" s="11" t="s">
        <v>265</v>
      </c>
      <c r="I519" s="13" t="s">
        <v>266</v>
      </c>
      <c r="J519" s="7">
        <v>60</v>
      </c>
      <c r="K519" s="14">
        <v>726.97</v>
      </c>
      <c r="L519" s="7"/>
      <c r="M519" s="14"/>
      <c r="N519" s="7"/>
      <c r="O519" s="14"/>
      <c r="P519" s="7"/>
      <c r="Q519" s="7"/>
      <c r="R519" s="37">
        <f t="shared" si="155"/>
        <v>-726.97</v>
      </c>
      <c r="S519" s="37">
        <f t="shared" si="156"/>
        <v>0</v>
      </c>
      <c r="T519" s="15">
        <f t="shared" si="157"/>
        <v>60</v>
      </c>
      <c r="U519" s="16">
        <f t="shared" si="158"/>
        <v>726.97</v>
      </c>
      <c r="V519" s="7"/>
      <c r="W519" s="7"/>
    </row>
    <row r="520" spans="1:23" ht="11.25" customHeight="1" x14ac:dyDescent="0.2">
      <c r="A520" s="7"/>
      <c r="B520" s="20"/>
      <c r="C520" s="51" t="s">
        <v>256</v>
      </c>
      <c r="D520" s="43"/>
      <c r="E520" s="43"/>
      <c r="F520" s="52"/>
      <c r="G520" s="7"/>
      <c r="H520" s="7"/>
      <c r="I520" s="22" t="s">
        <v>266</v>
      </c>
      <c r="J520" s="7">
        <v>60</v>
      </c>
      <c r="K520" s="14">
        <v>726.97</v>
      </c>
      <c r="L520" s="7"/>
      <c r="M520" s="14"/>
      <c r="N520" s="7"/>
      <c r="O520" s="14"/>
      <c r="P520" s="14">
        <f>M520-K520</f>
        <v>-726.97</v>
      </c>
      <c r="Q520" s="14">
        <f>O520</f>
        <v>0</v>
      </c>
      <c r="R520" s="37">
        <f t="shared" si="155"/>
        <v>-726.97</v>
      </c>
      <c r="S520" s="37">
        <f t="shared" si="156"/>
        <v>0</v>
      </c>
      <c r="T520" s="15">
        <f t="shared" si="157"/>
        <v>60</v>
      </c>
      <c r="U520" s="16">
        <f t="shared" si="158"/>
        <v>726.97</v>
      </c>
      <c r="V520" s="7"/>
      <c r="W520" s="7"/>
    </row>
    <row r="521" spans="1:23" ht="23.25" customHeight="1" x14ac:dyDescent="0.2">
      <c r="A521" s="11">
        <v>241</v>
      </c>
      <c r="B521" s="12" t="s">
        <v>191</v>
      </c>
      <c r="C521" s="48" t="s">
        <v>270</v>
      </c>
      <c r="D521" s="49"/>
      <c r="E521" s="49"/>
      <c r="F521" s="50"/>
      <c r="G521" s="11" t="s">
        <v>268</v>
      </c>
      <c r="H521" s="11" t="s">
        <v>269</v>
      </c>
      <c r="I521" s="13" t="s">
        <v>132</v>
      </c>
      <c r="J521" s="7">
        <v>1</v>
      </c>
      <c r="K521" s="14">
        <v>16.55</v>
      </c>
      <c r="L521" s="7"/>
      <c r="M521" s="14"/>
      <c r="N521" s="7"/>
      <c r="O521" s="14"/>
      <c r="P521" s="7"/>
      <c r="Q521" s="7"/>
      <c r="R521" s="37">
        <f t="shared" si="155"/>
        <v>-16.55</v>
      </c>
      <c r="S521" s="37">
        <f t="shared" si="156"/>
        <v>0</v>
      </c>
      <c r="T521" s="15">
        <f t="shared" si="157"/>
        <v>1</v>
      </c>
      <c r="U521" s="16">
        <f t="shared" si="158"/>
        <v>16.55</v>
      </c>
      <c r="V521" s="7"/>
      <c r="W521" s="7"/>
    </row>
    <row r="522" spans="1:23" ht="11.25" customHeight="1" x14ac:dyDescent="0.2">
      <c r="A522" s="7"/>
      <c r="B522" s="20"/>
      <c r="C522" s="51" t="s">
        <v>256</v>
      </c>
      <c r="D522" s="43"/>
      <c r="E522" s="43"/>
      <c r="F522" s="52"/>
      <c r="G522" s="7"/>
      <c r="H522" s="7"/>
      <c r="I522" s="22" t="s">
        <v>132</v>
      </c>
      <c r="J522" s="7">
        <v>1</v>
      </c>
      <c r="K522" s="14">
        <v>16.55</v>
      </c>
      <c r="L522" s="7"/>
      <c r="M522" s="14"/>
      <c r="N522" s="7"/>
      <c r="O522" s="14"/>
      <c r="P522" s="14">
        <f>M522-K522</f>
        <v>-16.55</v>
      </c>
      <c r="Q522" s="14">
        <f>O522</f>
        <v>0</v>
      </c>
      <c r="R522" s="37">
        <f t="shared" si="155"/>
        <v>-16.55</v>
      </c>
      <c r="S522" s="37">
        <f t="shared" si="156"/>
        <v>0</v>
      </c>
      <c r="T522" s="15">
        <f t="shared" si="157"/>
        <v>1</v>
      </c>
      <c r="U522" s="16">
        <f t="shared" si="158"/>
        <v>16.55</v>
      </c>
      <c r="V522" s="7"/>
      <c r="W522" s="7"/>
    </row>
    <row r="523" spans="1:23" ht="23.25" customHeight="1" x14ac:dyDescent="0.2">
      <c r="A523" s="11">
        <v>242</v>
      </c>
      <c r="B523" s="12" t="s">
        <v>191</v>
      </c>
      <c r="C523" s="48" t="s">
        <v>133</v>
      </c>
      <c r="D523" s="49"/>
      <c r="E523" s="49"/>
      <c r="F523" s="50"/>
      <c r="G523" s="11" t="s">
        <v>271</v>
      </c>
      <c r="H523" s="11" t="s">
        <v>272</v>
      </c>
      <c r="I523" s="13" t="s">
        <v>132</v>
      </c>
      <c r="J523" s="7">
        <v>1</v>
      </c>
      <c r="K523" s="14">
        <v>14.1</v>
      </c>
      <c r="L523" s="7"/>
      <c r="M523" s="14"/>
      <c r="N523" s="7"/>
      <c r="O523" s="14"/>
      <c r="P523" s="7"/>
      <c r="Q523" s="7"/>
      <c r="R523" s="37">
        <f t="shared" si="155"/>
        <v>-14.1</v>
      </c>
      <c r="S523" s="37">
        <f t="shared" si="156"/>
        <v>0</v>
      </c>
      <c r="T523" s="15">
        <f t="shared" si="157"/>
        <v>1</v>
      </c>
      <c r="U523" s="16">
        <f t="shared" si="158"/>
        <v>14.1</v>
      </c>
      <c r="V523" s="7"/>
      <c r="W523" s="7"/>
    </row>
    <row r="524" spans="1:23" ht="11.25" customHeight="1" x14ac:dyDescent="0.2">
      <c r="A524" s="7"/>
      <c r="B524" s="20"/>
      <c r="C524" s="51" t="s">
        <v>256</v>
      </c>
      <c r="D524" s="43"/>
      <c r="E524" s="43"/>
      <c r="F524" s="52"/>
      <c r="G524" s="7"/>
      <c r="H524" s="7"/>
      <c r="I524" s="22" t="s">
        <v>132</v>
      </c>
      <c r="J524" s="7">
        <v>1</v>
      </c>
      <c r="K524" s="14">
        <v>14.1</v>
      </c>
      <c r="L524" s="7"/>
      <c r="M524" s="14"/>
      <c r="N524" s="7"/>
      <c r="O524" s="14"/>
      <c r="P524" s="14">
        <f>M524-K524</f>
        <v>-14.1</v>
      </c>
      <c r="Q524" s="14">
        <f>O524</f>
        <v>0</v>
      </c>
      <c r="R524" s="37">
        <f t="shared" si="155"/>
        <v>-14.1</v>
      </c>
      <c r="S524" s="37">
        <f t="shared" si="156"/>
        <v>0</v>
      </c>
      <c r="T524" s="15">
        <f t="shared" si="157"/>
        <v>1</v>
      </c>
      <c r="U524" s="16">
        <f t="shared" si="158"/>
        <v>14.1</v>
      </c>
      <c r="V524" s="7"/>
      <c r="W524" s="7"/>
    </row>
    <row r="525" spans="1:23" ht="49.95" customHeight="1" x14ac:dyDescent="0.2">
      <c r="A525" s="11">
        <v>243</v>
      </c>
      <c r="B525" s="12" t="s">
        <v>191</v>
      </c>
      <c r="C525" s="48" t="s">
        <v>276</v>
      </c>
      <c r="D525" s="49"/>
      <c r="E525" s="49"/>
      <c r="F525" s="50"/>
      <c r="G525" s="11" t="s">
        <v>273</v>
      </c>
      <c r="H525" s="11" t="s">
        <v>274</v>
      </c>
      <c r="I525" s="13" t="s">
        <v>275</v>
      </c>
      <c r="J525" s="7">
        <v>2</v>
      </c>
      <c r="K525" s="14">
        <v>69.55</v>
      </c>
      <c r="L525" s="7"/>
      <c r="M525" s="14"/>
      <c r="N525" s="7"/>
      <c r="O525" s="14"/>
      <c r="P525" s="7"/>
      <c r="Q525" s="7"/>
      <c r="R525" s="37">
        <f t="shared" si="155"/>
        <v>-69.55</v>
      </c>
      <c r="S525" s="37">
        <f t="shared" si="156"/>
        <v>0</v>
      </c>
      <c r="T525" s="15">
        <f t="shared" si="157"/>
        <v>2</v>
      </c>
      <c r="U525" s="16">
        <f t="shared" si="158"/>
        <v>69.55</v>
      </c>
      <c r="V525" s="7"/>
      <c r="W525" s="7"/>
    </row>
    <row r="526" spans="1:23" ht="11.25" customHeight="1" x14ac:dyDescent="0.2">
      <c r="A526" s="7"/>
      <c r="B526" s="20"/>
      <c r="C526" s="51" t="s">
        <v>256</v>
      </c>
      <c r="D526" s="43"/>
      <c r="E526" s="43"/>
      <c r="F526" s="52"/>
      <c r="G526" s="7"/>
      <c r="H526" s="7"/>
      <c r="I526" s="22" t="s">
        <v>275</v>
      </c>
      <c r="J526" s="7">
        <v>2</v>
      </c>
      <c r="K526" s="14">
        <v>69.55</v>
      </c>
      <c r="L526" s="7"/>
      <c r="M526" s="14"/>
      <c r="N526" s="7"/>
      <c r="O526" s="14"/>
      <c r="P526" s="14">
        <f>M526-K526</f>
        <v>-69.55</v>
      </c>
      <c r="Q526" s="14">
        <f>O526</f>
        <v>0</v>
      </c>
      <c r="R526" s="37">
        <f t="shared" si="155"/>
        <v>-69.55</v>
      </c>
      <c r="S526" s="37">
        <f t="shared" si="156"/>
        <v>0</v>
      </c>
      <c r="T526" s="15">
        <f t="shared" si="157"/>
        <v>2</v>
      </c>
      <c r="U526" s="16">
        <f t="shared" si="158"/>
        <v>69.55</v>
      </c>
      <c r="V526" s="7"/>
      <c r="W526" s="7"/>
    </row>
    <row r="527" spans="1:23" ht="23.25" customHeight="1" x14ac:dyDescent="0.2">
      <c r="A527" s="11">
        <v>244</v>
      </c>
      <c r="B527" s="12" t="s">
        <v>191</v>
      </c>
      <c r="C527" s="48" t="s">
        <v>280</v>
      </c>
      <c r="D527" s="49"/>
      <c r="E527" s="49"/>
      <c r="F527" s="50"/>
      <c r="G527" s="11" t="s">
        <v>277</v>
      </c>
      <c r="H527" s="11" t="s">
        <v>278</v>
      </c>
      <c r="I527" s="13" t="s">
        <v>279</v>
      </c>
      <c r="J527" s="7">
        <v>15</v>
      </c>
      <c r="K527" s="14">
        <v>3160.25</v>
      </c>
      <c r="L527" s="7"/>
      <c r="M527" s="14"/>
      <c r="N527" s="7"/>
      <c r="O527" s="14"/>
      <c r="P527" s="7"/>
      <c r="Q527" s="7"/>
      <c r="R527" s="37">
        <f t="shared" si="155"/>
        <v>-3160.25</v>
      </c>
      <c r="S527" s="37">
        <f t="shared" si="156"/>
        <v>0</v>
      </c>
      <c r="T527" s="15">
        <f t="shared" si="157"/>
        <v>15</v>
      </c>
      <c r="U527" s="16">
        <f t="shared" si="158"/>
        <v>3160.25</v>
      </c>
      <c r="V527" s="7"/>
      <c r="W527" s="7"/>
    </row>
    <row r="528" spans="1:23" ht="11.25" customHeight="1" x14ac:dyDescent="0.2">
      <c r="A528" s="7"/>
      <c r="B528" s="20"/>
      <c r="C528" s="51" t="s">
        <v>256</v>
      </c>
      <c r="D528" s="43"/>
      <c r="E528" s="43"/>
      <c r="F528" s="52"/>
      <c r="G528" s="7"/>
      <c r="H528" s="7"/>
      <c r="I528" s="22" t="s">
        <v>279</v>
      </c>
      <c r="J528" s="7">
        <v>15</v>
      </c>
      <c r="K528" s="14">
        <v>3160.25</v>
      </c>
      <c r="L528" s="7"/>
      <c r="M528" s="14"/>
      <c r="N528" s="7"/>
      <c r="O528" s="14"/>
      <c r="P528" s="14">
        <f>M528-K528</f>
        <v>-3160.25</v>
      </c>
      <c r="Q528" s="14">
        <f>O528</f>
        <v>0</v>
      </c>
      <c r="R528" s="37">
        <f t="shared" si="155"/>
        <v>-3160.25</v>
      </c>
      <c r="S528" s="37">
        <f t="shared" si="156"/>
        <v>0</v>
      </c>
      <c r="T528" s="15">
        <f t="shared" si="157"/>
        <v>15</v>
      </c>
      <c r="U528" s="16">
        <f t="shared" si="158"/>
        <v>3160.25</v>
      </c>
      <c r="V528" s="7"/>
      <c r="W528" s="7"/>
    </row>
    <row r="529" spans="1:23" ht="23.25" customHeight="1" x14ac:dyDescent="0.2">
      <c r="A529" s="11">
        <v>245</v>
      </c>
      <c r="B529" s="12" t="s">
        <v>191</v>
      </c>
      <c r="C529" s="48" t="s">
        <v>508</v>
      </c>
      <c r="D529" s="49"/>
      <c r="E529" s="49"/>
      <c r="F529" s="50"/>
      <c r="G529" s="11" t="s">
        <v>57</v>
      </c>
      <c r="H529" s="11" t="s">
        <v>58</v>
      </c>
      <c r="I529" s="13" t="s">
        <v>34</v>
      </c>
      <c r="J529" s="7">
        <v>3.2</v>
      </c>
      <c r="K529" s="14">
        <v>21.62</v>
      </c>
      <c r="L529" s="7"/>
      <c r="M529" s="14"/>
      <c r="N529" s="7"/>
      <c r="O529" s="14"/>
      <c r="P529" s="7"/>
      <c r="Q529" s="7"/>
      <c r="R529" s="37">
        <f t="shared" si="155"/>
        <v>-21.62</v>
      </c>
      <c r="S529" s="37">
        <f t="shared" si="156"/>
        <v>0</v>
      </c>
      <c r="T529" s="15">
        <f t="shared" si="157"/>
        <v>3.2</v>
      </c>
      <c r="U529" s="16">
        <f t="shared" si="158"/>
        <v>21.62</v>
      </c>
      <c r="V529" s="7"/>
      <c r="W529" s="7"/>
    </row>
    <row r="530" spans="1:23" ht="11.25" customHeight="1" x14ac:dyDescent="0.2">
      <c r="A530" s="7"/>
      <c r="B530" s="20"/>
      <c r="C530" s="54" t="s">
        <v>256</v>
      </c>
      <c r="D530" s="54"/>
      <c r="E530" s="54"/>
      <c r="F530" s="54"/>
      <c r="G530" s="7"/>
      <c r="H530" s="7"/>
      <c r="I530" s="22" t="s">
        <v>34</v>
      </c>
      <c r="J530" s="7">
        <v>3.2</v>
      </c>
      <c r="K530" s="14">
        <v>21.62</v>
      </c>
      <c r="L530" s="7"/>
      <c r="M530" s="14"/>
      <c r="N530" s="7"/>
      <c r="O530" s="14"/>
      <c r="P530" s="14">
        <f>M530-K530</f>
        <v>-21.62</v>
      </c>
      <c r="Q530" s="14">
        <f>O530</f>
        <v>0</v>
      </c>
      <c r="R530" s="37">
        <f t="shared" si="155"/>
        <v>-21.62</v>
      </c>
      <c r="S530" s="37">
        <f t="shared" si="156"/>
        <v>0</v>
      </c>
      <c r="T530" s="15">
        <f t="shared" si="157"/>
        <v>3.2</v>
      </c>
      <c r="U530" s="16">
        <f t="shared" si="158"/>
        <v>21.62</v>
      </c>
      <c r="V530" s="7"/>
      <c r="W530" s="7"/>
    </row>
    <row r="531" spans="1:23" ht="11.25" customHeight="1" x14ac:dyDescent="0.2">
      <c r="A531" s="9"/>
      <c r="B531" s="10" t="s">
        <v>30</v>
      </c>
      <c r="C531" s="55" t="s">
        <v>532</v>
      </c>
      <c r="D531" s="55"/>
      <c r="E531" s="55"/>
      <c r="F531" s="55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7"/>
      <c r="W531" s="7"/>
    </row>
    <row r="532" spans="1:23" ht="23.25" customHeight="1" x14ac:dyDescent="0.2">
      <c r="A532" s="11">
        <v>246</v>
      </c>
      <c r="B532" s="12" t="s">
        <v>283</v>
      </c>
      <c r="C532" s="48" t="s">
        <v>286</v>
      </c>
      <c r="D532" s="49"/>
      <c r="E532" s="49"/>
      <c r="F532" s="50"/>
      <c r="G532" s="11" t="s">
        <v>284</v>
      </c>
      <c r="H532" s="11" t="s">
        <v>285</v>
      </c>
      <c r="I532" s="13" t="s">
        <v>132</v>
      </c>
      <c r="J532" s="7">
        <v>1</v>
      </c>
      <c r="K532" s="14">
        <v>530.52</v>
      </c>
      <c r="L532" s="7"/>
      <c r="M532" s="14"/>
      <c r="N532" s="7"/>
      <c r="O532" s="14"/>
      <c r="P532" s="7"/>
      <c r="Q532" s="7"/>
      <c r="R532" s="37">
        <f t="shared" ref="R532:R533" si="159">M532-K532</f>
        <v>-530.52</v>
      </c>
      <c r="S532" s="37">
        <f t="shared" ref="S532:S533" si="160">O532</f>
        <v>0</v>
      </c>
      <c r="T532" s="15">
        <f t="shared" ref="T532:T533" si="161">J532-L532</f>
        <v>1</v>
      </c>
      <c r="U532" s="16">
        <f t="shared" ref="U532:U533" si="162">K532-M532</f>
        <v>530.52</v>
      </c>
      <c r="V532" s="7"/>
      <c r="W532" s="7"/>
    </row>
    <row r="533" spans="1:23" ht="11.25" customHeight="1" x14ac:dyDescent="0.2">
      <c r="A533" s="7"/>
      <c r="B533" s="20"/>
      <c r="C533" s="51" t="s">
        <v>45</v>
      </c>
      <c r="D533" s="43"/>
      <c r="E533" s="43"/>
      <c r="F533" s="52"/>
      <c r="G533" s="7"/>
      <c r="H533" s="7"/>
      <c r="I533" s="22" t="s">
        <v>132</v>
      </c>
      <c r="J533" s="7">
        <v>1</v>
      </c>
      <c r="K533" s="14">
        <v>530.52</v>
      </c>
      <c r="L533" s="7"/>
      <c r="M533" s="14"/>
      <c r="N533" s="7"/>
      <c r="O533" s="14"/>
      <c r="P533" s="14">
        <f>M533-K533</f>
        <v>-530.52</v>
      </c>
      <c r="Q533" s="14">
        <f>O533</f>
        <v>0</v>
      </c>
      <c r="R533" s="37">
        <f t="shared" si="159"/>
        <v>-530.52</v>
      </c>
      <c r="S533" s="37">
        <f t="shared" si="160"/>
        <v>0</v>
      </c>
      <c r="T533" s="15">
        <f t="shared" si="161"/>
        <v>1</v>
      </c>
      <c r="U533" s="16">
        <f t="shared" si="162"/>
        <v>530.52</v>
      </c>
      <c r="V533" s="7"/>
      <c r="W533" s="7"/>
    </row>
    <row r="534" spans="1:23" ht="49.95" customHeight="1" x14ac:dyDescent="0.2">
      <c r="A534" s="11">
        <v>247</v>
      </c>
      <c r="B534" s="12" t="s">
        <v>283</v>
      </c>
      <c r="C534" s="48" t="s">
        <v>289</v>
      </c>
      <c r="D534" s="49"/>
      <c r="E534" s="49"/>
      <c r="F534" s="50"/>
      <c r="G534" s="11" t="s">
        <v>287</v>
      </c>
      <c r="H534" s="11" t="s">
        <v>288</v>
      </c>
      <c r="I534" s="13" t="s">
        <v>43</v>
      </c>
      <c r="J534" s="7">
        <v>181</v>
      </c>
      <c r="K534" s="14">
        <v>2260.31</v>
      </c>
      <c r="L534" s="7"/>
      <c r="M534" s="14"/>
      <c r="N534" s="7"/>
      <c r="O534" s="14"/>
      <c r="P534" s="7"/>
      <c r="Q534" s="7"/>
      <c r="R534" s="37">
        <f t="shared" ref="R534:R557" si="163">M534-K534</f>
        <v>-2260.31</v>
      </c>
      <c r="S534" s="37">
        <f t="shared" ref="S534:S557" si="164">O534</f>
        <v>0</v>
      </c>
      <c r="T534" s="15">
        <f t="shared" ref="T534:T557" si="165">J534-L534</f>
        <v>181</v>
      </c>
      <c r="U534" s="16">
        <f t="shared" ref="U534:U557" si="166">K534-M534</f>
        <v>2260.31</v>
      </c>
      <c r="V534" s="7"/>
      <c r="W534" s="7"/>
    </row>
    <row r="535" spans="1:23" ht="11.25" customHeight="1" x14ac:dyDescent="0.2">
      <c r="A535" s="7"/>
      <c r="B535" s="20"/>
      <c r="C535" s="51" t="s">
        <v>45</v>
      </c>
      <c r="D535" s="43"/>
      <c r="E535" s="43"/>
      <c r="F535" s="52"/>
      <c r="G535" s="7"/>
      <c r="H535" s="7"/>
      <c r="I535" s="22" t="s">
        <v>43</v>
      </c>
      <c r="J535" s="7">
        <v>181</v>
      </c>
      <c r="K535" s="14">
        <v>2260.31</v>
      </c>
      <c r="L535" s="7"/>
      <c r="M535" s="14"/>
      <c r="N535" s="7"/>
      <c r="O535" s="14"/>
      <c r="P535" s="14">
        <f>M535-K535</f>
        <v>-2260.31</v>
      </c>
      <c r="Q535" s="14">
        <f>O535</f>
        <v>0</v>
      </c>
      <c r="R535" s="37">
        <f t="shared" si="163"/>
        <v>-2260.31</v>
      </c>
      <c r="S535" s="37">
        <f t="shared" si="164"/>
        <v>0</v>
      </c>
      <c r="T535" s="15">
        <f t="shared" si="165"/>
        <v>181</v>
      </c>
      <c r="U535" s="16">
        <f t="shared" si="166"/>
        <v>2260.31</v>
      </c>
      <c r="V535" s="7"/>
      <c r="W535" s="7"/>
    </row>
    <row r="536" spans="1:23" ht="36.6" customHeight="1" x14ac:dyDescent="0.2">
      <c r="A536" s="11">
        <v>248</v>
      </c>
      <c r="B536" s="12" t="s">
        <v>283</v>
      </c>
      <c r="C536" s="48" t="s">
        <v>292</v>
      </c>
      <c r="D536" s="49"/>
      <c r="E536" s="49"/>
      <c r="F536" s="50"/>
      <c r="G536" s="11" t="s">
        <v>290</v>
      </c>
      <c r="H536" s="11" t="s">
        <v>291</v>
      </c>
      <c r="I536" s="13" t="s">
        <v>132</v>
      </c>
      <c r="J536" s="7">
        <v>1</v>
      </c>
      <c r="K536" s="14">
        <v>16.579999999999998</v>
      </c>
      <c r="L536" s="7"/>
      <c r="M536" s="14"/>
      <c r="N536" s="7"/>
      <c r="O536" s="14"/>
      <c r="P536" s="7"/>
      <c r="Q536" s="7"/>
      <c r="R536" s="37">
        <f t="shared" si="163"/>
        <v>-16.579999999999998</v>
      </c>
      <c r="S536" s="37">
        <f t="shared" si="164"/>
        <v>0</v>
      </c>
      <c r="T536" s="15">
        <f t="shared" si="165"/>
        <v>1</v>
      </c>
      <c r="U536" s="16">
        <f t="shared" si="166"/>
        <v>16.579999999999998</v>
      </c>
      <c r="V536" s="7"/>
      <c r="W536" s="7"/>
    </row>
    <row r="537" spans="1:23" ht="11.25" customHeight="1" x14ac:dyDescent="0.2">
      <c r="A537" s="7"/>
      <c r="B537" s="20"/>
      <c r="C537" s="51" t="s">
        <v>45</v>
      </c>
      <c r="D537" s="43"/>
      <c r="E537" s="43"/>
      <c r="F537" s="52"/>
      <c r="G537" s="7"/>
      <c r="H537" s="7"/>
      <c r="I537" s="22" t="s">
        <v>132</v>
      </c>
      <c r="J537" s="7">
        <v>1</v>
      </c>
      <c r="K537" s="14">
        <v>16.579999999999998</v>
      </c>
      <c r="L537" s="7"/>
      <c r="M537" s="14"/>
      <c r="N537" s="7"/>
      <c r="O537" s="14"/>
      <c r="P537" s="14">
        <f>M537-K537</f>
        <v>-16.579999999999998</v>
      </c>
      <c r="Q537" s="14">
        <f>O537</f>
        <v>0</v>
      </c>
      <c r="R537" s="37">
        <f t="shared" si="163"/>
        <v>-16.579999999999998</v>
      </c>
      <c r="S537" s="37">
        <f t="shared" si="164"/>
        <v>0</v>
      </c>
      <c r="T537" s="15">
        <f t="shared" si="165"/>
        <v>1</v>
      </c>
      <c r="U537" s="16">
        <f t="shared" si="166"/>
        <v>16.579999999999998</v>
      </c>
      <c r="V537" s="7"/>
      <c r="W537" s="7"/>
    </row>
    <row r="538" spans="1:23" ht="23.25" customHeight="1" x14ac:dyDescent="0.2">
      <c r="A538" s="11">
        <v>249</v>
      </c>
      <c r="B538" s="12" t="s">
        <v>283</v>
      </c>
      <c r="C538" s="48" t="s">
        <v>296</v>
      </c>
      <c r="D538" s="49"/>
      <c r="E538" s="49"/>
      <c r="F538" s="50"/>
      <c r="G538" s="11" t="s">
        <v>293</v>
      </c>
      <c r="H538" s="11" t="s">
        <v>294</v>
      </c>
      <c r="I538" s="13" t="s">
        <v>295</v>
      </c>
      <c r="J538" s="7">
        <v>274</v>
      </c>
      <c r="K538" s="14">
        <v>1478.11</v>
      </c>
      <c r="L538" s="7"/>
      <c r="M538" s="14"/>
      <c r="N538" s="7"/>
      <c r="O538" s="14"/>
      <c r="P538" s="7"/>
      <c r="Q538" s="7"/>
      <c r="R538" s="37">
        <f t="shared" si="163"/>
        <v>-1478.11</v>
      </c>
      <c r="S538" s="37">
        <f t="shared" si="164"/>
        <v>0</v>
      </c>
      <c r="T538" s="15">
        <f t="shared" si="165"/>
        <v>274</v>
      </c>
      <c r="U538" s="16">
        <f t="shared" si="166"/>
        <v>1478.11</v>
      </c>
      <c r="V538" s="7"/>
      <c r="W538" s="7"/>
    </row>
    <row r="539" spans="1:23" ht="11.25" customHeight="1" x14ac:dyDescent="0.2">
      <c r="A539" s="7"/>
      <c r="B539" s="20"/>
      <c r="C539" s="51" t="s">
        <v>45</v>
      </c>
      <c r="D539" s="43"/>
      <c r="E539" s="43"/>
      <c r="F539" s="52"/>
      <c r="G539" s="7"/>
      <c r="H539" s="7"/>
      <c r="I539" s="22" t="s">
        <v>295</v>
      </c>
      <c r="J539" s="7">
        <v>274</v>
      </c>
      <c r="K539" s="14">
        <v>1478.11</v>
      </c>
      <c r="L539" s="7"/>
      <c r="M539" s="14"/>
      <c r="N539" s="7"/>
      <c r="O539" s="14"/>
      <c r="P539" s="14">
        <f>M539-K539</f>
        <v>-1478.11</v>
      </c>
      <c r="Q539" s="14">
        <f>O539</f>
        <v>0</v>
      </c>
      <c r="R539" s="37">
        <f t="shared" si="163"/>
        <v>-1478.11</v>
      </c>
      <c r="S539" s="37">
        <f t="shared" si="164"/>
        <v>0</v>
      </c>
      <c r="T539" s="15">
        <f t="shared" si="165"/>
        <v>274</v>
      </c>
      <c r="U539" s="16">
        <f t="shared" si="166"/>
        <v>1478.11</v>
      </c>
      <c r="V539" s="7"/>
      <c r="W539" s="7"/>
    </row>
    <row r="540" spans="1:23" ht="36.6" customHeight="1" x14ac:dyDescent="0.2">
      <c r="A540" s="11">
        <v>250</v>
      </c>
      <c r="B540" s="12" t="s">
        <v>283</v>
      </c>
      <c r="C540" s="48" t="s">
        <v>299</v>
      </c>
      <c r="D540" s="49"/>
      <c r="E540" s="49"/>
      <c r="F540" s="50"/>
      <c r="G540" s="11" t="s">
        <v>297</v>
      </c>
      <c r="H540" s="11" t="s">
        <v>298</v>
      </c>
      <c r="I540" s="13" t="s">
        <v>43</v>
      </c>
      <c r="J540" s="7">
        <v>2.5</v>
      </c>
      <c r="K540" s="14">
        <v>79.28</v>
      </c>
      <c r="L540" s="7"/>
      <c r="M540" s="14"/>
      <c r="N540" s="7"/>
      <c r="O540" s="14"/>
      <c r="P540" s="7"/>
      <c r="Q540" s="7"/>
      <c r="R540" s="37">
        <f t="shared" si="163"/>
        <v>-79.28</v>
      </c>
      <c r="S540" s="37">
        <f t="shared" si="164"/>
        <v>0</v>
      </c>
      <c r="T540" s="15">
        <f t="shared" si="165"/>
        <v>2.5</v>
      </c>
      <c r="U540" s="16">
        <f t="shared" si="166"/>
        <v>79.28</v>
      </c>
      <c r="V540" s="7"/>
      <c r="W540" s="7"/>
    </row>
    <row r="541" spans="1:23" ht="11.25" customHeight="1" x14ac:dyDescent="0.2">
      <c r="A541" s="7"/>
      <c r="B541" s="20"/>
      <c r="C541" s="51" t="s">
        <v>45</v>
      </c>
      <c r="D541" s="43"/>
      <c r="E541" s="43"/>
      <c r="F541" s="52"/>
      <c r="G541" s="7"/>
      <c r="H541" s="7"/>
      <c r="I541" s="22" t="s">
        <v>43</v>
      </c>
      <c r="J541" s="7">
        <v>2.5</v>
      </c>
      <c r="K541" s="14">
        <v>79.28</v>
      </c>
      <c r="L541" s="7"/>
      <c r="M541" s="14"/>
      <c r="N541" s="7"/>
      <c r="O541" s="14"/>
      <c r="P541" s="14">
        <f>M541-K541</f>
        <v>-79.28</v>
      </c>
      <c r="Q541" s="14">
        <f>O541</f>
        <v>0</v>
      </c>
      <c r="R541" s="37">
        <f t="shared" si="163"/>
        <v>-79.28</v>
      </c>
      <c r="S541" s="37">
        <f t="shared" si="164"/>
        <v>0</v>
      </c>
      <c r="T541" s="15">
        <f t="shared" si="165"/>
        <v>2.5</v>
      </c>
      <c r="U541" s="16">
        <f t="shared" si="166"/>
        <v>79.28</v>
      </c>
      <c r="V541" s="7"/>
      <c r="W541" s="7"/>
    </row>
    <row r="542" spans="1:23" ht="11.25" customHeight="1" x14ac:dyDescent="0.2">
      <c r="A542" s="11">
        <v>251</v>
      </c>
      <c r="B542" s="12" t="s">
        <v>283</v>
      </c>
      <c r="C542" s="51" t="s">
        <v>302</v>
      </c>
      <c r="D542" s="43"/>
      <c r="E542" s="43"/>
      <c r="F542" s="52"/>
      <c r="G542" s="11" t="s">
        <v>300</v>
      </c>
      <c r="H542" s="11" t="s">
        <v>301</v>
      </c>
      <c r="I542" s="13" t="s">
        <v>132</v>
      </c>
      <c r="J542" s="7">
        <v>1</v>
      </c>
      <c r="K542" s="14">
        <v>58.51</v>
      </c>
      <c r="L542" s="7"/>
      <c r="M542" s="14"/>
      <c r="N542" s="7"/>
      <c r="O542" s="14"/>
      <c r="P542" s="7"/>
      <c r="Q542" s="7"/>
      <c r="R542" s="37">
        <f t="shared" si="163"/>
        <v>-58.51</v>
      </c>
      <c r="S542" s="37">
        <f t="shared" si="164"/>
        <v>0</v>
      </c>
      <c r="T542" s="15">
        <f t="shared" si="165"/>
        <v>1</v>
      </c>
      <c r="U542" s="16">
        <f t="shared" si="166"/>
        <v>58.51</v>
      </c>
      <c r="V542" s="7"/>
      <c r="W542" s="7"/>
    </row>
    <row r="543" spans="1:23" ht="11.25" customHeight="1" x14ac:dyDescent="0.2">
      <c r="A543" s="7"/>
      <c r="B543" s="20"/>
      <c r="C543" s="51" t="s">
        <v>45</v>
      </c>
      <c r="D543" s="43"/>
      <c r="E543" s="43"/>
      <c r="F543" s="52"/>
      <c r="G543" s="7"/>
      <c r="H543" s="7"/>
      <c r="I543" s="22" t="s">
        <v>132</v>
      </c>
      <c r="J543" s="7">
        <v>1</v>
      </c>
      <c r="K543" s="14">
        <v>58.51</v>
      </c>
      <c r="L543" s="7"/>
      <c r="M543" s="14"/>
      <c r="N543" s="7"/>
      <c r="O543" s="14"/>
      <c r="P543" s="14">
        <f>M543-K543</f>
        <v>-58.51</v>
      </c>
      <c r="Q543" s="14">
        <f>O543</f>
        <v>0</v>
      </c>
      <c r="R543" s="37">
        <f t="shared" si="163"/>
        <v>-58.51</v>
      </c>
      <c r="S543" s="37">
        <f t="shared" si="164"/>
        <v>0</v>
      </c>
      <c r="T543" s="15">
        <f t="shared" si="165"/>
        <v>1</v>
      </c>
      <c r="U543" s="16">
        <f t="shared" si="166"/>
        <v>58.51</v>
      </c>
      <c r="V543" s="7"/>
      <c r="W543" s="7"/>
    </row>
    <row r="544" spans="1:23" ht="23.25" customHeight="1" x14ac:dyDescent="0.2">
      <c r="A544" s="11">
        <v>252</v>
      </c>
      <c r="B544" s="12" t="s">
        <v>283</v>
      </c>
      <c r="C544" s="48" t="s">
        <v>305</v>
      </c>
      <c r="D544" s="49"/>
      <c r="E544" s="49"/>
      <c r="F544" s="50"/>
      <c r="G544" s="11" t="s">
        <v>303</v>
      </c>
      <c r="H544" s="11" t="s">
        <v>304</v>
      </c>
      <c r="I544" s="13" t="s">
        <v>132</v>
      </c>
      <c r="J544" s="7">
        <v>18</v>
      </c>
      <c r="K544" s="14">
        <v>237.32</v>
      </c>
      <c r="L544" s="7"/>
      <c r="M544" s="14"/>
      <c r="N544" s="7"/>
      <c r="O544" s="14"/>
      <c r="P544" s="7"/>
      <c r="Q544" s="7"/>
      <c r="R544" s="37">
        <f t="shared" si="163"/>
        <v>-237.32</v>
      </c>
      <c r="S544" s="37">
        <f t="shared" si="164"/>
        <v>0</v>
      </c>
      <c r="T544" s="15">
        <f t="shared" si="165"/>
        <v>18</v>
      </c>
      <c r="U544" s="16">
        <f t="shared" si="166"/>
        <v>237.32</v>
      </c>
      <c r="V544" s="7"/>
      <c r="W544" s="7"/>
    </row>
    <row r="545" spans="1:23" ht="11.25" customHeight="1" x14ac:dyDescent="0.2">
      <c r="A545" s="7"/>
      <c r="B545" s="20"/>
      <c r="C545" s="51" t="s">
        <v>45</v>
      </c>
      <c r="D545" s="43"/>
      <c r="E545" s="43"/>
      <c r="F545" s="52"/>
      <c r="G545" s="7"/>
      <c r="H545" s="7"/>
      <c r="I545" s="22" t="s">
        <v>132</v>
      </c>
      <c r="J545" s="7">
        <v>18</v>
      </c>
      <c r="K545" s="14">
        <v>237.32</v>
      </c>
      <c r="L545" s="7"/>
      <c r="M545" s="14"/>
      <c r="N545" s="7"/>
      <c r="O545" s="14"/>
      <c r="P545" s="14">
        <f>M545-K545</f>
        <v>-237.32</v>
      </c>
      <c r="Q545" s="14">
        <f>O545</f>
        <v>0</v>
      </c>
      <c r="R545" s="37">
        <f t="shared" si="163"/>
        <v>-237.32</v>
      </c>
      <c r="S545" s="37">
        <f t="shared" si="164"/>
        <v>0</v>
      </c>
      <c r="T545" s="15">
        <f t="shared" si="165"/>
        <v>18</v>
      </c>
      <c r="U545" s="16">
        <f t="shared" si="166"/>
        <v>237.32</v>
      </c>
      <c r="V545" s="7"/>
      <c r="W545" s="7"/>
    </row>
    <row r="546" spans="1:23" ht="23.25" customHeight="1" x14ac:dyDescent="0.2">
      <c r="A546" s="11">
        <v>253</v>
      </c>
      <c r="B546" s="12" t="s">
        <v>283</v>
      </c>
      <c r="C546" s="48" t="s">
        <v>306</v>
      </c>
      <c r="D546" s="49"/>
      <c r="E546" s="49"/>
      <c r="F546" s="50"/>
      <c r="G546" s="11" t="s">
        <v>533</v>
      </c>
      <c r="H546" s="11" t="s">
        <v>534</v>
      </c>
      <c r="I546" s="13" t="s">
        <v>132</v>
      </c>
      <c r="J546" s="7">
        <v>4</v>
      </c>
      <c r="K546" s="14">
        <v>52.97</v>
      </c>
      <c r="L546" s="7"/>
      <c r="M546" s="14"/>
      <c r="N546" s="7"/>
      <c r="O546" s="14"/>
      <c r="P546" s="7"/>
      <c r="Q546" s="7"/>
      <c r="R546" s="37">
        <f t="shared" si="163"/>
        <v>-52.97</v>
      </c>
      <c r="S546" s="37">
        <f t="shared" si="164"/>
        <v>0</v>
      </c>
      <c r="T546" s="15">
        <f t="shared" si="165"/>
        <v>4</v>
      </c>
      <c r="U546" s="16">
        <f t="shared" si="166"/>
        <v>52.97</v>
      </c>
      <c r="V546" s="7"/>
      <c r="W546" s="7"/>
    </row>
    <row r="547" spans="1:23" ht="11.25" customHeight="1" x14ac:dyDescent="0.2">
      <c r="A547" s="7"/>
      <c r="B547" s="20"/>
      <c r="C547" s="51" t="s">
        <v>45</v>
      </c>
      <c r="D547" s="43"/>
      <c r="E547" s="43"/>
      <c r="F547" s="52"/>
      <c r="G547" s="7"/>
      <c r="H547" s="7"/>
      <c r="I547" s="22" t="s">
        <v>132</v>
      </c>
      <c r="J547" s="7">
        <v>4</v>
      </c>
      <c r="K547" s="14">
        <v>52.97</v>
      </c>
      <c r="L547" s="7"/>
      <c r="M547" s="14"/>
      <c r="N547" s="7"/>
      <c r="O547" s="14"/>
      <c r="P547" s="14">
        <f>M547-K547</f>
        <v>-52.97</v>
      </c>
      <c r="Q547" s="14">
        <f>O547</f>
        <v>0</v>
      </c>
      <c r="R547" s="37">
        <f t="shared" si="163"/>
        <v>-52.97</v>
      </c>
      <c r="S547" s="37">
        <f t="shared" si="164"/>
        <v>0</v>
      </c>
      <c r="T547" s="15">
        <f t="shared" si="165"/>
        <v>4</v>
      </c>
      <c r="U547" s="16">
        <f t="shared" si="166"/>
        <v>52.97</v>
      </c>
      <c r="V547" s="7"/>
      <c r="W547" s="7"/>
    </row>
    <row r="548" spans="1:23" ht="36.6" customHeight="1" x14ac:dyDescent="0.2">
      <c r="A548" s="11">
        <v>254</v>
      </c>
      <c r="B548" s="12" t="s">
        <v>283</v>
      </c>
      <c r="C548" s="48" t="s">
        <v>311</v>
      </c>
      <c r="D548" s="49"/>
      <c r="E548" s="49"/>
      <c r="F548" s="50"/>
      <c r="G548" s="11" t="s">
        <v>309</v>
      </c>
      <c r="H548" s="11" t="s">
        <v>310</v>
      </c>
      <c r="I548" s="13" t="s">
        <v>132</v>
      </c>
      <c r="J548" s="7">
        <v>5</v>
      </c>
      <c r="K548" s="14">
        <v>65.38</v>
      </c>
      <c r="L548" s="7"/>
      <c r="M548" s="14"/>
      <c r="N548" s="7"/>
      <c r="O548" s="14"/>
      <c r="P548" s="7"/>
      <c r="Q548" s="7"/>
      <c r="R548" s="37">
        <f t="shared" si="163"/>
        <v>-65.38</v>
      </c>
      <c r="S548" s="37">
        <f t="shared" si="164"/>
        <v>0</v>
      </c>
      <c r="T548" s="15">
        <f t="shared" si="165"/>
        <v>5</v>
      </c>
      <c r="U548" s="16">
        <f t="shared" si="166"/>
        <v>65.38</v>
      </c>
      <c r="V548" s="7"/>
      <c r="W548" s="7"/>
    </row>
    <row r="549" spans="1:23" ht="11.25" customHeight="1" x14ac:dyDescent="0.2">
      <c r="A549" s="7"/>
      <c r="B549" s="20"/>
      <c r="C549" s="51" t="s">
        <v>45</v>
      </c>
      <c r="D549" s="43"/>
      <c r="E549" s="43"/>
      <c r="F549" s="52"/>
      <c r="G549" s="7"/>
      <c r="H549" s="7"/>
      <c r="I549" s="22" t="s">
        <v>132</v>
      </c>
      <c r="J549" s="7">
        <v>5</v>
      </c>
      <c r="K549" s="14">
        <v>65.38</v>
      </c>
      <c r="L549" s="7"/>
      <c r="M549" s="14"/>
      <c r="N549" s="7"/>
      <c r="O549" s="14"/>
      <c r="P549" s="14">
        <f>M549-K549</f>
        <v>-65.38</v>
      </c>
      <c r="Q549" s="14">
        <f>O549</f>
        <v>0</v>
      </c>
      <c r="R549" s="37">
        <f t="shared" si="163"/>
        <v>-65.38</v>
      </c>
      <c r="S549" s="37">
        <f t="shared" si="164"/>
        <v>0</v>
      </c>
      <c r="T549" s="15">
        <f t="shared" si="165"/>
        <v>5</v>
      </c>
      <c r="U549" s="16">
        <f t="shared" si="166"/>
        <v>65.38</v>
      </c>
      <c r="V549" s="7"/>
      <c r="W549" s="7"/>
    </row>
    <row r="550" spans="1:23" ht="11.25" customHeight="1" x14ac:dyDescent="0.2">
      <c r="A550" s="11">
        <v>255</v>
      </c>
      <c r="B550" s="12" t="s">
        <v>283</v>
      </c>
      <c r="C550" s="51" t="s">
        <v>315</v>
      </c>
      <c r="D550" s="43"/>
      <c r="E550" s="43"/>
      <c r="F550" s="52"/>
      <c r="G550" s="11" t="s">
        <v>312</v>
      </c>
      <c r="H550" s="11" t="s">
        <v>313</v>
      </c>
      <c r="I550" s="13" t="s">
        <v>314</v>
      </c>
      <c r="J550" s="7">
        <v>1</v>
      </c>
      <c r="K550" s="14">
        <v>28.85</v>
      </c>
      <c r="L550" s="7"/>
      <c r="M550" s="14"/>
      <c r="N550" s="7"/>
      <c r="O550" s="14"/>
      <c r="P550" s="7"/>
      <c r="Q550" s="7"/>
      <c r="R550" s="37">
        <f t="shared" si="163"/>
        <v>-28.85</v>
      </c>
      <c r="S550" s="37">
        <f t="shared" si="164"/>
        <v>0</v>
      </c>
      <c r="T550" s="15">
        <f t="shared" si="165"/>
        <v>1</v>
      </c>
      <c r="U550" s="16">
        <f t="shared" si="166"/>
        <v>28.85</v>
      </c>
      <c r="V550" s="7"/>
      <c r="W550" s="7"/>
    </row>
    <row r="551" spans="1:23" ht="11.25" customHeight="1" x14ac:dyDescent="0.2">
      <c r="A551" s="7"/>
      <c r="B551" s="20"/>
      <c r="C551" s="51" t="s">
        <v>45</v>
      </c>
      <c r="D551" s="43"/>
      <c r="E551" s="43"/>
      <c r="F551" s="52"/>
      <c r="G551" s="7"/>
      <c r="H551" s="7"/>
      <c r="I551" s="22" t="s">
        <v>314</v>
      </c>
      <c r="J551" s="7">
        <v>1</v>
      </c>
      <c r="K551" s="14">
        <v>28.85</v>
      </c>
      <c r="L551" s="7"/>
      <c r="M551" s="14"/>
      <c r="N551" s="7"/>
      <c r="O551" s="14"/>
      <c r="P551" s="14">
        <f>M551-K551</f>
        <v>-28.85</v>
      </c>
      <c r="Q551" s="14">
        <f>O551</f>
        <v>0</v>
      </c>
      <c r="R551" s="37">
        <f t="shared" si="163"/>
        <v>-28.85</v>
      </c>
      <c r="S551" s="37">
        <f t="shared" si="164"/>
        <v>0</v>
      </c>
      <c r="T551" s="15">
        <f t="shared" si="165"/>
        <v>1</v>
      </c>
      <c r="U551" s="16">
        <f t="shared" si="166"/>
        <v>28.85</v>
      </c>
      <c r="V551" s="7"/>
      <c r="W551" s="7"/>
    </row>
    <row r="552" spans="1:23" ht="11.25" customHeight="1" x14ac:dyDescent="0.2">
      <c r="A552" s="11">
        <v>256</v>
      </c>
      <c r="B552" s="12" t="s">
        <v>283</v>
      </c>
      <c r="C552" s="51" t="s">
        <v>318</v>
      </c>
      <c r="D552" s="43"/>
      <c r="E552" s="43"/>
      <c r="F552" s="52"/>
      <c r="G552" s="11" t="s">
        <v>316</v>
      </c>
      <c r="H552" s="11" t="s">
        <v>317</v>
      </c>
      <c r="I552" s="13" t="s">
        <v>132</v>
      </c>
      <c r="J552" s="7">
        <v>6</v>
      </c>
      <c r="K552" s="14">
        <v>761.69</v>
      </c>
      <c r="L552" s="7"/>
      <c r="M552" s="14"/>
      <c r="N552" s="7"/>
      <c r="O552" s="14"/>
      <c r="P552" s="7"/>
      <c r="Q552" s="7"/>
      <c r="R552" s="37">
        <f t="shared" si="163"/>
        <v>-761.69</v>
      </c>
      <c r="S552" s="37">
        <f t="shared" si="164"/>
        <v>0</v>
      </c>
      <c r="T552" s="15">
        <f t="shared" si="165"/>
        <v>6</v>
      </c>
      <c r="U552" s="16">
        <f t="shared" si="166"/>
        <v>761.69</v>
      </c>
      <c r="V552" s="7"/>
      <c r="W552" s="7"/>
    </row>
    <row r="553" spans="1:23" ht="11.25" customHeight="1" x14ac:dyDescent="0.2">
      <c r="A553" s="7"/>
      <c r="B553" s="20"/>
      <c r="C553" s="51" t="s">
        <v>45</v>
      </c>
      <c r="D553" s="43"/>
      <c r="E553" s="43"/>
      <c r="F553" s="52"/>
      <c r="G553" s="7"/>
      <c r="H553" s="7"/>
      <c r="I553" s="22" t="s">
        <v>132</v>
      </c>
      <c r="J553" s="7">
        <v>6</v>
      </c>
      <c r="K553" s="14">
        <v>761.69</v>
      </c>
      <c r="L553" s="7"/>
      <c r="M553" s="14"/>
      <c r="N553" s="7"/>
      <c r="O553" s="14"/>
      <c r="P553" s="14">
        <f>M553-K553</f>
        <v>-761.69</v>
      </c>
      <c r="Q553" s="14">
        <f>O553</f>
        <v>0</v>
      </c>
      <c r="R553" s="37">
        <f t="shared" si="163"/>
        <v>-761.69</v>
      </c>
      <c r="S553" s="37">
        <f t="shared" si="164"/>
        <v>0</v>
      </c>
      <c r="T553" s="15">
        <f t="shared" si="165"/>
        <v>6</v>
      </c>
      <c r="U553" s="16">
        <f t="shared" si="166"/>
        <v>761.69</v>
      </c>
      <c r="V553" s="7"/>
      <c r="W553" s="7"/>
    </row>
    <row r="554" spans="1:23" ht="11.25" customHeight="1" x14ac:dyDescent="0.2">
      <c r="A554" s="11">
        <v>257</v>
      </c>
      <c r="B554" s="12" t="s">
        <v>283</v>
      </c>
      <c r="C554" s="51" t="s">
        <v>321</v>
      </c>
      <c r="D554" s="43"/>
      <c r="E554" s="43"/>
      <c r="F554" s="52"/>
      <c r="G554" s="11" t="s">
        <v>319</v>
      </c>
      <c r="H554" s="11" t="s">
        <v>320</v>
      </c>
      <c r="I554" s="13" t="s">
        <v>132</v>
      </c>
      <c r="J554" s="7">
        <v>6</v>
      </c>
      <c r="K554" s="14">
        <v>106.87</v>
      </c>
      <c r="L554" s="7"/>
      <c r="M554" s="14"/>
      <c r="N554" s="7"/>
      <c r="O554" s="14"/>
      <c r="P554" s="7"/>
      <c r="Q554" s="7"/>
      <c r="R554" s="37">
        <f t="shared" si="163"/>
        <v>-106.87</v>
      </c>
      <c r="S554" s="37">
        <f t="shared" si="164"/>
        <v>0</v>
      </c>
      <c r="T554" s="15">
        <f t="shared" si="165"/>
        <v>6</v>
      </c>
      <c r="U554" s="16">
        <f t="shared" si="166"/>
        <v>106.87</v>
      </c>
      <c r="V554" s="7"/>
      <c r="W554" s="7"/>
    </row>
    <row r="555" spans="1:23" ht="11.25" customHeight="1" x14ac:dyDescent="0.2">
      <c r="A555" s="7"/>
      <c r="B555" s="20"/>
      <c r="C555" s="51" t="s">
        <v>45</v>
      </c>
      <c r="D555" s="43"/>
      <c r="E555" s="43"/>
      <c r="F555" s="52"/>
      <c r="G555" s="7"/>
      <c r="H555" s="7"/>
      <c r="I555" s="22" t="s">
        <v>132</v>
      </c>
      <c r="J555" s="7">
        <v>6</v>
      </c>
      <c r="K555" s="14">
        <v>106.87</v>
      </c>
      <c r="L555" s="7"/>
      <c r="M555" s="14"/>
      <c r="N555" s="7"/>
      <c r="O555" s="14"/>
      <c r="P555" s="14">
        <f>M555-K555</f>
        <v>-106.87</v>
      </c>
      <c r="Q555" s="14">
        <f>O555</f>
        <v>0</v>
      </c>
      <c r="R555" s="37">
        <f t="shared" si="163"/>
        <v>-106.87</v>
      </c>
      <c r="S555" s="37">
        <f t="shared" si="164"/>
        <v>0</v>
      </c>
      <c r="T555" s="15">
        <f t="shared" si="165"/>
        <v>6</v>
      </c>
      <c r="U555" s="16">
        <f t="shared" si="166"/>
        <v>106.87</v>
      </c>
      <c r="V555" s="7"/>
      <c r="W555" s="7"/>
    </row>
    <row r="556" spans="1:23" ht="36.6" customHeight="1" x14ac:dyDescent="0.2">
      <c r="A556" s="11">
        <v>258</v>
      </c>
      <c r="B556" s="12" t="s">
        <v>283</v>
      </c>
      <c r="C556" s="48" t="s">
        <v>324</v>
      </c>
      <c r="D556" s="49"/>
      <c r="E556" s="49"/>
      <c r="F556" s="50"/>
      <c r="G556" s="11" t="s">
        <v>322</v>
      </c>
      <c r="H556" s="11" t="s">
        <v>323</v>
      </c>
      <c r="I556" s="13" t="s">
        <v>132</v>
      </c>
      <c r="J556" s="7">
        <v>4</v>
      </c>
      <c r="K556" s="14">
        <v>669.75</v>
      </c>
      <c r="L556" s="7"/>
      <c r="M556" s="14"/>
      <c r="N556" s="7"/>
      <c r="O556" s="14"/>
      <c r="P556" s="7"/>
      <c r="Q556" s="7"/>
      <c r="R556" s="37">
        <f t="shared" si="163"/>
        <v>-669.75</v>
      </c>
      <c r="S556" s="37">
        <f t="shared" si="164"/>
        <v>0</v>
      </c>
      <c r="T556" s="15">
        <f t="shared" si="165"/>
        <v>4</v>
      </c>
      <c r="U556" s="16">
        <f t="shared" si="166"/>
        <v>669.75</v>
      </c>
      <c r="V556" s="7"/>
      <c r="W556" s="7"/>
    </row>
    <row r="557" spans="1:23" ht="11.25" customHeight="1" x14ac:dyDescent="0.2">
      <c r="A557" s="7"/>
      <c r="B557" s="20"/>
      <c r="C557" s="54" t="s">
        <v>45</v>
      </c>
      <c r="D557" s="54"/>
      <c r="E557" s="54"/>
      <c r="F557" s="54"/>
      <c r="G557" s="7"/>
      <c r="H557" s="7"/>
      <c r="I557" s="22" t="s">
        <v>132</v>
      </c>
      <c r="J557" s="7">
        <v>4</v>
      </c>
      <c r="K557" s="14">
        <v>669.75</v>
      </c>
      <c r="L557" s="7"/>
      <c r="M557" s="14"/>
      <c r="N557" s="7"/>
      <c r="O557" s="14"/>
      <c r="P557" s="14">
        <f>M557-K557</f>
        <v>-669.75</v>
      </c>
      <c r="Q557" s="14">
        <f>O557</f>
        <v>0</v>
      </c>
      <c r="R557" s="37">
        <f t="shared" si="163"/>
        <v>-669.75</v>
      </c>
      <c r="S557" s="37">
        <f t="shared" si="164"/>
        <v>0</v>
      </c>
      <c r="T557" s="15">
        <f t="shared" si="165"/>
        <v>4</v>
      </c>
      <c r="U557" s="16">
        <f t="shared" si="166"/>
        <v>669.75</v>
      </c>
      <c r="V557" s="7"/>
      <c r="W557" s="7"/>
    </row>
    <row r="558" spans="1:23" ht="23.25" customHeight="1" x14ac:dyDescent="0.2">
      <c r="A558" s="9"/>
      <c r="B558" s="10" t="s">
        <v>30</v>
      </c>
      <c r="C558" s="53" t="s">
        <v>535</v>
      </c>
      <c r="D558" s="53"/>
      <c r="E558" s="53"/>
      <c r="F558" s="53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7"/>
      <c r="W558" s="7"/>
    </row>
    <row r="559" spans="1:23" ht="23.25" customHeight="1" x14ac:dyDescent="0.2">
      <c r="A559" s="11">
        <v>259</v>
      </c>
      <c r="B559" s="12" t="s">
        <v>52</v>
      </c>
      <c r="C559" s="48" t="s">
        <v>326</v>
      </c>
      <c r="D559" s="49"/>
      <c r="E559" s="49"/>
      <c r="F559" s="50"/>
      <c r="G559" s="11" t="s">
        <v>253</v>
      </c>
      <c r="H559" s="11" t="s">
        <v>254</v>
      </c>
      <c r="I559" s="13" t="s">
        <v>97</v>
      </c>
      <c r="J559" s="7">
        <v>83</v>
      </c>
      <c r="K559" s="14">
        <v>1235.94</v>
      </c>
      <c r="L559" s="7"/>
      <c r="M559" s="14"/>
      <c r="N559" s="7"/>
      <c r="O559" s="14"/>
      <c r="P559" s="7"/>
      <c r="Q559" s="7"/>
      <c r="R559" s="37">
        <f t="shared" ref="R559:R560" si="167">M559-K559</f>
        <v>-1235.94</v>
      </c>
      <c r="S559" s="37">
        <f t="shared" ref="S559:S560" si="168">O559</f>
        <v>0</v>
      </c>
      <c r="T559" s="15">
        <f t="shared" ref="T559:T560" si="169">J559-L559</f>
        <v>83</v>
      </c>
      <c r="U559" s="16">
        <f t="shared" ref="U559:U560" si="170">K559-M559</f>
        <v>1235.94</v>
      </c>
      <c r="V559" s="7"/>
      <c r="W559" s="7"/>
    </row>
    <row r="560" spans="1:23" ht="11.25" customHeight="1" x14ac:dyDescent="0.2">
      <c r="A560" s="7"/>
      <c r="B560" s="20"/>
      <c r="C560" s="51" t="s">
        <v>36</v>
      </c>
      <c r="D560" s="43"/>
      <c r="E560" s="43"/>
      <c r="F560" s="52"/>
      <c r="G560" s="7"/>
      <c r="H560" s="7"/>
      <c r="I560" s="22" t="s">
        <v>97</v>
      </c>
      <c r="J560" s="7">
        <v>83</v>
      </c>
      <c r="K560" s="14">
        <v>1235.94</v>
      </c>
      <c r="L560" s="7"/>
      <c r="M560" s="14"/>
      <c r="N560" s="7"/>
      <c r="O560" s="14"/>
      <c r="P560" s="14">
        <f>M560-K560</f>
        <v>-1235.94</v>
      </c>
      <c r="Q560" s="14">
        <f>O560</f>
        <v>0</v>
      </c>
      <c r="R560" s="37">
        <f t="shared" si="167"/>
        <v>-1235.94</v>
      </c>
      <c r="S560" s="37">
        <f t="shared" si="168"/>
        <v>0</v>
      </c>
      <c r="T560" s="15">
        <f t="shared" si="169"/>
        <v>83</v>
      </c>
      <c r="U560" s="16">
        <f t="shared" si="170"/>
        <v>1235.94</v>
      </c>
      <c r="V560" s="7"/>
      <c r="W560" s="7"/>
    </row>
    <row r="561" spans="1:23" ht="23.25" customHeight="1" x14ac:dyDescent="0.2">
      <c r="A561" s="11">
        <v>260</v>
      </c>
      <c r="B561" s="12" t="s">
        <v>52</v>
      </c>
      <c r="C561" s="48" t="s">
        <v>60</v>
      </c>
      <c r="D561" s="49"/>
      <c r="E561" s="49"/>
      <c r="F561" s="50"/>
      <c r="G561" s="11" t="s">
        <v>327</v>
      </c>
      <c r="H561" s="11" t="s">
        <v>328</v>
      </c>
      <c r="I561" s="13" t="s">
        <v>59</v>
      </c>
      <c r="J561" s="7">
        <v>128.30000000000001</v>
      </c>
      <c r="K561" s="14">
        <v>38936.019999999997</v>
      </c>
      <c r="L561" s="21">
        <f t="shared" ref="L561:M566" si="171">N561</f>
        <v>102.64000000000001</v>
      </c>
      <c r="M561" s="37">
        <f t="shared" si="171"/>
        <v>31148.82</v>
      </c>
      <c r="N561" s="21">
        <f>N562</f>
        <v>102.64000000000001</v>
      </c>
      <c r="O561" s="37">
        <f>O562</f>
        <v>31148.82</v>
      </c>
      <c r="P561" s="7"/>
      <c r="Q561" s="7"/>
      <c r="R561" s="37">
        <f t="shared" ref="R561:R566" si="172">M561-K561</f>
        <v>-7787.1999999999971</v>
      </c>
      <c r="S561" s="37">
        <f t="shared" ref="S561:S566" si="173">O561</f>
        <v>31148.82</v>
      </c>
      <c r="T561" s="15">
        <f t="shared" ref="T561:T566" si="174">J561-L561</f>
        <v>25.659999999999997</v>
      </c>
      <c r="U561" s="16">
        <f t="shared" ref="U561:U566" si="175">K561-M561</f>
        <v>7787.1999999999971</v>
      </c>
      <c r="V561" s="7"/>
      <c r="W561" s="7"/>
    </row>
    <row r="562" spans="1:23" ht="11.25" customHeight="1" x14ac:dyDescent="0.2">
      <c r="A562" s="7"/>
      <c r="B562" s="20"/>
      <c r="C562" s="51" t="s">
        <v>36</v>
      </c>
      <c r="D562" s="43"/>
      <c r="E562" s="43"/>
      <c r="F562" s="52"/>
      <c r="G562" s="7"/>
      <c r="H562" s="7"/>
      <c r="I562" s="22" t="s">
        <v>59</v>
      </c>
      <c r="J562" s="7">
        <v>128.30000000000001</v>
      </c>
      <c r="K562" s="14">
        <v>38936.019999999997</v>
      </c>
      <c r="L562" s="21">
        <f t="shared" si="171"/>
        <v>102.64000000000001</v>
      </c>
      <c r="M562" s="37">
        <f t="shared" si="171"/>
        <v>31148.82</v>
      </c>
      <c r="N562" s="21">
        <f>J562*0.8</f>
        <v>102.64000000000001</v>
      </c>
      <c r="O562" s="37">
        <f>ROUND(N562/J562*K562,2)</f>
        <v>31148.82</v>
      </c>
      <c r="P562" s="14">
        <f>M562-K562</f>
        <v>-7787.1999999999971</v>
      </c>
      <c r="Q562" s="14">
        <f>O562</f>
        <v>31148.82</v>
      </c>
      <c r="R562" s="37">
        <f t="shared" si="172"/>
        <v>-7787.1999999999971</v>
      </c>
      <c r="S562" s="37">
        <f t="shared" si="173"/>
        <v>31148.82</v>
      </c>
      <c r="T562" s="15">
        <f t="shared" si="174"/>
        <v>25.659999999999997</v>
      </c>
      <c r="U562" s="16">
        <f t="shared" si="175"/>
        <v>7787.1999999999971</v>
      </c>
      <c r="V562" s="7"/>
      <c r="W562" s="7"/>
    </row>
    <row r="563" spans="1:23" ht="63.15" customHeight="1" x14ac:dyDescent="0.2">
      <c r="A563" s="11">
        <v>261</v>
      </c>
      <c r="B563" s="12" t="s">
        <v>52</v>
      </c>
      <c r="C563" s="48" t="s">
        <v>332</v>
      </c>
      <c r="D563" s="49"/>
      <c r="E563" s="49"/>
      <c r="F563" s="50"/>
      <c r="G563" s="11" t="s">
        <v>329</v>
      </c>
      <c r="H563" s="11" t="s">
        <v>330</v>
      </c>
      <c r="I563" s="13" t="s">
        <v>331</v>
      </c>
      <c r="J563" s="7">
        <v>128.30000000000001</v>
      </c>
      <c r="K563" s="14">
        <v>523.29</v>
      </c>
      <c r="L563" s="21">
        <f t="shared" si="171"/>
        <v>115.47000000000001</v>
      </c>
      <c r="M563" s="37">
        <f t="shared" si="171"/>
        <v>470.96</v>
      </c>
      <c r="N563" s="21">
        <f>N564</f>
        <v>115.47000000000001</v>
      </c>
      <c r="O563" s="37">
        <f>O564</f>
        <v>470.96</v>
      </c>
      <c r="P563" s="7"/>
      <c r="Q563" s="7"/>
      <c r="R563" s="37">
        <f t="shared" si="172"/>
        <v>-52.329999999999984</v>
      </c>
      <c r="S563" s="37">
        <f t="shared" si="173"/>
        <v>470.96</v>
      </c>
      <c r="T563" s="15">
        <f t="shared" si="174"/>
        <v>12.829999999999998</v>
      </c>
      <c r="U563" s="16">
        <f t="shared" si="175"/>
        <v>52.329999999999984</v>
      </c>
      <c r="V563" s="7"/>
      <c r="W563" s="7"/>
    </row>
    <row r="564" spans="1:23" ht="11.25" customHeight="1" x14ac:dyDescent="0.2">
      <c r="A564" s="7"/>
      <c r="B564" s="20"/>
      <c r="C564" s="51" t="s">
        <v>36</v>
      </c>
      <c r="D564" s="43"/>
      <c r="E564" s="43"/>
      <c r="F564" s="52"/>
      <c r="G564" s="7"/>
      <c r="H564" s="7"/>
      <c r="I564" s="22" t="s">
        <v>331</v>
      </c>
      <c r="J564" s="7">
        <v>128.30000000000001</v>
      </c>
      <c r="K564" s="14">
        <v>523.29</v>
      </c>
      <c r="L564" s="21">
        <f t="shared" si="171"/>
        <v>115.47000000000001</v>
      </c>
      <c r="M564" s="37">
        <f t="shared" si="171"/>
        <v>470.96</v>
      </c>
      <c r="N564" s="21">
        <f>J564*0.9</f>
        <v>115.47000000000001</v>
      </c>
      <c r="O564" s="37">
        <f>ROUND(N564/J564*K564,2)</f>
        <v>470.96</v>
      </c>
      <c r="P564" s="14">
        <f>M564-K564</f>
        <v>-52.329999999999984</v>
      </c>
      <c r="Q564" s="14">
        <f>O564</f>
        <v>470.96</v>
      </c>
      <c r="R564" s="37">
        <f t="shared" si="172"/>
        <v>-52.329999999999984</v>
      </c>
      <c r="S564" s="37">
        <f t="shared" si="173"/>
        <v>470.96</v>
      </c>
      <c r="T564" s="15">
        <f t="shared" si="174"/>
        <v>12.829999999999998</v>
      </c>
      <c r="U564" s="16">
        <f t="shared" si="175"/>
        <v>52.329999999999984</v>
      </c>
      <c r="V564" s="7"/>
      <c r="W564" s="7"/>
    </row>
    <row r="565" spans="1:23" ht="36.6" customHeight="1" x14ac:dyDescent="0.2">
      <c r="A565" s="11">
        <v>262</v>
      </c>
      <c r="B565" s="12" t="s">
        <v>52</v>
      </c>
      <c r="C565" s="48" t="s">
        <v>335</v>
      </c>
      <c r="D565" s="49"/>
      <c r="E565" s="49"/>
      <c r="F565" s="50"/>
      <c r="G565" s="11" t="s">
        <v>333</v>
      </c>
      <c r="H565" s="11" t="s">
        <v>334</v>
      </c>
      <c r="I565" s="13" t="s">
        <v>55</v>
      </c>
      <c r="J565" s="7">
        <v>135.68</v>
      </c>
      <c r="K565" s="14">
        <v>10047.1</v>
      </c>
      <c r="L565" s="21">
        <f t="shared" si="171"/>
        <v>108.54400000000001</v>
      </c>
      <c r="M565" s="37">
        <f t="shared" si="171"/>
        <v>8037.68</v>
      </c>
      <c r="N565" s="21">
        <f>N566</f>
        <v>108.54400000000001</v>
      </c>
      <c r="O565" s="37">
        <f>O566</f>
        <v>8037.68</v>
      </c>
      <c r="P565" s="7"/>
      <c r="Q565" s="7"/>
      <c r="R565" s="37">
        <f t="shared" si="172"/>
        <v>-2009.42</v>
      </c>
      <c r="S565" s="37">
        <f t="shared" si="173"/>
        <v>8037.68</v>
      </c>
      <c r="T565" s="15">
        <f t="shared" si="174"/>
        <v>27.135999999999996</v>
      </c>
      <c r="U565" s="16">
        <f t="shared" si="175"/>
        <v>2009.42</v>
      </c>
      <c r="V565" s="7"/>
      <c r="W565" s="7"/>
    </row>
    <row r="566" spans="1:23" ht="11.25" customHeight="1" x14ac:dyDescent="0.2">
      <c r="A566" s="7"/>
      <c r="B566" s="20"/>
      <c r="C566" s="54" t="s">
        <v>36</v>
      </c>
      <c r="D566" s="54"/>
      <c r="E566" s="54"/>
      <c r="F566" s="54"/>
      <c r="G566" s="7"/>
      <c r="H566" s="7"/>
      <c r="I566" s="22" t="s">
        <v>55</v>
      </c>
      <c r="J566" s="7">
        <v>135.68</v>
      </c>
      <c r="K566" s="14">
        <v>10047.1</v>
      </c>
      <c r="L566" s="21">
        <f t="shared" si="171"/>
        <v>108.54400000000001</v>
      </c>
      <c r="M566" s="37">
        <f t="shared" si="171"/>
        <v>8037.68</v>
      </c>
      <c r="N566" s="21">
        <f>J566*0.8</f>
        <v>108.54400000000001</v>
      </c>
      <c r="O566" s="37">
        <f>ROUND(N566/J566*K566,2)</f>
        <v>8037.68</v>
      </c>
      <c r="P566" s="14">
        <f>M566-K566</f>
        <v>-2009.42</v>
      </c>
      <c r="Q566" s="14">
        <f>O566</f>
        <v>8037.68</v>
      </c>
      <c r="R566" s="37">
        <f t="shared" si="172"/>
        <v>-2009.42</v>
      </c>
      <c r="S566" s="37">
        <f t="shared" si="173"/>
        <v>8037.68</v>
      </c>
      <c r="T566" s="15">
        <f t="shared" si="174"/>
        <v>27.135999999999996</v>
      </c>
      <c r="U566" s="16">
        <f t="shared" si="175"/>
        <v>2009.42</v>
      </c>
      <c r="V566" s="7"/>
      <c r="W566" s="7"/>
    </row>
    <row r="567" spans="1:23" ht="23.25" customHeight="1" x14ac:dyDescent="0.2">
      <c r="A567" s="9"/>
      <c r="B567" s="10" t="s">
        <v>30</v>
      </c>
      <c r="C567" s="53" t="s">
        <v>536</v>
      </c>
      <c r="D567" s="53"/>
      <c r="E567" s="53"/>
      <c r="F567" s="53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7"/>
      <c r="W567" s="7"/>
    </row>
    <row r="568" spans="1:23" ht="11.25" customHeight="1" x14ac:dyDescent="0.2">
      <c r="A568" s="11">
        <v>263</v>
      </c>
      <c r="B568" s="12" t="s">
        <v>116</v>
      </c>
      <c r="C568" s="51" t="s">
        <v>370</v>
      </c>
      <c r="D568" s="43"/>
      <c r="E568" s="43"/>
      <c r="F568" s="52"/>
      <c r="G568" s="11" t="s">
        <v>537</v>
      </c>
      <c r="H568" s="11" t="s">
        <v>538</v>
      </c>
      <c r="I568" s="13" t="s">
        <v>43</v>
      </c>
      <c r="J568" s="7">
        <v>-2.4</v>
      </c>
      <c r="K568" s="14">
        <v>-8.58</v>
      </c>
      <c r="L568" s="7"/>
      <c r="M568" s="14"/>
      <c r="N568" s="7"/>
      <c r="O568" s="14"/>
      <c r="P568" s="7"/>
      <c r="Q568" s="7"/>
      <c r="R568" s="37">
        <f t="shared" ref="R568:R569" si="176">M568-K568</f>
        <v>8.58</v>
      </c>
      <c r="S568" s="37">
        <f t="shared" ref="S568:S569" si="177">O568</f>
        <v>0</v>
      </c>
      <c r="T568" s="15">
        <f t="shared" ref="T568:T569" si="178">J568-L568</f>
        <v>-2.4</v>
      </c>
      <c r="U568" s="16">
        <f t="shared" ref="U568:U569" si="179">K568-M568</f>
        <v>-8.58</v>
      </c>
      <c r="V568" s="7"/>
      <c r="W568" s="7"/>
    </row>
    <row r="569" spans="1:23" ht="11.25" customHeight="1" x14ac:dyDescent="0.2">
      <c r="A569" s="7"/>
      <c r="B569" s="20"/>
      <c r="C569" s="51" t="s">
        <v>45</v>
      </c>
      <c r="D569" s="43"/>
      <c r="E569" s="43"/>
      <c r="F569" s="52"/>
      <c r="G569" s="7"/>
      <c r="H569" s="7"/>
      <c r="I569" s="22" t="s">
        <v>43</v>
      </c>
      <c r="J569" s="7">
        <v>-2.4</v>
      </c>
      <c r="K569" s="14">
        <v>-8.58</v>
      </c>
      <c r="L569" s="7"/>
      <c r="M569" s="14"/>
      <c r="N569" s="7"/>
      <c r="O569" s="14"/>
      <c r="P569" s="14">
        <f>M569-K569</f>
        <v>8.58</v>
      </c>
      <c r="Q569" s="14">
        <f>O569</f>
        <v>0</v>
      </c>
      <c r="R569" s="37">
        <f t="shared" si="176"/>
        <v>8.58</v>
      </c>
      <c r="S569" s="37">
        <f t="shared" si="177"/>
        <v>0</v>
      </c>
      <c r="T569" s="15">
        <f t="shared" si="178"/>
        <v>-2.4</v>
      </c>
      <c r="U569" s="16">
        <f t="shared" si="179"/>
        <v>-8.58</v>
      </c>
      <c r="V569" s="7"/>
      <c r="W569" s="7"/>
    </row>
    <row r="570" spans="1:23" ht="49.95" customHeight="1" x14ac:dyDescent="0.2">
      <c r="A570" s="11">
        <v>264</v>
      </c>
      <c r="B570" s="12" t="s">
        <v>168</v>
      </c>
      <c r="C570" s="48" t="s">
        <v>373</v>
      </c>
      <c r="D570" s="49"/>
      <c r="E570" s="49"/>
      <c r="F570" s="50"/>
      <c r="G570" s="11" t="s">
        <v>371</v>
      </c>
      <c r="H570" s="11" t="s">
        <v>372</v>
      </c>
      <c r="I570" s="13" t="s">
        <v>194</v>
      </c>
      <c r="J570" s="7">
        <v>-1998</v>
      </c>
      <c r="K570" s="14">
        <v>-1442.44</v>
      </c>
      <c r="L570" s="7"/>
      <c r="M570" s="14"/>
      <c r="N570" s="7"/>
      <c r="O570" s="14"/>
      <c r="P570" s="7"/>
      <c r="Q570" s="7"/>
      <c r="R570" s="37">
        <f t="shared" ref="R570:R573" si="180">M570-K570</f>
        <v>1442.44</v>
      </c>
      <c r="S570" s="37">
        <f t="shared" ref="S570:S573" si="181">O570</f>
        <v>0</v>
      </c>
      <c r="T570" s="15">
        <f t="shared" ref="T570:T573" si="182">J570-L570</f>
        <v>-1998</v>
      </c>
      <c r="U570" s="16">
        <f t="shared" ref="U570:U573" si="183">K570-M570</f>
        <v>-1442.44</v>
      </c>
      <c r="V570" s="7"/>
      <c r="W570" s="7"/>
    </row>
    <row r="571" spans="1:23" ht="11.25" customHeight="1" x14ac:dyDescent="0.2">
      <c r="A571" s="7"/>
      <c r="B571" s="20"/>
      <c r="C571" s="51" t="s">
        <v>45</v>
      </c>
      <c r="D571" s="43"/>
      <c r="E571" s="43"/>
      <c r="F571" s="52"/>
      <c r="G571" s="7"/>
      <c r="H571" s="7"/>
      <c r="I571" s="22" t="s">
        <v>194</v>
      </c>
      <c r="J571" s="7">
        <v>-1998</v>
      </c>
      <c r="K571" s="14">
        <v>-1442.44</v>
      </c>
      <c r="L571" s="7"/>
      <c r="M571" s="14"/>
      <c r="N571" s="7"/>
      <c r="O571" s="14"/>
      <c r="P571" s="14">
        <f>M571-K571</f>
        <v>1442.44</v>
      </c>
      <c r="Q571" s="14">
        <f>O571</f>
        <v>0</v>
      </c>
      <c r="R571" s="37">
        <f t="shared" si="180"/>
        <v>1442.44</v>
      </c>
      <c r="S571" s="37">
        <f t="shared" si="181"/>
        <v>0</v>
      </c>
      <c r="T571" s="15">
        <f t="shared" si="182"/>
        <v>-1998</v>
      </c>
      <c r="U571" s="16">
        <f t="shared" si="183"/>
        <v>-1442.44</v>
      </c>
      <c r="V571" s="7"/>
      <c r="W571" s="7"/>
    </row>
    <row r="572" spans="1:23" ht="11.25" customHeight="1" x14ac:dyDescent="0.2">
      <c r="A572" s="11">
        <v>265</v>
      </c>
      <c r="B572" s="12" t="s">
        <v>168</v>
      </c>
      <c r="C572" s="51" t="s">
        <v>370</v>
      </c>
      <c r="D572" s="43"/>
      <c r="E572" s="43"/>
      <c r="F572" s="52"/>
      <c r="G572" s="11" t="s">
        <v>374</v>
      </c>
      <c r="H572" s="11" t="s">
        <v>375</v>
      </c>
      <c r="I572" s="13" t="s">
        <v>43</v>
      </c>
      <c r="J572" s="7">
        <v>-3</v>
      </c>
      <c r="K572" s="14">
        <v>-8.0299999999999994</v>
      </c>
      <c r="L572" s="7"/>
      <c r="M572" s="14"/>
      <c r="N572" s="7"/>
      <c r="O572" s="14"/>
      <c r="P572" s="7"/>
      <c r="Q572" s="7"/>
      <c r="R572" s="37">
        <f t="shared" si="180"/>
        <v>8.0299999999999994</v>
      </c>
      <c r="S572" s="37">
        <f t="shared" si="181"/>
        <v>0</v>
      </c>
      <c r="T572" s="15">
        <f t="shared" si="182"/>
        <v>-3</v>
      </c>
      <c r="U572" s="16">
        <f t="shared" si="183"/>
        <v>-8.0299999999999994</v>
      </c>
      <c r="V572" s="7"/>
      <c r="W572" s="7"/>
    </row>
    <row r="573" spans="1:23" ht="11.25" customHeight="1" x14ac:dyDescent="0.2">
      <c r="A573" s="7"/>
      <c r="B573" s="20"/>
      <c r="C573" s="54" t="s">
        <v>45</v>
      </c>
      <c r="D573" s="54"/>
      <c r="E573" s="54"/>
      <c r="F573" s="54"/>
      <c r="G573" s="7"/>
      <c r="H573" s="7"/>
      <c r="I573" s="22" t="s">
        <v>43</v>
      </c>
      <c r="J573" s="7">
        <v>-3</v>
      </c>
      <c r="K573" s="14">
        <v>-8.0299999999999994</v>
      </c>
      <c r="L573" s="7"/>
      <c r="M573" s="14"/>
      <c r="N573" s="7"/>
      <c r="O573" s="14"/>
      <c r="P573" s="14">
        <f>M573-K573</f>
        <v>8.0299999999999994</v>
      </c>
      <c r="Q573" s="14">
        <f>O573</f>
        <v>0</v>
      </c>
      <c r="R573" s="37">
        <f t="shared" si="180"/>
        <v>8.0299999999999994</v>
      </c>
      <c r="S573" s="37">
        <f t="shared" si="181"/>
        <v>0</v>
      </c>
      <c r="T573" s="15">
        <f t="shared" si="182"/>
        <v>-3</v>
      </c>
      <c r="U573" s="16">
        <f t="shared" si="183"/>
        <v>-8.0299999999999994</v>
      </c>
      <c r="V573" s="7"/>
      <c r="W573" s="7"/>
    </row>
    <row r="574" spans="1:23" ht="23.25" customHeight="1" x14ac:dyDescent="0.2">
      <c r="A574" s="9"/>
      <c r="B574" s="10" t="s">
        <v>30</v>
      </c>
      <c r="C574" s="53" t="s">
        <v>539</v>
      </c>
      <c r="D574" s="53"/>
      <c r="E574" s="53"/>
      <c r="F574" s="53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7"/>
      <c r="W574" s="7"/>
    </row>
    <row r="575" spans="1:23" ht="11.25" customHeight="1" x14ac:dyDescent="0.2">
      <c r="A575" s="11">
        <v>266</v>
      </c>
      <c r="B575" s="12" t="s">
        <v>31</v>
      </c>
      <c r="C575" s="51" t="s">
        <v>358</v>
      </c>
      <c r="D575" s="43"/>
      <c r="E575" s="43"/>
      <c r="F575" s="52"/>
      <c r="G575" s="11" t="s">
        <v>357</v>
      </c>
      <c r="H575" s="7"/>
      <c r="I575" s="13" t="s">
        <v>34</v>
      </c>
      <c r="J575" s="7"/>
      <c r="K575" s="14"/>
      <c r="L575" s="7"/>
      <c r="M575" s="14"/>
      <c r="N575" s="7"/>
      <c r="O575" s="14"/>
      <c r="P575" s="7"/>
      <c r="Q575" s="7"/>
      <c r="R575" s="37">
        <f t="shared" ref="R575:R576" si="184">M575-K575</f>
        <v>0</v>
      </c>
      <c r="S575" s="37">
        <f t="shared" ref="S575:S576" si="185">O575</f>
        <v>0</v>
      </c>
      <c r="T575" s="15">
        <f t="shared" ref="T575:T576" si="186">J575-L575</f>
        <v>0</v>
      </c>
      <c r="U575" s="16">
        <f t="shared" ref="U575:U576" si="187">K575-M575</f>
        <v>0</v>
      </c>
      <c r="V575" s="7"/>
      <c r="W575" s="7"/>
    </row>
    <row r="576" spans="1:23" ht="49.95" customHeight="1" x14ac:dyDescent="0.2">
      <c r="A576" s="11">
        <v>267</v>
      </c>
      <c r="B576" s="12" t="s">
        <v>52</v>
      </c>
      <c r="C576" s="48" t="s">
        <v>361</v>
      </c>
      <c r="D576" s="49"/>
      <c r="E576" s="49"/>
      <c r="F576" s="50"/>
      <c r="G576" s="11" t="s">
        <v>359</v>
      </c>
      <c r="H576" s="11" t="s">
        <v>360</v>
      </c>
      <c r="I576" s="13" t="s">
        <v>34</v>
      </c>
      <c r="J576" s="7">
        <v>14.54</v>
      </c>
      <c r="K576" s="14">
        <v>109.05</v>
      </c>
      <c r="L576" s="7"/>
      <c r="M576" s="14"/>
      <c r="N576" s="7"/>
      <c r="O576" s="14"/>
      <c r="P576" s="7"/>
      <c r="Q576" s="7"/>
      <c r="R576" s="37">
        <f t="shared" si="184"/>
        <v>-109.05</v>
      </c>
      <c r="S576" s="37">
        <f t="shared" si="185"/>
        <v>0</v>
      </c>
      <c r="T576" s="15">
        <f t="shared" si="186"/>
        <v>14.54</v>
      </c>
      <c r="U576" s="16">
        <f t="shared" si="187"/>
        <v>109.05</v>
      </c>
      <c r="V576" s="7"/>
      <c r="W576" s="7"/>
    </row>
    <row r="577" spans="1:23" ht="11.25" customHeight="1" x14ac:dyDescent="0.2">
      <c r="A577" s="7"/>
      <c r="B577" s="20"/>
      <c r="C577" s="51" t="s">
        <v>45</v>
      </c>
      <c r="D577" s="43"/>
      <c r="E577" s="43"/>
      <c r="F577" s="52"/>
      <c r="G577" s="7"/>
      <c r="H577" s="7"/>
      <c r="I577" s="22" t="s">
        <v>34</v>
      </c>
      <c r="J577" s="7">
        <v>14.54</v>
      </c>
      <c r="K577" s="14">
        <v>109.05</v>
      </c>
      <c r="L577" s="7"/>
      <c r="M577" s="14"/>
      <c r="N577" s="7"/>
      <c r="O577" s="14"/>
      <c r="P577" s="14">
        <f>M577-K577</f>
        <v>-109.05</v>
      </c>
      <c r="Q577" s="14">
        <f>O577</f>
        <v>0</v>
      </c>
      <c r="R577" s="37">
        <f t="shared" ref="R577:R583" si="188">M577-K577</f>
        <v>-109.05</v>
      </c>
      <c r="S577" s="37">
        <f t="shared" ref="S577:S583" si="189">O577</f>
        <v>0</v>
      </c>
      <c r="T577" s="15">
        <f t="shared" ref="T577:T583" si="190">J577-L577</f>
        <v>14.54</v>
      </c>
      <c r="U577" s="16">
        <f t="shared" ref="U577:U583" si="191">K577-M577</f>
        <v>109.05</v>
      </c>
      <c r="V577" s="7"/>
      <c r="W577" s="7"/>
    </row>
    <row r="578" spans="1:23" ht="23.25" customHeight="1" x14ac:dyDescent="0.2">
      <c r="A578" s="11">
        <v>268</v>
      </c>
      <c r="B578" s="12" t="s">
        <v>52</v>
      </c>
      <c r="C578" s="48" t="s">
        <v>83</v>
      </c>
      <c r="D578" s="49"/>
      <c r="E578" s="49"/>
      <c r="F578" s="50"/>
      <c r="G578" s="11" t="s">
        <v>81</v>
      </c>
      <c r="H578" s="11" t="s">
        <v>82</v>
      </c>
      <c r="I578" s="13" t="s">
        <v>80</v>
      </c>
      <c r="J578" s="7">
        <v>-135.68</v>
      </c>
      <c r="K578" s="14">
        <v>-13378.94</v>
      </c>
      <c r="L578" s="7"/>
      <c r="M578" s="14"/>
      <c r="N578" s="7"/>
      <c r="O578" s="14"/>
      <c r="P578" s="7"/>
      <c r="Q578" s="7"/>
      <c r="R578" s="37">
        <f t="shared" si="188"/>
        <v>13378.94</v>
      </c>
      <c r="S578" s="37">
        <f t="shared" si="189"/>
        <v>0</v>
      </c>
      <c r="T578" s="15">
        <f t="shared" si="190"/>
        <v>-135.68</v>
      </c>
      <c r="U578" s="16">
        <f t="shared" si="191"/>
        <v>-13378.94</v>
      </c>
      <c r="V578" s="7"/>
      <c r="W578" s="7"/>
    </row>
    <row r="579" spans="1:23" ht="11.25" customHeight="1" x14ac:dyDescent="0.2">
      <c r="A579" s="7"/>
      <c r="B579" s="20"/>
      <c r="C579" s="51" t="s">
        <v>36</v>
      </c>
      <c r="D579" s="43"/>
      <c r="E579" s="43"/>
      <c r="F579" s="52"/>
      <c r="G579" s="7"/>
      <c r="H579" s="7"/>
      <c r="I579" s="22" t="s">
        <v>80</v>
      </c>
      <c r="J579" s="7">
        <v>-135.68</v>
      </c>
      <c r="K579" s="14">
        <v>-13378.94</v>
      </c>
      <c r="L579" s="7"/>
      <c r="M579" s="14"/>
      <c r="N579" s="7"/>
      <c r="O579" s="14"/>
      <c r="P579" s="14">
        <f>M579-K579</f>
        <v>13378.94</v>
      </c>
      <c r="Q579" s="14">
        <f>O579</f>
        <v>0</v>
      </c>
      <c r="R579" s="37">
        <f t="shared" si="188"/>
        <v>13378.94</v>
      </c>
      <c r="S579" s="37">
        <f t="shared" si="189"/>
        <v>0</v>
      </c>
      <c r="T579" s="15">
        <f t="shared" si="190"/>
        <v>-135.68</v>
      </c>
      <c r="U579" s="16">
        <f t="shared" si="191"/>
        <v>-13378.94</v>
      </c>
      <c r="V579" s="7"/>
      <c r="W579" s="7"/>
    </row>
    <row r="580" spans="1:23" ht="23.25" customHeight="1" x14ac:dyDescent="0.2">
      <c r="A580" s="11">
        <v>269</v>
      </c>
      <c r="B580" s="12" t="s">
        <v>90</v>
      </c>
      <c r="C580" s="48" t="s">
        <v>106</v>
      </c>
      <c r="D580" s="49"/>
      <c r="E580" s="49"/>
      <c r="F580" s="50"/>
      <c r="G580" s="11" t="s">
        <v>362</v>
      </c>
      <c r="H580" s="11" t="s">
        <v>363</v>
      </c>
      <c r="I580" s="13" t="s">
        <v>34</v>
      </c>
      <c r="J580" s="7">
        <v>-15</v>
      </c>
      <c r="K580" s="14">
        <v>-11618.58</v>
      </c>
      <c r="L580" s="7"/>
      <c r="M580" s="14"/>
      <c r="N580" s="7"/>
      <c r="O580" s="14"/>
      <c r="P580" s="7"/>
      <c r="Q580" s="7"/>
      <c r="R580" s="37">
        <f t="shared" si="188"/>
        <v>11618.58</v>
      </c>
      <c r="S580" s="37">
        <f t="shared" si="189"/>
        <v>0</v>
      </c>
      <c r="T580" s="15">
        <f t="shared" si="190"/>
        <v>-15</v>
      </c>
      <c r="U580" s="16">
        <f t="shared" si="191"/>
        <v>-11618.58</v>
      </c>
      <c r="V580" s="7"/>
      <c r="W580" s="7"/>
    </row>
    <row r="581" spans="1:23" ht="11.25" customHeight="1" x14ac:dyDescent="0.2">
      <c r="A581" s="7"/>
      <c r="B581" s="20"/>
      <c r="C581" s="51" t="s">
        <v>36</v>
      </c>
      <c r="D581" s="43"/>
      <c r="E581" s="43"/>
      <c r="F581" s="52"/>
      <c r="G581" s="7"/>
      <c r="H581" s="7"/>
      <c r="I581" s="22" t="s">
        <v>34</v>
      </c>
      <c r="J581" s="7">
        <v>-15</v>
      </c>
      <c r="K581" s="14">
        <v>-11618.58</v>
      </c>
      <c r="L581" s="7"/>
      <c r="M581" s="14"/>
      <c r="N581" s="7"/>
      <c r="O581" s="14"/>
      <c r="P581" s="14">
        <f>M581-K581</f>
        <v>11618.58</v>
      </c>
      <c r="Q581" s="14">
        <f>O581</f>
        <v>0</v>
      </c>
      <c r="R581" s="37">
        <f t="shared" si="188"/>
        <v>11618.58</v>
      </c>
      <c r="S581" s="37">
        <f t="shared" si="189"/>
        <v>0</v>
      </c>
      <c r="T581" s="15">
        <f t="shared" si="190"/>
        <v>-15</v>
      </c>
      <c r="U581" s="16">
        <f t="shared" si="191"/>
        <v>-11618.58</v>
      </c>
      <c r="V581" s="7"/>
      <c r="W581" s="7"/>
    </row>
    <row r="582" spans="1:23" ht="36.6" customHeight="1" x14ac:dyDescent="0.2">
      <c r="A582" s="11">
        <v>270</v>
      </c>
      <c r="B582" s="12" t="s">
        <v>90</v>
      </c>
      <c r="C582" s="48" t="s">
        <v>366</v>
      </c>
      <c r="D582" s="49"/>
      <c r="E582" s="49"/>
      <c r="F582" s="50"/>
      <c r="G582" s="11" t="s">
        <v>364</v>
      </c>
      <c r="H582" s="11" t="s">
        <v>365</v>
      </c>
      <c r="I582" s="13" t="s">
        <v>34</v>
      </c>
      <c r="J582" s="7">
        <v>15</v>
      </c>
      <c r="K582" s="14">
        <v>3204.42</v>
      </c>
      <c r="L582" s="7"/>
      <c r="M582" s="14"/>
      <c r="N582" s="7"/>
      <c r="O582" s="14"/>
      <c r="P582" s="7"/>
      <c r="Q582" s="7"/>
      <c r="R582" s="37">
        <f t="shared" si="188"/>
        <v>-3204.42</v>
      </c>
      <c r="S582" s="37">
        <f t="shared" si="189"/>
        <v>0</v>
      </c>
      <c r="T582" s="15">
        <f t="shared" si="190"/>
        <v>15</v>
      </c>
      <c r="U582" s="16">
        <f t="shared" si="191"/>
        <v>3204.42</v>
      </c>
      <c r="V582" s="7"/>
      <c r="W582" s="7"/>
    </row>
    <row r="583" spans="1:23" ht="11.25" customHeight="1" x14ac:dyDescent="0.2">
      <c r="A583" s="7"/>
      <c r="B583" s="20"/>
      <c r="C583" s="54" t="s">
        <v>36</v>
      </c>
      <c r="D583" s="54"/>
      <c r="E583" s="54"/>
      <c r="F583" s="54"/>
      <c r="G583" s="7"/>
      <c r="H583" s="7"/>
      <c r="I583" s="22" t="s">
        <v>34</v>
      </c>
      <c r="J583" s="7">
        <v>15</v>
      </c>
      <c r="K583" s="14">
        <v>3204.42</v>
      </c>
      <c r="L583" s="7"/>
      <c r="M583" s="14"/>
      <c r="N583" s="7"/>
      <c r="O583" s="14"/>
      <c r="P583" s="14">
        <f>M583-K583</f>
        <v>-3204.42</v>
      </c>
      <c r="Q583" s="14">
        <f>O583</f>
        <v>0</v>
      </c>
      <c r="R583" s="37">
        <f t="shared" si="188"/>
        <v>-3204.42</v>
      </c>
      <c r="S583" s="37">
        <f t="shared" si="189"/>
        <v>0</v>
      </c>
      <c r="T583" s="15">
        <f t="shared" si="190"/>
        <v>15</v>
      </c>
      <c r="U583" s="16">
        <f t="shared" si="191"/>
        <v>3204.42</v>
      </c>
      <c r="V583" s="7"/>
      <c r="W583" s="7"/>
    </row>
    <row r="584" spans="1:23" ht="23.25" customHeight="1" x14ac:dyDescent="0.2">
      <c r="A584" s="9"/>
      <c r="B584" s="10" t="s">
        <v>30</v>
      </c>
      <c r="C584" s="53" t="s">
        <v>540</v>
      </c>
      <c r="D584" s="53"/>
      <c r="E584" s="53"/>
      <c r="F584" s="53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7"/>
      <c r="W584" s="7"/>
    </row>
    <row r="585" spans="1:23" ht="36.6" customHeight="1" x14ac:dyDescent="0.2">
      <c r="A585" s="11">
        <v>271</v>
      </c>
      <c r="B585" s="12" t="s">
        <v>191</v>
      </c>
      <c r="C585" s="48" t="s">
        <v>541</v>
      </c>
      <c r="D585" s="49"/>
      <c r="E585" s="49"/>
      <c r="F585" s="50"/>
      <c r="G585" s="11" t="s">
        <v>377</v>
      </c>
      <c r="H585" s="11" t="s">
        <v>378</v>
      </c>
      <c r="I585" s="13" t="s">
        <v>379</v>
      </c>
      <c r="J585" s="7">
        <v>-1</v>
      </c>
      <c r="K585" s="14">
        <v>-2031.59</v>
      </c>
      <c r="L585" s="7"/>
      <c r="M585" s="14"/>
      <c r="N585" s="7"/>
      <c r="O585" s="14"/>
      <c r="P585" s="7"/>
      <c r="Q585" s="7"/>
      <c r="R585" s="37">
        <f t="shared" ref="R585:R586" si="192">M585-K585</f>
        <v>2031.59</v>
      </c>
      <c r="S585" s="37">
        <f t="shared" ref="S585:S586" si="193">O585</f>
        <v>0</v>
      </c>
      <c r="T585" s="15">
        <f t="shared" ref="T585:T586" si="194">J585-L585</f>
        <v>-1</v>
      </c>
      <c r="U585" s="16">
        <f t="shared" ref="U585:U586" si="195">K585-M585</f>
        <v>-2031.59</v>
      </c>
      <c r="V585" s="7"/>
      <c r="W585" s="7"/>
    </row>
    <row r="586" spans="1:23" ht="11.25" customHeight="1" x14ac:dyDescent="0.2">
      <c r="A586" s="7"/>
      <c r="B586" s="20"/>
      <c r="C586" s="54" t="s">
        <v>45</v>
      </c>
      <c r="D586" s="54"/>
      <c r="E586" s="54"/>
      <c r="F586" s="54"/>
      <c r="G586" s="7"/>
      <c r="H586" s="7"/>
      <c r="I586" s="22" t="s">
        <v>379</v>
      </c>
      <c r="J586" s="7">
        <v>-1</v>
      </c>
      <c r="K586" s="14">
        <v>-2031.59</v>
      </c>
      <c r="L586" s="7"/>
      <c r="M586" s="14"/>
      <c r="N586" s="7"/>
      <c r="O586" s="14"/>
      <c r="P586" s="14">
        <f>M586-K586</f>
        <v>2031.59</v>
      </c>
      <c r="Q586" s="14">
        <f>O586</f>
        <v>0</v>
      </c>
      <c r="R586" s="37">
        <f t="shared" si="192"/>
        <v>2031.59</v>
      </c>
      <c r="S586" s="37">
        <f t="shared" si="193"/>
        <v>0</v>
      </c>
      <c r="T586" s="15">
        <f t="shared" si="194"/>
        <v>-1</v>
      </c>
      <c r="U586" s="16">
        <f t="shared" si="195"/>
        <v>-2031.59</v>
      </c>
      <c r="V586" s="7"/>
      <c r="W586" s="7"/>
    </row>
    <row r="587" spans="1:23" ht="23.25" customHeight="1" x14ac:dyDescent="0.2">
      <c r="A587" s="9"/>
      <c r="B587" s="10" t="s">
        <v>30</v>
      </c>
      <c r="C587" s="53" t="s">
        <v>542</v>
      </c>
      <c r="D587" s="53"/>
      <c r="E587" s="53"/>
      <c r="F587" s="53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7"/>
      <c r="W587" s="7"/>
    </row>
    <row r="588" spans="1:23" ht="36.6" customHeight="1" x14ac:dyDescent="0.2">
      <c r="A588" s="11">
        <v>272</v>
      </c>
      <c r="B588" s="12" t="s">
        <v>191</v>
      </c>
      <c r="C588" s="48" t="s">
        <v>543</v>
      </c>
      <c r="D588" s="49"/>
      <c r="E588" s="49"/>
      <c r="F588" s="50"/>
      <c r="G588" s="11" t="s">
        <v>381</v>
      </c>
      <c r="H588" s="11" t="s">
        <v>382</v>
      </c>
      <c r="I588" s="13" t="s">
        <v>383</v>
      </c>
      <c r="J588" s="7">
        <v>-9</v>
      </c>
      <c r="K588" s="14">
        <v>-3782.72</v>
      </c>
      <c r="L588" s="7"/>
      <c r="M588" s="14"/>
      <c r="N588" s="7"/>
      <c r="O588" s="14"/>
      <c r="P588" s="7"/>
      <c r="Q588" s="7"/>
      <c r="R588" s="37">
        <f t="shared" ref="R588:R589" si="196">M588-K588</f>
        <v>3782.72</v>
      </c>
      <c r="S588" s="37">
        <f t="shared" ref="S588:S589" si="197">O588</f>
        <v>0</v>
      </c>
      <c r="T588" s="15">
        <f t="shared" ref="T588:T589" si="198">J588-L588</f>
        <v>-9</v>
      </c>
      <c r="U588" s="16">
        <f t="shared" ref="U588:U589" si="199">K588-M588</f>
        <v>-3782.72</v>
      </c>
      <c r="V588" s="7"/>
      <c r="W588" s="7"/>
    </row>
    <row r="589" spans="1:23" ht="11.25" customHeight="1" x14ac:dyDescent="0.2">
      <c r="A589" s="7"/>
      <c r="B589" s="20"/>
      <c r="C589" s="54" t="s">
        <v>256</v>
      </c>
      <c r="D589" s="54"/>
      <c r="E589" s="54"/>
      <c r="F589" s="54"/>
      <c r="G589" s="7"/>
      <c r="H589" s="7"/>
      <c r="I589" s="22" t="s">
        <v>383</v>
      </c>
      <c r="J589" s="7">
        <v>-9</v>
      </c>
      <c r="K589" s="14">
        <v>-3782.72</v>
      </c>
      <c r="L589" s="7"/>
      <c r="M589" s="14"/>
      <c r="N589" s="7"/>
      <c r="O589" s="14"/>
      <c r="P589" s="14">
        <f>M589-K589</f>
        <v>3782.72</v>
      </c>
      <c r="Q589" s="14">
        <f>O589</f>
        <v>0</v>
      </c>
      <c r="R589" s="37">
        <f t="shared" si="196"/>
        <v>3782.72</v>
      </c>
      <c r="S589" s="37">
        <f t="shared" si="197"/>
        <v>0</v>
      </c>
      <c r="T589" s="15">
        <f t="shared" si="198"/>
        <v>-9</v>
      </c>
      <c r="U589" s="16">
        <f t="shared" si="199"/>
        <v>-3782.72</v>
      </c>
      <c r="V589" s="7"/>
      <c r="W589" s="7"/>
    </row>
    <row r="590" spans="1:23" ht="11.25" customHeight="1" x14ac:dyDescent="0.2">
      <c r="A590" s="9"/>
      <c r="B590" s="10" t="s">
        <v>30</v>
      </c>
      <c r="C590" s="55" t="s">
        <v>544</v>
      </c>
      <c r="D590" s="55"/>
      <c r="E590" s="55"/>
      <c r="F590" s="55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7"/>
      <c r="W590" s="7"/>
    </row>
    <row r="591" spans="1:23" ht="36.6" customHeight="1" x14ac:dyDescent="0.2">
      <c r="A591" s="11">
        <v>273</v>
      </c>
      <c r="B591" s="12" t="s">
        <v>283</v>
      </c>
      <c r="C591" s="48" t="s">
        <v>387</v>
      </c>
      <c r="D591" s="49"/>
      <c r="E591" s="49"/>
      <c r="F591" s="50"/>
      <c r="G591" s="11" t="s">
        <v>385</v>
      </c>
      <c r="H591" s="11" t="s">
        <v>386</v>
      </c>
      <c r="I591" s="13" t="s">
        <v>132</v>
      </c>
      <c r="J591" s="7">
        <v>-7</v>
      </c>
      <c r="K591" s="14">
        <v>-463.23</v>
      </c>
      <c r="L591" s="7"/>
      <c r="M591" s="14"/>
      <c r="N591" s="7"/>
      <c r="O591" s="14"/>
      <c r="P591" s="7"/>
      <c r="Q591" s="7"/>
      <c r="R591" s="37">
        <f t="shared" ref="R591:R594" si="200">M591-K591</f>
        <v>463.23</v>
      </c>
      <c r="S591" s="37">
        <f t="shared" ref="S591:S594" si="201">O591</f>
        <v>0</v>
      </c>
      <c r="T591" s="15">
        <f t="shared" ref="T591:T594" si="202">J591-L591</f>
        <v>-7</v>
      </c>
      <c r="U591" s="16">
        <f t="shared" ref="U591:U594" si="203">K591-M591</f>
        <v>-463.23</v>
      </c>
      <c r="V591" s="7"/>
      <c r="W591" s="7"/>
    </row>
    <row r="592" spans="1:23" ht="11.25" customHeight="1" x14ac:dyDescent="0.2">
      <c r="A592" s="7"/>
      <c r="B592" s="20"/>
      <c r="C592" s="51" t="s">
        <v>45</v>
      </c>
      <c r="D592" s="43"/>
      <c r="E592" s="43"/>
      <c r="F592" s="52"/>
      <c r="G592" s="7"/>
      <c r="H592" s="7"/>
      <c r="I592" s="22" t="s">
        <v>132</v>
      </c>
      <c r="J592" s="7">
        <v>-7</v>
      </c>
      <c r="K592" s="14">
        <v>-463.23</v>
      </c>
      <c r="L592" s="7"/>
      <c r="M592" s="14"/>
      <c r="N592" s="7"/>
      <c r="O592" s="14"/>
      <c r="P592" s="14">
        <f>M592-K592</f>
        <v>463.23</v>
      </c>
      <c r="Q592" s="14">
        <f>O592</f>
        <v>0</v>
      </c>
      <c r="R592" s="37">
        <f t="shared" si="200"/>
        <v>463.23</v>
      </c>
      <c r="S592" s="37">
        <f t="shared" si="201"/>
        <v>0</v>
      </c>
      <c r="T592" s="15">
        <f t="shared" si="202"/>
        <v>-7</v>
      </c>
      <c r="U592" s="16">
        <f t="shared" si="203"/>
        <v>-463.23</v>
      </c>
      <c r="V592" s="7"/>
      <c r="W592" s="7"/>
    </row>
    <row r="593" spans="1:23" ht="11.25" customHeight="1" x14ac:dyDescent="0.2">
      <c r="A593" s="11">
        <v>274</v>
      </c>
      <c r="B593" s="12" t="s">
        <v>283</v>
      </c>
      <c r="C593" s="51" t="s">
        <v>390</v>
      </c>
      <c r="D593" s="43"/>
      <c r="E593" s="43"/>
      <c r="F593" s="52"/>
      <c r="G593" s="11" t="s">
        <v>388</v>
      </c>
      <c r="H593" s="11" t="s">
        <v>389</v>
      </c>
      <c r="I593" s="13" t="s">
        <v>132</v>
      </c>
      <c r="J593" s="7">
        <v>-864</v>
      </c>
      <c r="K593" s="14">
        <v>-116.4</v>
      </c>
      <c r="L593" s="7"/>
      <c r="M593" s="14"/>
      <c r="N593" s="7"/>
      <c r="O593" s="14"/>
      <c r="P593" s="7"/>
      <c r="Q593" s="7"/>
      <c r="R593" s="37">
        <f t="shared" si="200"/>
        <v>116.4</v>
      </c>
      <c r="S593" s="37">
        <f t="shared" si="201"/>
        <v>0</v>
      </c>
      <c r="T593" s="15">
        <f t="shared" si="202"/>
        <v>-864</v>
      </c>
      <c r="U593" s="16">
        <f t="shared" si="203"/>
        <v>-116.4</v>
      </c>
      <c r="V593" s="7"/>
      <c r="W593" s="7"/>
    </row>
    <row r="594" spans="1:23" ht="11.25" customHeight="1" x14ac:dyDescent="0.2">
      <c r="A594" s="7"/>
      <c r="B594" s="20"/>
      <c r="C594" s="54" t="s">
        <v>45</v>
      </c>
      <c r="D594" s="54"/>
      <c r="E594" s="54"/>
      <c r="F594" s="54"/>
      <c r="G594" s="7"/>
      <c r="H594" s="7"/>
      <c r="I594" s="22" t="s">
        <v>132</v>
      </c>
      <c r="J594" s="7">
        <v>-864</v>
      </c>
      <c r="K594" s="14">
        <v>-116.4</v>
      </c>
      <c r="L594" s="7"/>
      <c r="M594" s="14"/>
      <c r="N594" s="7"/>
      <c r="O594" s="14"/>
      <c r="P594" s="14">
        <f>M594-K594</f>
        <v>116.4</v>
      </c>
      <c r="Q594" s="14">
        <f>O594</f>
        <v>0</v>
      </c>
      <c r="R594" s="37">
        <f t="shared" si="200"/>
        <v>116.4</v>
      </c>
      <c r="S594" s="37">
        <f t="shared" si="201"/>
        <v>0</v>
      </c>
      <c r="T594" s="15">
        <f t="shared" si="202"/>
        <v>-864</v>
      </c>
      <c r="U594" s="16">
        <f t="shared" si="203"/>
        <v>-116.4</v>
      </c>
      <c r="V594" s="7"/>
      <c r="W594" s="7"/>
    </row>
    <row r="595" spans="1:23" ht="23.25" customHeight="1" x14ac:dyDescent="0.2">
      <c r="A595" s="9"/>
      <c r="B595" s="10" t="s">
        <v>30</v>
      </c>
      <c r="C595" s="53" t="s">
        <v>545</v>
      </c>
      <c r="D595" s="53"/>
      <c r="E595" s="53"/>
      <c r="F595" s="53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7"/>
      <c r="W595" s="7"/>
    </row>
    <row r="596" spans="1:23" ht="36.6" customHeight="1" x14ac:dyDescent="0.2">
      <c r="A596" s="11">
        <v>275</v>
      </c>
      <c r="B596" s="12" t="s">
        <v>52</v>
      </c>
      <c r="C596" s="48" t="s">
        <v>394</v>
      </c>
      <c r="D596" s="49"/>
      <c r="E596" s="49"/>
      <c r="F596" s="50"/>
      <c r="G596" s="11" t="s">
        <v>392</v>
      </c>
      <c r="H596" s="11" t="s">
        <v>393</v>
      </c>
      <c r="I596" s="13" t="s">
        <v>34</v>
      </c>
      <c r="J596" s="7">
        <v>-25.248999999999999</v>
      </c>
      <c r="K596" s="14">
        <v>-15293.87</v>
      </c>
      <c r="L596" s="7"/>
      <c r="M596" s="14"/>
      <c r="N596" s="7"/>
      <c r="O596" s="14"/>
      <c r="P596" s="7"/>
      <c r="Q596" s="7"/>
      <c r="R596" s="37">
        <f t="shared" ref="R596:R597" si="204">M596-K596</f>
        <v>15293.87</v>
      </c>
      <c r="S596" s="37">
        <f t="shared" ref="S596:S597" si="205">O596</f>
        <v>0</v>
      </c>
      <c r="T596" s="15">
        <f t="shared" ref="T596:T597" si="206">J596-L596</f>
        <v>-25.248999999999999</v>
      </c>
      <c r="U596" s="16">
        <f t="shared" ref="U596:U597" si="207">K596-M596</f>
        <v>-15293.87</v>
      </c>
      <c r="V596" s="7"/>
      <c r="W596" s="7"/>
    </row>
    <row r="597" spans="1:23" ht="11.25" customHeight="1" x14ac:dyDescent="0.2">
      <c r="A597" s="7"/>
      <c r="B597" s="20"/>
      <c r="C597" s="54" t="s">
        <v>36</v>
      </c>
      <c r="D597" s="54"/>
      <c r="E597" s="54"/>
      <c r="F597" s="54"/>
      <c r="G597" s="7"/>
      <c r="H597" s="7"/>
      <c r="I597" s="22" t="s">
        <v>34</v>
      </c>
      <c r="J597" s="7">
        <v>-25.248999999999999</v>
      </c>
      <c r="K597" s="14">
        <v>-15293.87</v>
      </c>
      <c r="L597" s="7"/>
      <c r="M597" s="14"/>
      <c r="N597" s="7"/>
      <c r="O597" s="14"/>
      <c r="P597" s="14">
        <f>M597-K597</f>
        <v>15293.87</v>
      </c>
      <c r="Q597" s="14">
        <f>O597</f>
        <v>0</v>
      </c>
      <c r="R597" s="37">
        <f t="shared" si="204"/>
        <v>15293.87</v>
      </c>
      <c r="S597" s="37">
        <f t="shared" si="205"/>
        <v>0</v>
      </c>
      <c r="T597" s="15">
        <f t="shared" si="206"/>
        <v>-25.248999999999999</v>
      </c>
      <c r="U597" s="16">
        <f t="shared" si="207"/>
        <v>-15293.87</v>
      </c>
      <c r="V597" s="7"/>
      <c r="W597" s="7"/>
    </row>
    <row r="598" spans="1:23" ht="23.25" customHeight="1" x14ac:dyDescent="0.2">
      <c r="A598" s="9"/>
      <c r="B598" s="10" t="s">
        <v>30</v>
      </c>
      <c r="C598" s="53" t="s">
        <v>546</v>
      </c>
      <c r="D598" s="53"/>
      <c r="E598" s="53"/>
      <c r="F598" s="53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7"/>
      <c r="W598" s="7"/>
    </row>
    <row r="599" spans="1:23" ht="23.25" customHeight="1" x14ac:dyDescent="0.2">
      <c r="A599" s="11">
        <v>276</v>
      </c>
      <c r="B599" s="12" t="s">
        <v>396</v>
      </c>
      <c r="C599" s="48" t="s">
        <v>398</v>
      </c>
      <c r="D599" s="49"/>
      <c r="E599" s="49"/>
      <c r="F599" s="50"/>
      <c r="G599" s="11" t="s">
        <v>284</v>
      </c>
      <c r="H599" s="11" t="s">
        <v>285</v>
      </c>
      <c r="I599" s="13" t="s">
        <v>397</v>
      </c>
      <c r="J599" s="7">
        <v>5.0999999999999996</v>
      </c>
      <c r="K599" s="14">
        <v>191.2</v>
      </c>
      <c r="L599" s="7"/>
      <c r="M599" s="14"/>
      <c r="N599" s="7"/>
      <c r="O599" s="14"/>
      <c r="P599" s="7"/>
      <c r="Q599" s="7"/>
      <c r="R599" s="37">
        <f t="shared" ref="R599:R600" si="208">M599-K599</f>
        <v>-191.2</v>
      </c>
      <c r="S599" s="37">
        <f t="shared" ref="S599:S600" si="209">O599</f>
        <v>0</v>
      </c>
      <c r="T599" s="15">
        <f t="shared" ref="T599:T600" si="210">J599-L599</f>
        <v>5.0999999999999996</v>
      </c>
      <c r="U599" s="16">
        <f t="shared" ref="U599:U600" si="211">K599-M599</f>
        <v>191.2</v>
      </c>
      <c r="V599" s="7"/>
      <c r="W599" s="7"/>
    </row>
    <row r="600" spans="1:23" ht="11.25" customHeight="1" x14ac:dyDescent="0.2">
      <c r="A600" s="7"/>
      <c r="B600" s="20"/>
      <c r="C600" s="51" t="s">
        <v>45</v>
      </c>
      <c r="D600" s="43"/>
      <c r="E600" s="43"/>
      <c r="F600" s="52"/>
      <c r="G600" s="7"/>
      <c r="H600" s="7"/>
      <c r="I600" s="22" t="s">
        <v>397</v>
      </c>
      <c r="J600" s="7">
        <v>5.0999999999999996</v>
      </c>
      <c r="K600" s="14">
        <v>191.2</v>
      </c>
      <c r="L600" s="7"/>
      <c r="M600" s="14"/>
      <c r="N600" s="7"/>
      <c r="O600" s="14"/>
      <c r="P600" s="14">
        <f>M600-K600</f>
        <v>-191.2</v>
      </c>
      <c r="Q600" s="14">
        <f>O600</f>
        <v>0</v>
      </c>
      <c r="R600" s="37">
        <f t="shared" si="208"/>
        <v>-191.2</v>
      </c>
      <c r="S600" s="37">
        <f t="shared" si="209"/>
        <v>0</v>
      </c>
      <c r="T600" s="15">
        <f t="shared" si="210"/>
        <v>5.0999999999999996</v>
      </c>
      <c r="U600" s="16">
        <f t="shared" si="211"/>
        <v>191.2</v>
      </c>
      <c r="V600" s="7"/>
      <c r="W600" s="7"/>
    </row>
    <row r="601" spans="1:23" ht="23.25" customHeight="1" x14ac:dyDescent="0.2">
      <c r="A601" s="11">
        <v>277</v>
      </c>
      <c r="B601" s="12" t="s">
        <v>396</v>
      </c>
      <c r="C601" s="48" t="s">
        <v>399</v>
      </c>
      <c r="D601" s="49"/>
      <c r="E601" s="49"/>
      <c r="F601" s="50"/>
      <c r="G601" s="11" t="s">
        <v>547</v>
      </c>
      <c r="H601" s="11" t="s">
        <v>548</v>
      </c>
      <c r="I601" s="13" t="s">
        <v>43</v>
      </c>
      <c r="J601" s="7">
        <v>16</v>
      </c>
      <c r="K601" s="14">
        <v>57.17</v>
      </c>
      <c r="L601" s="7"/>
      <c r="M601" s="14"/>
      <c r="N601" s="7"/>
      <c r="O601" s="14"/>
      <c r="P601" s="7"/>
      <c r="Q601" s="7"/>
      <c r="R601" s="37">
        <f t="shared" ref="R601:R630" si="212">M601-K601</f>
        <v>-57.17</v>
      </c>
      <c r="S601" s="37">
        <f t="shared" ref="S601:S630" si="213">O601</f>
        <v>0</v>
      </c>
      <c r="T601" s="15">
        <f t="shared" ref="T601:T630" si="214">J601-L601</f>
        <v>16</v>
      </c>
      <c r="U601" s="16">
        <f t="shared" ref="U601:U630" si="215">K601-M601</f>
        <v>57.17</v>
      </c>
      <c r="V601" s="7"/>
      <c r="W601" s="7"/>
    </row>
    <row r="602" spans="1:23" ht="11.25" customHeight="1" x14ac:dyDescent="0.2">
      <c r="A602" s="7"/>
      <c r="B602" s="20"/>
      <c r="C602" s="51" t="s">
        <v>45</v>
      </c>
      <c r="D602" s="43"/>
      <c r="E602" s="43"/>
      <c r="F602" s="52"/>
      <c r="G602" s="7"/>
      <c r="H602" s="7"/>
      <c r="I602" s="22" t="s">
        <v>43</v>
      </c>
      <c r="J602" s="7">
        <v>16</v>
      </c>
      <c r="K602" s="14">
        <v>57.17</v>
      </c>
      <c r="L602" s="7"/>
      <c r="M602" s="14"/>
      <c r="N602" s="7"/>
      <c r="O602" s="14"/>
      <c r="P602" s="14">
        <f>M602-K602</f>
        <v>-57.17</v>
      </c>
      <c r="Q602" s="14">
        <f>O602</f>
        <v>0</v>
      </c>
      <c r="R602" s="37">
        <f t="shared" si="212"/>
        <v>-57.17</v>
      </c>
      <c r="S602" s="37">
        <f t="shared" si="213"/>
        <v>0</v>
      </c>
      <c r="T602" s="15">
        <f t="shared" si="214"/>
        <v>16</v>
      </c>
      <c r="U602" s="16">
        <f t="shared" si="215"/>
        <v>57.17</v>
      </c>
      <c r="V602" s="7"/>
      <c r="W602" s="7"/>
    </row>
    <row r="603" spans="1:23" ht="23.25" customHeight="1" x14ac:dyDescent="0.2">
      <c r="A603" s="11">
        <v>278</v>
      </c>
      <c r="B603" s="12" t="s">
        <v>396</v>
      </c>
      <c r="C603" s="48" t="s">
        <v>407</v>
      </c>
      <c r="D603" s="49"/>
      <c r="E603" s="49"/>
      <c r="F603" s="50"/>
      <c r="G603" s="11" t="s">
        <v>404</v>
      </c>
      <c r="H603" s="11" t="s">
        <v>405</v>
      </c>
      <c r="I603" s="13" t="s">
        <v>406</v>
      </c>
      <c r="J603" s="7">
        <v>8.9999999999999993E-3</v>
      </c>
      <c r="K603" s="14">
        <v>78.569999999999993</v>
      </c>
      <c r="L603" s="7"/>
      <c r="M603" s="14"/>
      <c r="N603" s="7"/>
      <c r="O603" s="14"/>
      <c r="P603" s="7"/>
      <c r="Q603" s="7"/>
      <c r="R603" s="37">
        <f t="shared" si="212"/>
        <v>-78.569999999999993</v>
      </c>
      <c r="S603" s="37">
        <f t="shared" si="213"/>
        <v>0</v>
      </c>
      <c r="T603" s="15">
        <f t="shared" si="214"/>
        <v>8.9999999999999993E-3</v>
      </c>
      <c r="U603" s="16">
        <f t="shared" si="215"/>
        <v>78.569999999999993</v>
      </c>
      <c r="V603" s="7"/>
      <c r="W603" s="7"/>
    </row>
    <row r="604" spans="1:23" ht="11.25" customHeight="1" x14ac:dyDescent="0.2">
      <c r="A604" s="7"/>
      <c r="B604" s="20"/>
      <c r="C604" s="51" t="s">
        <v>45</v>
      </c>
      <c r="D604" s="43"/>
      <c r="E604" s="43"/>
      <c r="F604" s="52"/>
      <c r="G604" s="7"/>
      <c r="H604" s="7"/>
      <c r="I604" s="22" t="s">
        <v>406</v>
      </c>
      <c r="J604" s="7">
        <v>8.9999999999999993E-3</v>
      </c>
      <c r="K604" s="14">
        <v>78.569999999999993</v>
      </c>
      <c r="L604" s="7"/>
      <c r="M604" s="14"/>
      <c r="N604" s="7"/>
      <c r="O604" s="14"/>
      <c r="P604" s="14">
        <f>M604-K604</f>
        <v>-78.569999999999993</v>
      </c>
      <c r="Q604" s="14">
        <f>O604</f>
        <v>0</v>
      </c>
      <c r="R604" s="37">
        <f t="shared" si="212"/>
        <v>-78.569999999999993</v>
      </c>
      <c r="S604" s="37">
        <f t="shared" si="213"/>
        <v>0</v>
      </c>
      <c r="T604" s="15">
        <f t="shared" si="214"/>
        <v>8.9999999999999993E-3</v>
      </c>
      <c r="U604" s="16">
        <f t="shared" si="215"/>
        <v>78.569999999999993</v>
      </c>
      <c r="V604" s="7"/>
      <c r="W604" s="7"/>
    </row>
    <row r="605" spans="1:23" ht="23.25" customHeight="1" x14ac:dyDescent="0.2">
      <c r="A605" s="11">
        <v>279</v>
      </c>
      <c r="B605" s="12" t="s">
        <v>396</v>
      </c>
      <c r="C605" s="48" t="s">
        <v>411</v>
      </c>
      <c r="D605" s="49"/>
      <c r="E605" s="49"/>
      <c r="F605" s="50"/>
      <c r="G605" s="11" t="s">
        <v>408</v>
      </c>
      <c r="H605" s="11" t="s">
        <v>409</v>
      </c>
      <c r="I605" s="13" t="s">
        <v>410</v>
      </c>
      <c r="J605" s="7">
        <v>4.59</v>
      </c>
      <c r="K605" s="14">
        <v>89.83</v>
      </c>
      <c r="L605" s="7"/>
      <c r="M605" s="14"/>
      <c r="N605" s="7"/>
      <c r="O605" s="14"/>
      <c r="P605" s="7"/>
      <c r="Q605" s="7"/>
      <c r="R605" s="37">
        <f t="shared" si="212"/>
        <v>-89.83</v>
      </c>
      <c r="S605" s="37">
        <f t="shared" si="213"/>
        <v>0</v>
      </c>
      <c r="T605" s="15">
        <f t="shared" si="214"/>
        <v>4.59</v>
      </c>
      <c r="U605" s="16">
        <f t="shared" si="215"/>
        <v>89.83</v>
      </c>
      <c r="V605" s="7"/>
      <c r="W605" s="7"/>
    </row>
    <row r="606" spans="1:23" ht="11.25" customHeight="1" x14ac:dyDescent="0.2">
      <c r="A606" s="7"/>
      <c r="B606" s="20"/>
      <c r="C606" s="51" t="s">
        <v>45</v>
      </c>
      <c r="D606" s="43"/>
      <c r="E606" s="43"/>
      <c r="F606" s="52"/>
      <c r="G606" s="7"/>
      <c r="H606" s="7"/>
      <c r="I606" s="22" t="s">
        <v>410</v>
      </c>
      <c r="J606" s="7">
        <v>4.59</v>
      </c>
      <c r="K606" s="14">
        <v>89.83</v>
      </c>
      <c r="L606" s="7"/>
      <c r="M606" s="14"/>
      <c r="N606" s="7"/>
      <c r="O606" s="14"/>
      <c r="P606" s="14">
        <f>M606-K606</f>
        <v>-89.83</v>
      </c>
      <c r="Q606" s="14">
        <f>O606</f>
        <v>0</v>
      </c>
      <c r="R606" s="37">
        <f t="shared" si="212"/>
        <v>-89.83</v>
      </c>
      <c r="S606" s="37">
        <f t="shared" si="213"/>
        <v>0</v>
      </c>
      <c r="T606" s="15">
        <f t="shared" si="214"/>
        <v>4.59</v>
      </c>
      <c r="U606" s="16">
        <f t="shared" si="215"/>
        <v>89.83</v>
      </c>
      <c r="V606" s="7"/>
      <c r="W606" s="7"/>
    </row>
    <row r="607" spans="1:23" ht="23.25" customHeight="1" x14ac:dyDescent="0.2">
      <c r="A607" s="11">
        <v>280</v>
      </c>
      <c r="B607" s="12" t="s">
        <v>396</v>
      </c>
      <c r="C607" s="48" t="s">
        <v>414</v>
      </c>
      <c r="D607" s="49"/>
      <c r="E607" s="49"/>
      <c r="F607" s="50"/>
      <c r="G607" s="11" t="s">
        <v>412</v>
      </c>
      <c r="H607" s="11" t="s">
        <v>413</v>
      </c>
      <c r="I607" s="13" t="s">
        <v>132</v>
      </c>
      <c r="J607" s="7">
        <v>1</v>
      </c>
      <c r="K607" s="14">
        <v>26.62</v>
      </c>
      <c r="L607" s="7"/>
      <c r="M607" s="14"/>
      <c r="N607" s="7"/>
      <c r="O607" s="14"/>
      <c r="P607" s="7"/>
      <c r="Q607" s="7"/>
      <c r="R607" s="37">
        <f t="shared" si="212"/>
        <v>-26.62</v>
      </c>
      <c r="S607" s="37">
        <f t="shared" si="213"/>
        <v>0</v>
      </c>
      <c r="T607" s="15">
        <f t="shared" si="214"/>
        <v>1</v>
      </c>
      <c r="U607" s="16">
        <f t="shared" si="215"/>
        <v>26.62</v>
      </c>
      <c r="V607" s="7"/>
      <c r="W607" s="7"/>
    </row>
    <row r="608" spans="1:23" ht="11.25" customHeight="1" x14ac:dyDescent="0.2">
      <c r="A608" s="7"/>
      <c r="B608" s="20"/>
      <c r="C608" s="51" t="s">
        <v>45</v>
      </c>
      <c r="D608" s="43"/>
      <c r="E608" s="43"/>
      <c r="F608" s="52"/>
      <c r="G608" s="7"/>
      <c r="H608" s="7"/>
      <c r="I608" s="22" t="s">
        <v>132</v>
      </c>
      <c r="J608" s="7">
        <v>1</v>
      </c>
      <c r="K608" s="14">
        <v>26.62</v>
      </c>
      <c r="L608" s="7"/>
      <c r="M608" s="14"/>
      <c r="N608" s="7"/>
      <c r="O608" s="14"/>
      <c r="P608" s="14">
        <f>M608-K608</f>
        <v>-26.62</v>
      </c>
      <c r="Q608" s="14">
        <f>O608</f>
        <v>0</v>
      </c>
      <c r="R608" s="37">
        <f t="shared" si="212"/>
        <v>-26.62</v>
      </c>
      <c r="S608" s="37">
        <f t="shared" si="213"/>
        <v>0</v>
      </c>
      <c r="T608" s="15">
        <f t="shared" si="214"/>
        <v>1</v>
      </c>
      <c r="U608" s="16">
        <f t="shared" si="215"/>
        <v>26.62</v>
      </c>
      <c r="V608" s="7"/>
      <c r="W608" s="7"/>
    </row>
    <row r="609" spans="1:23" ht="23.25" customHeight="1" x14ac:dyDescent="0.2">
      <c r="A609" s="11">
        <v>281</v>
      </c>
      <c r="B609" s="12" t="s">
        <v>415</v>
      </c>
      <c r="C609" s="48" t="s">
        <v>416</v>
      </c>
      <c r="D609" s="49"/>
      <c r="E609" s="49"/>
      <c r="F609" s="50"/>
      <c r="G609" s="11" t="s">
        <v>261</v>
      </c>
      <c r="H609" s="11" t="s">
        <v>262</v>
      </c>
      <c r="I609" s="13" t="s">
        <v>43</v>
      </c>
      <c r="J609" s="7">
        <v>36.270000000000003</v>
      </c>
      <c r="K609" s="14">
        <v>403.88</v>
      </c>
      <c r="L609" s="7"/>
      <c r="M609" s="14"/>
      <c r="N609" s="7"/>
      <c r="O609" s="14"/>
      <c r="P609" s="7"/>
      <c r="Q609" s="7"/>
      <c r="R609" s="37">
        <f t="shared" si="212"/>
        <v>-403.88</v>
      </c>
      <c r="S609" s="37">
        <f t="shared" si="213"/>
        <v>0</v>
      </c>
      <c r="T609" s="15">
        <f t="shared" si="214"/>
        <v>36.270000000000003</v>
      </c>
      <c r="U609" s="16">
        <f t="shared" si="215"/>
        <v>403.88</v>
      </c>
      <c r="V609" s="7"/>
      <c r="W609" s="7"/>
    </row>
    <row r="610" spans="1:23" ht="11.25" customHeight="1" x14ac:dyDescent="0.2">
      <c r="A610" s="7"/>
      <c r="B610" s="20"/>
      <c r="C610" s="51" t="s">
        <v>45</v>
      </c>
      <c r="D610" s="43"/>
      <c r="E610" s="43"/>
      <c r="F610" s="52"/>
      <c r="G610" s="7"/>
      <c r="H610" s="7"/>
      <c r="I610" s="22" t="s">
        <v>43</v>
      </c>
      <c r="J610" s="7">
        <v>36.270000000000003</v>
      </c>
      <c r="K610" s="14">
        <v>403.88</v>
      </c>
      <c r="L610" s="7"/>
      <c r="M610" s="14"/>
      <c r="N610" s="7"/>
      <c r="O610" s="14"/>
      <c r="P610" s="14">
        <f>M610-K610</f>
        <v>-403.88</v>
      </c>
      <c r="Q610" s="14">
        <f>O610</f>
        <v>0</v>
      </c>
      <c r="R610" s="37">
        <f t="shared" si="212"/>
        <v>-403.88</v>
      </c>
      <c r="S610" s="37">
        <f t="shared" si="213"/>
        <v>0</v>
      </c>
      <c r="T610" s="15">
        <f t="shared" si="214"/>
        <v>36.270000000000003</v>
      </c>
      <c r="U610" s="16">
        <f t="shared" si="215"/>
        <v>403.88</v>
      </c>
      <c r="V610" s="7"/>
      <c r="W610" s="7"/>
    </row>
    <row r="611" spans="1:23" ht="11.25" customHeight="1" x14ac:dyDescent="0.2">
      <c r="A611" s="11">
        <v>282</v>
      </c>
      <c r="B611" s="12" t="s">
        <v>417</v>
      </c>
      <c r="C611" s="51" t="s">
        <v>418</v>
      </c>
      <c r="D611" s="43"/>
      <c r="E611" s="43"/>
      <c r="F611" s="52"/>
      <c r="G611" s="11" t="s">
        <v>264</v>
      </c>
      <c r="H611" s="11" t="s">
        <v>265</v>
      </c>
      <c r="I611" s="13" t="s">
        <v>132</v>
      </c>
      <c r="J611" s="7">
        <v>1</v>
      </c>
      <c r="K611" s="14">
        <v>37.340000000000003</v>
      </c>
      <c r="L611" s="7"/>
      <c r="M611" s="14"/>
      <c r="N611" s="7"/>
      <c r="O611" s="14"/>
      <c r="P611" s="7"/>
      <c r="Q611" s="7"/>
      <c r="R611" s="37">
        <f t="shared" si="212"/>
        <v>-37.340000000000003</v>
      </c>
      <c r="S611" s="37">
        <f t="shared" si="213"/>
        <v>0</v>
      </c>
      <c r="T611" s="15">
        <f t="shared" si="214"/>
        <v>1</v>
      </c>
      <c r="U611" s="16">
        <f t="shared" si="215"/>
        <v>37.340000000000003</v>
      </c>
      <c r="V611" s="7"/>
      <c r="W611" s="7"/>
    </row>
    <row r="612" spans="1:23" ht="11.25" customHeight="1" x14ac:dyDescent="0.2">
      <c r="A612" s="7"/>
      <c r="B612" s="20"/>
      <c r="C612" s="51" t="s">
        <v>45</v>
      </c>
      <c r="D612" s="43"/>
      <c r="E612" s="43"/>
      <c r="F612" s="52"/>
      <c r="G612" s="7"/>
      <c r="H612" s="7"/>
      <c r="I612" s="22" t="s">
        <v>132</v>
      </c>
      <c r="J612" s="7">
        <v>1</v>
      </c>
      <c r="K612" s="14">
        <v>37.340000000000003</v>
      </c>
      <c r="L612" s="7"/>
      <c r="M612" s="14"/>
      <c r="N612" s="7"/>
      <c r="O612" s="14"/>
      <c r="P612" s="14">
        <f>M612-K612</f>
        <v>-37.340000000000003</v>
      </c>
      <c r="Q612" s="14">
        <f>O612</f>
        <v>0</v>
      </c>
      <c r="R612" s="37">
        <f t="shared" si="212"/>
        <v>-37.340000000000003</v>
      </c>
      <c r="S612" s="37">
        <f t="shared" si="213"/>
        <v>0</v>
      </c>
      <c r="T612" s="15">
        <f t="shared" si="214"/>
        <v>1</v>
      </c>
      <c r="U612" s="16">
        <f t="shared" si="215"/>
        <v>37.340000000000003</v>
      </c>
      <c r="V612" s="7"/>
      <c r="W612" s="7"/>
    </row>
    <row r="613" spans="1:23" ht="23.25" customHeight="1" x14ac:dyDescent="0.2">
      <c r="A613" s="11">
        <v>283</v>
      </c>
      <c r="B613" s="12" t="s">
        <v>417</v>
      </c>
      <c r="C613" s="48" t="s">
        <v>419</v>
      </c>
      <c r="D613" s="49"/>
      <c r="E613" s="49"/>
      <c r="F613" s="50"/>
      <c r="G613" s="11" t="s">
        <v>268</v>
      </c>
      <c r="H613" s="11" t="s">
        <v>269</v>
      </c>
      <c r="I613" s="13" t="s">
        <v>132</v>
      </c>
      <c r="J613" s="7">
        <v>1</v>
      </c>
      <c r="K613" s="14">
        <v>483.55</v>
      </c>
      <c r="L613" s="7"/>
      <c r="M613" s="14"/>
      <c r="N613" s="7"/>
      <c r="O613" s="14"/>
      <c r="P613" s="7"/>
      <c r="Q613" s="7"/>
      <c r="R613" s="37">
        <f t="shared" si="212"/>
        <v>-483.55</v>
      </c>
      <c r="S613" s="37">
        <f t="shared" si="213"/>
        <v>0</v>
      </c>
      <c r="T613" s="15">
        <f t="shared" si="214"/>
        <v>1</v>
      </c>
      <c r="U613" s="16">
        <f t="shared" si="215"/>
        <v>483.55</v>
      </c>
      <c r="V613" s="7"/>
      <c r="W613" s="7"/>
    </row>
    <row r="614" spans="1:23" ht="11.25" customHeight="1" x14ac:dyDescent="0.2">
      <c r="A614" s="7"/>
      <c r="B614" s="20"/>
      <c r="C614" s="51" t="s">
        <v>45</v>
      </c>
      <c r="D614" s="43"/>
      <c r="E614" s="43"/>
      <c r="F614" s="52"/>
      <c r="G614" s="7"/>
      <c r="H614" s="7"/>
      <c r="I614" s="22" t="s">
        <v>132</v>
      </c>
      <c r="J614" s="7">
        <v>1</v>
      </c>
      <c r="K614" s="14">
        <v>483.55</v>
      </c>
      <c r="L614" s="7"/>
      <c r="M614" s="14"/>
      <c r="N614" s="7"/>
      <c r="O614" s="14"/>
      <c r="P614" s="14">
        <f>M614-K614</f>
        <v>-483.55</v>
      </c>
      <c r="Q614" s="14">
        <f>O614</f>
        <v>0</v>
      </c>
      <c r="R614" s="37">
        <f t="shared" si="212"/>
        <v>-483.55</v>
      </c>
      <c r="S614" s="37">
        <f t="shared" si="213"/>
        <v>0</v>
      </c>
      <c r="T614" s="15">
        <f t="shared" si="214"/>
        <v>1</v>
      </c>
      <c r="U614" s="16">
        <f t="shared" si="215"/>
        <v>483.55</v>
      </c>
      <c r="V614" s="7"/>
      <c r="W614" s="7"/>
    </row>
    <row r="615" spans="1:23" ht="36.6" customHeight="1" x14ac:dyDescent="0.2">
      <c r="A615" s="11">
        <v>284</v>
      </c>
      <c r="B615" s="12" t="s">
        <v>417</v>
      </c>
      <c r="C615" s="48" t="s">
        <v>422</v>
      </c>
      <c r="D615" s="49"/>
      <c r="E615" s="49"/>
      <c r="F615" s="50"/>
      <c r="G615" s="11" t="s">
        <v>420</v>
      </c>
      <c r="H615" s="11" t="s">
        <v>421</v>
      </c>
      <c r="I615" s="13" t="s">
        <v>43</v>
      </c>
      <c r="J615" s="7">
        <v>10.69</v>
      </c>
      <c r="K615" s="14">
        <v>225.71</v>
      </c>
      <c r="L615" s="7"/>
      <c r="M615" s="14"/>
      <c r="N615" s="7"/>
      <c r="O615" s="14"/>
      <c r="P615" s="7"/>
      <c r="Q615" s="7"/>
      <c r="R615" s="37">
        <f t="shared" si="212"/>
        <v>-225.71</v>
      </c>
      <c r="S615" s="37">
        <f t="shared" si="213"/>
        <v>0</v>
      </c>
      <c r="T615" s="15">
        <f t="shared" si="214"/>
        <v>10.69</v>
      </c>
      <c r="U615" s="16">
        <f t="shared" si="215"/>
        <v>225.71</v>
      </c>
      <c r="V615" s="7"/>
      <c r="W615" s="7"/>
    </row>
    <row r="616" spans="1:23" ht="11.25" customHeight="1" x14ac:dyDescent="0.2">
      <c r="A616" s="7"/>
      <c r="B616" s="20"/>
      <c r="C616" s="51" t="s">
        <v>45</v>
      </c>
      <c r="D616" s="43"/>
      <c r="E616" s="43"/>
      <c r="F616" s="52"/>
      <c r="G616" s="7"/>
      <c r="H616" s="7"/>
      <c r="I616" s="22" t="s">
        <v>43</v>
      </c>
      <c r="J616" s="7">
        <v>10.69</v>
      </c>
      <c r="K616" s="14">
        <v>225.71</v>
      </c>
      <c r="L616" s="7"/>
      <c r="M616" s="14"/>
      <c r="N616" s="7"/>
      <c r="O616" s="14"/>
      <c r="P616" s="14">
        <f>M616-K616</f>
        <v>-225.71</v>
      </c>
      <c r="Q616" s="14">
        <f>O616</f>
        <v>0</v>
      </c>
      <c r="R616" s="37">
        <f t="shared" si="212"/>
        <v>-225.71</v>
      </c>
      <c r="S616" s="37">
        <f t="shared" si="213"/>
        <v>0</v>
      </c>
      <c r="T616" s="15">
        <f t="shared" si="214"/>
        <v>10.69</v>
      </c>
      <c r="U616" s="16">
        <f t="shared" si="215"/>
        <v>225.71</v>
      </c>
      <c r="V616" s="7"/>
      <c r="W616" s="7"/>
    </row>
    <row r="617" spans="1:23" ht="36.6" customHeight="1" x14ac:dyDescent="0.2">
      <c r="A617" s="11">
        <v>285</v>
      </c>
      <c r="B617" s="12" t="s">
        <v>417</v>
      </c>
      <c r="C617" s="48" t="s">
        <v>425</v>
      </c>
      <c r="D617" s="49"/>
      <c r="E617" s="49"/>
      <c r="F617" s="50"/>
      <c r="G617" s="11" t="s">
        <v>423</v>
      </c>
      <c r="H617" s="11" t="s">
        <v>424</v>
      </c>
      <c r="I617" s="13" t="s">
        <v>43</v>
      </c>
      <c r="J617" s="7">
        <v>13.5</v>
      </c>
      <c r="K617" s="14">
        <v>198.48</v>
      </c>
      <c r="L617" s="7"/>
      <c r="M617" s="14"/>
      <c r="N617" s="7"/>
      <c r="O617" s="14"/>
      <c r="P617" s="7"/>
      <c r="Q617" s="7"/>
      <c r="R617" s="37">
        <f t="shared" si="212"/>
        <v>-198.48</v>
      </c>
      <c r="S617" s="37">
        <f t="shared" si="213"/>
        <v>0</v>
      </c>
      <c r="T617" s="15">
        <f t="shared" si="214"/>
        <v>13.5</v>
      </c>
      <c r="U617" s="16">
        <f t="shared" si="215"/>
        <v>198.48</v>
      </c>
      <c r="V617" s="7"/>
      <c r="W617" s="7"/>
    </row>
    <row r="618" spans="1:23" ht="11.25" customHeight="1" x14ac:dyDescent="0.2">
      <c r="A618" s="7"/>
      <c r="B618" s="20"/>
      <c r="C618" s="51" t="s">
        <v>45</v>
      </c>
      <c r="D618" s="43"/>
      <c r="E618" s="43"/>
      <c r="F618" s="52"/>
      <c r="G618" s="7"/>
      <c r="H618" s="7"/>
      <c r="I618" s="22" t="s">
        <v>43</v>
      </c>
      <c r="J618" s="7">
        <v>13.5</v>
      </c>
      <c r="K618" s="14">
        <v>198.48</v>
      </c>
      <c r="L618" s="7"/>
      <c r="M618" s="14"/>
      <c r="N618" s="7"/>
      <c r="O618" s="14"/>
      <c r="P618" s="14">
        <f>M618-K618</f>
        <v>-198.48</v>
      </c>
      <c r="Q618" s="14">
        <f>O618</f>
        <v>0</v>
      </c>
      <c r="R618" s="37">
        <f t="shared" si="212"/>
        <v>-198.48</v>
      </c>
      <c r="S618" s="37">
        <f t="shared" si="213"/>
        <v>0</v>
      </c>
      <c r="T618" s="15">
        <f t="shared" si="214"/>
        <v>13.5</v>
      </c>
      <c r="U618" s="16">
        <f t="shared" si="215"/>
        <v>198.48</v>
      </c>
      <c r="V618" s="7"/>
      <c r="W618" s="7"/>
    </row>
    <row r="619" spans="1:23" ht="23.25" customHeight="1" x14ac:dyDescent="0.2">
      <c r="A619" s="11">
        <v>286</v>
      </c>
      <c r="B619" s="12" t="s">
        <v>417</v>
      </c>
      <c r="C619" s="48" t="s">
        <v>429</v>
      </c>
      <c r="D619" s="49"/>
      <c r="E619" s="49"/>
      <c r="F619" s="50"/>
      <c r="G619" s="11" t="s">
        <v>426</v>
      </c>
      <c r="H619" s="11" t="s">
        <v>427</v>
      </c>
      <c r="I619" s="13" t="s">
        <v>428</v>
      </c>
      <c r="J619" s="7">
        <v>1.6</v>
      </c>
      <c r="K619" s="14">
        <v>51.44</v>
      </c>
      <c r="L619" s="7"/>
      <c r="M619" s="14"/>
      <c r="N619" s="7"/>
      <c r="O619" s="14"/>
      <c r="P619" s="7"/>
      <c r="Q619" s="7"/>
      <c r="R619" s="37">
        <f t="shared" si="212"/>
        <v>-51.44</v>
      </c>
      <c r="S619" s="37">
        <f t="shared" si="213"/>
        <v>0</v>
      </c>
      <c r="T619" s="15">
        <f t="shared" si="214"/>
        <v>1.6</v>
      </c>
      <c r="U619" s="16">
        <f t="shared" si="215"/>
        <v>51.44</v>
      </c>
      <c r="V619" s="7"/>
      <c r="W619" s="7"/>
    </row>
    <row r="620" spans="1:23" ht="11.25" customHeight="1" x14ac:dyDescent="0.2">
      <c r="A620" s="7"/>
      <c r="B620" s="20"/>
      <c r="C620" s="51" t="s">
        <v>45</v>
      </c>
      <c r="D620" s="43"/>
      <c r="E620" s="43"/>
      <c r="F620" s="52"/>
      <c r="G620" s="7"/>
      <c r="H620" s="7"/>
      <c r="I620" s="22" t="s">
        <v>428</v>
      </c>
      <c r="J620" s="7">
        <v>1.6</v>
      </c>
      <c r="K620" s="14">
        <v>51.44</v>
      </c>
      <c r="L620" s="7"/>
      <c r="M620" s="14"/>
      <c r="N620" s="7"/>
      <c r="O620" s="14"/>
      <c r="P620" s="14">
        <f>M620-K620</f>
        <v>-51.44</v>
      </c>
      <c r="Q620" s="14">
        <f>O620</f>
        <v>0</v>
      </c>
      <c r="R620" s="37">
        <f t="shared" si="212"/>
        <v>-51.44</v>
      </c>
      <c r="S620" s="37">
        <f t="shared" si="213"/>
        <v>0</v>
      </c>
      <c r="T620" s="15">
        <f t="shared" si="214"/>
        <v>1.6</v>
      </c>
      <c r="U620" s="16">
        <f t="shared" si="215"/>
        <v>51.44</v>
      </c>
      <c r="V620" s="7"/>
      <c r="W620" s="7"/>
    </row>
    <row r="621" spans="1:23" ht="23.25" customHeight="1" x14ac:dyDescent="0.2">
      <c r="A621" s="11">
        <v>287</v>
      </c>
      <c r="B621" s="12" t="s">
        <v>417</v>
      </c>
      <c r="C621" s="48" t="s">
        <v>432</v>
      </c>
      <c r="D621" s="49"/>
      <c r="E621" s="49"/>
      <c r="F621" s="50"/>
      <c r="G621" s="11" t="s">
        <v>430</v>
      </c>
      <c r="H621" s="11" t="s">
        <v>431</v>
      </c>
      <c r="I621" s="13" t="s">
        <v>43</v>
      </c>
      <c r="J621" s="7">
        <v>7.5</v>
      </c>
      <c r="K621" s="14">
        <v>132.9</v>
      </c>
      <c r="L621" s="7"/>
      <c r="M621" s="14"/>
      <c r="N621" s="7"/>
      <c r="O621" s="14"/>
      <c r="P621" s="7"/>
      <c r="Q621" s="7"/>
      <c r="R621" s="37">
        <f t="shared" si="212"/>
        <v>-132.9</v>
      </c>
      <c r="S621" s="37">
        <f t="shared" si="213"/>
        <v>0</v>
      </c>
      <c r="T621" s="15">
        <f t="shared" si="214"/>
        <v>7.5</v>
      </c>
      <c r="U621" s="16">
        <f t="shared" si="215"/>
        <v>132.9</v>
      </c>
      <c r="V621" s="7"/>
      <c r="W621" s="7"/>
    </row>
    <row r="622" spans="1:23" ht="11.25" customHeight="1" x14ac:dyDescent="0.2">
      <c r="A622" s="7"/>
      <c r="B622" s="20"/>
      <c r="C622" s="51" t="s">
        <v>45</v>
      </c>
      <c r="D622" s="43"/>
      <c r="E622" s="43"/>
      <c r="F622" s="52"/>
      <c r="G622" s="7"/>
      <c r="H622" s="7"/>
      <c r="I622" s="22" t="s">
        <v>43</v>
      </c>
      <c r="J622" s="7">
        <v>7.5</v>
      </c>
      <c r="K622" s="14">
        <v>132.9</v>
      </c>
      <c r="L622" s="7"/>
      <c r="M622" s="14"/>
      <c r="N622" s="7"/>
      <c r="O622" s="14"/>
      <c r="P622" s="14">
        <f>M622-K622</f>
        <v>-132.9</v>
      </c>
      <c r="Q622" s="14">
        <f>O622</f>
        <v>0</v>
      </c>
      <c r="R622" s="37">
        <f t="shared" si="212"/>
        <v>-132.9</v>
      </c>
      <c r="S622" s="37">
        <f t="shared" si="213"/>
        <v>0</v>
      </c>
      <c r="T622" s="15">
        <f t="shared" si="214"/>
        <v>7.5</v>
      </c>
      <c r="U622" s="16">
        <f t="shared" si="215"/>
        <v>132.9</v>
      </c>
      <c r="V622" s="7"/>
      <c r="W622" s="7"/>
    </row>
    <row r="623" spans="1:23" ht="23.25" customHeight="1" x14ac:dyDescent="0.2">
      <c r="A623" s="11">
        <v>288</v>
      </c>
      <c r="B623" s="12" t="s">
        <v>417</v>
      </c>
      <c r="C623" s="48" t="s">
        <v>429</v>
      </c>
      <c r="D623" s="49"/>
      <c r="E623" s="49"/>
      <c r="F623" s="50"/>
      <c r="G623" s="11" t="s">
        <v>337</v>
      </c>
      <c r="H623" s="11" t="s">
        <v>433</v>
      </c>
      <c r="I623" s="13" t="s">
        <v>43</v>
      </c>
      <c r="J623" s="7">
        <v>75</v>
      </c>
      <c r="K623" s="14">
        <v>268.88</v>
      </c>
      <c r="L623" s="7"/>
      <c r="M623" s="14"/>
      <c r="N623" s="7"/>
      <c r="O623" s="14"/>
      <c r="P623" s="7"/>
      <c r="Q623" s="7"/>
      <c r="R623" s="37">
        <f t="shared" si="212"/>
        <v>-268.88</v>
      </c>
      <c r="S623" s="37">
        <f t="shared" si="213"/>
        <v>0</v>
      </c>
      <c r="T623" s="15">
        <f t="shared" si="214"/>
        <v>75</v>
      </c>
      <c r="U623" s="16">
        <f t="shared" si="215"/>
        <v>268.88</v>
      </c>
      <c r="V623" s="7"/>
      <c r="W623" s="7"/>
    </row>
    <row r="624" spans="1:23" ht="11.25" customHeight="1" x14ac:dyDescent="0.2">
      <c r="A624" s="7"/>
      <c r="B624" s="20"/>
      <c r="C624" s="51" t="s">
        <v>45</v>
      </c>
      <c r="D624" s="43"/>
      <c r="E624" s="43"/>
      <c r="F624" s="52"/>
      <c r="G624" s="7"/>
      <c r="H624" s="7"/>
      <c r="I624" s="22" t="s">
        <v>43</v>
      </c>
      <c r="J624" s="7">
        <v>75</v>
      </c>
      <c r="K624" s="14">
        <v>268.88</v>
      </c>
      <c r="L624" s="7"/>
      <c r="M624" s="14"/>
      <c r="N624" s="7"/>
      <c r="O624" s="14"/>
      <c r="P624" s="14">
        <f>M624-K624</f>
        <v>-268.88</v>
      </c>
      <c r="Q624" s="14">
        <f>O624</f>
        <v>0</v>
      </c>
      <c r="R624" s="37">
        <f t="shared" si="212"/>
        <v>-268.88</v>
      </c>
      <c r="S624" s="37">
        <f t="shared" si="213"/>
        <v>0</v>
      </c>
      <c r="T624" s="15">
        <f t="shared" si="214"/>
        <v>75</v>
      </c>
      <c r="U624" s="16">
        <f t="shared" si="215"/>
        <v>268.88</v>
      </c>
      <c r="V624" s="7"/>
      <c r="W624" s="7"/>
    </row>
    <row r="625" spans="1:23" ht="23.25" customHeight="1" x14ac:dyDescent="0.2">
      <c r="A625" s="11">
        <v>289</v>
      </c>
      <c r="B625" s="12" t="s">
        <v>417</v>
      </c>
      <c r="C625" s="48" t="s">
        <v>438</v>
      </c>
      <c r="D625" s="49"/>
      <c r="E625" s="49"/>
      <c r="F625" s="50"/>
      <c r="G625" s="11" t="s">
        <v>435</v>
      </c>
      <c r="H625" s="11" t="s">
        <v>436</v>
      </c>
      <c r="I625" s="13" t="s">
        <v>437</v>
      </c>
      <c r="J625" s="7">
        <v>43</v>
      </c>
      <c r="K625" s="14">
        <v>328.05</v>
      </c>
      <c r="L625" s="7"/>
      <c r="M625" s="14"/>
      <c r="N625" s="7"/>
      <c r="O625" s="14"/>
      <c r="P625" s="7"/>
      <c r="Q625" s="7"/>
      <c r="R625" s="37">
        <f t="shared" si="212"/>
        <v>-328.05</v>
      </c>
      <c r="S625" s="37">
        <f t="shared" si="213"/>
        <v>0</v>
      </c>
      <c r="T625" s="15">
        <f t="shared" si="214"/>
        <v>43</v>
      </c>
      <c r="U625" s="16">
        <f t="shared" si="215"/>
        <v>328.05</v>
      </c>
      <c r="V625" s="7"/>
      <c r="W625" s="7"/>
    </row>
    <row r="626" spans="1:23" ht="11.25" customHeight="1" x14ac:dyDescent="0.2">
      <c r="A626" s="7"/>
      <c r="B626" s="20"/>
      <c r="C626" s="51" t="s">
        <v>45</v>
      </c>
      <c r="D626" s="43"/>
      <c r="E626" s="43"/>
      <c r="F626" s="52"/>
      <c r="G626" s="7"/>
      <c r="H626" s="7"/>
      <c r="I626" s="22" t="s">
        <v>437</v>
      </c>
      <c r="J626" s="7">
        <v>43</v>
      </c>
      <c r="K626" s="14">
        <v>328.05</v>
      </c>
      <c r="L626" s="7"/>
      <c r="M626" s="14"/>
      <c r="N626" s="7"/>
      <c r="O626" s="14"/>
      <c r="P626" s="14">
        <f>M626-K626</f>
        <v>-328.05</v>
      </c>
      <c r="Q626" s="14">
        <f>O626</f>
        <v>0</v>
      </c>
      <c r="R626" s="37">
        <f t="shared" si="212"/>
        <v>-328.05</v>
      </c>
      <c r="S626" s="37">
        <f t="shared" si="213"/>
        <v>0</v>
      </c>
      <c r="T626" s="15">
        <f t="shared" si="214"/>
        <v>43</v>
      </c>
      <c r="U626" s="16">
        <f t="shared" si="215"/>
        <v>328.05</v>
      </c>
      <c r="V626" s="7"/>
      <c r="W626" s="7"/>
    </row>
    <row r="627" spans="1:23" ht="36.6" customHeight="1" x14ac:dyDescent="0.2">
      <c r="A627" s="11">
        <v>290</v>
      </c>
      <c r="B627" s="12" t="s">
        <v>417</v>
      </c>
      <c r="C627" s="48" t="s">
        <v>439</v>
      </c>
      <c r="D627" s="49"/>
      <c r="E627" s="49"/>
      <c r="F627" s="50"/>
      <c r="G627" s="11" t="s">
        <v>148</v>
      </c>
      <c r="H627" s="11" t="s">
        <v>149</v>
      </c>
      <c r="I627" s="13" t="s">
        <v>132</v>
      </c>
      <c r="J627" s="7">
        <v>20</v>
      </c>
      <c r="K627" s="14">
        <v>616.25</v>
      </c>
      <c r="L627" s="7"/>
      <c r="M627" s="14"/>
      <c r="N627" s="7"/>
      <c r="O627" s="14"/>
      <c r="P627" s="7"/>
      <c r="Q627" s="7"/>
      <c r="R627" s="37">
        <f t="shared" si="212"/>
        <v>-616.25</v>
      </c>
      <c r="S627" s="37">
        <f t="shared" si="213"/>
        <v>0</v>
      </c>
      <c r="T627" s="15">
        <f t="shared" si="214"/>
        <v>20</v>
      </c>
      <c r="U627" s="16">
        <f t="shared" si="215"/>
        <v>616.25</v>
      </c>
      <c r="V627" s="7"/>
      <c r="W627" s="7"/>
    </row>
    <row r="628" spans="1:23" ht="11.25" customHeight="1" x14ac:dyDescent="0.2">
      <c r="A628" s="7"/>
      <c r="B628" s="20"/>
      <c r="C628" s="51" t="s">
        <v>45</v>
      </c>
      <c r="D628" s="43"/>
      <c r="E628" s="43"/>
      <c r="F628" s="52"/>
      <c r="G628" s="7"/>
      <c r="H628" s="7"/>
      <c r="I628" s="22" t="s">
        <v>132</v>
      </c>
      <c r="J628" s="7">
        <v>20</v>
      </c>
      <c r="K628" s="14">
        <v>616.25</v>
      </c>
      <c r="L628" s="7"/>
      <c r="M628" s="14"/>
      <c r="N628" s="7"/>
      <c r="O628" s="14"/>
      <c r="P628" s="14">
        <f>M628-K628</f>
        <v>-616.25</v>
      </c>
      <c r="Q628" s="14">
        <f>O628</f>
        <v>0</v>
      </c>
      <c r="R628" s="37">
        <f t="shared" si="212"/>
        <v>-616.25</v>
      </c>
      <c r="S628" s="37">
        <f t="shared" si="213"/>
        <v>0</v>
      </c>
      <c r="T628" s="15">
        <f t="shared" si="214"/>
        <v>20</v>
      </c>
      <c r="U628" s="16">
        <f t="shared" si="215"/>
        <v>616.25</v>
      </c>
      <c r="V628" s="7"/>
      <c r="W628" s="7"/>
    </row>
    <row r="629" spans="1:23" ht="36.6" customHeight="1" x14ac:dyDescent="0.2">
      <c r="A629" s="11">
        <v>291</v>
      </c>
      <c r="B629" s="12" t="s">
        <v>417</v>
      </c>
      <c r="C629" s="48" t="s">
        <v>442</v>
      </c>
      <c r="D629" s="49"/>
      <c r="E629" s="49"/>
      <c r="F629" s="50"/>
      <c r="G629" s="11" t="s">
        <v>440</v>
      </c>
      <c r="H629" s="11" t="s">
        <v>441</v>
      </c>
      <c r="I629" s="13" t="s">
        <v>275</v>
      </c>
      <c r="J629" s="7">
        <v>2</v>
      </c>
      <c r="K629" s="14">
        <v>26.66</v>
      </c>
      <c r="L629" s="7"/>
      <c r="M629" s="14"/>
      <c r="N629" s="7"/>
      <c r="O629" s="14"/>
      <c r="P629" s="7"/>
      <c r="Q629" s="7"/>
      <c r="R629" s="37">
        <f t="shared" si="212"/>
        <v>-26.66</v>
      </c>
      <c r="S629" s="37">
        <f t="shared" si="213"/>
        <v>0</v>
      </c>
      <c r="T629" s="15">
        <f t="shared" si="214"/>
        <v>2</v>
      </c>
      <c r="U629" s="16">
        <f t="shared" si="215"/>
        <v>26.66</v>
      </c>
      <c r="V629" s="7"/>
      <c r="W629" s="7"/>
    </row>
    <row r="630" spans="1:23" ht="11.25" customHeight="1" x14ac:dyDescent="0.2">
      <c r="A630" s="7"/>
      <c r="B630" s="20"/>
      <c r="C630" s="54" t="s">
        <v>45</v>
      </c>
      <c r="D630" s="54"/>
      <c r="E630" s="54"/>
      <c r="F630" s="54"/>
      <c r="G630" s="7"/>
      <c r="H630" s="7"/>
      <c r="I630" s="22" t="s">
        <v>275</v>
      </c>
      <c r="J630" s="7">
        <v>2</v>
      </c>
      <c r="K630" s="14">
        <v>26.66</v>
      </c>
      <c r="L630" s="7"/>
      <c r="M630" s="14"/>
      <c r="N630" s="7"/>
      <c r="O630" s="14"/>
      <c r="P630" s="14">
        <f>M630-K630</f>
        <v>-26.66</v>
      </c>
      <c r="Q630" s="14">
        <f>O630</f>
        <v>0</v>
      </c>
      <c r="R630" s="37">
        <f t="shared" si="212"/>
        <v>-26.66</v>
      </c>
      <c r="S630" s="37">
        <f t="shared" si="213"/>
        <v>0</v>
      </c>
      <c r="T630" s="15">
        <f t="shared" si="214"/>
        <v>2</v>
      </c>
      <c r="U630" s="16">
        <f t="shared" si="215"/>
        <v>26.66</v>
      </c>
      <c r="V630" s="7"/>
      <c r="W630" s="7"/>
    </row>
    <row r="631" spans="1:23" ht="23.25" customHeight="1" x14ac:dyDescent="0.2">
      <c r="A631" s="9"/>
      <c r="B631" s="10" t="s">
        <v>30</v>
      </c>
      <c r="C631" s="53" t="s">
        <v>549</v>
      </c>
      <c r="D631" s="53"/>
      <c r="E631" s="53"/>
      <c r="F631" s="53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7"/>
      <c r="W631" s="7"/>
    </row>
    <row r="632" spans="1:23" ht="23.25" customHeight="1" x14ac:dyDescent="0.2">
      <c r="A632" s="11">
        <v>292</v>
      </c>
      <c r="B632" s="12" t="s">
        <v>444</v>
      </c>
      <c r="C632" s="48" t="s">
        <v>448</v>
      </c>
      <c r="D632" s="49"/>
      <c r="E632" s="49"/>
      <c r="F632" s="50"/>
      <c r="G632" s="11" t="s">
        <v>445</v>
      </c>
      <c r="H632" s="11" t="s">
        <v>446</v>
      </c>
      <c r="I632" s="13" t="s">
        <v>447</v>
      </c>
      <c r="J632" s="7">
        <v>39.200000000000003</v>
      </c>
      <c r="K632" s="14">
        <v>408.34</v>
      </c>
      <c r="L632" s="7"/>
      <c r="M632" s="14"/>
      <c r="N632" s="7"/>
      <c r="O632" s="14"/>
      <c r="P632" s="7"/>
      <c r="Q632" s="7"/>
      <c r="R632" s="37">
        <f t="shared" ref="R632:R633" si="216">M632-K632</f>
        <v>-408.34</v>
      </c>
      <c r="S632" s="37">
        <f t="shared" ref="S632:S633" si="217">O632</f>
        <v>0</v>
      </c>
      <c r="T632" s="15">
        <f t="shared" ref="T632:T633" si="218">J632-L632</f>
        <v>39.200000000000003</v>
      </c>
      <c r="U632" s="16">
        <f t="shared" ref="U632:U633" si="219">K632-M632</f>
        <v>408.34</v>
      </c>
      <c r="V632" s="7"/>
      <c r="W632" s="7"/>
    </row>
    <row r="633" spans="1:23" ht="11.25" customHeight="1" x14ac:dyDescent="0.2">
      <c r="A633" s="7"/>
      <c r="B633" s="20"/>
      <c r="C633" s="51" t="s">
        <v>256</v>
      </c>
      <c r="D633" s="43"/>
      <c r="E633" s="43"/>
      <c r="F633" s="52"/>
      <c r="G633" s="7"/>
      <c r="H633" s="7"/>
      <c r="I633" s="22" t="s">
        <v>447</v>
      </c>
      <c r="J633" s="7">
        <v>39.200000000000003</v>
      </c>
      <c r="K633" s="14">
        <v>408.34</v>
      </c>
      <c r="L633" s="7"/>
      <c r="M633" s="14"/>
      <c r="N633" s="7"/>
      <c r="O633" s="14"/>
      <c r="P633" s="14">
        <f>M633-K633</f>
        <v>-408.34</v>
      </c>
      <c r="Q633" s="14">
        <f>O633</f>
        <v>0</v>
      </c>
      <c r="R633" s="37">
        <f t="shared" si="216"/>
        <v>-408.34</v>
      </c>
      <c r="S633" s="37">
        <f t="shared" si="217"/>
        <v>0</v>
      </c>
      <c r="T633" s="15">
        <f t="shared" si="218"/>
        <v>39.200000000000003</v>
      </c>
      <c r="U633" s="16">
        <f t="shared" si="219"/>
        <v>408.34</v>
      </c>
      <c r="V633" s="7"/>
      <c r="W633" s="7"/>
    </row>
    <row r="634" spans="1:23" ht="23.25" customHeight="1" x14ac:dyDescent="0.2">
      <c r="A634" s="11">
        <v>293</v>
      </c>
      <c r="B634" s="12" t="s">
        <v>444</v>
      </c>
      <c r="C634" s="48" t="s">
        <v>449</v>
      </c>
      <c r="D634" s="49"/>
      <c r="E634" s="49"/>
      <c r="F634" s="50"/>
      <c r="G634" s="11" t="s">
        <v>408</v>
      </c>
      <c r="H634" s="11" t="s">
        <v>409</v>
      </c>
      <c r="I634" s="13" t="s">
        <v>447</v>
      </c>
      <c r="J634" s="7">
        <v>0.6</v>
      </c>
      <c r="K634" s="14">
        <v>36.619999999999997</v>
      </c>
      <c r="L634" s="7"/>
      <c r="M634" s="14"/>
      <c r="N634" s="7"/>
      <c r="O634" s="14"/>
      <c r="P634" s="7"/>
      <c r="Q634" s="7"/>
      <c r="R634" s="37">
        <f t="shared" ref="R634:R663" si="220">M634-K634</f>
        <v>-36.619999999999997</v>
      </c>
      <c r="S634" s="37">
        <f t="shared" ref="S634:S663" si="221">O634</f>
        <v>0</v>
      </c>
      <c r="T634" s="15">
        <f t="shared" ref="T634:T663" si="222">J634-L634</f>
        <v>0.6</v>
      </c>
      <c r="U634" s="16">
        <f t="shared" ref="U634:U663" si="223">K634-M634</f>
        <v>36.619999999999997</v>
      </c>
      <c r="V634" s="7"/>
      <c r="W634" s="7"/>
    </row>
    <row r="635" spans="1:23" ht="11.25" customHeight="1" x14ac:dyDescent="0.2">
      <c r="A635" s="7"/>
      <c r="B635" s="20"/>
      <c r="C635" s="51" t="s">
        <v>256</v>
      </c>
      <c r="D635" s="43"/>
      <c r="E635" s="43"/>
      <c r="F635" s="52"/>
      <c r="G635" s="7"/>
      <c r="H635" s="7"/>
      <c r="I635" s="22" t="s">
        <v>447</v>
      </c>
      <c r="J635" s="7">
        <v>0.6</v>
      </c>
      <c r="K635" s="14">
        <v>36.619999999999997</v>
      </c>
      <c r="L635" s="7"/>
      <c r="M635" s="14"/>
      <c r="N635" s="7"/>
      <c r="O635" s="14"/>
      <c r="P635" s="14">
        <f>M635-K635</f>
        <v>-36.619999999999997</v>
      </c>
      <c r="Q635" s="14">
        <f>O635</f>
        <v>0</v>
      </c>
      <c r="R635" s="37">
        <f t="shared" si="220"/>
        <v>-36.619999999999997</v>
      </c>
      <c r="S635" s="37">
        <f t="shared" si="221"/>
        <v>0</v>
      </c>
      <c r="T635" s="15">
        <f t="shared" si="222"/>
        <v>0.6</v>
      </c>
      <c r="U635" s="16">
        <f t="shared" si="223"/>
        <v>36.619999999999997</v>
      </c>
      <c r="V635" s="7"/>
      <c r="W635" s="7"/>
    </row>
    <row r="636" spans="1:23" ht="36.6" customHeight="1" x14ac:dyDescent="0.2">
      <c r="A636" s="11">
        <v>294</v>
      </c>
      <c r="B636" s="12" t="s">
        <v>444</v>
      </c>
      <c r="C636" s="48" t="s">
        <v>403</v>
      </c>
      <c r="D636" s="49"/>
      <c r="E636" s="49"/>
      <c r="F636" s="50"/>
      <c r="G636" s="11" t="s">
        <v>412</v>
      </c>
      <c r="H636" s="11" t="s">
        <v>413</v>
      </c>
      <c r="I636" s="13" t="s">
        <v>402</v>
      </c>
      <c r="J636" s="7">
        <v>11</v>
      </c>
      <c r="K636" s="14">
        <v>64.3</v>
      </c>
      <c r="L636" s="7"/>
      <c r="M636" s="14"/>
      <c r="N636" s="7"/>
      <c r="O636" s="14"/>
      <c r="P636" s="7"/>
      <c r="Q636" s="7"/>
      <c r="R636" s="37">
        <f t="shared" si="220"/>
        <v>-64.3</v>
      </c>
      <c r="S636" s="37">
        <f t="shared" si="221"/>
        <v>0</v>
      </c>
      <c r="T636" s="15">
        <f t="shared" si="222"/>
        <v>11</v>
      </c>
      <c r="U636" s="16">
        <f t="shared" si="223"/>
        <v>64.3</v>
      </c>
      <c r="V636" s="7"/>
      <c r="W636" s="7"/>
    </row>
    <row r="637" spans="1:23" ht="11.25" customHeight="1" x14ac:dyDescent="0.2">
      <c r="A637" s="7"/>
      <c r="B637" s="20"/>
      <c r="C637" s="51" t="s">
        <v>256</v>
      </c>
      <c r="D637" s="43"/>
      <c r="E637" s="43"/>
      <c r="F637" s="52"/>
      <c r="G637" s="7"/>
      <c r="H637" s="7"/>
      <c r="I637" s="22" t="s">
        <v>402</v>
      </c>
      <c r="J637" s="7">
        <v>11</v>
      </c>
      <c r="K637" s="14">
        <v>64.3</v>
      </c>
      <c r="L637" s="7"/>
      <c r="M637" s="14"/>
      <c r="N637" s="7"/>
      <c r="O637" s="14"/>
      <c r="P637" s="14">
        <f>M637-K637</f>
        <v>-64.3</v>
      </c>
      <c r="Q637" s="14">
        <f>O637</f>
        <v>0</v>
      </c>
      <c r="R637" s="37">
        <f t="shared" si="220"/>
        <v>-64.3</v>
      </c>
      <c r="S637" s="37">
        <f t="shared" si="221"/>
        <v>0</v>
      </c>
      <c r="T637" s="15">
        <f t="shared" si="222"/>
        <v>11</v>
      </c>
      <c r="U637" s="16">
        <f t="shared" si="223"/>
        <v>64.3</v>
      </c>
      <c r="V637" s="7"/>
      <c r="W637" s="7"/>
    </row>
    <row r="638" spans="1:23" ht="23.25" customHeight="1" x14ac:dyDescent="0.2">
      <c r="A638" s="11">
        <v>295</v>
      </c>
      <c r="B638" s="12" t="s">
        <v>450</v>
      </c>
      <c r="C638" s="48" t="s">
        <v>460</v>
      </c>
      <c r="D638" s="49"/>
      <c r="E638" s="49"/>
      <c r="F638" s="50"/>
      <c r="G638" s="11" t="s">
        <v>550</v>
      </c>
      <c r="H638" s="11" t="s">
        <v>551</v>
      </c>
      <c r="I638" s="13" t="s">
        <v>97</v>
      </c>
      <c r="J638" s="7">
        <v>4</v>
      </c>
      <c r="K638" s="14">
        <v>273.83</v>
      </c>
      <c r="L638" s="7"/>
      <c r="M638" s="14"/>
      <c r="N638" s="7"/>
      <c r="O638" s="14"/>
      <c r="P638" s="7"/>
      <c r="Q638" s="7"/>
      <c r="R638" s="37">
        <f t="shared" si="220"/>
        <v>-273.83</v>
      </c>
      <c r="S638" s="37">
        <f t="shared" si="221"/>
        <v>0</v>
      </c>
      <c r="T638" s="15">
        <f t="shared" si="222"/>
        <v>4</v>
      </c>
      <c r="U638" s="16">
        <f t="shared" si="223"/>
        <v>273.83</v>
      </c>
      <c r="V638" s="7"/>
      <c r="W638" s="7"/>
    </row>
    <row r="639" spans="1:23" ht="11.25" customHeight="1" x14ac:dyDescent="0.2">
      <c r="A639" s="7"/>
      <c r="B639" s="20"/>
      <c r="C639" s="51" t="s">
        <v>256</v>
      </c>
      <c r="D639" s="43"/>
      <c r="E639" s="43"/>
      <c r="F639" s="52"/>
      <c r="G639" s="7"/>
      <c r="H639" s="7"/>
      <c r="I639" s="22" t="s">
        <v>97</v>
      </c>
      <c r="J639" s="7">
        <v>4</v>
      </c>
      <c r="K639" s="14">
        <v>273.83</v>
      </c>
      <c r="L639" s="7"/>
      <c r="M639" s="14"/>
      <c r="N639" s="7"/>
      <c r="O639" s="14"/>
      <c r="P639" s="14">
        <f>M639-K639</f>
        <v>-273.83</v>
      </c>
      <c r="Q639" s="14">
        <f>O639</f>
        <v>0</v>
      </c>
      <c r="R639" s="37">
        <f t="shared" si="220"/>
        <v>-273.83</v>
      </c>
      <c r="S639" s="37">
        <f t="shared" si="221"/>
        <v>0</v>
      </c>
      <c r="T639" s="15">
        <f t="shared" si="222"/>
        <v>4</v>
      </c>
      <c r="U639" s="16">
        <f t="shared" si="223"/>
        <v>273.83</v>
      </c>
      <c r="V639" s="7"/>
      <c r="W639" s="7"/>
    </row>
    <row r="640" spans="1:23" ht="23.25" customHeight="1" x14ac:dyDescent="0.2">
      <c r="A640" s="11">
        <v>296</v>
      </c>
      <c r="B640" s="12" t="s">
        <v>450</v>
      </c>
      <c r="C640" s="48" t="s">
        <v>460</v>
      </c>
      <c r="D640" s="49"/>
      <c r="E640" s="49"/>
      <c r="F640" s="50"/>
      <c r="G640" s="11" t="s">
        <v>552</v>
      </c>
      <c r="H640" s="11" t="s">
        <v>553</v>
      </c>
      <c r="I640" s="13" t="s">
        <v>459</v>
      </c>
      <c r="J640" s="7">
        <v>1.2500000000000001E-2</v>
      </c>
      <c r="K640" s="14">
        <v>123</v>
      </c>
      <c r="L640" s="7"/>
      <c r="M640" s="14"/>
      <c r="N640" s="7"/>
      <c r="O640" s="14"/>
      <c r="P640" s="7"/>
      <c r="Q640" s="7"/>
      <c r="R640" s="37">
        <f t="shared" si="220"/>
        <v>-123</v>
      </c>
      <c r="S640" s="37">
        <f t="shared" si="221"/>
        <v>0</v>
      </c>
      <c r="T640" s="15">
        <f t="shared" si="222"/>
        <v>1.2500000000000001E-2</v>
      </c>
      <c r="U640" s="16">
        <f t="shared" si="223"/>
        <v>123</v>
      </c>
      <c r="V640" s="7"/>
      <c r="W640" s="7"/>
    </row>
    <row r="641" spans="1:23" ht="11.25" customHeight="1" x14ac:dyDescent="0.2">
      <c r="A641" s="7"/>
      <c r="B641" s="20"/>
      <c r="C641" s="51" t="s">
        <v>256</v>
      </c>
      <c r="D641" s="43"/>
      <c r="E641" s="43"/>
      <c r="F641" s="52"/>
      <c r="G641" s="7"/>
      <c r="H641" s="7"/>
      <c r="I641" s="22" t="s">
        <v>459</v>
      </c>
      <c r="J641" s="7">
        <v>1.2500000000000001E-2</v>
      </c>
      <c r="K641" s="14">
        <v>123</v>
      </c>
      <c r="L641" s="7"/>
      <c r="M641" s="14"/>
      <c r="N641" s="7"/>
      <c r="O641" s="14"/>
      <c r="P641" s="14">
        <f>M641-K641</f>
        <v>-123</v>
      </c>
      <c r="Q641" s="14">
        <f>O641</f>
        <v>0</v>
      </c>
      <c r="R641" s="37">
        <f t="shared" si="220"/>
        <v>-123</v>
      </c>
      <c r="S641" s="37">
        <f t="shared" si="221"/>
        <v>0</v>
      </c>
      <c r="T641" s="15">
        <f t="shared" si="222"/>
        <v>1.2500000000000001E-2</v>
      </c>
      <c r="U641" s="16">
        <f t="shared" si="223"/>
        <v>123</v>
      </c>
      <c r="V641" s="7"/>
      <c r="W641" s="7"/>
    </row>
    <row r="642" spans="1:23" ht="36.6" customHeight="1" x14ac:dyDescent="0.2">
      <c r="A642" s="11">
        <v>297</v>
      </c>
      <c r="B642" s="12" t="s">
        <v>450</v>
      </c>
      <c r="C642" s="48" t="s">
        <v>556</v>
      </c>
      <c r="D642" s="49"/>
      <c r="E642" s="49"/>
      <c r="F642" s="50"/>
      <c r="G642" s="11" t="s">
        <v>554</v>
      </c>
      <c r="H642" s="11" t="s">
        <v>555</v>
      </c>
      <c r="I642" s="13" t="s">
        <v>43</v>
      </c>
      <c r="J642" s="7">
        <v>126.25</v>
      </c>
      <c r="K642" s="14">
        <v>317.83999999999997</v>
      </c>
      <c r="L642" s="7"/>
      <c r="M642" s="14"/>
      <c r="N642" s="7"/>
      <c r="O642" s="14"/>
      <c r="P642" s="7"/>
      <c r="Q642" s="7"/>
      <c r="R642" s="37">
        <f t="shared" si="220"/>
        <v>-317.83999999999997</v>
      </c>
      <c r="S642" s="37">
        <f t="shared" si="221"/>
        <v>0</v>
      </c>
      <c r="T642" s="15">
        <f t="shared" si="222"/>
        <v>126.25</v>
      </c>
      <c r="U642" s="16">
        <f t="shared" si="223"/>
        <v>317.83999999999997</v>
      </c>
      <c r="V642" s="7"/>
      <c r="W642" s="7"/>
    </row>
    <row r="643" spans="1:23" ht="11.25" customHeight="1" x14ac:dyDescent="0.2">
      <c r="A643" s="7"/>
      <c r="B643" s="20"/>
      <c r="C643" s="51" t="s">
        <v>256</v>
      </c>
      <c r="D643" s="43"/>
      <c r="E643" s="43"/>
      <c r="F643" s="52"/>
      <c r="G643" s="7"/>
      <c r="H643" s="7"/>
      <c r="I643" s="22" t="s">
        <v>43</v>
      </c>
      <c r="J643" s="7">
        <v>126.25</v>
      </c>
      <c r="K643" s="14">
        <v>317.83999999999997</v>
      </c>
      <c r="L643" s="7"/>
      <c r="M643" s="14"/>
      <c r="N643" s="7"/>
      <c r="O643" s="14"/>
      <c r="P643" s="14">
        <f>M643-K643</f>
        <v>-317.83999999999997</v>
      </c>
      <c r="Q643" s="14">
        <f>O643</f>
        <v>0</v>
      </c>
      <c r="R643" s="37">
        <f t="shared" si="220"/>
        <v>-317.83999999999997</v>
      </c>
      <c r="S643" s="37">
        <f t="shared" si="221"/>
        <v>0</v>
      </c>
      <c r="T643" s="15">
        <f t="shared" si="222"/>
        <v>126.25</v>
      </c>
      <c r="U643" s="16">
        <f t="shared" si="223"/>
        <v>317.83999999999997</v>
      </c>
      <c r="V643" s="7"/>
      <c r="W643" s="7"/>
    </row>
    <row r="644" spans="1:23" ht="23.25" customHeight="1" x14ac:dyDescent="0.2">
      <c r="A644" s="11">
        <v>298</v>
      </c>
      <c r="B644" s="12" t="s">
        <v>450</v>
      </c>
      <c r="C644" s="48" t="s">
        <v>559</v>
      </c>
      <c r="D644" s="49"/>
      <c r="E644" s="49"/>
      <c r="F644" s="50"/>
      <c r="G644" s="11" t="s">
        <v>557</v>
      </c>
      <c r="H644" s="11" t="s">
        <v>558</v>
      </c>
      <c r="I644" s="13" t="s">
        <v>459</v>
      </c>
      <c r="J644" s="7">
        <v>0.01</v>
      </c>
      <c r="K644" s="14">
        <v>1009.81</v>
      </c>
      <c r="L644" s="7"/>
      <c r="M644" s="14"/>
      <c r="N644" s="7"/>
      <c r="O644" s="14"/>
      <c r="P644" s="7"/>
      <c r="Q644" s="7"/>
      <c r="R644" s="37">
        <f t="shared" si="220"/>
        <v>-1009.81</v>
      </c>
      <c r="S644" s="37">
        <f t="shared" si="221"/>
        <v>0</v>
      </c>
      <c r="T644" s="15">
        <f t="shared" si="222"/>
        <v>0.01</v>
      </c>
      <c r="U644" s="16">
        <f t="shared" si="223"/>
        <v>1009.81</v>
      </c>
      <c r="V644" s="7"/>
      <c r="W644" s="7"/>
    </row>
    <row r="645" spans="1:23" ht="11.25" customHeight="1" x14ac:dyDescent="0.2">
      <c r="A645" s="7"/>
      <c r="B645" s="20"/>
      <c r="C645" s="51" t="s">
        <v>256</v>
      </c>
      <c r="D645" s="43"/>
      <c r="E645" s="43"/>
      <c r="F645" s="52"/>
      <c r="G645" s="7"/>
      <c r="H645" s="7"/>
      <c r="I645" s="22" t="s">
        <v>459</v>
      </c>
      <c r="J645" s="7">
        <v>0.01</v>
      </c>
      <c r="K645" s="14">
        <v>1009.81</v>
      </c>
      <c r="L645" s="7"/>
      <c r="M645" s="14"/>
      <c r="N645" s="7"/>
      <c r="O645" s="14"/>
      <c r="P645" s="14">
        <f>M645-K645</f>
        <v>-1009.81</v>
      </c>
      <c r="Q645" s="14">
        <f>O645</f>
        <v>0</v>
      </c>
      <c r="R645" s="37">
        <f t="shared" si="220"/>
        <v>-1009.81</v>
      </c>
      <c r="S645" s="37">
        <f t="shared" si="221"/>
        <v>0</v>
      </c>
      <c r="T645" s="15">
        <f t="shared" si="222"/>
        <v>0.01</v>
      </c>
      <c r="U645" s="16">
        <f t="shared" si="223"/>
        <v>1009.81</v>
      </c>
      <c r="V645" s="7"/>
      <c r="W645" s="7"/>
    </row>
    <row r="646" spans="1:23" ht="23.25" customHeight="1" x14ac:dyDescent="0.2">
      <c r="A646" s="11">
        <v>299</v>
      </c>
      <c r="B646" s="12" t="s">
        <v>461</v>
      </c>
      <c r="C646" s="48" t="s">
        <v>464</v>
      </c>
      <c r="D646" s="49"/>
      <c r="E646" s="49"/>
      <c r="F646" s="50"/>
      <c r="G646" s="11" t="s">
        <v>462</v>
      </c>
      <c r="H646" s="11" t="s">
        <v>463</v>
      </c>
      <c r="I646" s="13" t="s">
        <v>447</v>
      </c>
      <c r="J646" s="7">
        <v>194</v>
      </c>
      <c r="K646" s="14">
        <v>1141.52</v>
      </c>
      <c r="L646" s="7"/>
      <c r="M646" s="14"/>
      <c r="N646" s="7"/>
      <c r="O646" s="14"/>
      <c r="P646" s="7"/>
      <c r="Q646" s="7"/>
      <c r="R646" s="37">
        <f t="shared" si="220"/>
        <v>-1141.52</v>
      </c>
      <c r="S646" s="37">
        <f t="shared" si="221"/>
        <v>0</v>
      </c>
      <c r="T646" s="15">
        <f t="shared" si="222"/>
        <v>194</v>
      </c>
      <c r="U646" s="16">
        <f t="shared" si="223"/>
        <v>1141.52</v>
      </c>
      <c r="V646" s="7"/>
      <c r="W646" s="7"/>
    </row>
    <row r="647" spans="1:23" ht="11.25" customHeight="1" x14ac:dyDescent="0.2">
      <c r="A647" s="7"/>
      <c r="B647" s="20"/>
      <c r="C647" s="51" t="s">
        <v>256</v>
      </c>
      <c r="D647" s="43"/>
      <c r="E647" s="43"/>
      <c r="F647" s="52"/>
      <c r="G647" s="7"/>
      <c r="H647" s="7"/>
      <c r="I647" s="22" t="s">
        <v>447</v>
      </c>
      <c r="J647" s="7">
        <v>194</v>
      </c>
      <c r="K647" s="14">
        <v>1141.52</v>
      </c>
      <c r="L647" s="7"/>
      <c r="M647" s="14"/>
      <c r="N647" s="7"/>
      <c r="O647" s="14"/>
      <c r="P647" s="14">
        <f>M647-K647</f>
        <v>-1141.52</v>
      </c>
      <c r="Q647" s="14">
        <f>O647</f>
        <v>0</v>
      </c>
      <c r="R647" s="37">
        <f t="shared" si="220"/>
        <v>-1141.52</v>
      </c>
      <c r="S647" s="37">
        <f t="shared" si="221"/>
        <v>0</v>
      </c>
      <c r="T647" s="15">
        <f t="shared" si="222"/>
        <v>194</v>
      </c>
      <c r="U647" s="16">
        <f t="shared" si="223"/>
        <v>1141.52</v>
      </c>
      <c r="V647" s="7"/>
      <c r="W647" s="7"/>
    </row>
    <row r="648" spans="1:23" ht="23.25" customHeight="1" x14ac:dyDescent="0.2">
      <c r="A648" s="11">
        <v>300</v>
      </c>
      <c r="B648" s="12" t="s">
        <v>461</v>
      </c>
      <c r="C648" s="48" t="s">
        <v>449</v>
      </c>
      <c r="D648" s="49"/>
      <c r="E648" s="49"/>
      <c r="F648" s="50"/>
      <c r="G648" s="11" t="s">
        <v>465</v>
      </c>
      <c r="H648" s="11" t="s">
        <v>466</v>
      </c>
      <c r="I648" s="13" t="s">
        <v>447</v>
      </c>
      <c r="J648" s="7">
        <v>1.7</v>
      </c>
      <c r="K648" s="14">
        <v>103.73</v>
      </c>
      <c r="L648" s="7"/>
      <c r="M648" s="14"/>
      <c r="N648" s="7"/>
      <c r="O648" s="14"/>
      <c r="P648" s="7"/>
      <c r="Q648" s="7"/>
      <c r="R648" s="37">
        <f t="shared" si="220"/>
        <v>-103.73</v>
      </c>
      <c r="S648" s="37">
        <f t="shared" si="221"/>
        <v>0</v>
      </c>
      <c r="T648" s="15">
        <f t="shared" si="222"/>
        <v>1.7</v>
      </c>
      <c r="U648" s="16">
        <f t="shared" si="223"/>
        <v>103.73</v>
      </c>
      <c r="V648" s="7"/>
      <c r="W648" s="7"/>
    </row>
    <row r="649" spans="1:23" ht="11.25" customHeight="1" x14ac:dyDescent="0.2">
      <c r="A649" s="7"/>
      <c r="B649" s="20"/>
      <c r="C649" s="51" t="s">
        <v>256</v>
      </c>
      <c r="D649" s="43"/>
      <c r="E649" s="43"/>
      <c r="F649" s="52"/>
      <c r="G649" s="7"/>
      <c r="H649" s="7"/>
      <c r="I649" s="22" t="s">
        <v>447</v>
      </c>
      <c r="J649" s="7">
        <v>1.7</v>
      </c>
      <c r="K649" s="14">
        <v>103.73</v>
      </c>
      <c r="L649" s="7"/>
      <c r="M649" s="14"/>
      <c r="N649" s="7"/>
      <c r="O649" s="14"/>
      <c r="P649" s="14">
        <f>M649-K649</f>
        <v>-103.73</v>
      </c>
      <c r="Q649" s="14">
        <f>O649</f>
        <v>0</v>
      </c>
      <c r="R649" s="37">
        <f t="shared" si="220"/>
        <v>-103.73</v>
      </c>
      <c r="S649" s="37">
        <f t="shared" si="221"/>
        <v>0</v>
      </c>
      <c r="T649" s="15">
        <f t="shared" si="222"/>
        <v>1.7</v>
      </c>
      <c r="U649" s="16">
        <f t="shared" si="223"/>
        <v>103.73</v>
      </c>
      <c r="V649" s="7"/>
      <c r="W649" s="7"/>
    </row>
    <row r="650" spans="1:23" ht="36.6" customHeight="1" x14ac:dyDescent="0.2">
      <c r="A650" s="11">
        <v>301</v>
      </c>
      <c r="B650" s="12" t="s">
        <v>461</v>
      </c>
      <c r="C650" s="48" t="s">
        <v>403</v>
      </c>
      <c r="D650" s="49"/>
      <c r="E650" s="49"/>
      <c r="F650" s="50"/>
      <c r="G650" s="11" t="s">
        <v>467</v>
      </c>
      <c r="H650" s="11" t="s">
        <v>468</v>
      </c>
      <c r="I650" s="13" t="s">
        <v>402</v>
      </c>
      <c r="J650" s="7">
        <v>27</v>
      </c>
      <c r="K650" s="14">
        <v>157.85</v>
      </c>
      <c r="L650" s="7"/>
      <c r="M650" s="14"/>
      <c r="N650" s="7"/>
      <c r="O650" s="14"/>
      <c r="P650" s="7"/>
      <c r="Q650" s="7"/>
      <c r="R650" s="37">
        <f t="shared" si="220"/>
        <v>-157.85</v>
      </c>
      <c r="S650" s="37">
        <f t="shared" si="221"/>
        <v>0</v>
      </c>
      <c r="T650" s="15">
        <f t="shared" si="222"/>
        <v>27</v>
      </c>
      <c r="U650" s="16">
        <f t="shared" si="223"/>
        <v>157.85</v>
      </c>
      <c r="V650" s="7"/>
      <c r="W650" s="7"/>
    </row>
    <row r="651" spans="1:23" ht="11.25" customHeight="1" x14ac:dyDescent="0.2">
      <c r="A651" s="7"/>
      <c r="B651" s="20"/>
      <c r="C651" s="51" t="s">
        <v>256</v>
      </c>
      <c r="D651" s="43"/>
      <c r="E651" s="43"/>
      <c r="F651" s="52"/>
      <c r="G651" s="7"/>
      <c r="H651" s="7"/>
      <c r="I651" s="22" t="s">
        <v>402</v>
      </c>
      <c r="J651" s="7">
        <v>27</v>
      </c>
      <c r="K651" s="14">
        <v>157.85</v>
      </c>
      <c r="L651" s="7"/>
      <c r="M651" s="14"/>
      <c r="N651" s="7"/>
      <c r="O651" s="14"/>
      <c r="P651" s="14">
        <f>M651-K651</f>
        <v>-157.85</v>
      </c>
      <c r="Q651" s="14">
        <f>O651</f>
        <v>0</v>
      </c>
      <c r="R651" s="37">
        <f t="shared" si="220"/>
        <v>-157.85</v>
      </c>
      <c r="S651" s="37">
        <f t="shared" si="221"/>
        <v>0</v>
      </c>
      <c r="T651" s="15">
        <f t="shared" si="222"/>
        <v>27</v>
      </c>
      <c r="U651" s="16">
        <f t="shared" si="223"/>
        <v>157.85</v>
      </c>
      <c r="V651" s="7"/>
      <c r="W651" s="7"/>
    </row>
    <row r="652" spans="1:23" ht="36.6" customHeight="1" x14ac:dyDescent="0.2">
      <c r="A652" s="11">
        <v>302</v>
      </c>
      <c r="B652" s="12" t="s">
        <v>469</v>
      </c>
      <c r="C652" s="48" t="s">
        <v>560</v>
      </c>
      <c r="D652" s="49"/>
      <c r="E652" s="49"/>
      <c r="F652" s="50"/>
      <c r="G652" s="11" t="s">
        <v>470</v>
      </c>
      <c r="H652" s="11" t="s">
        <v>471</v>
      </c>
      <c r="I652" s="13" t="s">
        <v>447</v>
      </c>
      <c r="J652" s="7">
        <v>0.82</v>
      </c>
      <c r="K652" s="14">
        <v>1083.28</v>
      </c>
      <c r="L652" s="7"/>
      <c r="M652" s="14"/>
      <c r="N652" s="7"/>
      <c r="O652" s="14"/>
      <c r="P652" s="7"/>
      <c r="Q652" s="7"/>
      <c r="R652" s="37">
        <f t="shared" si="220"/>
        <v>-1083.28</v>
      </c>
      <c r="S652" s="37">
        <f t="shared" si="221"/>
        <v>0</v>
      </c>
      <c r="T652" s="15">
        <f t="shared" si="222"/>
        <v>0.82</v>
      </c>
      <c r="U652" s="16">
        <f t="shared" si="223"/>
        <v>1083.28</v>
      </c>
      <c r="V652" s="7"/>
      <c r="W652" s="7"/>
    </row>
    <row r="653" spans="1:23" ht="11.25" customHeight="1" x14ac:dyDescent="0.2">
      <c r="A653" s="7"/>
      <c r="B653" s="20"/>
      <c r="C653" s="51" t="s">
        <v>256</v>
      </c>
      <c r="D653" s="43"/>
      <c r="E653" s="43"/>
      <c r="F653" s="52"/>
      <c r="G653" s="7"/>
      <c r="H653" s="7"/>
      <c r="I653" s="22" t="s">
        <v>447</v>
      </c>
      <c r="J653" s="7">
        <v>0.82</v>
      </c>
      <c r="K653" s="14">
        <v>1083.28</v>
      </c>
      <c r="L653" s="7"/>
      <c r="M653" s="14"/>
      <c r="N653" s="7"/>
      <c r="O653" s="14"/>
      <c r="P653" s="14">
        <f>M653-K653</f>
        <v>-1083.28</v>
      </c>
      <c r="Q653" s="14">
        <f>O653</f>
        <v>0</v>
      </c>
      <c r="R653" s="37">
        <f t="shared" si="220"/>
        <v>-1083.28</v>
      </c>
      <c r="S653" s="37">
        <f t="shared" si="221"/>
        <v>0</v>
      </c>
      <c r="T653" s="15">
        <f t="shared" si="222"/>
        <v>0.82</v>
      </c>
      <c r="U653" s="16">
        <f t="shared" si="223"/>
        <v>1083.28</v>
      </c>
      <c r="V653" s="7"/>
      <c r="W653" s="7"/>
    </row>
    <row r="654" spans="1:23" ht="63.15" customHeight="1" x14ac:dyDescent="0.2">
      <c r="A654" s="11">
        <v>303</v>
      </c>
      <c r="B654" s="12" t="s">
        <v>469</v>
      </c>
      <c r="C654" s="48" t="s">
        <v>476</v>
      </c>
      <c r="D654" s="49"/>
      <c r="E654" s="49"/>
      <c r="F654" s="50"/>
      <c r="G654" s="11" t="s">
        <v>473</v>
      </c>
      <c r="H654" s="11" t="s">
        <v>474</v>
      </c>
      <c r="I654" s="13" t="s">
        <v>475</v>
      </c>
      <c r="J654" s="7">
        <v>0.2</v>
      </c>
      <c r="K654" s="14">
        <v>4.0199999999999996</v>
      </c>
      <c r="L654" s="7"/>
      <c r="M654" s="14"/>
      <c r="N654" s="7"/>
      <c r="O654" s="14"/>
      <c r="P654" s="7"/>
      <c r="Q654" s="7"/>
      <c r="R654" s="37">
        <f t="shared" si="220"/>
        <v>-4.0199999999999996</v>
      </c>
      <c r="S654" s="37">
        <f t="shared" si="221"/>
        <v>0</v>
      </c>
      <c r="T654" s="15">
        <f t="shared" si="222"/>
        <v>0.2</v>
      </c>
      <c r="U654" s="16">
        <f t="shared" si="223"/>
        <v>4.0199999999999996</v>
      </c>
      <c r="V654" s="7"/>
      <c r="W654" s="7"/>
    </row>
    <row r="655" spans="1:23" ht="11.25" customHeight="1" x14ac:dyDescent="0.2">
      <c r="A655" s="7"/>
      <c r="B655" s="20"/>
      <c r="C655" s="51" t="s">
        <v>256</v>
      </c>
      <c r="D655" s="43"/>
      <c r="E655" s="43"/>
      <c r="F655" s="52"/>
      <c r="G655" s="7"/>
      <c r="H655" s="7"/>
      <c r="I655" s="22" t="s">
        <v>475</v>
      </c>
      <c r="J655" s="7">
        <v>0.2</v>
      </c>
      <c r="K655" s="14">
        <v>4.0199999999999996</v>
      </c>
      <c r="L655" s="7"/>
      <c r="M655" s="14"/>
      <c r="N655" s="7"/>
      <c r="O655" s="14"/>
      <c r="P655" s="14">
        <f>M655-K655</f>
        <v>-4.0199999999999996</v>
      </c>
      <c r="Q655" s="14">
        <f>O655</f>
        <v>0</v>
      </c>
      <c r="R655" s="37">
        <f t="shared" si="220"/>
        <v>-4.0199999999999996</v>
      </c>
      <c r="S655" s="37">
        <f t="shared" si="221"/>
        <v>0</v>
      </c>
      <c r="T655" s="15">
        <f t="shared" si="222"/>
        <v>0.2</v>
      </c>
      <c r="U655" s="16">
        <f t="shared" si="223"/>
        <v>4.0199999999999996</v>
      </c>
      <c r="V655" s="7"/>
      <c r="W655" s="7"/>
    </row>
    <row r="656" spans="1:23" ht="23.25" customHeight="1" x14ac:dyDescent="0.2">
      <c r="A656" s="11">
        <v>304</v>
      </c>
      <c r="B656" s="12" t="s">
        <v>469</v>
      </c>
      <c r="C656" s="48" t="s">
        <v>479</v>
      </c>
      <c r="D656" s="49"/>
      <c r="E656" s="49"/>
      <c r="F656" s="50"/>
      <c r="G656" s="11" t="s">
        <v>477</v>
      </c>
      <c r="H656" s="11" t="s">
        <v>478</v>
      </c>
      <c r="I656" s="13" t="s">
        <v>132</v>
      </c>
      <c r="J656" s="7">
        <v>2</v>
      </c>
      <c r="K656" s="14">
        <v>40.909999999999997</v>
      </c>
      <c r="L656" s="7"/>
      <c r="M656" s="14"/>
      <c r="N656" s="7"/>
      <c r="O656" s="14"/>
      <c r="P656" s="7"/>
      <c r="Q656" s="7"/>
      <c r="R656" s="37">
        <f t="shared" si="220"/>
        <v>-40.909999999999997</v>
      </c>
      <c r="S656" s="37">
        <f t="shared" si="221"/>
        <v>0</v>
      </c>
      <c r="T656" s="15">
        <f t="shared" si="222"/>
        <v>2</v>
      </c>
      <c r="U656" s="16">
        <f t="shared" si="223"/>
        <v>40.909999999999997</v>
      </c>
      <c r="V656" s="7"/>
      <c r="W656" s="7"/>
    </row>
    <row r="657" spans="1:23" ht="11.25" customHeight="1" x14ac:dyDescent="0.2">
      <c r="A657" s="7"/>
      <c r="B657" s="20"/>
      <c r="C657" s="51" t="s">
        <v>256</v>
      </c>
      <c r="D657" s="43"/>
      <c r="E657" s="43"/>
      <c r="F657" s="52"/>
      <c r="G657" s="7"/>
      <c r="H657" s="7"/>
      <c r="I657" s="22" t="s">
        <v>132</v>
      </c>
      <c r="J657" s="7">
        <v>2</v>
      </c>
      <c r="K657" s="14">
        <v>40.909999999999997</v>
      </c>
      <c r="L657" s="7"/>
      <c r="M657" s="14"/>
      <c r="N657" s="7"/>
      <c r="O657" s="14"/>
      <c r="P657" s="14">
        <f>M657-K657</f>
        <v>-40.909999999999997</v>
      </c>
      <c r="Q657" s="14">
        <f>O657</f>
        <v>0</v>
      </c>
      <c r="R657" s="37">
        <f t="shared" si="220"/>
        <v>-40.909999999999997</v>
      </c>
      <c r="S657" s="37">
        <f t="shared" si="221"/>
        <v>0</v>
      </c>
      <c r="T657" s="15">
        <f t="shared" si="222"/>
        <v>2</v>
      </c>
      <c r="U657" s="16">
        <f t="shared" si="223"/>
        <v>40.909999999999997</v>
      </c>
      <c r="V657" s="7"/>
      <c r="W657" s="7"/>
    </row>
    <row r="658" spans="1:23" ht="36.6" customHeight="1" x14ac:dyDescent="0.2">
      <c r="A658" s="11">
        <v>305</v>
      </c>
      <c r="B658" s="12" t="s">
        <v>469</v>
      </c>
      <c r="C658" s="48" t="s">
        <v>482</v>
      </c>
      <c r="D658" s="49"/>
      <c r="E658" s="49"/>
      <c r="F658" s="50"/>
      <c r="G658" s="11" t="s">
        <v>480</v>
      </c>
      <c r="H658" s="11" t="s">
        <v>481</v>
      </c>
      <c r="I658" s="13" t="s">
        <v>275</v>
      </c>
      <c r="J658" s="7">
        <v>0.3</v>
      </c>
      <c r="K658" s="14">
        <v>19.71</v>
      </c>
      <c r="L658" s="7"/>
      <c r="M658" s="14"/>
      <c r="N658" s="7"/>
      <c r="O658" s="14"/>
      <c r="P658" s="7"/>
      <c r="Q658" s="7"/>
      <c r="R658" s="37">
        <f t="shared" si="220"/>
        <v>-19.71</v>
      </c>
      <c r="S658" s="37">
        <f t="shared" si="221"/>
        <v>0</v>
      </c>
      <c r="T658" s="15">
        <f t="shared" si="222"/>
        <v>0.3</v>
      </c>
      <c r="U658" s="16">
        <f t="shared" si="223"/>
        <v>19.71</v>
      </c>
      <c r="V658" s="7"/>
      <c r="W658" s="7"/>
    </row>
    <row r="659" spans="1:23" ht="11.25" customHeight="1" x14ac:dyDescent="0.2">
      <c r="A659" s="7"/>
      <c r="B659" s="20"/>
      <c r="C659" s="51" t="s">
        <v>256</v>
      </c>
      <c r="D659" s="43"/>
      <c r="E659" s="43"/>
      <c r="F659" s="52"/>
      <c r="G659" s="7"/>
      <c r="H659" s="7"/>
      <c r="I659" s="22" t="s">
        <v>275</v>
      </c>
      <c r="J659" s="7">
        <v>0.3</v>
      </c>
      <c r="K659" s="14">
        <v>19.71</v>
      </c>
      <c r="L659" s="7"/>
      <c r="M659" s="14"/>
      <c r="N659" s="7"/>
      <c r="O659" s="14"/>
      <c r="P659" s="14">
        <f>M659-K659</f>
        <v>-19.71</v>
      </c>
      <c r="Q659" s="14">
        <f>O659</f>
        <v>0</v>
      </c>
      <c r="R659" s="37">
        <f t="shared" si="220"/>
        <v>-19.71</v>
      </c>
      <c r="S659" s="37">
        <f t="shared" si="221"/>
        <v>0</v>
      </c>
      <c r="T659" s="15">
        <f t="shared" si="222"/>
        <v>0.3</v>
      </c>
      <c r="U659" s="16">
        <f t="shared" si="223"/>
        <v>19.71</v>
      </c>
      <c r="V659" s="7"/>
      <c r="W659" s="7"/>
    </row>
    <row r="660" spans="1:23" ht="49.95" customHeight="1" x14ac:dyDescent="0.2">
      <c r="A660" s="11">
        <v>306</v>
      </c>
      <c r="B660" s="12" t="s">
        <v>469</v>
      </c>
      <c r="C660" s="48" t="s">
        <v>485</v>
      </c>
      <c r="D660" s="49"/>
      <c r="E660" s="49"/>
      <c r="F660" s="50"/>
      <c r="G660" s="11" t="s">
        <v>483</v>
      </c>
      <c r="H660" s="11" t="s">
        <v>484</v>
      </c>
      <c r="I660" s="13" t="s">
        <v>80</v>
      </c>
      <c r="J660" s="7">
        <v>10.5</v>
      </c>
      <c r="K660" s="14">
        <v>276.58</v>
      </c>
      <c r="L660" s="7"/>
      <c r="M660" s="14"/>
      <c r="N660" s="7"/>
      <c r="O660" s="14"/>
      <c r="P660" s="7"/>
      <c r="Q660" s="7"/>
      <c r="R660" s="37">
        <f t="shared" si="220"/>
        <v>-276.58</v>
      </c>
      <c r="S660" s="37">
        <f t="shared" si="221"/>
        <v>0</v>
      </c>
      <c r="T660" s="15">
        <f t="shared" si="222"/>
        <v>10.5</v>
      </c>
      <c r="U660" s="16">
        <f t="shared" si="223"/>
        <v>276.58</v>
      </c>
      <c r="V660" s="7"/>
      <c r="W660" s="7"/>
    </row>
    <row r="661" spans="1:23" ht="11.25" customHeight="1" x14ac:dyDescent="0.2">
      <c r="A661" s="7"/>
      <c r="B661" s="20"/>
      <c r="C661" s="51" t="s">
        <v>256</v>
      </c>
      <c r="D661" s="43"/>
      <c r="E661" s="43"/>
      <c r="F661" s="52"/>
      <c r="G661" s="7"/>
      <c r="H661" s="7"/>
      <c r="I661" s="22" t="s">
        <v>80</v>
      </c>
      <c r="J661" s="7">
        <v>10.5</v>
      </c>
      <c r="K661" s="14">
        <v>276.58</v>
      </c>
      <c r="L661" s="7"/>
      <c r="M661" s="14"/>
      <c r="N661" s="7"/>
      <c r="O661" s="14"/>
      <c r="P661" s="14">
        <f>M661-K661</f>
        <v>-276.58</v>
      </c>
      <c r="Q661" s="14">
        <f>O661</f>
        <v>0</v>
      </c>
      <c r="R661" s="37">
        <f t="shared" si="220"/>
        <v>-276.58</v>
      </c>
      <c r="S661" s="37">
        <f t="shared" si="221"/>
        <v>0</v>
      </c>
      <c r="T661" s="15">
        <f t="shared" si="222"/>
        <v>10.5</v>
      </c>
      <c r="U661" s="16">
        <f t="shared" si="223"/>
        <v>276.58</v>
      </c>
      <c r="V661" s="7"/>
      <c r="W661" s="7"/>
    </row>
    <row r="662" spans="1:23" ht="23.25" customHeight="1" x14ac:dyDescent="0.2">
      <c r="A662" s="11">
        <v>307</v>
      </c>
      <c r="B662" s="12" t="s">
        <v>486</v>
      </c>
      <c r="C662" s="48" t="s">
        <v>489</v>
      </c>
      <c r="D662" s="49"/>
      <c r="E662" s="49"/>
      <c r="F662" s="50"/>
      <c r="G662" s="11" t="s">
        <v>487</v>
      </c>
      <c r="H662" s="11" t="s">
        <v>488</v>
      </c>
      <c r="I662" s="13" t="s">
        <v>43</v>
      </c>
      <c r="J662" s="7">
        <v>10.5</v>
      </c>
      <c r="K662" s="14">
        <v>287.22000000000003</v>
      </c>
      <c r="L662" s="7"/>
      <c r="M662" s="14"/>
      <c r="N662" s="7"/>
      <c r="O662" s="14"/>
      <c r="P662" s="7"/>
      <c r="Q662" s="7"/>
      <c r="R662" s="37">
        <f t="shared" si="220"/>
        <v>-287.22000000000003</v>
      </c>
      <c r="S662" s="37">
        <f t="shared" si="221"/>
        <v>0</v>
      </c>
      <c r="T662" s="15">
        <f t="shared" si="222"/>
        <v>10.5</v>
      </c>
      <c r="U662" s="16">
        <f t="shared" si="223"/>
        <v>287.22000000000003</v>
      </c>
      <c r="V662" s="7"/>
      <c r="W662" s="7"/>
    </row>
    <row r="663" spans="1:23" ht="11.25" customHeight="1" x14ac:dyDescent="0.2">
      <c r="A663" s="7"/>
      <c r="B663" s="20"/>
      <c r="C663" s="54" t="s">
        <v>256</v>
      </c>
      <c r="D663" s="54"/>
      <c r="E663" s="54"/>
      <c r="F663" s="54"/>
      <c r="G663" s="7"/>
      <c r="H663" s="7"/>
      <c r="I663" s="22" t="s">
        <v>43</v>
      </c>
      <c r="J663" s="7">
        <v>10.5</v>
      </c>
      <c r="K663" s="14">
        <v>287.22000000000003</v>
      </c>
      <c r="L663" s="7"/>
      <c r="M663" s="14"/>
      <c r="N663" s="7"/>
      <c r="O663" s="14"/>
      <c r="P663" s="14">
        <f>M663-K663</f>
        <v>-287.22000000000003</v>
      </c>
      <c r="Q663" s="14">
        <f>O663</f>
        <v>0</v>
      </c>
      <c r="R663" s="37">
        <f t="shared" si="220"/>
        <v>-287.22000000000003</v>
      </c>
      <c r="S663" s="37">
        <f t="shared" si="221"/>
        <v>0</v>
      </c>
      <c r="T663" s="15">
        <f t="shared" si="222"/>
        <v>10.5</v>
      </c>
      <c r="U663" s="16">
        <f t="shared" si="223"/>
        <v>287.22000000000003</v>
      </c>
      <c r="V663" s="7"/>
      <c r="W663" s="7"/>
    </row>
    <row r="664" spans="1:23" ht="23.25" customHeight="1" x14ac:dyDescent="0.2">
      <c r="A664" s="9"/>
      <c r="B664" s="10" t="s">
        <v>30</v>
      </c>
      <c r="C664" s="53" t="s">
        <v>561</v>
      </c>
      <c r="D664" s="53"/>
      <c r="E664" s="53"/>
      <c r="F664" s="53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7"/>
      <c r="W664" s="7"/>
    </row>
    <row r="665" spans="1:23" ht="36.6" customHeight="1" x14ac:dyDescent="0.2">
      <c r="A665" s="11">
        <v>308</v>
      </c>
      <c r="B665" s="12" t="s">
        <v>450</v>
      </c>
      <c r="C665" s="48" t="s">
        <v>556</v>
      </c>
      <c r="D665" s="49"/>
      <c r="E665" s="49"/>
      <c r="F665" s="50"/>
      <c r="G665" s="11" t="s">
        <v>554</v>
      </c>
      <c r="H665" s="11" t="s">
        <v>555</v>
      </c>
      <c r="I665" s="13" t="s">
        <v>43</v>
      </c>
      <c r="J665" s="7">
        <v>-113.625</v>
      </c>
      <c r="K665" s="14">
        <v>-286.07</v>
      </c>
      <c r="L665" s="7"/>
      <c r="M665" s="14"/>
      <c r="N665" s="7"/>
      <c r="O665" s="14"/>
      <c r="P665" s="7"/>
      <c r="Q665" s="7"/>
      <c r="R665" s="37">
        <f t="shared" ref="R665:R666" si="224">M665-K665</f>
        <v>286.07</v>
      </c>
      <c r="S665" s="37">
        <f t="shared" ref="S665:S666" si="225">O665</f>
        <v>0</v>
      </c>
      <c r="T665" s="15">
        <f t="shared" ref="T665:T666" si="226">J665-L665</f>
        <v>-113.625</v>
      </c>
      <c r="U665" s="16">
        <f t="shared" ref="U665:U666" si="227">K665-M665</f>
        <v>-286.07</v>
      </c>
      <c r="V665" s="7"/>
      <c r="W665" s="7"/>
    </row>
    <row r="666" spans="1:23" ht="11.25" customHeight="1" x14ac:dyDescent="0.2">
      <c r="A666" s="7"/>
      <c r="B666" s="20"/>
      <c r="C666" s="51" t="s">
        <v>256</v>
      </c>
      <c r="D666" s="43"/>
      <c r="E666" s="43"/>
      <c r="F666" s="52"/>
      <c r="G666" s="7"/>
      <c r="H666" s="7"/>
      <c r="I666" s="22" t="s">
        <v>43</v>
      </c>
      <c r="J666" s="7">
        <v>-113.625</v>
      </c>
      <c r="K666" s="14">
        <v>-286.07</v>
      </c>
      <c r="L666" s="7"/>
      <c r="M666" s="14"/>
      <c r="N666" s="7"/>
      <c r="O666" s="14"/>
      <c r="P666" s="14">
        <f>M666-K666</f>
        <v>286.07</v>
      </c>
      <c r="Q666" s="14">
        <f>O666</f>
        <v>0</v>
      </c>
      <c r="R666" s="37">
        <f t="shared" si="224"/>
        <v>286.07</v>
      </c>
      <c r="S666" s="37">
        <f t="shared" si="225"/>
        <v>0</v>
      </c>
      <c r="T666" s="15">
        <f t="shared" si="226"/>
        <v>-113.625</v>
      </c>
      <c r="U666" s="16">
        <f t="shared" si="227"/>
        <v>-286.07</v>
      </c>
      <c r="V666" s="7"/>
      <c r="W666" s="7"/>
    </row>
    <row r="667" spans="1:23" ht="23.25" customHeight="1" x14ac:dyDescent="0.2">
      <c r="A667" s="11">
        <v>309</v>
      </c>
      <c r="B667" s="12" t="s">
        <v>450</v>
      </c>
      <c r="C667" s="48" t="s">
        <v>559</v>
      </c>
      <c r="D667" s="49"/>
      <c r="E667" s="49"/>
      <c r="F667" s="50"/>
      <c r="G667" s="11" t="s">
        <v>557</v>
      </c>
      <c r="H667" s="11" t="s">
        <v>558</v>
      </c>
      <c r="I667" s="13" t="s">
        <v>459</v>
      </c>
      <c r="J667" s="7">
        <v>-0.01</v>
      </c>
      <c r="K667" s="14">
        <v>-1009.81</v>
      </c>
      <c r="L667" s="7"/>
      <c r="M667" s="14"/>
      <c r="N667" s="7"/>
      <c r="O667" s="14"/>
      <c r="P667" s="7"/>
      <c r="Q667" s="7"/>
      <c r="R667" s="37">
        <f t="shared" ref="R667:R670" si="228">M667-K667</f>
        <v>1009.81</v>
      </c>
      <c r="S667" s="37">
        <f t="shared" ref="S667:S670" si="229">O667</f>
        <v>0</v>
      </c>
      <c r="T667" s="15">
        <f t="shared" ref="T667:T670" si="230">J667-L667</f>
        <v>-0.01</v>
      </c>
      <c r="U667" s="16">
        <f t="shared" ref="U667:U670" si="231">K667-M667</f>
        <v>-1009.81</v>
      </c>
      <c r="V667" s="7"/>
      <c r="W667" s="7"/>
    </row>
    <row r="668" spans="1:23" ht="11.25" customHeight="1" x14ac:dyDescent="0.2">
      <c r="A668" s="7"/>
      <c r="B668" s="20"/>
      <c r="C668" s="51" t="s">
        <v>256</v>
      </c>
      <c r="D668" s="43"/>
      <c r="E668" s="43"/>
      <c r="F668" s="52"/>
      <c r="G668" s="7"/>
      <c r="H668" s="7"/>
      <c r="I668" s="22" t="s">
        <v>459</v>
      </c>
      <c r="J668" s="7">
        <v>-0.01</v>
      </c>
      <c r="K668" s="14">
        <v>-1009.81</v>
      </c>
      <c r="L668" s="7"/>
      <c r="M668" s="14"/>
      <c r="N668" s="7"/>
      <c r="O668" s="14"/>
      <c r="P668" s="14">
        <f>M668-K668</f>
        <v>1009.81</v>
      </c>
      <c r="Q668" s="14">
        <f>O668</f>
        <v>0</v>
      </c>
      <c r="R668" s="37">
        <f t="shared" si="228"/>
        <v>1009.81</v>
      </c>
      <c r="S668" s="37">
        <f t="shared" si="229"/>
        <v>0</v>
      </c>
      <c r="T668" s="15">
        <f t="shared" si="230"/>
        <v>-0.01</v>
      </c>
      <c r="U668" s="16">
        <f t="shared" si="231"/>
        <v>-1009.81</v>
      </c>
      <c r="V668" s="7"/>
      <c r="W668" s="7"/>
    </row>
    <row r="669" spans="1:23" ht="36.6" customHeight="1" x14ac:dyDescent="0.2">
      <c r="A669" s="11">
        <v>310</v>
      </c>
      <c r="B669" s="12" t="s">
        <v>461</v>
      </c>
      <c r="C669" s="48" t="s">
        <v>403</v>
      </c>
      <c r="D669" s="49"/>
      <c r="E669" s="49"/>
      <c r="F669" s="50"/>
      <c r="G669" s="11" t="s">
        <v>467</v>
      </c>
      <c r="H669" s="11" t="s">
        <v>468</v>
      </c>
      <c r="I669" s="13" t="s">
        <v>447</v>
      </c>
      <c r="J669" s="7">
        <v>-14.5</v>
      </c>
      <c r="K669" s="14">
        <v>-83.61</v>
      </c>
      <c r="L669" s="7"/>
      <c r="M669" s="14"/>
      <c r="N669" s="7"/>
      <c r="O669" s="14"/>
      <c r="P669" s="7"/>
      <c r="Q669" s="7"/>
      <c r="R669" s="37">
        <f t="shared" si="228"/>
        <v>83.61</v>
      </c>
      <c r="S669" s="37">
        <f t="shared" si="229"/>
        <v>0</v>
      </c>
      <c r="T669" s="15">
        <f t="shared" si="230"/>
        <v>-14.5</v>
      </c>
      <c r="U669" s="16">
        <f t="shared" si="231"/>
        <v>-83.61</v>
      </c>
      <c r="V669" s="7"/>
      <c r="W669" s="7"/>
    </row>
    <row r="670" spans="1:23" ht="11.25" customHeight="1" x14ac:dyDescent="0.2">
      <c r="A670" s="7"/>
      <c r="B670" s="20"/>
      <c r="C670" s="54" t="s">
        <v>256</v>
      </c>
      <c r="D670" s="54"/>
      <c r="E670" s="54"/>
      <c r="F670" s="54"/>
      <c r="G670" s="7"/>
      <c r="H670" s="7"/>
      <c r="I670" s="22" t="s">
        <v>447</v>
      </c>
      <c r="J670" s="7">
        <v>-14.5</v>
      </c>
      <c r="K670" s="14">
        <v>-83.61</v>
      </c>
      <c r="L670" s="7"/>
      <c r="M670" s="14"/>
      <c r="N670" s="7"/>
      <c r="O670" s="14"/>
      <c r="P670" s="14">
        <f>M670-K670</f>
        <v>83.61</v>
      </c>
      <c r="Q670" s="14">
        <f>O670</f>
        <v>0</v>
      </c>
      <c r="R670" s="37">
        <f t="shared" si="228"/>
        <v>83.61</v>
      </c>
      <c r="S670" s="37">
        <f t="shared" si="229"/>
        <v>0</v>
      </c>
      <c r="T670" s="15">
        <f t="shared" si="230"/>
        <v>-14.5</v>
      </c>
      <c r="U670" s="16">
        <f t="shared" si="231"/>
        <v>-83.61</v>
      </c>
      <c r="V670" s="7"/>
      <c r="W670" s="7"/>
    </row>
    <row r="671" spans="1:23" ht="23.25" customHeight="1" x14ac:dyDescent="0.2">
      <c r="A671" s="9"/>
      <c r="B671" s="10" t="s">
        <v>30</v>
      </c>
      <c r="C671" s="53" t="s">
        <v>562</v>
      </c>
      <c r="D671" s="53"/>
      <c r="E671" s="53"/>
      <c r="F671" s="53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7"/>
      <c r="W671" s="7"/>
    </row>
    <row r="672" spans="1:23" ht="23.25" customHeight="1" x14ac:dyDescent="0.2">
      <c r="A672" s="11">
        <v>311</v>
      </c>
      <c r="B672" s="12" t="s">
        <v>491</v>
      </c>
      <c r="C672" s="48" t="s">
        <v>494</v>
      </c>
      <c r="D672" s="49"/>
      <c r="E672" s="49"/>
      <c r="F672" s="50"/>
      <c r="G672" s="11" t="s">
        <v>492</v>
      </c>
      <c r="H672" s="11" t="s">
        <v>493</v>
      </c>
      <c r="I672" s="13" t="s">
        <v>447</v>
      </c>
      <c r="J672" s="7">
        <v>72</v>
      </c>
      <c r="K672" s="14">
        <v>767.6</v>
      </c>
      <c r="L672" s="7"/>
      <c r="M672" s="14"/>
      <c r="N672" s="7"/>
      <c r="O672" s="14"/>
      <c r="P672" s="7"/>
      <c r="Q672" s="7"/>
      <c r="R672" s="37">
        <f t="shared" ref="R672:R677" si="232">M672-K672</f>
        <v>-767.6</v>
      </c>
      <c r="S672" s="37">
        <f t="shared" ref="S672:S677" si="233">O672</f>
        <v>0</v>
      </c>
      <c r="T672" s="15">
        <f t="shared" ref="T672:T673" si="234">J672-L672</f>
        <v>72</v>
      </c>
      <c r="U672" s="16">
        <f t="shared" ref="U672:U673" si="235">K672-M672</f>
        <v>767.6</v>
      </c>
      <c r="V672" s="7"/>
      <c r="W672" s="7"/>
    </row>
    <row r="673" spans="1:23" ht="11.25" customHeight="1" x14ac:dyDescent="0.2">
      <c r="A673" s="7"/>
      <c r="B673" s="20"/>
      <c r="C673" s="51" t="s">
        <v>256</v>
      </c>
      <c r="D673" s="43"/>
      <c r="E673" s="43"/>
      <c r="F673" s="52"/>
      <c r="G673" s="7"/>
      <c r="H673" s="7"/>
      <c r="I673" s="22" t="s">
        <v>447</v>
      </c>
      <c r="J673" s="7">
        <v>72</v>
      </c>
      <c r="K673" s="14">
        <v>767.6</v>
      </c>
      <c r="L673" s="7"/>
      <c r="M673" s="14"/>
      <c r="N673" s="7"/>
      <c r="O673" s="14"/>
      <c r="P673" s="14">
        <f>M673-K673</f>
        <v>-767.6</v>
      </c>
      <c r="Q673" s="14">
        <f>O673</f>
        <v>0</v>
      </c>
      <c r="R673" s="37">
        <f t="shared" si="232"/>
        <v>-767.6</v>
      </c>
      <c r="S673" s="37">
        <f t="shared" si="233"/>
        <v>0</v>
      </c>
      <c r="T673" s="15">
        <f t="shared" si="234"/>
        <v>72</v>
      </c>
      <c r="U673" s="16">
        <f t="shared" si="235"/>
        <v>767.6</v>
      </c>
      <c r="V673" s="7"/>
      <c r="W673" s="7"/>
    </row>
    <row r="674" spans="1:23" ht="23.25" customHeight="1" x14ac:dyDescent="0.2">
      <c r="A674" s="11">
        <v>312</v>
      </c>
      <c r="B674" s="12" t="s">
        <v>495</v>
      </c>
      <c r="C674" s="48" t="s">
        <v>565</v>
      </c>
      <c r="D674" s="49"/>
      <c r="E674" s="49"/>
      <c r="F674" s="50"/>
      <c r="G674" s="11" t="s">
        <v>563</v>
      </c>
      <c r="H674" s="11" t="s">
        <v>564</v>
      </c>
      <c r="I674" s="13" t="s">
        <v>43</v>
      </c>
      <c r="J674" s="7">
        <v>9</v>
      </c>
      <c r="K674" s="14">
        <v>258.42</v>
      </c>
      <c r="L674" s="7"/>
      <c r="M674" s="14"/>
      <c r="N674" s="7"/>
      <c r="O674" s="14"/>
      <c r="P674" s="7"/>
      <c r="Q674" s="7"/>
      <c r="R674" s="37">
        <f t="shared" si="232"/>
        <v>-258.42</v>
      </c>
      <c r="S674" s="37">
        <f t="shared" si="233"/>
        <v>0</v>
      </c>
      <c r="T674" s="15">
        <f t="shared" ref="T674:T681" si="236">J674-L674</f>
        <v>9</v>
      </c>
      <c r="U674" s="16">
        <f t="shared" ref="U674:U681" si="237">K674-M674</f>
        <v>258.42</v>
      </c>
      <c r="V674" s="7"/>
      <c r="W674" s="7"/>
    </row>
    <row r="675" spans="1:23" ht="11.25" customHeight="1" x14ac:dyDescent="0.2">
      <c r="A675" s="7"/>
      <c r="B675" s="20"/>
      <c r="C675" s="51" t="s">
        <v>256</v>
      </c>
      <c r="D675" s="43"/>
      <c r="E675" s="43"/>
      <c r="F675" s="52"/>
      <c r="G675" s="7"/>
      <c r="H675" s="7"/>
      <c r="I675" s="22" t="s">
        <v>43</v>
      </c>
      <c r="J675" s="7">
        <v>9</v>
      </c>
      <c r="K675" s="14">
        <v>258.42</v>
      </c>
      <c r="L675" s="7"/>
      <c r="M675" s="14"/>
      <c r="N675" s="7"/>
      <c r="O675" s="14"/>
      <c r="P675" s="14">
        <f>M675-K675</f>
        <v>-258.42</v>
      </c>
      <c r="Q675" s="14">
        <f>O675</f>
        <v>0</v>
      </c>
      <c r="R675" s="37">
        <f t="shared" si="232"/>
        <v>-258.42</v>
      </c>
      <c r="S675" s="37">
        <f t="shared" si="233"/>
        <v>0</v>
      </c>
      <c r="T675" s="15">
        <f t="shared" si="236"/>
        <v>9</v>
      </c>
      <c r="U675" s="16">
        <f t="shared" si="237"/>
        <v>258.42</v>
      </c>
      <c r="V675" s="7"/>
      <c r="W675" s="7"/>
    </row>
    <row r="676" spans="1:23" ht="23.25" customHeight="1" x14ac:dyDescent="0.2">
      <c r="A676" s="11">
        <v>313</v>
      </c>
      <c r="B676" s="12" t="s">
        <v>495</v>
      </c>
      <c r="C676" s="48" t="s">
        <v>479</v>
      </c>
      <c r="D676" s="49"/>
      <c r="E676" s="49"/>
      <c r="F676" s="50"/>
      <c r="G676" s="11" t="s">
        <v>46</v>
      </c>
      <c r="H676" s="11" t="s">
        <v>47</v>
      </c>
      <c r="I676" s="13" t="s">
        <v>132</v>
      </c>
      <c r="J676" s="7">
        <v>1</v>
      </c>
      <c r="K676" s="14">
        <v>20.170000000000002</v>
      </c>
      <c r="L676" s="7"/>
      <c r="M676" s="14"/>
      <c r="N676" s="7"/>
      <c r="O676" s="14"/>
      <c r="P676" s="7"/>
      <c r="Q676" s="7"/>
      <c r="R676" s="37">
        <f t="shared" si="232"/>
        <v>-20.170000000000002</v>
      </c>
      <c r="S676" s="37">
        <f t="shared" si="233"/>
        <v>0</v>
      </c>
      <c r="T676" s="15">
        <f t="shared" si="236"/>
        <v>1</v>
      </c>
      <c r="U676" s="16">
        <f t="shared" si="237"/>
        <v>20.170000000000002</v>
      </c>
      <c r="V676" s="7"/>
      <c r="W676" s="7"/>
    </row>
    <row r="677" spans="1:23" ht="11.25" customHeight="1" x14ac:dyDescent="0.2">
      <c r="A677" s="7"/>
      <c r="B677" s="20"/>
      <c r="C677" s="51" t="s">
        <v>256</v>
      </c>
      <c r="D677" s="43"/>
      <c r="E677" s="43"/>
      <c r="F677" s="52"/>
      <c r="G677" s="7"/>
      <c r="H677" s="7"/>
      <c r="I677" s="22" t="s">
        <v>132</v>
      </c>
      <c r="J677" s="7">
        <v>1</v>
      </c>
      <c r="K677" s="14">
        <v>20.170000000000002</v>
      </c>
      <c r="L677" s="7"/>
      <c r="M677" s="14"/>
      <c r="N677" s="7"/>
      <c r="O677" s="14"/>
      <c r="P677" s="14">
        <f>M677-K677</f>
        <v>-20.170000000000002</v>
      </c>
      <c r="Q677" s="14">
        <f>O677</f>
        <v>0</v>
      </c>
      <c r="R677" s="37">
        <f t="shared" si="232"/>
        <v>-20.170000000000002</v>
      </c>
      <c r="S677" s="37">
        <f t="shared" si="233"/>
        <v>0</v>
      </c>
      <c r="T677" s="15">
        <f t="shared" si="236"/>
        <v>1</v>
      </c>
      <c r="U677" s="16">
        <f t="shared" si="237"/>
        <v>20.170000000000002</v>
      </c>
      <c r="V677" s="7"/>
      <c r="W677" s="7"/>
    </row>
    <row r="678" spans="1:23" ht="11.25" customHeight="1" x14ac:dyDescent="0.2">
      <c r="A678" s="11">
        <v>314</v>
      </c>
      <c r="B678" s="12" t="s">
        <v>503</v>
      </c>
      <c r="C678" s="51" t="s">
        <v>506</v>
      </c>
      <c r="D678" s="43"/>
      <c r="E678" s="43"/>
      <c r="F678" s="52"/>
      <c r="G678" s="11" t="s">
        <v>504</v>
      </c>
      <c r="H678" s="11" t="s">
        <v>505</v>
      </c>
      <c r="I678" s="13" t="s">
        <v>128</v>
      </c>
      <c r="J678" s="7">
        <v>2</v>
      </c>
      <c r="K678" s="14">
        <v>586.69000000000005</v>
      </c>
      <c r="L678" s="7"/>
      <c r="M678" s="14"/>
      <c r="N678" s="7"/>
      <c r="O678" s="14"/>
      <c r="P678" s="7"/>
      <c r="Q678" s="7"/>
      <c r="R678" s="37">
        <f t="shared" ref="R678:R681" si="238">M678-K678</f>
        <v>-586.69000000000005</v>
      </c>
      <c r="S678" s="37">
        <f t="shared" ref="S678:S681" si="239">O678</f>
        <v>0</v>
      </c>
      <c r="T678" s="15">
        <f t="shared" si="236"/>
        <v>2</v>
      </c>
      <c r="U678" s="16">
        <f t="shared" si="237"/>
        <v>586.69000000000005</v>
      </c>
      <c r="V678" s="7"/>
      <c r="W678" s="7"/>
    </row>
    <row r="679" spans="1:23" ht="11.25" customHeight="1" x14ac:dyDescent="0.2">
      <c r="A679" s="7"/>
      <c r="B679" s="20"/>
      <c r="C679" s="51" t="s">
        <v>256</v>
      </c>
      <c r="D679" s="43"/>
      <c r="E679" s="43"/>
      <c r="F679" s="52"/>
      <c r="G679" s="7"/>
      <c r="H679" s="7"/>
      <c r="I679" s="22" t="s">
        <v>128</v>
      </c>
      <c r="J679" s="7">
        <v>2</v>
      </c>
      <c r="K679" s="14">
        <v>586.69000000000005</v>
      </c>
      <c r="L679" s="7"/>
      <c r="M679" s="14"/>
      <c r="N679" s="7"/>
      <c r="O679" s="14"/>
      <c r="P679" s="14">
        <f>M679-K679</f>
        <v>-586.69000000000005</v>
      </c>
      <c r="Q679" s="14">
        <f>O679</f>
        <v>0</v>
      </c>
      <c r="R679" s="37">
        <f t="shared" si="238"/>
        <v>-586.69000000000005</v>
      </c>
      <c r="S679" s="37">
        <f t="shared" si="239"/>
        <v>0</v>
      </c>
      <c r="T679" s="15">
        <f t="shared" si="236"/>
        <v>2</v>
      </c>
      <c r="U679" s="16">
        <f t="shared" si="237"/>
        <v>586.69000000000005</v>
      </c>
      <c r="V679" s="7"/>
      <c r="W679" s="7"/>
    </row>
    <row r="680" spans="1:23" ht="23.25" customHeight="1" x14ac:dyDescent="0.2">
      <c r="A680" s="11">
        <v>315</v>
      </c>
      <c r="B680" s="12" t="s">
        <v>507</v>
      </c>
      <c r="C680" s="48" t="s">
        <v>508</v>
      </c>
      <c r="D680" s="49"/>
      <c r="E680" s="49"/>
      <c r="F680" s="50"/>
      <c r="G680" s="11" t="s">
        <v>316</v>
      </c>
      <c r="H680" s="11" t="s">
        <v>317</v>
      </c>
      <c r="I680" s="13" t="s">
        <v>34</v>
      </c>
      <c r="J680" s="7">
        <v>0.2</v>
      </c>
      <c r="K680" s="14">
        <v>3.29</v>
      </c>
      <c r="L680" s="7"/>
      <c r="M680" s="14"/>
      <c r="N680" s="7"/>
      <c r="O680" s="14"/>
      <c r="P680" s="7"/>
      <c r="Q680" s="7"/>
      <c r="R680" s="37">
        <f t="shared" si="238"/>
        <v>-3.29</v>
      </c>
      <c r="S680" s="37">
        <f t="shared" si="239"/>
        <v>0</v>
      </c>
      <c r="T680" s="15">
        <f t="shared" si="236"/>
        <v>0.2</v>
      </c>
      <c r="U680" s="16">
        <f t="shared" si="237"/>
        <v>3.29</v>
      </c>
      <c r="V680" s="7"/>
      <c r="W680" s="7"/>
    </row>
    <row r="681" spans="1:23" ht="11.25" customHeight="1" x14ac:dyDescent="0.2">
      <c r="A681" s="7"/>
      <c r="B681" s="20"/>
      <c r="C681" s="54" t="s">
        <v>256</v>
      </c>
      <c r="D681" s="54"/>
      <c r="E681" s="54"/>
      <c r="F681" s="54"/>
      <c r="G681" s="7"/>
      <c r="H681" s="7"/>
      <c r="I681" s="22" t="s">
        <v>34</v>
      </c>
      <c r="J681" s="7">
        <v>0.2</v>
      </c>
      <c r="K681" s="14">
        <v>3.29</v>
      </c>
      <c r="L681" s="7"/>
      <c r="M681" s="14"/>
      <c r="N681" s="7"/>
      <c r="O681" s="14"/>
      <c r="P681" s="14">
        <f>M681-K681</f>
        <v>-3.29</v>
      </c>
      <c r="Q681" s="14">
        <f>O681</f>
        <v>0</v>
      </c>
      <c r="R681" s="37">
        <f t="shared" si="238"/>
        <v>-3.29</v>
      </c>
      <c r="S681" s="37">
        <f t="shared" si="239"/>
        <v>0</v>
      </c>
      <c r="T681" s="15">
        <f t="shared" si="236"/>
        <v>0.2</v>
      </c>
      <c r="U681" s="16">
        <f t="shared" si="237"/>
        <v>3.29</v>
      </c>
      <c r="V681" s="7"/>
      <c r="W681" s="7"/>
    </row>
    <row r="682" spans="1:23" ht="23.25" customHeight="1" x14ac:dyDescent="0.2">
      <c r="A682" s="9"/>
      <c r="B682" s="10" t="s">
        <v>30</v>
      </c>
      <c r="C682" s="53" t="s">
        <v>566</v>
      </c>
      <c r="D682" s="53"/>
      <c r="E682" s="53"/>
      <c r="F682" s="53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7"/>
      <c r="W682" s="7"/>
    </row>
    <row r="683" spans="1:23" ht="11.25" customHeight="1" x14ac:dyDescent="0.2">
      <c r="A683" s="11">
        <v>316</v>
      </c>
      <c r="B683" s="12" t="s">
        <v>510</v>
      </c>
      <c r="C683" s="51" t="s">
        <v>513</v>
      </c>
      <c r="D683" s="43"/>
      <c r="E683" s="43"/>
      <c r="F683" s="52"/>
      <c r="G683" s="11" t="s">
        <v>511</v>
      </c>
      <c r="H683" s="11" t="s">
        <v>512</v>
      </c>
      <c r="I683" s="13" t="s">
        <v>34</v>
      </c>
      <c r="J683" s="7">
        <v>51</v>
      </c>
      <c r="K683" s="14">
        <v>6105.38</v>
      </c>
      <c r="L683" s="21">
        <f t="shared" ref="L683:M690" si="240">N683</f>
        <v>45.9</v>
      </c>
      <c r="M683" s="37">
        <f t="shared" si="240"/>
        <v>5494.84</v>
      </c>
      <c r="N683" s="21">
        <f>N684</f>
        <v>45.9</v>
      </c>
      <c r="O683" s="37">
        <f>O684</f>
        <v>5494.84</v>
      </c>
      <c r="P683" s="7"/>
      <c r="Q683" s="7"/>
      <c r="R683" s="37">
        <f t="shared" ref="R683:R684" si="241">M683-K683</f>
        <v>-610.54</v>
      </c>
      <c r="S683" s="37">
        <f t="shared" ref="S683:S684" si="242">O683</f>
        <v>5494.84</v>
      </c>
      <c r="T683" s="15">
        <f t="shared" ref="T683:T684" si="243">J683-L683</f>
        <v>5.1000000000000014</v>
      </c>
      <c r="U683" s="16">
        <f t="shared" ref="U683:U684" si="244">K683-M683</f>
        <v>610.54</v>
      </c>
      <c r="V683" s="7"/>
      <c r="W683" s="7"/>
    </row>
    <row r="684" spans="1:23" ht="11.25" customHeight="1" x14ac:dyDescent="0.2">
      <c r="A684" s="7"/>
      <c r="B684" s="20"/>
      <c r="C684" s="51" t="s">
        <v>36</v>
      </c>
      <c r="D684" s="43"/>
      <c r="E684" s="43"/>
      <c r="F684" s="52"/>
      <c r="G684" s="7"/>
      <c r="H684" s="7"/>
      <c r="I684" s="22" t="s">
        <v>34</v>
      </c>
      <c r="J684" s="7">
        <v>51</v>
      </c>
      <c r="K684" s="14">
        <v>6105.38</v>
      </c>
      <c r="L684" s="21">
        <f t="shared" si="240"/>
        <v>45.9</v>
      </c>
      <c r="M684" s="37">
        <f t="shared" si="240"/>
        <v>5494.84</v>
      </c>
      <c r="N684" s="21">
        <f>J684*0.9</f>
        <v>45.9</v>
      </c>
      <c r="O684" s="37">
        <f>ROUND(N684/J684*K684,2)</f>
        <v>5494.84</v>
      </c>
      <c r="P684" s="14">
        <f>M684-K684</f>
        <v>-610.54</v>
      </c>
      <c r="Q684" s="14">
        <f>O684</f>
        <v>5494.84</v>
      </c>
      <c r="R684" s="37">
        <f t="shared" si="241"/>
        <v>-610.54</v>
      </c>
      <c r="S684" s="37">
        <f t="shared" si="242"/>
        <v>5494.84</v>
      </c>
      <c r="T684" s="15">
        <f t="shared" si="243"/>
        <v>5.1000000000000014</v>
      </c>
      <c r="U684" s="16">
        <f t="shared" si="244"/>
        <v>610.54</v>
      </c>
      <c r="V684" s="7"/>
      <c r="W684" s="7"/>
    </row>
    <row r="685" spans="1:23" ht="23.25" customHeight="1" x14ac:dyDescent="0.2">
      <c r="A685" s="11">
        <v>317</v>
      </c>
      <c r="B685" s="12" t="s">
        <v>510</v>
      </c>
      <c r="C685" s="48" t="s">
        <v>515</v>
      </c>
      <c r="D685" s="49"/>
      <c r="E685" s="49"/>
      <c r="F685" s="50"/>
      <c r="G685" s="11" t="s">
        <v>290</v>
      </c>
      <c r="H685" s="11" t="s">
        <v>291</v>
      </c>
      <c r="I685" s="13" t="s">
        <v>514</v>
      </c>
      <c r="J685" s="7">
        <v>53</v>
      </c>
      <c r="K685" s="14">
        <v>2482.3000000000002</v>
      </c>
      <c r="L685" s="21">
        <f t="shared" si="240"/>
        <v>47.7</v>
      </c>
      <c r="M685" s="37">
        <f t="shared" si="240"/>
        <v>2234.0700000000002</v>
      </c>
      <c r="N685" s="21">
        <f>N686</f>
        <v>47.7</v>
      </c>
      <c r="O685" s="37">
        <f>O686</f>
        <v>2234.0700000000002</v>
      </c>
      <c r="P685" s="7"/>
      <c r="Q685" s="7"/>
      <c r="R685" s="37">
        <f t="shared" ref="R685:R690" si="245">M685-K685</f>
        <v>-248.23000000000002</v>
      </c>
      <c r="S685" s="37">
        <f t="shared" ref="S685:S690" si="246">O685</f>
        <v>2234.0700000000002</v>
      </c>
      <c r="T685" s="15">
        <f t="shared" ref="T685:T690" si="247">J685-L685</f>
        <v>5.2999999999999972</v>
      </c>
      <c r="U685" s="16">
        <f t="shared" ref="U685:U690" si="248">K685-M685</f>
        <v>248.23000000000002</v>
      </c>
      <c r="V685" s="7"/>
      <c r="W685" s="7"/>
    </row>
    <row r="686" spans="1:23" ht="11.25" customHeight="1" x14ac:dyDescent="0.2">
      <c r="A686" s="7"/>
      <c r="B686" s="20"/>
      <c r="C686" s="51" t="s">
        <v>36</v>
      </c>
      <c r="D686" s="43"/>
      <c r="E686" s="43"/>
      <c r="F686" s="52"/>
      <c r="G686" s="7"/>
      <c r="H686" s="7"/>
      <c r="I686" s="22" t="s">
        <v>514</v>
      </c>
      <c r="J686" s="7">
        <v>53</v>
      </c>
      <c r="K686" s="14">
        <v>2482.3000000000002</v>
      </c>
      <c r="L686" s="21">
        <f t="shared" si="240"/>
        <v>47.7</v>
      </c>
      <c r="M686" s="37">
        <f t="shared" si="240"/>
        <v>2234.0700000000002</v>
      </c>
      <c r="N686" s="21">
        <f>J686*0.9</f>
        <v>47.7</v>
      </c>
      <c r="O686" s="37">
        <f>ROUND(N686/J686*K686,2)</f>
        <v>2234.0700000000002</v>
      </c>
      <c r="P686" s="14">
        <f>M686-K686</f>
        <v>-248.23000000000002</v>
      </c>
      <c r="Q686" s="14">
        <f>O686</f>
        <v>2234.0700000000002</v>
      </c>
      <c r="R686" s="37">
        <f t="shared" si="245"/>
        <v>-248.23000000000002</v>
      </c>
      <c r="S686" s="37">
        <f t="shared" si="246"/>
        <v>2234.0700000000002</v>
      </c>
      <c r="T686" s="15">
        <f t="shared" si="247"/>
        <v>5.2999999999999972</v>
      </c>
      <c r="U686" s="16">
        <f t="shared" si="248"/>
        <v>248.23000000000002</v>
      </c>
      <c r="V686" s="7"/>
      <c r="W686" s="7"/>
    </row>
    <row r="687" spans="1:23" ht="11.25" customHeight="1" x14ac:dyDescent="0.2">
      <c r="A687" s="11">
        <v>318</v>
      </c>
      <c r="B687" s="12" t="s">
        <v>510</v>
      </c>
      <c r="C687" s="51" t="s">
        <v>518</v>
      </c>
      <c r="D687" s="43"/>
      <c r="E687" s="43"/>
      <c r="F687" s="52"/>
      <c r="G687" s="11" t="s">
        <v>516</v>
      </c>
      <c r="H687" s="11" t="s">
        <v>517</v>
      </c>
      <c r="I687" s="13" t="s">
        <v>34</v>
      </c>
      <c r="J687" s="7">
        <v>21</v>
      </c>
      <c r="K687" s="14">
        <v>1614.17</v>
      </c>
      <c r="L687" s="21">
        <f t="shared" si="240"/>
        <v>16.8</v>
      </c>
      <c r="M687" s="37">
        <f t="shared" si="240"/>
        <v>1291.3399999999999</v>
      </c>
      <c r="N687" s="21">
        <f>N688</f>
        <v>16.8</v>
      </c>
      <c r="O687" s="37">
        <f>O688</f>
        <v>1291.3399999999999</v>
      </c>
      <c r="P687" s="7"/>
      <c r="Q687" s="7"/>
      <c r="R687" s="37">
        <f t="shared" si="245"/>
        <v>-322.83000000000015</v>
      </c>
      <c r="S687" s="37">
        <f t="shared" si="246"/>
        <v>1291.3399999999999</v>
      </c>
      <c r="T687" s="15">
        <f t="shared" si="247"/>
        <v>4.1999999999999993</v>
      </c>
      <c r="U687" s="16">
        <f t="shared" si="248"/>
        <v>322.83000000000015</v>
      </c>
      <c r="V687" s="7"/>
      <c r="W687" s="7"/>
    </row>
    <row r="688" spans="1:23" ht="11.25" customHeight="1" x14ac:dyDescent="0.2">
      <c r="A688" s="7"/>
      <c r="B688" s="20"/>
      <c r="C688" s="51" t="s">
        <v>36</v>
      </c>
      <c r="D688" s="43"/>
      <c r="E688" s="43"/>
      <c r="F688" s="52"/>
      <c r="G688" s="7"/>
      <c r="H688" s="7"/>
      <c r="I688" s="22" t="s">
        <v>34</v>
      </c>
      <c r="J688" s="7">
        <v>21</v>
      </c>
      <c r="K688" s="14">
        <v>1614.17</v>
      </c>
      <c r="L688" s="21">
        <f t="shared" si="240"/>
        <v>16.8</v>
      </c>
      <c r="M688" s="37">
        <f t="shared" si="240"/>
        <v>1291.3399999999999</v>
      </c>
      <c r="N688" s="21">
        <f>J688*0.8</f>
        <v>16.8</v>
      </c>
      <c r="O688" s="37">
        <f>ROUND(N688/J688*K688,2)</f>
        <v>1291.3399999999999</v>
      </c>
      <c r="P688" s="14">
        <f>M688-K688</f>
        <v>-322.83000000000015</v>
      </c>
      <c r="Q688" s="14">
        <f>O688</f>
        <v>1291.3399999999999</v>
      </c>
      <c r="R688" s="37">
        <f t="shared" si="245"/>
        <v>-322.83000000000015</v>
      </c>
      <c r="S688" s="37">
        <f t="shared" si="246"/>
        <v>1291.3399999999999</v>
      </c>
      <c r="T688" s="15">
        <f t="shared" si="247"/>
        <v>4.1999999999999993</v>
      </c>
      <c r="U688" s="16">
        <f t="shared" si="248"/>
        <v>322.83000000000015</v>
      </c>
      <c r="V688" s="7"/>
      <c r="W688" s="7"/>
    </row>
    <row r="689" spans="1:23" ht="23.25" customHeight="1" x14ac:dyDescent="0.2">
      <c r="A689" s="11">
        <v>319</v>
      </c>
      <c r="B689" s="12" t="s">
        <v>510</v>
      </c>
      <c r="C689" s="48" t="s">
        <v>515</v>
      </c>
      <c r="D689" s="49"/>
      <c r="E689" s="49"/>
      <c r="F689" s="50"/>
      <c r="G689" s="11" t="s">
        <v>123</v>
      </c>
      <c r="H689" s="11" t="s">
        <v>124</v>
      </c>
      <c r="I689" s="13" t="s">
        <v>514</v>
      </c>
      <c r="J689" s="7">
        <v>12</v>
      </c>
      <c r="K689" s="14">
        <v>562.04</v>
      </c>
      <c r="L689" s="21">
        <f t="shared" si="240"/>
        <v>9.6000000000000014</v>
      </c>
      <c r="M689" s="37">
        <f t="shared" si="240"/>
        <v>449.63</v>
      </c>
      <c r="N689" s="21">
        <f>N690</f>
        <v>9.6000000000000014</v>
      </c>
      <c r="O689" s="37">
        <f>O690</f>
        <v>449.63</v>
      </c>
      <c r="P689" s="7"/>
      <c r="Q689" s="7"/>
      <c r="R689" s="37">
        <f t="shared" si="245"/>
        <v>-112.40999999999997</v>
      </c>
      <c r="S689" s="37">
        <f t="shared" si="246"/>
        <v>449.63</v>
      </c>
      <c r="T689" s="15">
        <f t="shared" si="247"/>
        <v>2.3999999999999986</v>
      </c>
      <c r="U689" s="16">
        <f t="shared" si="248"/>
        <v>112.40999999999997</v>
      </c>
      <c r="V689" s="7"/>
      <c r="W689" s="7"/>
    </row>
    <row r="690" spans="1:23" ht="11.25" customHeight="1" x14ac:dyDescent="0.2">
      <c r="A690" s="7"/>
      <c r="B690" s="20"/>
      <c r="C690" s="54" t="s">
        <v>36</v>
      </c>
      <c r="D690" s="54"/>
      <c r="E690" s="54"/>
      <c r="F690" s="54"/>
      <c r="G690" s="7"/>
      <c r="H690" s="7"/>
      <c r="I690" s="22" t="s">
        <v>514</v>
      </c>
      <c r="J690" s="7">
        <v>12</v>
      </c>
      <c r="K690" s="14">
        <v>562.04</v>
      </c>
      <c r="L690" s="21">
        <f t="shared" si="240"/>
        <v>9.6000000000000014</v>
      </c>
      <c r="M690" s="37">
        <f t="shared" si="240"/>
        <v>449.63</v>
      </c>
      <c r="N690" s="21">
        <f>J690*0.8</f>
        <v>9.6000000000000014</v>
      </c>
      <c r="O690" s="37">
        <f>ROUND(N690/J690*K690,2)</f>
        <v>449.63</v>
      </c>
      <c r="P690" s="14">
        <f>M690-K690</f>
        <v>-112.40999999999997</v>
      </c>
      <c r="Q690" s="14">
        <f>O690</f>
        <v>449.63</v>
      </c>
      <c r="R690" s="37">
        <f t="shared" si="245"/>
        <v>-112.40999999999997</v>
      </c>
      <c r="S690" s="37">
        <f t="shared" si="246"/>
        <v>449.63</v>
      </c>
      <c r="T690" s="15">
        <f t="shared" si="247"/>
        <v>2.3999999999999986</v>
      </c>
      <c r="U690" s="16">
        <f t="shared" si="248"/>
        <v>112.40999999999997</v>
      </c>
      <c r="V690" s="7"/>
      <c r="W690" s="7"/>
    </row>
    <row r="691" spans="1:23" ht="11.25" customHeight="1" x14ac:dyDescent="0.2">
      <c r="A691" s="9"/>
      <c r="B691" s="10" t="s">
        <v>30</v>
      </c>
      <c r="C691" s="55" t="s">
        <v>567</v>
      </c>
      <c r="D691" s="55"/>
      <c r="E691" s="55"/>
      <c r="F691" s="55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7"/>
      <c r="W691" s="7"/>
    </row>
    <row r="692" spans="1:23" ht="23.25" customHeight="1" x14ac:dyDescent="0.2">
      <c r="A692" s="11">
        <v>320</v>
      </c>
      <c r="B692" s="12" t="s">
        <v>520</v>
      </c>
      <c r="C692" s="48" t="s">
        <v>523</v>
      </c>
      <c r="D692" s="49"/>
      <c r="E692" s="49"/>
      <c r="F692" s="50"/>
      <c r="G692" s="11" t="s">
        <v>521</v>
      </c>
      <c r="H692" s="11" t="s">
        <v>522</v>
      </c>
      <c r="I692" s="13" t="s">
        <v>447</v>
      </c>
      <c r="J692" s="7">
        <v>167</v>
      </c>
      <c r="K692" s="14">
        <v>1950.13</v>
      </c>
      <c r="L692" s="7"/>
      <c r="M692" s="14"/>
      <c r="N692" s="7"/>
      <c r="O692" s="14"/>
      <c r="P692" s="7"/>
      <c r="Q692" s="7"/>
      <c r="R692" s="37">
        <f t="shared" ref="R692:R693" si="249">M692-K692</f>
        <v>-1950.13</v>
      </c>
      <c r="S692" s="37">
        <f t="shared" ref="S692:S693" si="250">O692</f>
        <v>0</v>
      </c>
      <c r="T692" s="15">
        <f t="shared" ref="T692:T693" si="251">J692-L692</f>
        <v>167</v>
      </c>
      <c r="U692" s="16">
        <f t="shared" ref="U692:U693" si="252">K692-M692</f>
        <v>1950.13</v>
      </c>
      <c r="V692" s="7"/>
      <c r="W692" s="7"/>
    </row>
    <row r="693" spans="1:23" ht="11.25" customHeight="1" x14ac:dyDescent="0.2">
      <c r="A693" s="7"/>
      <c r="B693" s="20"/>
      <c r="C693" s="54" t="s">
        <v>36</v>
      </c>
      <c r="D693" s="54"/>
      <c r="E693" s="54"/>
      <c r="F693" s="54"/>
      <c r="G693" s="7"/>
      <c r="H693" s="7"/>
      <c r="I693" s="22" t="s">
        <v>447</v>
      </c>
      <c r="J693" s="7">
        <v>167</v>
      </c>
      <c r="K693" s="14">
        <v>1950.13</v>
      </c>
      <c r="L693" s="7"/>
      <c r="M693" s="14"/>
      <c r="N693" s="7"/>
      <c r="O693" s="14"/>
      <c r="P693" s="14">
        <f>M693-K693</f>
        <v>-1950.13</v>
      </c>
      <c r="Q693" s="14">
        <f>O693</f>
        <v>0</v>
      </c>
      <c r="R693" s="37">
        <f t="shared" si="249"/>
        <v>-1950.13</v>
      </c>
      <c r="S693" s="37">
        <f t="shared" si="250"/>
        <v>0</v>
      </c>
      <c r="T693" s="15">
        <f t="shared" si="251"/>
        <v>167</v>
      </c>
      <c r="U693" s="16">
        <f t="shared" si="252"/>
        <v>1950.13</v>
      </c>
      <c r="V693" s="7"/>
      <c r="W693" s="7"/>
    </row>
    <row r="694" spans="1:23" ht="23.25" customHeight="1" x14ac:dyDescent="0.2">
      <c r="A694" s="65" t="s">
        <v>568</v>
      </c>
      <c r="B694" s="65"/>
      <c r="C694" s="65"/>
      <c r="D694" s="65"/>
      <c r="E694" s="65"/>
      <c r="F694" s="65"/>
      <c r="G694" s="65"/>
      <c r="H694" s="65"/>
      <c r="I694" s="24" t="s">
        <v>569</v>
      </c>
      <c r="J694" s="24" t="s">
        <v>569</v>
      </c>
      <c r="K694" s="25">
        <f>SUM(K21:K693)/2</f>
        <v>372605.48999999993</v>
      </c>
      <c r="L694" s="24" t="s">
        <v>569</v>
      </c>
      <c r="M694" s="25">
        <f>SUM(M21:M693)/2</f>
        <v>216065.29000000007</v>
      </c>
      <c r="N694" s="24" t="s">
        <v>569</v>
      </c>
      <c r="O694" s="25">
        <f>SUM(O21:O693)/2</f>
        <v>216065.29000000007</v>
      </c>
      <c r="P694" s="26">
        <f>SUM(P21:P693)/2</f>
        <v>-78270.099999999991</v>
      </c>
      <c r="Q694" s="26">
        <f>SUM(Q21:Q693)/2</f>
        <v>108032.645</v>
      </c>
      <c r="R694" s="25">
        <f>SUM(R21:R693)/2</f>
        <v>-156540.19999999949</v>
      </c>
      <c r="S694" s="25">
        <f>SUM(S21:S693)/2</f>
        <v>216065.29000000007</v>
      </c>
      <c r="T694" s="24" t="s">
        <v>569</v>
      </c>
      <c r="U694" s="25">
        <f>SUM(U21:U693)/2</f>
        <v>156540.19999999949</v>
      </c>
      <c r="V694" s="7"/>
      <c r="W694" s="7"/>
    </row>
    <row r="695" spans="1:23" ht="11.25" customHeight="1" x14ac:dyDescent="0.2">
      <c r="A695" s="66" t="s">
        <v>570</v>
      </c>
      <c r="B695" s="66"/>
      <c r="C695" s="66"/>
      <c r="D695" s="66"/>
      <c r="E695" s="66"/>
      <c r="F695" s="66"/>
      <c r="G695" s="66"/>
      <c r="H695" s="66"/>
      <c r="I695" s="31" t="s">
        <v>569</v>
      </c>
      <c r="J695" s="31" t="s">
        <v>569</v>
      </c>
      <c r="K695" s="31" t="s">
        <v>569</v>
      </c>
      <c r="L695" s="31" t="s">
        <v>569</v>
      </c>
      <c r="M695" s="17"/>
      <c r="N695" s="31" t="s">
        <v>569</v>
      </c>
      <c r="O695" s="17"/>
      <c r="P695" s="18" t="s">
        <v>569</v>
      </c>
      <c r="Q695" s="18" t="s">
        <v>569</v>
      </c>
      <c r="R695" s="17"/>
      <c r="S695" s="17"/>
      <c r="T695" s="31" t="s">
        <v>569</v>
      </c>
      <c r="U695" s="31" t="s">
        <v>569</v>
      </c>
    </row>
    <row r="696" spans="1:23" ht="23.25" customHeight="1" x14ac:dyDescent="0.2">
      <c r="A696" s="67" t="s">
        <v>571</v>
      </c>
      <c r="B696" s="67"/>
      <c r="C696" s="67"/>
      <c r="D696" s="67"/>
      <c r="E696" s="67"/>
      <c r="F696" s="67"/>
      <c r="G696" s="67"/>
      <c r="H696" s="67"/>
      <c r="I696" s="31" t="s">
        <v>569</v>
      </c>
      <c r="J696" s="31" t="s">
        <v>569</v>
      </c>
      <c r="K696" s="31" t="s">
        <v>569</v>
      </c>
      <c r="L696" s="31" t="s">
        <v>569</v>
      </c>
      <c r="M696" s="19">
        <f>M694</f>
        <v>216065.29000000007</v>
      </c>
      <c r="N696" s="31" t="s">
        <v>569</v>
      </c>
      <c r="O696" s="19">
        <f>O694</f>
        <v>216065.29000000007</v>
      </c>
      <c r="P696" s="18" t="s">
        <v>569</v>
      </c>
      <c r="Q696" s="18" t="s">
        <v>569</v>
      </c>
      <c r="R696" s="17"/>
      <c r="S696" s="17"/>
      <c r="T696" s="31" t="s">
        <v>569</v>
      </c>
      <c r="U696" s="31" t="s">
        <v>569</v>
      </c>
      <c r="V696" s="32"/>
    </row>
    <row r="697" spans="1:23" ht="11.25" customHeight="1" x14ac:dyDescent="0.2">
      <c r="A697" s="68" t="s">
        <v>572</v>
      </c>
      <c r="B697" s="68"/>
      <c r="C697" s="68"/>
      <c r="D697" s="68"/>
      <c r="E697" s="68"/>
      <c r="F697" s="68"/>
      <c r="G697" s="68"/>
      <c r="H697" s="69"/>
      <c r="I697" s="23" t="s">
        <v>569</v>
      </c>
      <c r="J697" s="23" t="s">
        <v>569</v>
      </c>
      <c r="K697" s="23" t="s">
        <v>569</v>
      </c>
      <c r="L697" s="23" t="s">
        <v>569</v>
      </c>
      <c r="M697" s="17"/>
      <c r="N697" s="23" t="s">
        <v>569</v>
      </c>
      <c r="O697" s="17"/>
      <c r="P697" s="18" t="s">
        <v>569</v>
      </c>
      <c r="Q697" s="18" t="s">
        <v>569</v>
      </c>
      <c r="R697" s="23" t="s">
        <v>569</v>
      </c>
      <c r="S697" s="23" t="s">
        <v>569</v>
      </c>
      <c r="T697" s="23" t="s">
        <v>569</v>
      </c>
      <c r="U697" s="23" t="s">
        <v>569</v>
      </c>
    </row>
    <row r="698" spans="1:23" ht="11.25" customHeight="1" x14ac:dyDescent="0.2">
      <c r="A698" s="70" t="s">
        <v>573</v>
      </c>
      <c r="B698" s="70"/>
      <c r="C698" s="70"/>
      <c r="D698" s="70"/>
      <c r="E698" s="70"/>
      <c r="F698" s="70"/>
      <c r="G698" s="70"/>
      <c r="H698" s="71"/>
      <c r="I698" s="23" t="s">
        <v>569</v>
      </c>
      <c r="J698" s="23" t="s">
        <v>569</v>
      </c>
      <c r="K698" s="23" t="s">
        <v>569</v>
      </c>
      <c r="L698" s="23" t="s">
        <v>569</v>
      </c>
      <c r="M698" s="17"/>
      <c r="N698" s="23" t="s">
        <v>569</v>
      </c>
      <c r="O698" s="17"/>
      <c r="P698" s="18" t="s">
        <v>569</v>
      </c>
      <c r="Q698" s="18" t="s">
        <v>569</v>
      </c>
      <c r="R698" s="23" t="s">
        <v>569</v>
      </c>
      <c r="S698" s="23" t="s">
        <v>569</v>
      </c>
      <c r="T698" s="23" t="s">
        <v>569</v>
      </c>
      <c r="U698" s="23" t="s">
        <v>569</v>
      </c>
    </row>
    <row r="699" spans="1:23" ht="11.25" customHeight="1" x14ac:dyDescent="0.2">
      <c r="A699" s="66" t="s">
        <v>574</v>
      </c>
      <c r="B699" s="66"/>
      <c r="C699" s="66"/>
      <c r="D699" s="66"/>
      <c r="E699" s="66"/>
      <c r="F699" s="66"/>
      <c r="G699" s="66"/>
      <c r="H699" s="66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</row>
    <row r="700" spans="1:23" ht="11.25" customHeight="1" x14ac:dyDescent="0.2">
      <c r="A700" s="62" t="s">
        <v>575</v>
      </c>
      <c r="B700" s="62"/>
      <c r="C700" s="62"/>
      <c r="D700" s="62"/>
      <c r="E700" s="62"/>
      <c r="F700" s="62"/>
      <c r="G700" s="62"/>
      <c r="H700" s="62"/>
      <c r="I700" s="23" t="s">
        <v>569</v>
      </c>
      <c r="J700" s="23" t="s">
        <v>569</v>
      </c>
      <c r="K700" s="23" t="s">
        <v>569</v>
      </c>
      <c r="L700" s="23" t="s">
        <v>569</v>
      </c>
      <c r="M700" s="17"/>
      <c r="N700" s="23" t="s">
        <v>569</v>
      </c>
      <c r="O700" s="17"/>
      <c r="P700" s="18" t="s">
        <v>569</v>
      </c>
      <c r="Q700" s="18" t="s">
        <v>569</v>
      </c>
      <c r="R700" s="23" t="s">
        <v>569</v>
      </c>
      <c r="S700" s="23" t="s">
        <v>569</v>
      </c>
      <c r="T700" s="23" t="s">
        <v>569</v>
      </c>
      <c r="U700" s="23" t="s">
        <v>569</v>
      </c>
    </row>
    <row r="701" spans="1:23" ht="23.25" customHeight="1" x14ac:dyDescent="0.2">
      <c r="A701" s="63" t="s">
        <v>576</v>
      </c>
      <c r="B701" s="63"/>
      <c r="C701" s="63"/>
      <c r="D701" s="63"/>
      <c r="E701" s="63"/>
      <c r="F701" s="63"/>
      <c r="G701" s="63"/>
      <c r="H701" s="63"/>
      <c r="I701" s="23" t="s">
        <v>569</v>
      </c>
      <c r="J701" s="23" t="s">
        <v>569</v>
      </c>
      <c r="K701" s="23" t="s">
        <v>569</v>
      </c>
      <c r="L701" s="23" t="s">
        <v>569</v>
      </c>
      <c r="M701" s="17"/>
      <c r="N701" s="23" t="s">
        <v>569</v>
      </c>
      <c r="O701" s="17"/>
      <c r="P701" s="18" t="s">
        <v>569</v>
      </c>
      <c r="Q701" s="18" t="s">
        <v>569</v>
      </c>
      <c r="R701" s="23" t="s">
        <v>569</v>
      </c>
      <c r="S701" s="23" t="s">
        <v>569</v>
      </c>
      <c r="T701" s="23" t="s">
        <v>569</v>
      </c>
      <c r="U701" s="23" t="s">
        <v>569</v>
      </c>
    </row>
    <row r="702" spans="1:23" ht="53.4" customHeight="1" x14ac:dyDescent="0.2">
      <c r="A702" s="63" t="s">
        <v>577</v>
      </c>
      <c r="B702" s="63"/>
      <c r="C702" s="63"/>
      <c r="D702" s="63"/>
      <c r="E702" s="63"/>
      <c r="F702" s="63"/>
      <c r="G702" s="63"/>
      <c r="H702" s="63"/>
      <c r="I702" s="23" t="s">
        <v>569</v>
      </c>
      <c r="J702" s="23" t="s">
        <v>569</v>
      </c>
      <c r="K702" s="23" t="s">
        <v>569</v>
      </c>
      <c r="L702" s="23" t="s">
        <v>569</v>
      </c>
      <c r="M702" s="19">
        <f>M696</f>
        <v>216065.29000000007</v>
      </c>
      <c r="N702" s="23" t="s">
        <v>569</v>
      </c>
      <c r="O702" s="19">
        <f>O696</f>
        <v>216065.29000000007</v>
      </c>
      <c r="P702" s="18" t="s">
        <v>569</v>
      </c>
      <c r="Q702" s="18" t="s">
        <v>569</v>
      </c>
      <c r="R702" s="23" t="s">
        <v>569</v>
      </c>
      <c r="S702" s="23" t="s">
        <v>569</v>
      </c>
      <c r="T702" s="23" t="s">
        <v>569</v>
      </c>
      <c r="U702" s="23" t="s">
        <v>569</v>
      </c>
    </row>
    <row r="703" spans="1:23" ht="11.25" customHeight="1" x14ac:dyDescent="0.2">
      <c r="A703" s="64" t="s">
        <v>578</v>
      </c>
      <c r="B703" s="64"/>
      <c r="C703" s="64"/>
      <c r="D703" s="64"/>
      <c r="E703" s="64"/>
      <c r="F703" s="64"/>
      <c r="G703" s="64"/>
      <c r="H703" s="64"/>
      <c r="I703" s="64" t="s">
        <v>603</v>
      </c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</row>
    <row r="704" spans="1:23" ht="19.350000000000001" customHeight="1" x14ac:dyDescent="0.2">
      <c r="C704" s="27" t="s">
        <v>579</v>
      </c>
    </row>
    <row r="705" spans="2:16" s="5" customFormat="1" ht="11.25" customHeight="1" x14ac:dyDescent="0.2">
      <c r="D705" s="5" t="s">
        <v>582</v>
      </c>
      <c r="K705" s="5" t="s">
        <v>583</v>
      </c>
    </row>
    <row r="707" spans="2:16" ht="16.649999999999999" customHeight="1" x14ac:dyDescent="0.2">
      <c r="B707" s="56" t="s">
        <v>580</v>
      </c>
      <c r="C707" s="56"/>
      <c r="D707" s="28"/>
      <c r="E707" s="28"/>
      <c r="F707" s="28"/>
      <c r="G707" s="28"/>
      <c r="H707" s="28"/>
      <c r="J707" s="29" t="s">
        <v>581</v>
      </c>
      <c r="K707" s="28"/>
      <c r="L707" s="28"/>
      <c r="M707" s="28"/>
      <c r="N707" s="28"/>
      <c r="O707" s="28"/>
      <c r="P707" s="28"/>
    </row>
    <row r="708" spans="2:16" ht="11.25" customHeight="1" x14ac:dyDescent="0.2">
      <c r="D708" s="30" t="s">
        <v>584</v>
      </c>
      <c r="K708" s="30" t="s">
        <v>584</v>
      </c>
    </row>
    <row r="710" spans="2:16" ht="11.25" customHeight="1" x14ac:dyDescent="0.2">
      <c r="C710" s="2" t="s">
        <v>585</v>
      </c>
      <c r="D710" s="1" t="s">
        <v>586</v>
      </c>
      <c r="K710" s="2" t="s">
        <v>585</v>
      </c>
      <c r="L710" s="1" t="s">
        <v>586</v>
      </c>
    </row>
    <row r="712" spans="2:16" ht="11.25" customHeight="1" x14ac:dyDescent="0.2">
      <c r="C712" s="1" t="s">
        <v>587</v>
      </c>
      <c r="K712" s="1" t="s">
        <v>588</v>
      </c>
    </row>
    <row r="713" spans="2:16" ht="11.25" customHeight="1" x14ac:dyDescent="0.2">
      <c r="C713" s="1" t="s">
        <v>589</v>
      </c>
      <c r="K713" s="1" t="s">
        <v>590</v>
      </c>
    </row>
    <row r="714" spans="2:16" ht="11.25" customHeight="1" x14ac:dyDescent="0.2">
      <c r="D714" s="1" t="s">
        <v>586</v>
      </c>
      <c r="L714" s="1" t="s">
        <v>586</v>
      </c>
    </row>
    <row r="715" spans="2:16" ht="11.25" customHeight="1" x14ac:dyDescent="0.2">
      <c r="D715" s="28"/>
      <c r="E715" s="28"/>
      <c r="F715" s="28"/>
      <c r="L715" s="28"/>
      <c r="M715" s="28"/>
      <c r="N715" s="28"/>
      <c r="O715" s="28"/>
    </row>
    <row r="716" spans="2:16" ht="11.25" customHeight="1" x14ac:dyDescent="0.2">
      <c r="D716" s="30" t="s">
        <v>584</v>
      </c>
      <c r="L716" s="30" t="s">
        <v>584</v>
      </c>
    </row>
  </sheetData>
  <mergeCells count="710">
    <mergeCell ref="A701:H701"/>
    <mergeCell ref="A702:H702"/>
    <mergeCell ref="A703:H703"/>
    <mergeCell ref="I703:U703"/>
    <mergeCell ref="B707:C707"/>
    <mergeCell ref="D2:L2"/>
    <mergeCell ref="N2:O2"/>
    <mergeCell ref="D3:L3"/>
    <mergeCell ref="N3:O3"/>
    <mergeCell ref="A696:H696"/>
    <mergeCell ref="A697:H697"/>
    <mergeCell ref="A698:H698"/>
    <mergeCell ref="A699:H699"/>
    <mergeCell ref="I699:U699"/>
    <mergeCell ref="A700:H700"/>
    <mergeCell ref="C690:F690"/>
    <mergeCell ref="C691:F691"/>
    <mergeCell ref="C692:F692"/>
    <mergeCell ref="C693:F693"/>
    <mergeCell ref="A694:H694"/>
    <mergeCell ref="A695:H695"/>
    <mergeCell ref="C684:F684"/>
    <mergeCell ref="C685:F685"/>
    <mergeCell ref="C686:F686"/>
    <mergeCell ref="C687:F687"/>
    <mergeCell ref="C688:F688"/>
    <mergeCell ref="C689:F689"/>
    <mergeCell ref="C678:F678"/>
    <mergeCell ref="C679:F679"/>
    <mergeCell ref="C680:F680"/>
    <mergeCell ref="C681:F681"/>
    <mergeCell ref="C682:F682"/>
    <mergeCell ref="C683:F683"/>
    <mergeCell ref="C672:F672"/>
    <mergeCell ref="C673:F673"/>
    <mergeCell ref="C674:F674"/>
    <mergeCell ref="C675:F675"/>
    <mergeCell ref="C676:F676"/>
    <mergeCell ref="C677:F677"/>
    <mergeCell ref="C666:F666"/>
    <mergeCell ref="C667:F667"/>
    <mergeCell ref="C668:F668"/>
    <mergeCell ref="C669:F669"/>
    <mergeCell ref="C670:F670"/>
    <mergeCell ref="C671:F671"/>
    <mergeCell ref="C660:F660"/>
    <mergeCell ref="C661:F661"/>
    <mergeCell ref="C662:F662"/>
    <mergeCell ref="C663:F663"/>
    <mergeCell ref="C664:F664"/>
    <mergeCell ref="C665:F665"/>
    <mergeCell ref="C654:F654"/>
    <mergeCell ref="C655:F655"/>
    <mergeCell ref="C656:F656"/>
    <mergeCell ref="C657:F657"/>
    <mergeCell ref="C658:F658"/>
    <mergeCell ref="C659:F659"/>
    <mergeCell ref="C648:F648"/>
    <mergeCell ref="C649:F649"/>
    <mergeCell ref="C650:F650"/>
    <mergeCell ref="C651:F651"/>
    <mergeCell ref="C652:F652"/>
    <mergeCell ref="C653:F653"/>
    <mergeCell ref="C642:F642"/>
    <mergeCell ref="C643:F643"/>
    <mergeCell ref="C644:F644"/>
    <mergeCell ref="C645:F645"/>
    <mergeCell ref="C646:F646"/>
    <mergeCell ref="C647:F647"/>
    <mergeCell ref="C636:F636"/>
    <mergeCell ref="C637:F637"/>
    <mergeCell ref="C638:F638"/>
    <mergeCell ref="C639:F639"/>
    <mergeCell ref="C640:F640"/>
    <mergeCell ref="C641:F641"/>
    <mergeCell ref="C630:F630"/>
    <mergeCell ref="C631:F631"/>
    <mergeCell ref="C632:F632"/>
    <mergeCell ref="C633:F633"/>
    <mergeCell ref="C634:F634"/>
    <mergeCell ref="C635:F635"/>
    <mergeCell ref="C624:F624"/>
    <mergeCell ref="C625:F625"/>
    <mergeCell ref="C626:F626"/>
    <mergeCell ref="C627:F627"/>
    <mergeCell ref="C628:F628"/>
    <mergeCell ref="C629:F629"/>
    <mergeCell ref="C618:F618"/>
    <mergeCell ref="C619:F619"/>
    <mergeCell ref="C620:F620"/>
    <mergeCell ref="C621:F621"/>
    <mergeCell ref="C622:F622"/>
    <mergeCell ref="C623:F623"/>
    <mergeCell ref="C612:F612"/>
    <mergeCell ref="C613:F613"/>
    <mergeCell ref="C614:F614"/>
    <mergeCell ref="C615:F615"/>
    <mergeCell ref="C616:F616"/>
    <mergeCell ref="C617:F617"/>
    <mergeCell ref="C606:F606"/>
    <mergeCell ref="C607:F607"/>
    <mergeCell ref="C608:F608"/>
    <mergeCell ref="C609:F609"/>
    <mergeCell ref="C610:F610"/>
    <mergeCell ref="C611:F611"/>
    <mergeCell ref="C600:F600"/>
    <mergeCell ref="C601:F601"/>
    <mergeCell ref="C602:F602"/>
    <mergeCell ref="C603:F603"/>
    <mergeCell ref="C604:F604"/>
    <mergeCell ref="C605:F605"/>
    <mergeCell ref="C594:F594"/>
    <mergeCell ref="C595:F595"/>
    <mergeCell ref="C596:F596"/>
    <mergeCell ref="C597:F597"/>
    <mergeCell ref="C598:F598"/>
    <mergeCell ref="C599:F599"/>
    <mergeCell ref="C588:F588"/>
    <mergeCell ref="C589:F589"/>
    <mergeCell ref="C590:F590"/>
    <mergeCell ref="C591:F591"/>
    <mergeCell ref="C592:F592"/>
    <mergeCell ref="C593:F593"/>
    <mergeCell ref="C582:F582"/>
    <mergeCell ref="C583:F583"/>
    <mergeCell ref="C584:F584"/>
    <mergeCell ref="C585:F585"/>
    <mergeCell ref="C586:F586"/>
    <mergeCell ref="C587:F587"/>
    <mergeCell ref="C576:F576"/>
    <mergeCell ref="C577:F577"/>
    <mergeCell ref="C578:F578"/>
    <mergeCell ref="C579:F579"/>
    <mergeCell ref="C580:F580"/>
    <mergeCell ref="C581:F581"/>
    <mergeCell ref="C570:F570"/>
    <mergeCell ref="C571:F571"/>
    <mergeCell ref="C572:F572"/>
    <mergeCell ref="C573:F573"/>
    <mergeCell ref="C574:F574"/>
    <mergeCell ref="C575:F575"/>
    <mergeCell ref="C564:F564"/>
    <mergeCell ref="C565:F565"/>
    <mergeCell ref="C566:F566"/>
    <mergeCell ref="C567:F567"/>
    <mergeCell ref="C568:F568"/>
    <mergeCell ref="C569:F569"/>
    <mergeCell ref="C558:F558"/>
    <mergeCell ref="C559:F559"/>
    <mergeCell ref="C560:F560"/>
    <mergeCell ref="C561:F561"/>
    <mergeCell ref="C562:F562"/>
    <mergeCell ref="C563:F563"/>
    <mergeCell ref="C552:F552"/>
    <mergeCell ref="C553:F553"/>
    <mergeCell ref="C554:F554"/>
    <mergeCell ref="C555:F555"/>
    <mergeCell ref="C556:F556"/>
    <mergeCell ref="C557:F557"/>
    <mergeCell ref="C546:F546"/>
    <mergeCell ref="C547:F547"/>
    <mergeCell ref="C548:F548"/>
    <mergeCell ref="C549:F549"/>
    <mergeCell ref="C550:F550"/>
    <mergeCell ref="C551:F551"/>
    <mergeCell ref="C540:F540"/>
    <mergeCell ref="C541:F541"/>
    <mergeCell ref="C542:F542"/>
    <mergeCell ref="C543:F543"/>
    <mergeCell ref="C544:F544"/>
    <mergeCell ref="C545:F545"/>
    <mergeCell ref="C534:F534"/>
    <mergeCell ref="C535:F535"/>
    <mergeCell ref="C536:F536"/>
    <mergeCell ref="C537:F537"/>
    <mergeCell ref="C538:F538"/>
    <mergeCell ref="C539:F539"/>
    <mergeCell ref="C528:F528"/>
    <mergeCell ref="C529:F529"/>
    <mergeCell ref="C530:F530"/>
    <mergeCell ref="C531:F531"/>
    <mergeCell ref="C532:F532"/>
    <mergeCell ref="C533:F533"/>
    <mergeCell ref="C522:F522"/>
    <mergeCell ref="C523:F523"/>
    <mergeCell ref="C524:F524"/>
    <mergeCell ref="C525:F525"/>
    <mergeCell ref="C526:F526"/>
    <mergeCell ref="C527:F527"/>
    <mergeCell ref="C516:F516"/>
    <mergeCell ref="C517:F517"/>
    <mergeCell ref="C518:F518"/>
    <mergeCell ref="C519:F519"/>
    <mergeCell ref="C520:F520"/>
    <mergeCell ref="C521:F521"/>
    <mergeCell ref="C510:F510"/>
    <mergeCell ref="C511:F511"/>
    <mergeCell ref="C512:F512"/>
    <mergeCell ref="C513:F513"/>
    <mergeCell ref="C514:F514"/>
    <mergeCell ref="C515:F515"/>
    <mergeCell ref="C504:F504"/>
    <mergeCell ref="C505:F505"/>
    <mergeCell ref="C506:F506"/>
    <mergeCell ref="C507:F507"/>
    <mergeCell ref="C508:F508"/>
    <mergeCell ref="C509:F509"/>
    <mergeCell ref="C498:F498"/>
    <mergeCell ref="C499:F499"/>
    <mergeCell ref="C500:F500"/>
    <mergeCell ref="C501:F501"/>
    <mergeCell ref="C502:F502"/>
    <mergeCell ref="C503:F503"/>
    <mergeCell ref="C492:F492"/>
    <mergeCell ref="C493:F493"/>
    <mergeCell ref="C494:F494"/>
    <mergeCell ref="C495:F495"/>
    <mergeCell ref="C496:F496"/>
    <mergeCell ref="C497:F497"/>
    <mergeCell ref="C486:F486"/>
    <mergeCell ref="C487:F487"/>
    <mergeCell ref="C488:F488"/>
    <mergeCell ref="C489:F489"/>
    <mergeCell ref="C490:F490"/>
    <mergeCell ref="C491:F491"/>
    <mergeCell ref="C480:F480"/>
    <mergeCell ref="C481:F481"/>
    <mergeCell ref="C482:F482"/>
    <mergeCell ref="C483:F483"/>
    <mergeCell ref="C484:F484"/>
    <mergeCell ref="C485:F485"/>
    <mergeCell ref="C474:F474"/>
    <mergeCell ref="C475:F475"/>
    <mergeCell ref="C476:F476"/>
    <mergeCell ref="C477:F477"/>
    <mergeCell ref="C478:F478"/>
    <mergeCell ref="C479:F479"/>
    <mergeCell ref="C468:F468"/>
    <mergeCell ref="C469:F469"/>
    <mergeCell ref="C470:F470"/>
    <mergeCell ref="C471:F471"/>
    <mergeCell ref="C472:F472"/>
    <mergeCell ref="C473:F473"/>
    <mergeCell ref="C462:F462"/>
    <mergeCell ref="C463:F463"/>
    <mergeCell ref="C464:F464"/>
    <mergeCell ref="C465:F465"/>
    <mergeCell ref="C466:F466"/>
    <mergeCell ref="C467:F467"/>
    <mergeCell ref="C456:F456"/>
    <mergeCell ref="C457:F457"/>
    <mergeCell ref="C458:F458"/>
    <mergeCell ref="C459:F459"/>
    <mergeCell ref="C460:F460"/>
    <mergeCell ref="C461:F461"/>
    <mergeCell ref="C450:F450"/>
    <mergeCell ref="C451:F451"/>
    <mergeCell ref="C452:F452"/>
    <mergeCell ref="C453:F453"/>
    <mergeCell ref="C454:F454"/>
    <mergeCell ref="C455:F455"/>
    <mergeCell ref="C444:F444"/>
    <mergeCell ref="C445:F445"/>
    <mergeCell ref="C446:F446"/>
    <mergeCell ref="C447:F447"/>
    <mergeCell ref="C448:F448"/>
    <mergeCell ref="C449:F449"/>
    <mergeCell ref="C438:F438"/>
    <mergeCell ref="C439:F439"/>
    <mergeCell ref="C440:F440"/>
    <mergeCell ref="C441:F441"/>
    <mergeCell ref="C442:F442"/>
    <mergeCell ref="C443:F443"/>
    <mergeCell ref="C432:F432"/>
    <mergeCell ref="C433:F433"/>
    <mergeCell ref="C434:F434"/>
    <mergeCell ref="C435:F435"/>
    <mergeCell ref="C436:F436"/>
    <mergeCell ref="C437:F437"/>
    <mergeCell ref="C426:F426"/>
    <mergeCell ref="C427:F427"/>
    <mergeCell ref="C428:F428"/>
    <mergeCell ref="C429:F429"/>
    <mergeCell ref="C430:F430"/>
    <mergeCell ref="C431:F431"/>
    <mergeCell ref="C420:F420"/>
    <mergeCell ref="C421:F421"/>
    <mergeCell ref="C422:F422"/>
    <mergeCell ref="C423:F423"/>
    <mergeCell ref="C424:F424"/>
    <mergeCell ref="C425:F425"/>
    <mergeCell ref="C414:F414"/>
    <mergeCell ref="C415:F415"/>
    <mergeCell ref="C416:F416"/>
    <mergeCell ref="C417:F417"/>
    <mergeCell ref="C418:F418"/>
    <mergeCell ref="C419:F419"/>
    <mergeCell ref="C408:F408"/>
    <mergeCell ref="C409:F409"/>
    <mergeCell ref="C410:F410"/>
    <mergeCell ref="C411:F411"/>
    <mergeCell ref="C412:F412"/>
    <mergeCell ref="C413:F413"/>
    <mergeCell ref="C402:F402"/>
    <mergeCell ref="C403:F403"/>
    <mergeCell ref="C404:F404"/>
    <mergeCell ref="C405:F405"/>
    <mergeCell ref="C406:F406"/>
    <mergeCell ref="C407:F407"/>
    <mergeCell ref="C396:F396"/>
    <mergeCell ref="C397:F397"/>
    <mergeCell ref="C398:F398"/>
    <mergeCell ref="C399:F399"/>
    <mergeCell ref="C400:F400"/>
    <mergeCell ref="C401:F401"/>
    <mergeCell ref="C390:F390"/>
    <mergeCell ref="C391:F391"/>
    <mergeCell ref="C392:F392"/>
    <mergeCell ref="C393:F393"/>
    <mergeCell ref="C394:F394"/>
    <mergeCell ref="C395:F395"/>
    <mergeCell ref="C384:F384"/>
    <mergeCell ref="C385:F385"/>
    <mergeCell ref="C386:F386"/>
    <mergeCell ref="C387:F387"/>
    <mergeCell ref="C388:F388"/>
    <mergeCell ref="C389:F389"/>
    <mergeCell ref="C378:F378"/>
    <mergeCell ref="C379:F379"/>
    <mergeCell ref="C380:F380"/>
    <mergeCell ref="C381:F381"/>
    <mergeCell ref="C382:F382"/>
    <mergeCell ref="C383:F383"/>
    <mergeCell ref="C372:F372"/>
    <mergeCell ref="C373:F373"/>
    <mergeCell ref="C374:F374"/>
    <mergeCell ref="C375:F375"/>
    <mergeCell ref="C376:F376"/>
    <mergeCell ref="C377:F377"/>
    <mergeCell ref="C366:F366"/>
    <mergeCell ref="C367:F367"/>
    <mergeCell ref="C368:F368"/>
    <mergeCell ref="C369:F369"/>
    <mergeCell ref="C370:F370"/>
    <mergeCell ref="C371:F371"/>
    <mergeCell ref="C360:F360"/>
    <mergeCell ref="C361:F361"/>
    <mergeCell ref="C362:F362"/>
    <mergeCell ref="C363:F363"/>
    <mergeCell ref="C364:F364"/>
    <mergeCell ref="C365:F365"/>
    <mergeCell ref="C354:F354"/>
    <mergeCell ref="C355:F355"/>
    <mergeCell ref="C356:F356"/>
    <mergeCell ref="C357:F357"/>
    <mergeCell ref="C358:F358"/>
    <mergeCell ref="C359:F359"/>
    <mergeCell ref="C348:F348"/>
    <mergeCell ref="C349:F349"/>
    <mergeCell ref="C350:F350"/>
    <mergeCell ref="C351:F351"/>
    <mergeCell ref="C352:F352"/>
    <mergeCell ref="C353:F353"/>
    <mergeCell ref="C342:F342"/>
    <mergeCell ref="C343:F343"/>
    <mergeCell ref="C344:F344"/>
    <mergeCell ref="C345:F345"/>
    <mergeCell ref="C346:F346"/>
    <mergeCell ref="C347:F347"/>
    <mergeCell ref="C336:F336"/>
    <mergeCell ref="C337:F337"/>
    <mergeCell ref="C338:F338"/>
    <mergeCell ref="C339:F339"/>
    <mergeCell ref="C340:F340"/>
    <mergeCell ref="C341:F341"/>
    <mergeCell ref="C330:F330"/>
    <mergeCell ref="C331:F331"/>
    <mergeCell ref="C332:F332"/>
    <mergeCell ref="C333:F333"/>
    <mergeCell ref="C334:F334"/>
    <mergeCell ref="C335:F335"/>
    <mergeCell ref="C324:F324"/>
    <mergeCell ref="C325:F325"/>
    <mergeCell ref="C326:F326"/>
    <mergeCell ref="C327:F327"/>
    <mergeCell ref="C328:F328"/>
    <mergeCell ref="C329:F329"/>
    <mergeCell ref="C318:F318"/>
    <mergeCell ref="C319:F319"/>
    <mergeCell ref="C320:F320"/>
    <mergeCell ref="C321:F321"/>
    <mergeCell ref="C322:F322"/>
    <mergeCell ref="C323:F323"/>
    <mergeCell ref="C312:F312"/>
    <mergeCell ref="C313:F313"/>
    <mergeCell ref="C314:F314"/>
    <mergeCell ref="C315:F315"/>
    <mergeCell ref="C316:F316"/>
    <mergeCell ref="C317:F317"/>
    <mergeCell ref="C306:F306"/>
    <mergeCell ref="C307:F307"/>
    <mergeCell ref="C308:F308"/>
    <mergeCell ref="C309:F309"/>
    <mergeCell ref="C310:F310"/>
    <mergeCell ref="C311:F311"/>
    <mergeCell ref="C300:F300"/>
    <mergeCell ref="C301:F301"/>
    <mergeCell ref="C302:F302"/>
    <mergeCell ref="C303:F303"/>
    <mergeCell ref="C304:F304"/>
    <mergeCell ref="C305:F305"/>
    <mergeCell ref="C294:F294"/>
    <mergeCell ref="C295:F295"/>
    <mergeCell ref="C296:F296"/>
    <mergeCell ref="C297:F297"/>
    <mergeCell ref="C298:F298"/>
    <mergeCell ref="C299:F299"/>
    <mergeCell ref="C288:F288"/>
    <mergeCell ref="C289:F289"/>
    <mergeCell ref="C290:F290"/>
    <mergeCell ref="C291:F291"/>
    <mergeCell ref="C292:F292"/>
    <mergeCell ref="C293:F293"/>
    <mergeCell ref="C282:F282"/>
    <mergeCell ref="C283:F283"/>
    <mergeCell ref="C284:F284"/>
    <mergeCell ref="C285:F285"/>
    <mergeCell ref="C286:F286"/>
    <mergeCell ref="C287:F287"/>
    <mergeCell ref="C276:F276"/>
    <mergeCell ref="C277:F277"/>
    <mergeCell ref="C278:F278"/>
    <mergeCell ref="C279:F279"/>
    <mergeCell ref="C280:F280"/>
    <mergeCell ref="C281:F281"/>
    <mergeCell ref="C270:F270"/>
    <mergeCell ref="C271:F271"/>
    <mergeCell ref="C272:F272"/>
    <mergeCell ref="C273:F273"/>
    <mergeCell ref="C274:F274"/>
    <mergeCell ref="C275:F275"/>
    <mergeCell ref="C264:F264"/>
    <mergeCell ref="C265:F265"/>
    <mergeCell ref="C266:F266"/>
    <mergeCell ref="C267:F267"/>
    <mergeCell ref="C268:F268"/>
    <mergeCell ref="C269:F269"/>
    <mergeCell ref="C258:F258"/>
    <mergeCell ref="C259:F259"/>
    <mergeCell ref="C260:F260"/>
    <mergeCell ref="C261:F261"/>
    <mergeCell ref="C262:F262"/>
    <mergeCell ref="C263:F263"/>
    <mergeCell ref="C252:F252"/>
    <mergeCell ref="C253:F253"/>
    <mergeCell ref="C254:F254"/>
    <mergeCell ref="C255:F255"/>
    <mergeCell ref="C256:F256"/>
    <mergeCell ref="C257:F257"/>
    <mergeCell ref="C246:F246"/>
    <mergeCell ref="C247:F247"/>
    <mergeCell ref="C248:F248"/>
    <mergeCell ref="C249:F249"/>
    <mergeCell ref="C250:F250"/>
    <mergeCell ref="C251:F251"/>
    <mergeCell ref="C240:F240"/>
    <mergeCell ref="C241:F241"/>
    <mergeCell ref="C242:F242"/>
    <mergeCell ref="C243:F243"/>
    <mergeCell ref="C244:F244"/>
    <mergeCell ref="C245:F245"/>
    <mergeCell ref="C234:F234"/>
    <mergeCell ref="C235:F235"/>
    <mergeCell ref="C236:F236"/>
    <mergeCell ref="C237:F237"/>
    <mergeCell ref="C238:F238"/>
    <mergeCell ref="C239:F239"/>
    <mergeCell ref="C228:F228"/>
    <mergeCell ref="C229:F229"/>
    <mergeCell ref="C230:F230"/>
    <mergeCell ref="C231:F231"/>
    <mergeCell ref="C232:F232"/>
    <mergeCell ref="C233:F233"/>
    <mergeCell ref="C222:F222"/>
    <mergeCell ref="C223:F223"/>
    <mergeCell ref="C224:F224"/>
    <mergeCell ref="C225:F225"/>
    <mergeCell ref="C226:F226"/>
    <mergeCell ref="C227:F227"/>
    <mergeCell ref="C216:F216"/>
    <mergeCell ref="C217:F217"/>
    <mergeCell ref="C218:F218"/>
    <mergeCell ref="C219:F219"/>
    <mergeCell ref="C220:F220"/>
    <mergeCell ref="C221:F221"/>
    <mergeCell ref="C210:F210"/>
    <mergeCell ref="C211:F211"/>
    <mergeCell ref="C212:F212"/>
    <mergeCell ref="C213:F213"/>
    <mergeCell ref="C214:F214"/>
    <mergeCell ref="C215:F215"/>
    <mergeCell ref="C204:F204"/>
    <mergeCell ref="C205:F205"/>
    <mergeCell ref="C206:F206"/>
    <mergeCell ref="C207:F207"/>
    <mergeCell ref="C208:F208"/>
    <mergeCell ref="C209:F209"/>
    <mergeCell ref="C198:F198"/>
    <mergeCell ref="C199:F199"/>
    <mergeCell ref="C200:F200"/>
    <mergeCell ref="C201:F201"/>
    <mergeCell ref="C202:F202"/>
    <mergeCell ref="C203:F203"/>
    <mergeCell ref="C192:F192"/>
    <mergeCell ref="C193:F193"/>
    <mergeCell ref="C194:F194"/>
    <mergeCell ref="C195:F195"/>
    <mergeCell ref="C196:F196"/>
    <mergeCell ref="C197:F197"/>
    <mergeCell ref="C186:F186"/>
    <mergeCell ref="C187:F187"/>
    <mergeCell ref="C188:F188"/>
    <mergeCell ref="C189:F189"/>
    <mergeCell ref="C190:F190"/>
    <mergeCell ref="C191:F191"/>
    <mergeCell ref="C180:F180"/>
    <mergeCell ref="C181:F181"/>
    <mergeCell ref="C182:F182"/>
    <mergeCell ref="C183:F183"/>
    <mergeCell ref="C184:F184"/>
    <mergeCell ref="C185:F185"/>
    <mergeCell ref="C174:F174"/>
    <mergeCell ref="C175:F175"/>
    <mergeCell ref="C176:F176"/>
    <mergeCell ref="C177:F177"/>
    <mergeCell ref="C178:F178"/>
    <mergeCell ref="C179:F179"/>
    <mergeCell ref="C168:F168"/>
    <mergeCell ref="C169:F169"/>
    <mergeCell ref="C170:F170"/>
    <mergeCell ref="C171:F171"/>
    <mergeCell ref="C172:F172"/>
    <mergeCell ref="C173:F173"/>
    <mergeCell ref="C162:F162"/>
    <mergeCell ref="C163:F163"/>
    <mergeCell ref="C164:F164"/>
    <mergeCell ref="C165:F165"/>
    <mergeCell ref="C166:F166"/>
    <mergeCell ref="C167:F167"/>
    <mergeCell ref="C156:F156"/>
    <mergeCell ref="C157:F157"/>
    <mergeCell ref="C158:F158"/>
    <mergeCell ref="C159:F159"/>
    <mergeCell ref="C160:F160"/>
    <mergeCell ref="C161:F161"/>
    <mergeCell ref="C150:F150"/>
    <mergeCell ref="C151:F151"/>
    <mergeCell ref="C152:F152"/>
    <mergeCell ref="C153:F153"/>
    <mergeCell ref="C154:F154"/>
    <mergeCell ref="C155:F155"/>
    <mergeCell ref="C144:F144"/>
    <mergeCell ref="C145:F145"/>
    <mergeCell ref="C146:F146"/>
    <mergeCell ref="C147:F147"/>
    <mergeCell ref="C148:F148"/>
    <mergeCell ref="C149:F149"/>
    <mergeCell ref="C138:F138"/>
    <mergeCell ref="C139:F139"/>
    <mergeCell ref="C140:F140"/>
    <mergeCell ref="C141:F141"/>
    <mergeCell ref="C142:F142"/>
    <mergeCell ref="C143:F143"/>
    <mergeCell ref="C132:F132"/>
    <mergeCell ref="C133:F133"/>
    <mergeCell ref="C134:F134"/>
    <mergeCell ref="C135:F135"/>
    <mergeCell ref="C136:F136"/>
    <mergeCell ref="C137:F137"/>
    <mergeCell ref="C126:F126"/>
    <mergeCell ref="C127:F127"/>
    <mergeCell ref="C128:F128"/>
    <mergeCell ref="C129:F129"/>
    <mergeCell ref="C130:F130"/>
    <mergeCell ref="C131:F131"/>
    <mergeCell ref="C120:F120"/>
    <mergeCell ref="C121:F121"/>
    <mergeCell ref="C122:F122"/>
    <mergeCell ref="C123:F123"/>
    <mergeCell ref="C124:F124"/>
    <mergeCell ref="C125:F125"/>
    <mergeCell ref="C114:F114"/>
    <mergeCell ref="C115:F115"/>
    <mergeCell ref="C116:F116"/>
    <mergeCell ref="C117:F117"/>
    <mergeCell ref="C118:F118"/>
    <mergeCell ref="C119:F119"/>
    <mergeCell ref="C108:F108"/>
    <mergeCell ref="C109:F109"/>
    <mergeCell ref="C110:F110"/>
    <mergeCell ref="C111:F111"/>
    <mergeCell ref="C112:F112"/>
    <mergeCell ref="C113:F113"/>
    <mergeCell ref="C102:F102"/>
    <mergeCell ref="C103:F103"/>
    <mergeCell ref="C104:F104"/>
    <mergeCell ref="C105:F105"/>
    <mergeCell ref="C106:F106"/>
    <mergeCell ref="C107:F107"/>
    <mergeCell ref="C96:F96"/>
    <mergeCell ref="C97:F97"/>
    <mergeCell ref="C98:F98"/>
    <mergeCell ref="C99:F99"/>
    <mergeCell ref="C100:F100"/>
    <mergeCell ref="C101:F101"/>
    <mergeCell ref="C90:F90"/>
    <mergeCell ref="C91:F91"/>
    <mergeCell ref="C92:F92"/>
    <mergeCell ref="C93:F93"/>
    <mergeCell ref="C94:F94"/>
    <mergeCell ref="C95:F95"/>
    <mergeCell ref="C84:F84"/>
    <mergeCell ref="C85:F85"/>
    <mergeCell ref="C86:F86"/>
    <mergeCell ref="C87:F87"/>
    <mergeCell ref="C88:F88"/>
    <mergeCell ref="C89:F89"/>
    <mergeCell ref="C78:F78"/>
    <mergeCell ref="C79:F79"/>
    <mergeCell ref="C80:F80"/>
    <mergeCell ref="C81:F81"/>
    <mergeCell ref="C82:F82"/>
    <mergeCell ref="C83:F83"/>
    <mergeCell ref="C72:F72"/>
    <mergeCell ref="C73:F73"/>
    <mergeCell ref="C74:F74"/>
    <mergeCell ref="C75:F75"/>
    <mergeCell ref="C76:F76"/>
    <mergeCell ref="C77:F77"/>
    <mergeCell ref="C66:F66"/>
    <mergeCell ref="C67:F67"/>
    <mergeCell ref="C68:F68"/>
    <mergeCell ref="C69:F69"/>
    <mergeCell ref="C70:F70"/>
    <mergeCell ref="C71:F71"/>
    <mergeCell ref="C60:F60"/>
    <mergeCell ref="C61:F61"/>
    <mergeCell ref="C62:F62"/>
    <mergeCell ref="C63:F63"/>
    <mergeCell ref="C64:F64"/>
    <mergeCell ref="C65:F65"/>
    <mergeCell ref="C54:F54"/>
    <mergeCell ref="C55:F55"/>
    <mergeCell ref="C56:F56"/>
    <mergeCell ref="C57:F57"/>
    <mergeCell ref="C58:F58"/>
    <mergeCell ref="C59:F59"/>
    <mergeCell ref="C48:F48"/>
    <mergeCell ref="C49:F49"/>
    <mergeCell ref="C50:F50"/>
    <mergeCell ref="C51:F51"/>
    <mergeCell ref="C52:F52"/>
    <mergeCell ref="C53:F53"/>
    <mergeCell ref="C42:F42"/>
    <mergeCell ref="C43:F43"/>
    <mergeCell ref="C44:F44"/>
    <mergeCell ref="C45:F45"/>
    <mergeCell ref="C46:F46"/>
    <mergeCell ref="C47:F47"/>
    <mergeCell ref="C36:F36"/>
    <mergeCell ref="C37:F37"/>
    <mergeCell ref="C38:F38"/>
    <mergeCell ref="C39:F39"/>
    <mergeCell ref="C40:F40"/>
    <mergeCell ref="C41:F41"/>
    <mergeCell ref="C30:F30"/>
    <mergeCell ref="C31:F31"/>
    <mergeCell ref="C32:F32"/>
    <mergeCell ref="C33:F33"/>
    <mergeCell ref="C34:F34"/>
    <mergeCell ref="C35:F35"/>
    <mergeCell ref="C24:F24"/>
    <mergeCell ref="C25:F25"/>
    <mergeCell ref="C26:F26"/>
    <mergeCell ref="C27:F27"/>
    <mergeCell ref="C28:F28"/>
    <mergeCell ref="C29:F29"/>
    <mergeCell ref="P17:S18"/>
    <mergeCell ref="T17:U18"/>
    <mergeCell ref="C20:F20"/>
    <mergeCell ref="C21:F21"/>
    <mergeCell ref="C22:F22"/>
    <mergeCell ref="C23:F23"/>
    <mergeCell ref="N4:O4"/>
    <mergeCell ref="D4:L4"/>
    <mergeCell ref="A17:A19"/>
    <mergeCell ref="E11:O11"/>
    <mergeCell ref="E12:O12"/>
    <mergeCell ref="B17:B19"/>
    <mergeCell ref="C17:F19"/>
    <mergeCell ref="G17:K18"/>
    <mergeCell ref="L17:O17"/>
    <mergeCell ref="L18:M18"/>
    <mergeCell ref="N18:O18"/>
    <mergeCell ref="D5:O5"/>
    <mergeCell ref="D6:O6"/>
    <mergeCell ref="D7:O7"/>
    <mergeCell ref="D8:O8"/>
    <mergeCell ref="E9:O9"/>
    <mergeCell ref="E10:O10"/>
  </mergeCells>
  <pageMargins left="0.19700000000000001" right="0.19700000000000001" top="0.59" bottom="0.39400000000000002" header="0" footer="0"/>
  <pageSetup paperSize="9" scale="94" fitToHeight="0" orientation="landscape" r:id="rId1"/>
  <headerFooter>
    <oddFooter>&amp;RСтр.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С2Б су-808</vt:lpstr>
      <vt:lpstr>С2Б ноябрь</vt:lpstr>
      <vt:lpstr>С2Б</vt:lpstr>
      <vt:lpstr>С2Б!Заголовки_для_печати</vt:lpstr>
      <vt:lpstr>'С2Б ноябрь'!Заголовки_для_печати</vt:lpstr>
      <vt:lpstr>'С2Б су-808'!Заголовки_для_печати</vt:lpstr>
      <vt:lpstr>С2Б!Область_печати</vt:lpstr>
      <vt:lpstr>'С2Б ноябрь'!Область_печати</vt:lpstr>
      <vt:lpstr>'С2Б су-808'!Область_печати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</dc:creator>
  <cp:lastModifiedBy>VLADIMIR</cp:lastModifiedBy>
  <dcterms:created xsi:type="dcterms:W3CDTF">2024-05-03T14:30:29Z</dcterms:created>
  <dcterms:modified xsi:type="dcterms:W3CDTF">2024-12-09T18:49:52Z</dcterms:modified>
</cp:coreProperties>
</file>